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90" yWindow="1035" windowWidth="14955" windowHeight="7770" tabRatio="756" activeTab="6"/>
  </bookViews>
  <sheets>
    <sheet name="餐-中餐" sheetId="1" r:id="rId1"/>
    <sheet name="餐-西餐" sheetId="2" r:id="rId2"/>
    <sheet name="餐-餐服" sheetId="3" r:id="rId3"/>
    <sheet name="觀光" sheetId="4" r:id="rId4"/>
    <sheet name="休閒" sheetId="5" r:id="rId5"/>
    <sheet name="妝管-彩妝" sheetId="11" r:id="rId6"/>
    <sheet name="妝管-美容" sheetId="12" r:id="rId7"/>
    <sheet name="烘焙學程" sheetId="10" r:id="rId8"/>
    <sheet name="演藝學程" sheetId="8" r:id="rId9"/>
    <sheet name="旅館學程" sheetId="9" r:id="rId10"/>
  </sheets>
  <definedNames>
    <definedName name="_xlnm.Print_Area" localSheetId="4">休閒!$A$1:$U$58</definedName>
    <definedName name="_xlnm.Print_Area" localSheetId="6">'妝管-美容'!$A$1:$U$58</definedName>
    <definedName name="_xlnm.Print_Area" localSheetId="5">'妝管-彩妝'!$A$1:$U$59</definedName>
    <definedName name="_xlnm.Print_Area" localSheetId="9">旅館學程!$A$1:$U$53</definedName>
    <definedName name="_xlnm.Print_Area" localSheetId="7">烘焙學程!$A$1:$U$49</definedName>
    <definedName name="_xlnm.Print_Area" localSheetId="8">演藝學程!$A$1:$U$53</definedName>
    <definedName name="_xlnm.Print_Area" localSheetId="0">'餐-中餐'!$A$1:$U$51</definedName>
    <definedName name="_xlnm.Print_Area" localSheetId="1">'餐-西餐'!$A$1:$U$52</definedName>
    <definedName name="_xlnm.Print_Area" localSheetId="2">'餐-餐服'!$A$1:$U$52</definedName>
    <definedName name="_xlnm.Print_Area" localSheetId="3">觀光!$A$1:$U$60</definedName>
    <definedName name="_xlnm.Print_Titles" localSheetId="3">觀光!$1:$5</definedName>
  </definedNames>
  <calcPr calcId="145621"/>
</workbook>
</file>

<file path=xl/calcChain.xml><?xml version="1.0" encoding="utf-8"?>
<calcChain xmlns="http://schemas.openxmlformats.org/spreadsheetml/2006/main">
  <c r="U46" i="3" l="1"/>
  <c r="T46" i="3"/>
  <c r="S46" i="3"/>
  <c r="R46" i="3"/>
  <c r="P46" i="3"/>
  <c r="O46" i="3"/>
  <c r="N46" i="3"/>
  <c r="M46" i="3"/>
  <c r="K46" i="3"/>
  <c r="J46" i="3"/>
  <c r="I46" i="3"/>
  <c r="H46" i="3"/>
  <c r="F46" i="3"/>
  <c r="E46" i="3"/>
  <c r="D46" i="3"/>
  <c r="C46" i="3"/>
  <c r="C47" i="3" s="1"/>
  <c r="C47" i="2"/>
  <c r="U46" i="2"/>
  <c r="T46" i="2"/>
  <c r="S46" i="2"/>
  <c r="R46" i="2"/>
  <c r="P46" i="2"/>
  <c r="O46" i="2"/>
  <c r="N46" i="2"/>
  <c r="M46" i="2"/>
  <c r="K46" i="2"/>
  <c r="J46" i="2"/>
  <c r="I46" i="2"/>
  <c r="H46" i="2"/>
  <c r="F46" i="2"/>
  <c r="E46" i="2"/>
  <c r="D46" i="2"/>
  <c r="C46" i="2"/>
  <c r="C45" i="1"/>
  <c r="U45" i="1"/>
  <c r="T45" i="1"/>
  <c r="S45" i="1"/>
  <c r="R45" i="1"/>
  <c r="P45" i="1"/>
  <c r="O45" i="1"/>
  <c r="N45" i="1"/>
  <c r="M45" i="1"/>
  <c r="K45" i="1"/>
  <c r="J45" i="1"/>
  <c r="I45" i="1"/>
  <c r="H45" i="1"/>
  <c r="F45" i="1"/>
  <c r="E45" i="1"/>
  <c r="D45" i="1"/>
  <c r="C46" i="1" l="1"/>
  <c r="C49" i="9"/>
  <c r="R48" i="9"/>
  <c r="U48" i="9"/>
  <c r="T48" i="9"/>
  <c r="S48" i="9"/>
  <c r="I48" i="9"/>
  <c r="J48" i="9"/>
  <c r="K48" i="9"/>
  <c r="H48" i="9"/>
  <c r="D48" i="9"/>
  <c r="E48" i="9"/>
  <c r="F48" i="9"/>
  <c r="C48" i="9"/>
  <c r="U54" i="4" l="1"/>
  <c r="T54" i="4"/>
  <c r="S54" i="4"/>
  <c r="R54" i="4"/>
  <c r="P54" i="4"/>
  <c r="O54" i="4"/>
  <c r="N54" i="4"/>
  <c r="M54" i="4"/>
  <c r="K54" i="4"/>
  <c r="J54" i="4"/>
  <c r="I54" i="4"/>
  <c r="H54" i="4"/>
  <c r="F54" i="4"/>
  <c r="E54" i="4"/>
  <c r="D54" i="4"/>
  <c r="C54" i="4"/>
  <c r="C55" i="4" s="1"/>
  <c r="U49" i="4"/>
  <c r="T49" i="4"/>
  <c r="S49" i="4"/>
  <c r="R49" i="4"/>
  <c r="P49" i="4"/>
  <c r="O49" i="4"/>
  <c r="N49" i="4"/>
  <c r="M49" i="4"/>
  <c r="K49" i="4"/>
  <c r="J49" i="4"/>
  <c r="I49" i="4"/>
  <c r="H49" i="4"/>
  <c r="F49" i="4"/>
  <c r="E49" i="4"/>
  <c r="D49" i="4"/>
  <c r="C49" i="4"/>
  <c r="C50" i="4" s="1"/>
  <c r="U43" i="4"/>
  <c r="T43" i="4"/>
  <c r="S43" i="4"/>
  <c r="R43" i="4"/>
  <c r="P43" i="4"/>
  <c r="O43" i="4"/>
  <c r="N43" i="4"/>
  <c r="M43" i="4"/>
  <c r="K43" i="4"/>
  <c r="J43" i="4"/>
  <c r="I43" i="4"/>
  <c r="H43" i="4"/>
  <c r="F43" i="4"/>
  <c r="E43" i="4"/>
  <c r="D43" i="4"/>
  <c r="C43" i="4"/>
  <c r="C44" i="4" s="1"/>
  <c r="K31" i="5" l="1"/>
  <c r="J31" i="5"/>
  <c r="R31" i="10" l="1"/>
  <c r="E14" i="10" l="1"/>
  <c r="R44" i="10"/>
  <c r="U44" i="10"/>
  <c r="T44" i="10"/>
  <c r="S44" i="10"/>
  <c r="P44" i="10"/>
  <c r="O44" i="10"/>
  <c r="N44" i="10"/>
  <c r="M44" i="10"/>
  <c r="K44" i="10"/>
  <c r="J44" i="10"/>
  <c r="I44" i="10"/>
  <c r="H44" i="10"/>
  <c r="D44" i="10"/>
  <c r="E44" i="10"/>
  <c r="F44" i="10"/>
  <c r="C44" i="10"/>
  <c r="E54" i="12"/>
  <c r="C55" i="11"/>
  <c r="F54" i="12"/>
  <c r="D54" i="12"/>
  <c r="C54" i="12"/>
  <c r="C31" i="11"/>
  <c r="F52" i="5"/>
  <c r="E52" i="5"/>
  <c r="R52" i="5"/>
  <c r="P52" i="5"/>
  <c r="O52" i="5"/>
  <c r="D52" i="5"/>
  <c r="C52" i="5"/>
  <c r="F14" i="10" l="1"/>
  <c r="P48" i="9"/>
  <c r="O48" i="9"/>
  <c r="N48" i="9"/>
  <c r="M48" i="9"/>
  <c r="U34" i="9"/>
  <c r="T34" i="9"/>
  <c r="S34" i="9"/>
  <c r="R34" i="9"/>
  <c r="P34" i="9"/>
  <c r="O34" i="9"/>
  <c r="N34" i="9"/>
  <c r="M34" i="9"/>
  <c r="K34" i="9"/>
  <c r="J34" i="9"/>
  <c r="I34" i="9"/>
  <c r="H34" i="9"/>
  <c r="F34" i="9"/>
  <c r="E34" i="9"/>
  <c r="D34" i="9"/>
  <c r="C34" i="9"/>
  <c r="C35" i="9" s="1"/>
  <c r="U31" i="10"/>
  <c r="T31" i="10"/>
  <c r="S31" i="10"/>
  <c r="P31" i="10"/>
  <c r="O31" i="10"/>
  <c r="N31" i="10"/>
  <c r="M31" i="10"/>
  <c r="K31" i="10"/>
  <c r="J31" i="10"/>
  <c r="I31" i="10"/>
  <c r="H31" i="10"/>
  <c r="C32" i="10" s="1"/>
  <c r="F31" i="10"/>
  <c r="E31" i="10"/>
  <c r="D31" i="10"/>
  <c r="C31" i="10"/>
  <c r="U30" i="11"/>
  <c r="T30" i="11"/>
  <c r="S30" i="11"/>
  <c r="R30" i="11"/>
  <c r="P30" i="11"/>
  <c r="O30" i="11"/>
  <c r="N30" i="11"/>
  <c r="M30" i="11"/>
  <c r="K30" i="11"/>
  <c r="J30" i="11"/>
  <c r="I30" i="11"/>
  <c r="H30" i="11"/>
  <c r="F30" i="11"/>
  <c r="E30" i="11"/>
  <c r="D30" i="11"/>
  <c r="C30" i="11"/>
  <c r="U29" i="12"/>
  <c r="T29" i="12"/>
  <c r="S29" i="12"/>
  <c r="R29" i="12"/>
  <c r="P29" i="12"/>
  <c r="O29" i="12"/>
  <c r="N29" i="12"/>
  <c r="M29" i="12"/>
  <c r="K29" i="12"/>
  <c r="J29" i="12"/>
  <c r="I29" i="12"/>
  <c r="H29" i="12"/>
  <c r="F29" i="12"/>
  <c r="E29" i="12"/>
  <c r="D29" i="12"/>
  <c r="C29" i="12"/>
  <c r="C30" i="12" s="1"/>
  <c r="C45" i="8"/>
  <c r="U33" i="8"/>
  <c r="T33" i="8"/>
  <c r="S33" i="8"/>
  <c r="R33" i="8"/>
  <c r="P33" i="8"/>
  <c r="O33" i="8"/>
  <c r="N33" i="8"/>
  <c r="M33" i="8"/>
  <c r="K33" i="8"/>
  <c r="J33" i="8"/>
  <c r="I33" i="8"/>
  <c r="H33" i="8"/>
  <c r="F33" i="8"/>
  <c r="E33" i="8"/>
  <c r="D33" i="8"/>
  <c r="C33" i="8"/>
  <c r="C31" i="5"/>
  <c r="D31" i="5"/>
  <c r="E31" i="5"/>
  <c r="F31" i="5"/>
  <c r="H31" i="5"/>
  <c r="I31" i="5"/>
  <c r="M31" i="5"/>
  <c r="N31" i="5"/>
  <c r="O31" i="5"/>
  <c r="P31" i="5"/>
  <c r="R31" i="5"/>
  <c r="S31" i="5"/>
  <c r="S52" i="5" s="1"/>
  <c r="T31" i="5"/>
  <c r="U31" i="5"/>
  <c r="V31" i="5"/>
  <c r="C38" i="5"/>
  <c r="D38" i="5"/>
  <c r="E38" i="5"/>
  <c r="F38" i="5"/>
  <c r="H38" i="5"/>
  <c r="I38" i="5"/>
  <c r="J38" i="5"/>
  <c r="K38" i="5"/>
  <c r="M38" i="5"/>
  <c r="N38" i="5"/>
  <c r="O38" i="5"/>
  <c r="P38" i="5"/>
  <c r="R38" i="5"/>
  <c r="S38" i="5"/>
  <c r="T38" i="5"/>
  <c r="U38" i="5"/>
  <c r="C44" i="5"/>
  <c r="D44" i="5"/>
  <c r="E44" i="5"/>
  <c r="F44" i="5"/>
  <c r="H44" i="5"/>
  <c r="I44" i="5"/>
  <c r="J44" i="5"/>
  <c r="K44" i="5"/>
  <c r="M44" i="5"/>
  <c r="N44" i="5"/>
  <c r="O44" i="5"/>
  <c r="P44" i="5"/>
  <c r="R44" i="5"/>
  <c r="S44" i="5"/>
  <c r="T44" i="5"/>
  <c r="U44" i="5"/>
  <c r="V44" i="5"/>
  <c r="C50" i="5"/>
  <c r="D50" i="5"/>
  <c r="E50" i="5"/>
  <c r="F50" i="5"/>
  <c r="H50" i="5"/>
  <c r="I50" i="5"/>
  <c r="J50" i="5"/>
  <c r="K50" i="5"/>
  <c r="M50" i="5"/>
  <c r="N50" i="5"/>
  <c r="O50" i="5"/>
  <c r="P50" i="5"/>
  <c r="R50" i="5"/>
  <c r="S50" i="5"/>
  <c r="T50" i="5"/>
  <c r="U50" i="5"/>
  <c r="V50" i="5"/>
  <c r="C39" i="5" l="1"/>
  <c r="C32" i="5"/>
  <c r="C51" i="5"/>
  <c r="C45" i="5"/>
  <c r="C34" i="8"/>
  <c r="U32" i="4" l="1"/>
  <c r="T32" i="4"/>
  <c r="S32" i="4"/>
  <c r="R32" i="4"/>
  <c r="P32" i="4"/>
  <c r="O32" i="4"/>
  <c r="N32" i="4"/>
  <c r="M32" i="4"/>
  <c r="K32" i="4"/>
  <c r="J32" i="4"/>
  <c r="I32" i="4"/>
  <c r="H32" i="4"/>
  <c r="F32" i="4"/>
  <c r="E32" i="4"/>
  <c r="D32" i="4"/>
  <c r="C32" i="4"/>
  <c r="C33" i="4" s="1"/>
  <c r="C22" i="9"/>
  <c r="C23" i="8"/>
  <c r="C21" i="10"/>
  <c r="C20" i="12"/>
  <c r="C21" i="11"/>
  <c r="C22" i="5"/>
  <c r="C21" i="4"/>
  <c r="U33" i="3"/>
  <c r="T33" i="3"/>
  <c r="S33" i="3"/>
  <c r="R33" i="3"/>
  <c r="P33" i="3"/>
  <c r="O33" i="3"/>
  <c r="N33" i="3"/>
  <c r="M33" i="3"/>
  <c r="K33" i="3"/>
  <c r="J33" i="3"/>
  <c r="I33" i="3"/>
  <c r="H33" i="3"/>
  <c r="F33" i="3"/>
  <c r="E33" i="3"/>
  <c r="D33" i="3"/>
  <c r="C33" i="3"/>
  <c r="C34" i="3" s="1"/>
  <c r="C22" i="3"/>
  <c r="U33" i="2" l="1"/>
  <c r="T33" i="2"/>
  <c r="S33" i="2"/>
  <c r="R33" i="2"/>
  <c r="P33" i="2"/>
  <c r="O33" i="2"/>
  <c r="N33" i="2"/>
  <c r="M33" i="2"/>
  <c r="K33" i="2"/>
  <c r="J33" i="2"/>
  <c r="I33" i="2"/>
  <c r="H33" i="2"/>
  <c r="F33" i="2"/>
  <c r="E33" i="2"/>
  <c r="D33" i="2"/>
  <c r="C33" i="2"/>
  <c r="C34" i="2" s="1"/>
  <c r="C22" i="2"/>
  <c r="U32" i="1" l="1"/>
  <c r="T32" i="1"/>
  <c r="S32" i="1"/>
  <c r="R32" i="1"/>
  <c r="P32" i="1"/>
  <c r="O32" i="1"/>
  <c r="N32" i="1"/>
  <c r="M32" i="1"/>
  <c r="K32" i="1"/>
  <c r="J32" i="1"/>
  <c r="I32" i="1"/>
  <c r="H32" i="1"/>
  <c r="F32" i="1"/>
  <c r="E32" i="1"/>
  <c r="D32" i="1"/>
  <c r="C32" i="1"/>
  <c r="C33" i="1" s="1"/>
  <c r="C21" i="1"/>
  <c r="U14" i="12" l="1"/>
  <c r="U54" i="12" s="1"/>
  <c r="T14" i="12"/>
  <c r="T54" i="12" s="1"/>
  <c r="S14" i="12"/>
  <c r="S54" i="12" s="1"/>
  <c r="R14" i="12"/>
  <c r="R54" i="12" s="1"/>
  <c r="P14" i="12"/>
  <c r="P54" i="12" s="1"/>
  <c r="O14" i="12"/>
  <c r="O54" i="12" s="1"/>
  <c r="N14" i="12"/>
  <c r="N54" i="12" s="1"/>
  <c r="M14" i="12"/>
  <c r="M54" i="12" s="1"/>
  <c r="K14" i="12"/>
  <c r="K54" i="12" s="1"/>
  <c r="J14" i="12"/>
  <c r="J54" i="12" s="1"/>
  <c r="I14" i="12"/>
  <c r="I54" i="12" s="1"/>
  <c r="H14" i="12"/>
  <c r="H54" i="12" s="1"/>
  <c r="F14" i="12"/>
  <c r="E14" i="12"/>
  <c r="D14" i="12"/>
  <c r="C14" i="12"/>
  <c r="U9" i="12"/>
  <c r="T9" i="12"/>
  <c r="S9" i="12"/>
  <c r="R9" i="12"/>
  <c r="P9" i="12"/>
  <c r="O9" i="12"/>
  <c r="N9" i="12"/>
  <c r="M9" i="12"/>
  <c r="K9" i="12"/>
  <c r="J9" i="12"/>
  <c r="I9" i="12"/>
  <c r="H9" i="12"/>
  <c r="F9" i="12"/>
  <c r="E9" i="12"/>
  <c r="D9" i="12"/>
  <c r="C9" i="12"/>
  <c r="C10" i="12" s="1"/>
  <c r="U15" i="11"/>
  <c r="T15" i="11"/>
  <c r="S15" i="11"/>
  <c r="R15" i="11"/>
  <c r="P15" i="11"/>
  <c r="O15" i="11"/>
  <c r="N15" i="11"/>
  <c r="M15" i="11"/>
  <c r="K15" i="11"/>
  <c r="J15" i="11"/>
  <c r="I15" i="11"/>
  <c r="H15" i="11"/>
  <c r="F15" i="11"/>
  <c r="E15" i="11"/>
  <c r="D15" i="11"/>
  <c r="C15" i="11"/>
  <c r="C16" i="11" s="1"/>
  <c r="U9" i="11"/>
  <c r="U55" i="11" s="1"/>
  <c r="T9" i="11"/>
  <c r="T55" i="11" s="1"/>
  <c r="S9" i="11"/>
  <c r="S55" i="11" s="1"/>
  <c r="R9" i="11"/>
  <c r="R55" i="11" s="1"/>
  <c r="P9" i="11"/>
  <c r="P55" i="11" s="1"/>
  <c r="O9" i="11"/>
  <c r="O55" i="11" s="1"/>
  <c r="N9" i="11"/>
  <c r="N55" i="11" s="1"/>
  <c r="M9" i="11"/>
  <c r="M55" i="11" s="1"/>
  <c r="K9" i="11"/>
  <c r="K55" i="11" s="1"/>
  <c r="J9" i="11"/>
  <c r="J55" i="11" s="1"/>
  <c r="I9" i="11"/>
  <c r="I55" i="11" s="1"/>
  <c r="H9" i="11"/>
  <c r="H55" i="11" s="1"/>
  <c r="F9" i="11"/>
  <c r="F55" i="11" s="1"/>
  <c r="E9" i="11"/>
  <c r="E55" i="11" s="1"/>
  <c r="D9" i="11"/>
  <c r="D55" i="11" s="1"/>
  <c r="C9" i="11"/>
  <c r="U16" i="5"/>
  <c r="U52" i="5" s="1"/>
  <c r="T16" i="5"/>
  <c r="T52" i="5" s="1"/>
  <c r="S16" i="5"/>
  <c r="R16" i="5"/>
  <c r="P16" i="5"/>
  <c r="O16" i="5"/>
  <c r="N16" i="5"/>
  <c r="N52" i="5" s="1"/>
  <c r="M16" i="5"/>
  <c r="M52" i="5" s="1"/>
  <c r="K16" i="5"/>
  <c r="K52" i="5" s="1"/>
  <c r="J16" i="5"/>
  <c r="J52" i="5" s="1"/>
  <c r="I16" i="5"/>
  <c r="I52" i="5" s="1"/>
  <c r="H16" i="5"/>
  <c r="H52" i="5" s="1"/>
  <c r="F16" i="5"/>
  <c r="E16" i="5"/>
  <c r="D16" i="5"/>
  <c r="C10" i="5"/>
  <c r="E10" i="5"/>
  <c r="H10" i="5"/>
  <c r="J10" i="5"/>
  <c r="M10" i="5"/>
  <c r="O10" i="5"/>
  <c r="R10" i="5"/>
  <c r="T10" i="5"/>
  <c r="C16" i="5"/>
  <c r="C17" i="5" s="1"/>
  <c r="C9" i="4"/>
  <c r="D9" i="4"/>
  <c r="E9" i="4"/>
  <c r="F9" i="4"/>
  <c r="H9" i="4"/>
  <c r="I9" i="4"/>
  <c r="J9" i="4"/>
  <c r="K9" i="4"/>
  <c r="M9" i="4"/>
  <c r="N9" i="4"/>
  <c r="O9" i="4"/>
  <c r="P9" i="4"/>
  <c r="R9" i="4"/>
  <c r="S9" i="4"/>
  <c r="T9" i="4"/>
  <c r="U9" i="4"/>
  <c r="C10" i="4"/>
  <c r="C15" i="4"/>
  <c r="D15" i="4"/>
  <c r="E15" i="4"/>
  <c r="F15" i="4"/>
  <c r="H15" i="4"/>
  <c r="I15" i="4"/>
  <c r="J15" i="4"/>
  <c r="K15" i="4"/>
  <c r="M15" i="4"/>
  <c r="N15" i="4"/>
  <c r="O15" i="4"/>
  <c r="P15" i="4"/>
  <c r="R15" i="4"/>
  <c r="S15" i="4"/>
  <c r="T15" i="4"/>
  <c r="U15" i="4"/>
  <c r="C16" i="4"/>
  <c r="D10" i="5"/>
  <c r="F10" i="5"/>
  <c r="I10" i="5"/>
  <c r="K10" i="5"/>
  <c r="N10" i="5"/>
  <c r="P10" i="5"/>
  <c r="S10" i="5"/>
  <c r="U10" i="5"/>
  <c r="C9" i="8"/>
  <c r="D9" i="8"/>
  <c r="E9" i="8"/>
  <c r="F9" i="8"/>
  <c r="H9" i="8"/>
  <c r="I9" i="8"/>
  <c r="J9" i="8"/>
  <c r="K9" i="8"/>
  <c r="M9" i="8"/>
  <c r="N9" i="8"/>
  <c r="O9" i="8"/>
  <c r="P9" i="8"/>
  <c r="R9" i="8"/>
  <c r="S9" i="8"/>
  <c r="T9" i="8"/>
  <c r="U9" i="8"/>
  <c r="C10" i="8"/>
  <c r="C15" i="8"/>
  <c r="D15" i="8"/>
  <c r="D46" i="8" s="1"/>
  <c r="E15" i="8"/>
  <c r="F15" i="8"/>
  <c r="F46" i="8" s="1"/>
  <c r="H15" i="8"/>
  <c r="I15" i="8"/>
  <c r="I46" i="8" s="1"/>
  <c r="J15" i="8"/>
  <c r="K15" i="8"/>
  <c r="K46" i="8" s="1"/>
  <c r="M15" i="8"/>
  <c r="N15" i="8"/>
  <c r="N46" i="8" s="1"/>
  <c r="O15" i="8"/>
  <c r="P15" i="8"/>
  <c r="P46" i="8" s="1"/>
  <c r="R15" i="8"/>
  <c r="S15" i="8"/>
  <c r="S46" i="8" s="1"/>
  <c r="T15" i="8"/>
  <c r="U15" i="8"/>
  <c r="U46" i="8" s="1"/>
  <c r="C16" i="8"/>
  <c r="C9" i="9"/>
  <c r="D9" i="9"/>
  <c r="E9" i="9"/>
  <c r="F9" i="9"/>
  <c r="H9" i="9"/>
  <c r="I9" i="9"/>
  <c r="J9" i="9"/>
  <c r="K9" i="9"/>
  <c r="M9" i="9"/>
  <c r="N9" i="9"/>
  <c r="O9" i="9"/>
  <c r="P9" i="9"/>
  <c r="R9" i="9"/>
  <c r="S9" i="9"/>
  <c r="T9" i="9"/>
  <c r="U9" i="9"/>
  <c r="C10" i="9"/>
  <c r="C14" i="9"/>
  <c r="D14" i="9"/>
  <c r="E14" i="9"/>
  <c r="F14" i="9"/>
  <c r="H14" i="9"/>
  <c r="I14" i="9"/>
  <c r="J14" i="9"/>
  <c r="K14" i="9"/>
  <c r="M14" i="9"/>
  <c r="N14" i="9"/>
  <c r="O14" i="9"/>
  <c r="P14" i="9"/>
  <c r="R14" i="9"/>
  <c r="S14" i="9"/>
  <c r="T14" i="9"/>
  <c r="U14" i="9"/>
  <c r="C9" i="10"/>
  <c r="D9" i="10"/>
  <c r="E9" i="10"/>
  <c r="F9" i="10"/>
  <c r="H9" i="10"/>
  <c r="I9" i="10"/>
  <c r="J9" i="10"/>
  <c r="K9" i="10"/>
  <c r="M9" i="10"/>
  <c r="N9" i="10"/>
  <c r="O9" i="10"/>
  <c r="P9" i="10"/>
  <c r="R9" i="10"/>
  <c r="S9" i="10"/>
  <c r="T9" i="10"/>
  <c r="U9" i="10"/>
  <c r="C10" i="10"/>
  <c r="C14" i="10"/>
  <c r="D14" i="10"/>
  <c r="H14" i="10"/>
  <c r="I14" i="10"/>
  <c r="J14" i="10"/>
  <c r="K14" i="10"/>
  <c r="M14" i="10"/>
  <c r="N14" i="10"/>
  <c r="O14" i="10"/>
  <c r="P14" i="10"/>
  <c r="R14" i="10"/>
  <c r="S14" i="10"/>
  <c r="T14" i="10"/>
  <c r="U14" i="10"/>
  <c r="C15" i="10"/>
  <c r="C10" i="2"/>
  <c r="D10" i="2"/>
  <c r="E10" i="2"/>
  <c r="F10" i="2"/>
  <c r="H10" i="2"/>
  <c r="I10" i="2"/>
  <c r="J10" i="2"/>
  <c r="K10" i="2"/>
  <c r="M10" i="2"/>
  <c r="N10" i="2"/>
  <c r="O10" i="2"/>
  <c r="P10" i="2"/>
  <c r="R10" i="2"/>
  <c r="S10" i="2"/>
  <c r="T10" i="2"/>
  <c r="U10" i="2"/>
  <c r="C11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C10" i="3"/>
  <c r="D10" i="3"/>
  <c r="E10" i="3"/>
  <c r="F10" i="3"/>
  <c r="H10" i="3"/>
  <c r="I10" i="3"/>
  <c r="J10" i="3"/>
  <c r="K10" i="3"/>
  <c r="M10" i="3"/>
  <c r="N10" i="3"/>
  <c r="O10" i="3"/>
  <c r="P10" i="3"/>
  <c r="R10" i="3"/>
  <c r="S10" i="3"/>
  <c r="T10" i="3"/>
  <c r="U10" i="3"/>
  <c r="C11" i="3"/>
  <c r="C16" i="3"/>
  <c r="D16" i="3"/>
  <c r="E16" i="3"/>
  <c r="F16" i="3"/>
  <c r="H16" i="3"/>
  <c r="I16" i="3"/>
  <c r="J16" i="3"/>
  <c r="K16" i="3"/>
  <c r="M16" i="3"/>
  <c r="N16" i="3"/>
  <c r="O16" i="3"/>
  <c r="P16" i="3"/>
  <c r="R16" i="3"/>
  <c r="S16" i="3"/>
  <c r="T16" i="3"/>
  <c r="U16" i="3"/>
  <c r="C9" i="1"/>
  <c r="D9" i="1"/>
  <c r="E9" i="1"/>
  <c r="F9" i="1"/>
  <c r="H9" i="1"/>
  <c r="I9" i="1"/>
  <c r="J9" i="1"/>
  <c r="K9" i="1"/>
  <c r="M9" i="1"/>
  <c r="N9" i="1"/>
  <c r="O9" i="1"/>
  <c r="P9" i="1"/>
  <c r="R9" i="1"/>
  <c r="S9" i="1"/>
  <c r="T9" i="1"/>
  <c r="U9" i="1"/>
  <c r="C15" i="1"/>
  <c r="D15" i="1"/>
  <c r="E15" i="1"/>
  <c r="F15" i="1"/>
  <c r="H15" i="1"/>
  <c r="I15" i="1"/>
  <c r="J15" i="1"/>
  <c r="K15" i="1"/>
  <c r="M15" i="1"/>
  <c r="N15" i="1"/>
  <c r="O15" i="1"/>
  <c r="P15" i="1"/>
  <c r="R15" i="1"/>
  <c r="S15" i="1"/>
  <c r="T15" i="1"/>
  <c r="U15" i="1"/>
  <c r="C15" i="9" l="1"/>
  <c r="C17" i="3"/>
  <c r="C16" i="1"/>
  <c r="T46" i="8"/>
  <c r="R46" i="8"/>
  <c r="O46" i="8"/>
  <c r="M46" i="8"/>
  <c r="J46" i="8"/>
  <c r="H46" i="8"/>
  <c r="E46" i="8"/>
  <c r="C46" i="8"/>
  <c r="C15" i="12"/>
  <c r="C10" i="11"/>
  <c r="C11" i="5"/>
  <c r="C10" i="1"/>
  <c r="C17" i="2"/>
</calcChain>
</file>

<file path=xl/comments1.xml><?xml version="1.0" encoding="utf-8"?>
<comments xmlns="http://schemas.openxmlformats.org/spreadsheetml/2006/main">
  <authors>
    <author>TPCU-</author>
  </authors>
  <commentList>
    <comment ref="B29" authorId="0">
      <text>
        <r>
          <rPr>
            <sz val="9"/>
            <color indexed="81"/>
            <rFont val="細明體"/>
            <family val="3"/>
            <charset val="136"/>
          </rPr>
          <t>中餐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細明體"/>
            <family val="3"/>
            <charset val="136"/>
          </rPr>
          <t>西餐兩組</t>
        </r>
      </text>
    </comment>
  </commentList>
</comments>
</file>

<file path=xl/comments2.xml><?xml version="1.0" encoding="utf-8"?>
<comments xmlns="http://schemas.openxmlformats.org/spreadsheetml/2006/main">
  <authors>
    <author>TPCU-</author>
  </authors>
  <commentList>
    <comment ref="B30" authorId="0">
      <text>
        <r>
          <rPr>
            <sz val="9"/>
            <color indexed="81"/>
            <rFont val="細明體"/>
            <family val="3"/>
            <charset val="136"/>
          </rPr>
          <t>中餐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細明體"/>
            <family val="3"/>
            <charset val="136"/>
          </rPr>
          <t>西餐兩組</t>
        </r>
      </text>
    </comment>
  </commentList>
</comments>
</file>

<file path=xl/sharedStrings.xml><?xml version="1.0" encoding="utf-8"?>
<sst xmlns="http://schemas.openxmlformats.org/spreadsheetml/2006/main" count="1578" uniqueCount="749">
  <si>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</si>
  <si>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</si>
  <si>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</si>
  <si>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</si>
  <si>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</si>
  <si>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</si>
  <si>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</si>
  <si>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</si>
  <si>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</si>
  <si>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</si>
  <si>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</si>
  <si>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職場應用文</t>
  </si>
  <si>
    <t>職場禮儀與口語表達</t>
  </si>
  <si>
    <t>專業必修科目</t>
  </si>
  <si>
    <t>餐飲行銷學</t>
  </si>
  <si>
    <t>類
別</t>
    <phoneticPr fontId="19" type="noConversion"/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</si>
  <si>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</si>
  <si>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</si>
  <si>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</si>
  <si>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</si>
  <si>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</si>
  <si>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</si>
  <si>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
用
通
識</t>
    <phoneticPr fontId="19" type="noConversion"/>
  </si>
  <si>
    <t>勞作教育(一)(二)</t>
    <phoneticPr fontId="19" type="noConversion"/>
  </si>
  <si>
    <t>服務學習(一)(二)</t>
    <phoneticPr fontId="19" type="noConversion"/>
  </si>
  <si>
    <t>多
元
通
識</t>
    <phoneticPr fontId="19" type="noConversion"/>
  </si>
  <si>
    <t>職場倫理</t>
    <phoneticPr fontId="19" type="noConversion"/>
  </si>
  <si>
    <t>類別</t>
  </si>
  <si>
    <t>勞作教育(一)(二)</t>
  </si>
  <si>
    <t>基
礎
通
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</si>
  <si>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</si>
  <si>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</si>
  <si>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</si>
  <si>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</si>
  <si>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</si>
  <si>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
用
通
識</t>
    <phoneticPr fontId="19" type="noConversion"/>
  </si>
  <si>
    <t>勞作教育(一)(二)</t>
    <phoneticPr fontId="19" type="noConversion"/>
  </si>
  <si>
    <t>服務學習(一)(二)</t>
    <phoneticPr fontId="19" type="noConversion"/>
  </si>
  <si>
    <t>多
元
通
識</t>
    <phoneticPr fontId="19" type="noConversion"/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</si>
  <si>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</si>
  <si>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</si>
  <si>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</si>
  <si>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</si>
  <si>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</si>
  <si>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</si>
  <si>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</si>
  <si>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</si>
  <si>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法律與生活</t>
  </si>
  <si>
    <t>中文閱讀與寫作</t>
  </si>
  <si>
    <t>體育(一)(二)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</si>
  <si>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</si>
  <si>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</si>
  <si>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</si>
  <si>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</si>
  <si>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</si>
  <si>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</si>
  <si>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</si>
  <si>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</si>
  <si>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多元通識</t>
    <phoneticPr fontId="19" type="noConversion"/>
  </si>
  <si>
    <t>小計</t>
    <phoneticPr fontId="19" type="noConversion"/>
  </si>
  <si>
    <t>勞作教育(一)(二)</t>
    <phoneticPr fontId="19" type="noConversion"/>
  </si>
  <si>
    <t>法律與生活</t>
    <phoneticPr fontId="19" type="noConversion"/>
  </si>
  <si>
    <r>
      <t>學分</t>
    </r>
    <r>
      <rPr>
        <sz val="12"/>
        <rFont val="Times New Roman"/>
        <family val="1"/>
      </rPr>
      <t/>
    </r>
  </si>
  <si>
    <r>
      <t>時數</t>
    </r>
    <r>
      <rPr>
        <sz val="12"/>
        <rFont val="Times New Roman"/>
        <family val="1"/>
      </rPr>
      <t/>
    </r>
  </si>
  <si>
    <t>體育(三)</t>
    <phoneticPr fontId="19" type="noConversion"/>
  </si>
  <si>
    <r>
      <t>小計</t>
    </r>
    <r>
      <rPr>
        <b/>
        <sz val="10"/>
        <rFont val="新細明體"/>
        <family val="1"/>
        <charset val="136"/>
      </rPr>
      <t/>
    </r>
  </si>
  <si>
    <t>職場禮儀與口語表達</t>
    <phoneticPr fontId="19" type="noConversion"/>
  </si>
  <si>
    <t>多元通識
1. 為符合本校「通識規劃特色」，同學畢業應修滿「基礎通識」14學分、「職用通識」8學分及「多元通識」6 學分，共計28學分。
2. 「多元通識類」為通識涵養教育課程，由通識教育中心統一訂定，合計6學分。</t>
    <phoneticPr fontId="19" type="noConversion"/>
  </si>
  <si>
    <t xml:space="preserve"> </t>
    <phoneticPr fontId="19" type="noConversion"/>
  </si>
  <si>
    <t>校外實習(一)</t>
    <phoneticPr fontId="19" type="noConversion"/>
  </si>
  <si>
    <t>校外實習(二)</t>
    <phoneticPr fontId="19" type="noConversion"/>
  </si>
  <si>
    <t>類別</t>
    <phoneticPr fontId="19" type="noConversion"/>
  </si>
  <si>
    <t>基礎通識</t>
    <phoneticPr fontId="19" type="noConversion"/>
  </si>
  <si>
    <t>職用通識</t>
    <phoneticPr fontId="19" type="noConversion"/>
  </si>
  <si>
    <t>多元通識</t>
    <phoneticPr fontId="19" type="noConversion"/>
  </si>
  <si>
    <t>中文閱讀與寫作</t>
    <phoneticPr fontId="19" type="noConversion"/>
  </si>
  <si>
    <t>英文(一)(二)</t>
    <phoneticPr fontId="19" type="noConversion"/>
  </si>
  <si>
    <t>體育(一)(二)</t>
    <phoneticPr fontId="19" type="noConversion"/>
  </si>
  <si>
    <t>體育(三)</t>
    <phoneticPr fontId="19" type="noConversion"/>
  </si>
  <si>
    <t>英文(三)</t>
    <phoneticPr fontId="19" type="noConversion"/>
  </si>
  <si>
    <t>服務學習(一)(二)</t>
    <phoneticPr fontId="19" type="noConversion"/>
  </si>
  <si>
    <t>專業選修科目</t>
    <phoneticPr fontId="19" type="noConversion"/>
  </si>
  <si>
    <t>法律與生活</t>
    <phoneticPr fontId="19" type="noConversion"/>
  </si>
  <si>
    <t>專業必修科目</t>
    <phoneticPr fontId="19" type="noConversion"/>
  </si>
  <si>
    <t>國際禮儀</t>
    <phoneticPr fontId="19" type="noConversion"/>
  </si>
  <si>
    <t>基礎通識</t>
    <phoneticPr fontId="19" type="noConversion"/>
  </si>
  <si>
    <t>職用通識</t>
    <phoneticPr fontId="19" type="noConversion"/>
  </si>
  <si>
    <t>多
元
通
識</t>
    <phoneticPr fontId="19" type="noConversion"/>
  </si>
  <si>
    <t>法律與生活</t>
    <phoneticPr fontId="19" type="noConversion"/>
  </si>
  <si>
    <t>◎本校日間部四年制學生，除依本校學則規定修滿應修之學分外，並應符合相關外語能力、專業實務技能規定之條件，使得申請畢業。</t>
  </si>
  <si>
    <t>第三學年</t>
    <phoneticPr fontId="19" type="noConversion"/>
  </si>
  <si>
    <t>學
分</t>
    <phoneticPr fontId="19" type="noConversion"/>
  </si>
  <si>
    <t>時
數</t>
    <phoneticPr fontId="19" type="noConversion"/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</si>
  <si>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</si>
  <si>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</si>
  <si>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</si>
  <si>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</si>
  <si>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</si>
  <si>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</si>
  <si>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</si>
  <si>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勞作教育(一)(二)</t>
    <phoneticPr fontId="19" type="noConversion"/>
  </si>
  <si>
    <t>服務學習(一)(二)</t>
    <phoneticPr fontId="19" type="noConversion"/>
  </si>
  <si>
    <t>法律與生活</t>
    <phoneticPr fontId="19" type="noConversion"/>
  </si>
  <si>
    <t>多元通識</t>
    <phoneticPr fontId="19" type="noConversion"/>
  </si>
  <si>
    <t>第三學年</t>
    <phoneticPr fontId="19" type="noConversion"/>
  </si>
  <si>
    <t>學
分</t>
    <phoneticPr fontId="19" type="noConversion"/>
  </si>
  <si>
    <t>時
數</t>
    <phoneticPr fontId="19" type="noConversion"/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</si>
  <si>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</si>
  <si>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</si>
  <si>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</si>
  <si>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英文(一)(二)</t>
    <phoneticPr fontId="19" type="noConversion"/>
  </si>
  <si>
    <t>英文(三)</t>
    <phoneticPr fontId="19" type="noConversion"/>
  </si>
  <si>
    <t>體育(一)(二)</t>
    <phoneticPr fontId="19" type="noConversion"/>
  </si>
  <si>
    <t>職用通識</t>
    <phoneticPr fontId="19" type="noConversion"/>
  </si>
  <si>
    <t>勞作教育(一)(二)</t>
    <phoneticPr fontId="19" type="noConversion"/>
  </si>
  <si>
    <t>服務學習(一)(二)</t>
    <phoneticPr fontId="19" type="noConversion"/>
  </si>
  <si>
    <t>法律與生活</t>
    <phoneticPr fontId="19" type="noConversion"/>
  </si>
  <si>
    <t>多元通識</t>
    <phoneticPr fontId="19" type="noConversion"/>
  </si>
  <si>
    <r>
  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</t>
    </r>
    <r>
      <rPr>
        <sz val="8"/>
        <color indexed="10"/>
        <rFont val="新細明體"/>
        <family val="1"/>
        <charset val="136"/>
      </rPr>
      <t>請至少於２領域以上選修，共計６學分之課程。</t>
    </r>
    <r>
      <rPr>
        <sz val="8"/>
        <rFont val="新細明體"/>
        <family val="1"/>
        <charset val="136"/>
      </rPr>
      <t xml:space="preserve">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/r>
    <phoneticPr fontId="19" type="noConversion"/>
  </si>
  <si>
    <t xml:space="preserve"> </t>
    <phoneticPr fontId="19" type="noConversion"/>
  </si>
  <si>
    <t xml:space="preserve"> </t>
    <phoneticPr fontId="19" type="noConversion"/>
  </si>
  <si>
    <t>管理學</t>
    <phoneticPr fontId="19" type="noConversion"/>
  </si>
  <si>
    <t>民生產業講座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</si>
  <si>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</si>
  <si>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</si>
  <si>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</si>
  <si>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</si>
  <si>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餐飲服務實務</t>
    <phoneticPr fontId="19" type="noConversion"/>
  </si>
  <si>
    <t>餐飲營養學</t>
    <phoneticPr fontId="19" type="noConversion"/>
  </si>
  <si>
    <t>餐飲採購與成本控制</t>
    <phoneticPr fontId="19" type="noConversion"/>
  </si>
  <si>
    <t>進階中餐烹調</t>
    <phoneticPr fontId="19" type="noConversion"/>
  </si>
  <si>
    <t>蔬果雕刻藝術</t>
    <phoneticPr fontId="19" type="noConversion"/>
  </si>
  <si>
    <t>菜單規劃與設計</t>
    <phoneticPr fontId="19" type="noConversion"/>
  </si>
  <si>
    <t>校內專業實習(一)</t>
    <phoneticPr fontId="19" type="noConversion"/>
  </si>
  <si>
    <t>小計</t>
    <phoneticPr fontId="19" type="noConversion"/>
  </si>
  <si>
    <t>餐飲連鎖經營管理</t>
  </si>
  <si>
    <t>餐飲人力資源管理</t>
    <phoneticPr fontId="19" type="noConversion"/>
  </si>
  <si>
    <t>校內專業實習(二)</t>
    <phoneticPr fontId="19" type="noConversion"/>
  </si>
  <si>
    <t>創意中餐廚藝</t>
    <phoneticPr fontId="19" type="noConversion"/>
  </si>
  <si>
    <t>菜單規劃與設計</t>
    <phoneticPr fontId="19" type="noConversion"/>
  </si>
  <si>
    <t>蔬食料理設計與製作</t>
    <phoneticPr fontId="19" type="noConversion"/>
  </si>
  <si>
    <t>中式宴會料理設計與製作</t>
    <phoneticPr fontId="19" type="noConversion"/>
  </si>
  <si>
    <t>校內專業實習(一)</t>
    <phoneticPr fontId="19" type="noConversion"/>
  </si>
  <si>
    <t>小計</t>
    <phoneticPr fontId="19" type="noConversion"/>
  </si>
  <si>
    <t>校外實習(一)</t>
    <phoneticPr fontId="19" type="noConversion"/>
  </si>
  <si>
    <t>校外實習(二)</t>
    <phoneticPr fontId="19" type="noConversion"/>
  </si>
  <si>
    <t>餐飲人力資源管理</t>
    <phoneticPr fontId="19" type="noConversion"/>
  </si>
  <si>
    <t>校內專業實習(二)</t>
    <phoneticPr fontId="19" type="noConversion"/>
  </si>
  <si>
    <t>專業必修：68學分</t>
    <phoneticPr fontId="19" type="noConversion"/>
  </si>
  <si>
    <t>專業至少應選修：24學分</t>
    <phoneticPr fontId="19" type="noConversion"/>
  </si>
  <si>
    <t>最低畢業學分數：128學分</t>
    <phoneticPr fontId="19" type="noConversion"/>
  </si>
  <si>
    <t>院
必
修</t>
    <phoneticPr fontId="19" type="noConversion"/>
  </si>
  <si>
    <t>中式點心製作</t>
    <phoneticPr fontId="19" type="noConversion"/>
  </si>
  <si>
    <t>基礎通識：14學分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</si>
  <si>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</si>
  <si>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</si>
  <si>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*於一年級下學期分中餐、西餐、餐飲服務三組</t>
    <phoneticPr fontId="19" type="noConversion"/>
  </si>
  <si>
    <t>*修習他組專業必修科目,可採記為本組專業選修科目</t>
    <phoneticPr fontId="19" type="noConversion"/>
  </si>
  <si>
    <t>院必修：8學分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</si>
  <si>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</t>
    </r>
    <r>
      <rPr>
        <sz val="12"/>
        <color indexed="10"/>
        <rFont val="標楷體"/>
        <family val="4"/>
        <charset val="136"/>
      </rPr>
      <t>中餐組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</si>
  <si>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t xml:space="preserve"> </t>
    <phoneticPr fontId="19" type="noConversion"/>
  </si>
  <si>
    <t>餐飲衛生安全管理</t>
    <phoneticPr fontId="19" type="noConversion"/>
  </si>
  <si>
    <t>餐飲管理</t>
    <phoneticPr fontId="19" type="noConversion"/>
  </si>
  <si>
    <t>飲料管理與實務</t>
    <phoneticPr fontId="19" type="noConversion"/>
  </si>
  <si>
    <t>餐飲資訊系統</t>
    <phoneticPr fontId="19" type="noConversion"/>
  </si>
  <si>
    <t>餐飲服務實務</t>
    <phoneticPr fontId="19" type="noConversion"/>
  </si>
  <si>
    <t>餐飲營養學</t>
    <phoneticPr fontId="19" type="noConversion"/>
  </si>
  <si>
    <t>餐飲採購與成本控制</t>
    <phoneticPr fontId="19" type="noConversion"/>
  </si>
  <si>
    <t>進階西餐烹調</t>
    <phoneticPr fontId="19" type="noConversion"/>
  </si>
  <si>
    <t>蔬果雕刻藝術</t>
    <phoneticPr fontId="19" type="noConversion"/>
  </si>
  <si>
    <t>創意西式廚藝</t>
    <phoneticPr fontId="19" type="noConversion"/>
  </si>
  <si>
    <t>西式點心製作</t>
    <phoneticPr fontId="19" type="noConversion"/>
  </si>
  <si>
    <t>法義烹調</t>
    <phoneticPr fontId="19" type="noConversion"/>
  </si>
  <si>
    <t>西式宴會料理設計與製作</t>
    <phoneticPr fontId="19" type="noConversion"/>
  </si>
  <si>
    <t>院
必
修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</si>
  <si>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</t>
    </r>
    <r>
      <rPr>
        <sz val="12"/>
        <color indexed="10"/>
        <rFont val="標楷體"/>
        <family val="4"/>
        <charset val="136"/>
      </rPr>
      <t>西餐組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</si>
  <si>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t xml:space="preserve"> </t>
    <phoneticPr fontId="19" type="noConversion"/>
  </si>
  <si>
    <t>桌邊服勤</t>
    <phoneticPr fontId="19" type="noConversion"/>
  </si>
  <si>
    <t>葡萄酒知識與品評</t>
    <phoneticPr fontId="19" type="noConversion"/>
  </si>
  <si>
    <t>菜單規劃與設計</t>
    <phoneticPr fontId="19" type="noConversion"/>
  </si>
  <si>
    <t>餐廳實務</t>
    <phoneticPr fontId="19" type="noConversion"/>
  </si>
  <si>
    <t>酒吧經營與管理</t>
    <phoneticPr fontId="19" type="noConversion"/>
  </si>
  <si>
    <t>校內專業實習(一)</t>
    <phoneticPr fontId="19" type="noConversion"/>
  </si>
  <si>
    <t>小計</t>
    <phoneticPr fontId="19" type="noConversion"/>
  </si>
  <si>
    <t>創意茶飲與咖啡調製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</si>
  <si>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(104學年度入學</t>
    </r>
    <r>
      <rPr>
        <sz val="12"/>
        <color indexed="10"/>
        <rFont val="標楷體"/>
        <family val="4"/>
        <charset val="136"/>
      </rPr>
      <t>餐飲服務組</t>
    </r>
    <r>
      <rPr>
        <sz val="12"/>
        <rFont val="標楷體"/>
        <family val="4"/>
        <charset val="136"/>
      </rPr>
      <t>)</t>
    </r>
    <r>
      <rPr>
        <sz val="14"/>
        <rFont val="標楷體"/>
        <family val="4"/>
        <charset val="136"/>
      </rPr>
      <t xml:space="preserve"> </t>
    </r>
    <phoneticPr fontId="19" type="noConversion"/>
  </si>
  <si>
    <t>專題製作(餐飲服務組)(一)(二)</t>
    <phoneticPr fontId="19" type="noConversion"/>
  </si>
  <si>
    <t>專題製作(西餐組)(一)(二)</t>
    <phoneticPr fontId="19" type="noConversion"/>
  </si>
  <si>
    <t>專題製作(中餐組)(一)(二)</t>
    <phoneticPr fontId="19" type="noConversion"/>
  </si>
  <si>
    <t>開班學分時數</t>
    <phoneticPr fontId="19" type="noConversion"/>
  </si>
  <si>
    <t>小計</t>
    <phoneticPr fontId="19" type="noConversion"/>
  </si>
  <si>
    <t>獎勵旅遊管理</t>
  </si>
  <si>
    <t>溫泉產業經營管理</t>
  </si>
  <si>
    <t>類別學分小計</t>
    <phoneticPr fontId="19" type="noConversion"/>
  </si>
  <si>
    <t>餐旅服務技能</t>
  </si>
  <si>
    <t>主題樂園經營</t>
  </si>
  <si>
    <t>國家公園與世界遺產</t>
  </si>
  <si>
    <t>觀光事業人力資源管理</t>
  </si>
  <si>
    <t>專業知識講座</t>
  </si>
  <si>
    <t>連鎖事業經營與管理</t>
  </si>
  <si>
    <t>旅運財務管理</t>
  </si>
  <si>
    <t>遊輪旅遊實務</t>
  </si>
  <si>
    <t>文史古蹟與觀光導覽</t>
  </si>
  <si>
    <t>專業必修科目</t>
    <phoneticPr fontId="19" type="noConversion"/>
  </si>
  <si>
    <t>備
註</t>
    <phoneticPr fontId="19" type="noConversion"/>
  </si>
  <si>
    <t>基礎通識：14學分</t>
    <phoneticPr fontId="19" type="noConversion"/>
  </si>
  <si>
    <t>學院必修：8 學分</t>
    <phoneticPr fontId="19" type="noConversion"/>
  </si>
  <si>
    <t>職用通識：8學分</t>
    <phoneticPr fontId="19" type="noConversion"/>
  </si>
  <si>
    <t>多元通識：6學分</t>
    <phoneticPr fontId="19" type="noConversion"/>
  </si>
  <si>
    <t>專業選修：26  學分(他系選修至多可抵6學分)</t>
    <phoneticPr fontId="19" type="noConversion"/>
  </si>
  <si>
    <t>最低畢業學分數：128 學分</t>
    <phoneticPr fontId="19" type="noConversion"/>
  </si>
  <si>
    <t>專業必修：66學分</t>
    <phoneticPr fontId="19" type="noConversion"/>
  </si>
  <si>
    <t>104年03月16日_103學年度第2學期第1次課程發展委員會會議通過
104年03月18日-103學年度第2學期第1次院課程發展委員會審議通過
104年03月30日-103學年度第2學期第1次校課程發展委員會審查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</si>
  <si>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觀光事業系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(104學年度入學適用)</t>
    </r>
    <r>
      <rPr>
        <sz val="18"/>
        <color indexed="8"/>
        <rFont val="標楷體"/>
        <family val="4"/>
        <charset val="136"/>
      </rPr>
      <t xml:space="preserve"> </t>
    </r>
    <phoneticPr fontId="19" type="noConversion"/>
  </si>
  <si>
    <t xml:space="preserve"> </t>
    <phoneticPr fontId="19" type="noConversion"/>
  </si>
  <si>
    <t>專業必修科目</t>
    <phoneticPr fontId="19" type="noConversion"/>
  </si>
  <si>
    <t>韻律美姿</t>
    <phoneticPr fontId="19" type="noConversion"/>
  </si>
  <si>
    <t>化妝品調製及實習(一)</t>
    <phoneticPr fontId="19" type="noConversion"/>
  </si>
  <si>
    <t>校外實習(一)</t>
    <phoneticPr fontId="19" type="noConversion"/>
  </si>
  <si>
    <t>專題製作</t>
    <phoneticPr fontId="19" type="noConversion"/>
  </si>
  <si>
    <t>化妝品概論</t>
  </si>
  <si>
    <t>芳香療法(一)</t>
    <phoneticPr fontId="19" type="noConversion"/>
  </si>
  <si>
    <t>校外實習(二)</t>
    <phoneticPr fontId="19" type="noConversion"/>
  </si>
  <si>
    <t>行銷管理</t>
    <phoneticPr fontId="19" type="noConversion"/>
  </si>
  <si>
    <t>基礎髮型設計</t>
    <phoneticPr fontId="19" type="noConversion"/>
  </si>
  <si>
    <t>美容與營養</t>
    <phoneticPr fontId="19" type="noConversion"/>
  </si>
  <si>
    <t>按摩療法</t>
  </si>
  <si>
    <t>皮膚生理學</t>
    <phoneticPr fontId="19" type="noConversion"/>
  </si>
  <si>
    <t>精油學</t>
    <phoneticPr fontId="19" type="noConversion"/>
  </si>
  <si>
    <t>創業經營管理</t>
    <phoneticPr fontId="19" type="noConversion"/>
  </si>
  <si>
    <t>彩妝技術與實習</t>
    <phoneticPr fontId="19" type="noConversion"/>
  </si>
  <si>
    <t>化妝品調製及實習(二)</t>
    <phoneticPr fontId="19" type="noConversion"/>
  </si>
  <si>
    <t>護膚技術及實習</t>
  </si>
  <si>
    <t>芳香療法(二)</t>
    <phoneticPr fontId="19" type="noConversion"/>
  </si>
  <si>
    <t>化妝品原料</t>
    <phoneticPr fontId="19" type="noConversion"/>
  </si>
  <si>
    <t>美容儀器實務</t>
    <phoneticPr fontId="19" type="noConversion"/>
  </si>
  <si>
    <t>美容英文文獻導讀</t>
    <phoneticPr fontId="19" type="noConversion"/>
  </si>
  <si>
    <t>小計</t>
    <phoneticPr fontId="19" type="noConversion"/>
  </si>
  <si>
    <t>開設選修學分</t>
    <phoneticPr fontId="19" type="noConversion"/>
  </si>
  <si>
    <t>專業選修</t>
    <phoneticPr fontId="19" type="noConversion"/>
  </si>
  <si>
    <t>產業講座</t>
    <phoneticPr fontId="19" type="noConversion"/>
  </si>
  <si>
    <t>基礎美容技術</t>
    <phoneticPr fontId="19" type="noConversion"/>
  </si>
  <si>
    <t>產學合作技術專題講座</t>
    <phoneticPr fontId="19" type="noConversion"/>
  </si>
  <si>
    <t>專業選修：依各學期開課數由選修課程庫中先行調查開課科目，同一入學年之選修課程不重複開。「美容保養」及「彩妝造型」各組開課比率依分組人數比決定。</t>
    <phoneticPr fontId="19" type="noConversion"/>
  </si>
  <si>
    <t>美姿與禮儀</t>
    <phoneticPr fontId="19" type="noConversion"/>
  </si>
  <si>
    <t>生活毒物學</t>
    <phoneticPr fontId="19" type="noConversion"/>
  </si>
  <si>
    <t>美容美體塑身實務</t>
  </si>
  <si>
    <t>化妝品流行趨勢</t>
    <phoneticPr fontId="19" type="noConversion"/>
  </si>
  <si>
    <t>生技化妝品</t>
    <phoneticPr fontId="19" type="noConversion"/>
  </si>
  <si>
    <t>自然療法</t>
  </si>
  <si>
    <t>時尚整體造型彩妝畫</t>
    <phoneticPr fontId="19" type="noConversion"/>
  </si>
  <si>
    <t>天然物化妝品</t>
    <phoneticPr fontId="19" type="noConversion"/>
  </si>
  <si>
    <t>美容經絡學</t>
  </si>
  <si>
    <t>護膚化妝品概論</t>
    <phoneticPr fontId="19" type="noConversion"/>
  </si>
  <si>
    <t>皮膚清潔與保養</t>
  </si>
  <si>
    <t>彩繪化妝</t>
    <phoneticPr fontId="19" type="noConversion"/>
  </si>
  <si>
    <t>企畫提案與簡報</t>
    <phoneticPr fontId="19" type="noConversion"/>
  </si>
  <si>
    <t>醫學美容概論</t>
  </si>
  <si>
    <t>特效造型</t>
    <phoneticPr fontId="19" type="noConversion"/>
  </si>
  <si>
    <t>天然物概論</t>
    <phoneticPr fontId="19" type="noConversion"/>
  </si>
  <si>
    <t>美容保健(養)諮詢</t>
  </si>
  <si>
    <t>時尚攝影</t>
    <phoneticPr fontId="19" type="noConversion"/>
  </si>
  <si>
    <t>配方實務</t>
    <phoneticPr fontId="19" type="noConversion"/>
  </si>
  <si>
    <t>美容術後保養</t>
    <phoneticPr fontId="19" type="noConversion"/>
  </si>
  <si>
    <t>彩繪設計</t>
    <phoneticPr fontId="19" type="noConversion"/>
  </si>
  <si>
    <t>消費者行為</t>
    <phoneticPr fontId="19" type="noConversion"/>
  </si>
  <si>
    <t>SPA療程設計</t>
    <phoneticPr fontId="19" type="noConversion"/>
  </si>
  <si>
    <t>造型素描</t>
    <phoneticPr fontId="19" type="noConversion"/>
  </si>
  <si>
    <t>化妝品有效性評估</t>
    <phoneticPr fontId="19" type="noConversion"/>
  </si>
  <si>
    <t>香草學</t>
    <phoneticPr fontId="19" type="noConversion"/>
  </si>
  <si>
    <t>應用色彩學</t>
    <phoneticPr fontId="19" type="noConversion"/>
  </si>
  <si>
    <t>化妝品GMP</t>
    <phoneticPr fontId="19" type="noConversion"/>
  </si>
  <si>
    <t>校內實習(二)</t>
    <phoneticPr fontId="19" type="noConversion"/>
  </si>
  <si>
    <t>時尚流行賞析</t>
    <phoneticPr fontId="19" type="noConversion"/>
  </si>
  <si>
    <t>美容衛生與法規</t>
    <phoneticPr fontId="19" type="noConversion"/>
  </si>
  <si>
    <t>時尚髪型設計</t>
    <phoneticPr fontId="19" type="noConversion"/>
  </si>
  <si>
    <t>皂型技術</t>
    <phoneticPr fontId="19" type="noConversion"/>
  </si>
  <si>
    <t>人體彩繪</t>
    <phoneticPr fontId="19" type="noConversion"/>
  </si>
  <si>
    <t>生活化學實驗</t>
    <phoneticPr fontId="19" type="noConversion"/>
  </si>
  <si>
    <t>剪燙染進階實務(一)</t>
    <phoneticPr fontId="19" type="noConversion"/>
  </si>
  <si>
    <t>化妝品機能性成分</t>
    <phoneticPr fontId="19" type="noConversion"/>
  </si>
  <si>
    <t>剪燙染進階實務(二)</t>
    <phoneticPr fontId="19" type="noConversion"/>
  </si>
  <si>
    <t>花藝設計</t>
    <phoneticPr fontId="19" type="noConversion"/>
  </si>
  <si>
    <t>流行彩妝</t>
    <phoneticPr fontId="19" type="noConversion"/>
  </si>
  <si>
    <t>美容實用英文</t>
    <phoneticPr fontId="19" type="noConversion"/>
  </si>
  <si>
    <t>校內實習(一)</t>
    <phoneticPr fontId="19" type="noConversion"/>
  </si>
  <si>
    <t>校內實習(一)</t>
  </si>
  <si>
    <t>化妝品概論</t>
    <phoneticPr fontId="19" type="noConversion"/>
  </si>
  <si>
    <t>剪吹造型實務</t>
    <phoneticPr fontId="19" type="noConversion"/>
  </si>
  <si>
    <t>進階彩妝技術</t>
    <phoneticPr fontId="19" type="noConversion"/>
  </si>
  <si>
    <t>整體造型設計</t>
    <phoneticPr fontId="19" type="noConversion"/>
  </si>
  <si>
    <t>造型設計</t>
    <phoneticPr fontId="19" type="noConversion"/>
  </si>
  <si>
    <t>藝術指甲(一)</t>
    <phoneticPr fontId="19" type="noConversion"/>
  </si>
  <si>
    <t>新娘秘書實務</t>
    <phoneticPr fontId="19" type="noConversion"/>
  </si>
  <si>
    <t>護膚技術及實習</t>
    <phoneticPr fontId="19" type="noConversion"/>
  </si>
  <si>
    <t>燙染造型實務</t>
    <phoneticPr fontId="19" type="noConversion"/>
  </si>
  <si>
    <t>藝術指甲(二)</t>
    <phoneticPr fontId="19" type="noConversion"/>
  </si>
  <si>
    <t>開設選修學分</t>
    <phoneticPr fontId="19" type="noConversion"/>
  </si>
  <si>
    <t>專業選修</t>
    <phoneticPr fontId="19" type="noConversion"/>
  </si>
  <si>
    <t>產業講座</t>
    <phoneticPr fontId="19" type="noConversion"/>
  </si>
  <si>
    <t>基礎美容技術</t>
    <phoneticPr fontId="19" type="noConversion"/>
  </si>
  <si>
    <t>產學合作技術專題講座</t>
    <phoneticPr fontId="19" type="noConversion"/>
  </si>
  <si>
    <t>專業選修：依各學期開課數由選修課程庫中先行調查開課科目，同一入學年之選修課程不重複開。「美容保養」及「彩妝造型」各組開課比率依分組人數比決定。</t>
    <phoneticPr fontId="19" type="noConversion"/>
  </si>
  <si>
    <t>美姿與禮儀</t>
    <phoneticPr fontId="19" type="noConversion"/>
  </si>
  <si>
    <t>生活毒物學</t>
    <phoneticPr fontId="19" type="noConversion"/>
  </si>
  <si>
    <t>化妝品流行趨勢</t>
    <phoneticPr fontId="19" type="noConversion"/>
  </si>
  <si>
    <t>生技化妝品</t>
    <phoneticPr fontId="19" type="noConversion"/>
  </si>
  <si>
    <t>時尚整體造型彩妝畫</t>
    <phoneticPr fontId="19" type="noConversion"/>
  </si>
  <si>
    <t>天然物化妝品</t>
    <phoneticPr fontId="19" type="noConversion"/>
  </si>
  <si>
    <t>飾品設計</t>
    <phoneticPr fontId="19" type="noConversion"/>
  </si>
  <si>
    <t>護膚化妝品概論</t>
    <phoneticPr fontId="19" type="noConversion"/>
  </si>
  <si>
    <t>彩繪化妝</t>
    <phoneticPr fontId="19" type="noConversion"/>
  </si>
  <si>
    <t>企畫提案與簡報</t>
    <phoneticPr fontId="19" type="noConversion"/>
  </si>
  <si>
    <t>特效造型</t>
    <phoneticPr fontId="19" type="noConversion"/>
  </si>
  <si>
    <t>天然物概論</t>
    <phoneticPr fontId="19" type="noConversion"/>
  </si>
  <si>
    <t>時尚攝影</t>
    <phoneticPr fontId="19" type="noConversion"/>
  </si>
  <si>
    <t>配方實務</t>
    <phoneticPr fontId="19" type="noConversion"/>
  </si>
  <si>
    <t>美容術後保養</t>
    <phoneticPr fontId="19" type="noConversion"/>
  </si>
  <si>
    <t>彩繪設計</t>
    <phoneticPr fontId="19" type="noConversion"/>
  </si>
  <si>
    <t>消費者行為</t>
    <phoneticPr fontId="19" type="noConversion"/>
  </si>
  <si>
    <t>SPA療程設計</t>
    <phoneticPr fontId="19" type="noConversion"/>
  </si>
  <si>
    <t>造型素描</t>
    <phoneticPr fontId="19" type="noConversion"/>
  </si>
  <si>
    <t>化妝品有效性評估</t>
    <phoneticPr fontId="19" type="noConversion"/>
  </si>
  <si>
    <t>香草學</t>
    <phoneticPr fontId="19" type="noConversion"/>
  </si>
  <si>
    <t>應用色彩學</t>
    <phoneticPr fontId="19" type="noConversion"/>
  </si>
  <si>
    <t>化妝品GMP</t>
    <phoneticPr fontId="19" type="noConversion"/>
  </si>
  <si>
    <t>校內實習(二)</t>
    <phoneticPr fontId="19" type="noConversion"/>
  </si>
  <si>
    <t>時尚流行賞析</t>
    <phoneticPr fontId="19" type="noConversion"/>
  </si>
  <si>
    <t>美容衛生與法規</t>
    <phoneticPr fontId="19" type="noConversion"/>
  </si>
  <si>
    <t>時尚髪型設計</t>
    <phoneticPr fontId="19" type="noConversion"/>
  </si>
  <si>
    <t>皂型技術</t>
    <phoneticPr fontId="19" type="noConversion"/>
  </si>
  <si>
    <t>人體彩繪</t>
    <phoneticPr fontId="19" type="noConversion"/>
  </si>
  <si>
    <t>生活化學實驗</t>
    <phoneticPr fontId="19" type="noConversion"/>
  </si>
  <si>
    <t>剪燙染進階實務(一)</t>
    <phoneticPr fontId="19" type="noConversion"/>
  </si>
  <si>
    <t>化妝品機能性成分</t>
    <phoneticPr fontId="19" type="noConversion"/>
  </si>
  <si>
    <t>剪燙染進階實務(二)</t>
    <phoneticPr fontId="19" type="noConversion"/>
  </si>
  <si>
    <t>花藝設計</t>
    <phoneticPr fontId="19" type="noConversion"/>
  </si>
  <si>
    <t>流行彩妝</t>
    <phoneticPr fontId="19" type="noConversion"/>
  </si>
  <si>
    <t>美容實用英文</t>
    <phoneticPr fontId="19" type="noConversion"/>
  </si>
  <si>
    <t>校內實習(一)</t>
    <phoneticPr fontId="19" type="noConversion"/>
  </si>
  <si>
    <t>校外實習(一)(二)</t>
    <phoneticPr fontId="19" type="noConversion"/>
  </si>
  <si>
    <t>專題製作(一)</t>
    <phoneticPr fontId="19" type="noConversion"/>
  </si>
  <si>
    <t xml:space="preserve"> </t>
    <phoneticPr fontId="19" type="noConversion"/>
  </si>
  <si>
    <t>旅館經營策略管理</t>
    <phoneticPr fontId="19" type="noConversion"/>
  </si>
  <si>
    <t>旅館客房資訊系統</t>
    <phoneticPr fontId="19" type="noConversion"/>
  </si>
  <si>
    <t>旅館人力資源管理</t>
    <phoneticPr fontId="19" type="noConversion"/>
  </si>
  <si>
    <t>房務實務</t>
    <phoneticPr fontId="19" type="noConversion"/>
  </si>
  <si>
    <t>連鎖旅館經營管理</t>
    <phoneticPr fontId="19" type="noConversion"/>
  </si>
  <si>
    <t>專題製作(二)</t>
    <phoneticPr fontId="19" type="noConversion"/>
  </si>
  <si>
    <t>旅館安全衛生與法規</t>
    <phoneticPr fontId="19" type="noConversion"/>
  </si>
  <si>
    <t>旅館實務實習(一)</t>
    <phoneticPr fontId="19" type="noConversion"/>
  </si>
  <si>
    <t>旅館專題講座</t>
    <phoneticPr fontId="19" type="noConversion"/>
  </si>
  <si>
    <t>旅館實務實習(二)</t>
  </si>
  <si>
    <t>溫泉旅館管理</t>
    <phoneticPr fontId="19" type="noConversion"/>
  </si>
  <si>
    <t>客務實務</t>
    <phoneticPr fontId="19" type="noConversion"/>
  </si>
  <si>
    <t>高級管家服務</t>
    <phoneticPr fontId="19" type="noConversion"/>
  </si>
  <si>
    <t>消費者行為學</t>
    <phoneticPr fontId="19" type="noConversion"/>
  </si>
  <si>
    <t>旅館行銷管理</t>
    <phoneticPr fontId="19" type="noConversion"/>
  </si>
  <si>
    <t>旅館餐飲資訊系統</t>
    <phoneticPr fontId="19" type="noConversion"/>
  </si>
  <si>
    <t>旅館採購與成本控制</t>
    <phoneticPr fontId="19" type="noConversion"/>
  </si>
  <si>
    <t>小計</t>
    <phoneticPr fontId="19" type="noConversion"/>
  </si>
  <si>
    <t>小計</t>
    <phoneticPr fontId="19" type="noConversion"/>
  </si>
  <si>
    <t>專業選修科目</t>
    <phoneticPr fontId="19" type="noConversion"/>
  </si>
  <si>
    <t>開班學分時數</t>
    <phoneticPr fontId="19" type="noConversion"/>
  </si>
  <si>
    <t>商業套裝軟體</t>
    <phoneticPr fontId="19" type="noConversion"/>
  </si>
  <si>
    <t>俱樂部規劃經營</t>
    <phoneticPr fontId="19" type="noConversion"/>
  </si>
  <si>
    <t>基礎韓語</t>
    <phoneticPr fontId="19" type="noConversion"/>
  </si>
  <si>
    <t>世界飲食文化</t>
    <phoneticPr fontId="19" type="noConversion"/>
  </si>
  <si>
    <t>咖啡研究與賞析</t>
    <phoneticPr fontId="19" type="noConversion"/>
  </si>
  <si>
    <t>旅館危機處理個案探討與管理</t>
    <phoneticPr fontId="19" type="noConversion"/>
  </si>
  <si>
    <t>進階旅館餐飲服務實務</t>
    <phoneticPr fontId="19" type="noConversion"/>
  </si>
  <si>
    <t>博奕事業管理</t>
    <phoneticPr fontId="19" type="noConversion"/>
  </si>
  <si>
    <t>基礎旅館餐飲服務實務</t>
    <phoneticPr fontId="19" type="noConversion"/>
  </si>
  <si>
    <t>葡萄酒賞析與服務</t>
    <phoneticPr fontId="19" type="noConversion"/>
  </si>
  <si>
    <t>產業接軌</t>
    <phoneticPr fontId="19" type="noConversion"/>
  </si>
  <si>
    <t>旅館會計學</t>
    <phoneticPr fontId="19" type="noConversion"/>
  </si>
  <si>
    <t>旅館品牌形象管理</t>
    <phoneticPr fontId="19" type="noConversion"/>
  </si>
  <si>
    <t>人際關係與溝通技巧</t>
    <phoneticPr fontId="19" type="noConversion"/>
  </si>
  <si>
    <t>旅館設備維護管理</t>
    <phoneticPr fontId="19" type="noConversion"/>
  </si>
  <si>
    <t>旅館韓語</t>
    <phoneticPr fontId="19" type="noConversion"/>
  </si>
  <si>
    <t>旅館產業實務</t>
    <phoneticPr fontId="19" type="noConversion"/>
  </si>
  <si>
    <t>海外參訪研習(一)</t>
    <phoneticPr fontId="19" type="noConversion"/>
  </si>
  <si>
    <t>全球旅館產業分析</t>
    <phoneticPr fontId="19" type="noConversion"/>
  </si>
  <si>
    <t>宴會管理</t>
    <phoneticPr fontId="19" type="noConversion"/>
  </si>
  <si>
    <t>民宿規劃與管理</t>
    <phoneticPr fontId="19" type="noConversion"/>
  </si>
  <si>
    <t>綠能旅館發展與趨勢</t>
    <phoneticPr fontId="19" type="noConversion"/>
  </si>
  <si>
    <t>海外語言研習</t>
    <phoneticPr fontId="19" type="noConversion"/>
  </si>
  <si>
    <t>旅館吧台實務與管理</t>
    <phoneticPr fontId="19" type="noConversion"/>
  </si>
  <si>
    <t>就業接軌</t>
    <phoneticPr fontId="19" type="noConversion"/>
  </si>
  <si>
    <t>旅館管理個案研究</t>
    <phoneticPr fontId="19" type="noConversion"/>
  </si>
  <si>
    <t xml:space="preserve"> 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</si>
  <si>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化妝品應用與管理系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(104學年度入學</t>
    </r>
    <r>
      <rPr>
        <sz val="12"/>
        <color indexed="10"/>
        <rFont val="標楷體"/>
        <family val="4"/>
        <charset val="136"/>
      </rPr>
      <t>彩妝造型組</t>
    </r>
    <r>
      <rPr>
        <sz val="12"/>
        <color indexed="8"/>
        <rFont val="標楷體"/>
        <family val="4"/>
        <charset val="136"/>
      </rPr>
      <t xml:space="preserve">) </t>
    </r>
    <phoneticPr fontId="19" type="noConversion"/>
  </si>
  <si>
    <t>餐飲英語會話</t>
    <phoneticPr fontId="19" type="noConversion"/>
  </si>
  <si>
    <t>餐飲英語會話</t>
    <phoneticPr fontId="19" type="noConversion"/>
  </si>
  <si>
    <t>餐飲日語會話(一)</t>
    <phoneticPr fontId="19" type="noConversion"/>
  </si>
  <si>
    <t>餐飲英語會話(一)</t>
    <phoneticPr fontId="19" type="noConversion"/>
  </si>
  <si>
    <t>餐飲英語會話(二)</t>
    <phoneticPr fontId="19" type="noConversion"/>
  </si>
  <si>
    <t>餐飲日語會話(二)</t>
    <phoneticPr fontId="19" type="noConversion"/>
  </si>
  <si>
    <t>休閒事業概論</t>
    <phoneticPr fontId="19" type="noConversion"/>
  </si>
  <si>
    <t>體適能理論與實務</t>
    <phoneticPr fontId="19" type="noConversion"/>
  </si>
  <si>
    <t>陸上休閒活動(一)</t>
    <phoneticPr fontId="19" type="noConversion"/>
  </si>
  <si>
    <t>高爾夫基礎理論</t>
    <phoneticPr fontId="19" type="noConversion"/>
  </si>
  <si>
    <t>高爾夫理論與實務(一)</t>
    <phoneticPr fontId="19" type="noConversion"/>
  </si>
  <si>
    <t>體適能實務操作與應用</t>
    <phoneticPr fontId="19" type="noConversion"/>
  </si>
  <si>
    <t>戶外休閒領導體驗</t>
    <phoneticPr fontId="19" type="noConversion"/>
  </si>
  <si>
    <t>陸上休閒活動(二)</t>
    <phoneticPr fontId="19" type="noConversion"/>
  </si>
  <si>
    <t>小計</t>
    <phoneticPr fontId="19" type="noConversion"/>
  </si>
  <si>
    <t>休閒事業專題講座</t>
    <phoneticPr fontId="19" type="noConversion"/>
  </si>
  <si>
    <t>水域休閒活動(一)</t>
    <phoneticPr fontId="19" type="noConversion"/>
  </si>
  <si>
    <t>高爾夫理論與實務(四)</t>
    <phoneticPr fontId="19" type="noConversion"/>
  </si>
  <si>
    <t>休閒事業經營與管理</t>
    <phoneticPr fontId="19" type="noConversion"/>
  </si>
  <si>
    <t>專題製作(一)(二)</t>
    <phoneticPr fontId="19" type="noConversion"/>
  </si>
  <si>
    <t>休閒活動新聞與媒體</t>
    <phoneticPr fontId="19" type="noConversion"/>
  </si>
  <si>
    <t>休閒假期旅遊規劃實務</t>
    <phoneticPr fontId="19" type="noConversion"/>
  </si>
  <si>
    <t>高爾夫實戰應用</t>
    <phoneticPr fontId="19" type="noConversion"/>
  </si>
  <si>
    <t>休閒廣告與公關策略</t>
    <phoneticPr fontId="19" type="noConversion"/>
  </si>
  <si>
    <t>休閒政策與法規</t>
    <phoneticPr fontId="19" type="noConversion"/>
  </si>
  <si>
    <t>英語能力檢定(一)(二)</t>
    <phoneticPr fontId="19" type="noConversion"/>
  </si>
  <si>
    <t>人力資源管理</t>
  </si>
  <si>
    <t>休閒活動企劃與簡報</t>
    <phoneticPr fontId="19" type="noConversion"/>
  </si>
  <si>
    <t>校外實習(一)(二)</t>
    <phoneticPr fontId="19" type="noConversion"/>
  </si>
  <si>
    <t>休閒應用日語(一)(二)</t>
    <phoneticPr fontId="19" type="noConversion"/>
  </si>
  <si>
    <t>電腦軟體應用</t>
    <phoneticPr fontId="19" type="noConversion"/>
  </si>
  <si>
    <t>休閒活動欣賞(Golf)</t>
    <phoneticPr fontId="19" type="noConversion"/>
  </si>
  <si>
    <t>休閒體驗(一)(二)</t>
    <phoneticPr fontId="19" type="noConversion"/>
  </si>
  <si>
    <t>環境教育與解說實務</t>
    <phoneticPr fontId="19" type="noConversion"/>
  </si>
  <si>
    <t>健康管理概論</t>
    <phoneticPr fontId="19" type="noConversion"/>
  </si>
  <si>
    <t>有氧運動</t>
    <phoneticPr fontId="19" type="noConversion"/>
  </si>
  <si>
    <t>實用營養學</t>
    <phoneticPr fontId="19" type="noConversion"/>
  </si>
  <si>
    <t>瑜珈</t>
    <phoneticPr fontId="19" type="noConversion"/>
  </si>
  <si>
    <t>休閒設施規劃與管理</t>
    <phoneticPr fontId="19" type="noConversion"/>
  </si>
  <si>
    <t>運動按摩實務</t>
    <phoneticPr fontId="19" type="noConversion"/>
  </si>
  <si>
    <t>高爾夫理論與實務(二)(三)</t>
    <phoneticPr fontId="19" type="noConversion"/>
  </si>
  <si>
    <t>俱樂部經營與管理</t>
    <phoneticPr fontId="19" type="noConversion"/>
  </si>
  <si>
    <t>活動規劃與設計</t>
    <phoneticPr fontId="19" type="noConversion"/>
  </si>
  <si>
    <t>賽事規劃實務</t>
    <phoneticPr fontId="19" type="noConversion"/>
  </si>
  <si>
    <t>行銷管理</t>
    <phoneticPr fontId="19" type="noConversion"/>
  </si>
  <si>
    <t>顧客關係</t>
    <phoneticPr fontId="19" type="noConversion"/>
  </si>
  <si>
    <t>消費者行為</t>
    <phoneticPr fontId="19" type="noConversion"/>
  </si>
  <si>
    <t>高爾夫禮儀與規則</t>
    <phoneticPr fontId="19" type="noConversion"/>
  </si>
  <si>
    <t>高爾夫杆弟服務與管理</t>
    <phoneticPr fontId="19" type="noConversion"/>
  </si>
  <si>
    <t>休閒(Golf)產品管理與銷售</t>
    <phoneticPr fontId="19" type="noConversion"/>
  </si>
  <si>
    <t>水域休閒活動(二)</t>
    <phoneticPr fontId="19" type="noConversion"/>
  </si>
  <si>
    <t>體適能健康推廣</t>
    <phoneticPr fontId="19" type="noConversion"/>
  </si>
  <si>
    <t>傷害防護與急救</t>
    <phoneticPr fontId="19" type="noConversion"/>
  </si>
  <si>
    <t>經絡按摩與休閒保健</t>
    <phoneticPr fontId="19" type="noConversion"/>
  </si>
  <si>
    <t>重量訓練指導法</t>
    <phoneticPr fontId="19" type="noConversion"/>
  </si>
  <si>
    <t>場務管理實務</t>
    <phoneticPr fontId="19" type="noConversion"/>
  </si>
  <si>
    <t>運動裁判實務</t>
    <phoneticPr fontId="19" type="noConversion"/>
  </si>
  <si>
    <t>休閒活動整合行銷(Golf)</t>
    <phoneticPr fontId="19" type="noConversion"/>
  </si>
  <si>
    <t>高爾夫球具維護與裝配</t>
    <phoneticPr fontId="19" type="noConversion"/>
  </si>
  <si>
    <t>休閒運動指導</t>
    <phoneticPr fontId="19" type="noConversion"/>
  </si>
  <si>
    <t>功能性體適能活動設計</t>
    <phoneticPr fontId="19" type="noConversion"/>
  </si>
  <si>
    <t>體適能教練指導</t>
    <phoneticPr fontId="19" type="noConversion"/>
  </si>
  <si>
    <t>體重控制與體型雕塑</t>
    <phoneticPr fontId="19" type="noConversion"/>
  </si>
  <si>
    <t>類別學分小計</t>
    <phoneticPr fontId="19" type="noConversion"/>
  </si>
  <si>
    <t>專業
選修
科目</t>
    <phoneticPr fontId="19" type="noConversion"/>
  </si>
  <si>
    <t>基礎必修科目</t>
    <phoneticPr fontId="19" type="noConversion"/>
  </si>
  <si>
    <t>專業選修科目(遊憩活動模組)</t>
    <phoneticPr fontId="19" type="noConversion"/>
  </si>
  <si>
    <t>專業選修科目(休閒健康模組)</t>
    <phoneticPr fontId="19" type="noConversion"/>
  </si>
  <si>
    <t>◎本校日間部四年制學生，除依本校學則規定修滿應修之學分外，並應符合相關外語能力、專業實務技能規定之條件，使得申請畢業。</t>
    <phoneticPr fontId="19" type="noConversion"/>
  </si>
  <si>
    <t>基礎通識*14、 職用通識*8、多元通識*6、院必修*8共計36學分</t>
    <phoneticPr fontId="19" type="noConversion"/>
  </si>
  <si>
    <t>▲本系學生須於畢業前取得通過CEF A2級(全民英檢初級、多益225分以上、全球英檢A2級)英文檢測為畢業門檻，針對未能通過英文檢測之學生，應參加本校輔導措施。</t>
    <phoneticPr fontId="19" type="noConversion"/>
  </si>
  <si>
    <t>最低畢業學分數：128學分</t>
    <phoneticPr fontId="19" type="noConversion"/>
  </si>
  <si>
    <t>大一體育課程本系規定必修游泳</t>
    <phoneticPr fontId="19" type="noConversion"/>
  </si>
  <si>
    <t>學期學分時數總計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</si>
  <si>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(104學年度入學適用) </t>
    </r>
    <phoneticPr fontId="19" type="noConversion"/>
  </si>
  <si>
    <t>職場應用文</t>
    <phoneticPr fontId="19" type="noConversion"/>
  </si>
  <si>
    <t>彩
妝
造
型</t>
    <phoneticPr fontId="19" type="noConversion"/>
  </si>
  <si>
    <t>美
容
保
養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</si>
  <si>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化妝品應用與管理系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(104學年度入學</t>
    </r>
    <r>
      <rPr>
        <sz val="12"/>
        <color indexed="10"/>
        <rFont val="標楷體"/>
        <family val="4"/>
        <charset val="136"/>
      </rPr>
      <t>美容保養組</t>
    </r>
    <r>
      <rPr>
        <sz val="12"/>
        <color indexed="8"/>
        <rFont val="標楷體"/>
        <family val="4"/>
        <charset val="136"/>
      </rPr>
      <t xml:space="preserve">) </t>
    </r>
    <phoneticPr fontId="19" type="noConversion"/>
  </si>
  <si>
    <t>基礎通識：14學分</t>
    <phoneticPr fontId="19" type="noConversion"/>
  </si>
  <si>
    <t>多元通識：6學分</t>
    <phoneticPr fontId="19" type="noConversion"/>
  </si>
  <si>
    <t>專業必修：60 學分</t>
    <phoneticPr fontId="19" type="noConversion"/>
  </si>
  <si>
    <t>職用通識： 8學分</t>
    <phoneticPr fontId="19" type="noConversion"/>
  </si>
  <si>
    <t>學院必修：8學分</t>
    <phoneticPr fontId="19" type="noConversion"/>
  </si>
  <si>
    <t>專業選修：32 學分</t>
    <phoneticPr fontId="19" type="noConversion"/>
  </si>
  <si>
    <t>註1：跨系選修至多可抵 6 學分專業選修</t>
    <phoneticPr fontId="19" type="noConversion"/>
  </si>
  <si>
    <t>註2：選修科目得依產業發展需要開設。</t>
    <phoneticPr fontId="19" type="noConversion"/>
  </si>
  <si>
    <t>烘焙原料</t>
  </si>
  <si>
    <t>食品衛生與安全</t>
  </si>
  <si>
    <t>門市經營與管理</t>
    <phoneticPr fontId="19" type="noConversion"/>
  </si>
  <si>
    <t>麵包原料與製作原理</t>
  </si>
  <si>
    <t>麵包製作</t>
    <phoneticPr fontId="19" type="noConversion"/>
  </si>
  <si>
    <r>
      <t>服務學習(一)(二)</t>
    </r>
    <r>
      <rPr>
        <sz val="10"/>
        <rFont val="新細明體"/>
        <family val="1"/>
        <charset val="136"/>
      </rPr>
      <t/>
    </r>
    <phoneticPr fontId="19" type="noConversion"/>
  </si>
  <si>
    <t>西點蛋糕原料與製作原理</t>
  </si>
  <si>
    <t>西點蛋糕製作</t>
  </si>
  <si>
    <t>蛋糕裝飾</t>
  </si>
  <si>
    <t>採購與成本控制</t>
  </si>
  <si>
    <t>宴會點心製作與盤飾</t>
    <phoneticPr fontId="19" type="noConversion"/>
  </si>
  <si>
    <t>巧克力製作</t>
  </si>
  <si>
    <t>行銷學</t>
  </si>
  <si>
    <t>校內專業實習(一)</t>
    <phoneticPr fontId="19" type="noConversion"/>
  </si>
  <si>
    <t>校外實習(一)</t>
  </si>
  <si>
    <t>校外實習(二)</t>
  </si>
  <si>
    <t>職用通識：8學分</t>
  </si>
  <si>
    <t>多元通識：6學分</t>
  </si>
  <si>
    <t>烘焙創意產品研發</t>
    <phoneticPr fontId="19" type="noConversion"/>
  </si>
  <si>
    <t>創新管理</t>
  </si>
  <si>
    <t>烘焙創業企劃</t>
  </si>
  <si>
    <t>電子商務</t>
  </si>
  <si>
    <t>校內專業實習(二)</t>
    <phoneticPr fontId="19" type="noConversion"/>
  </si>
  <si>
    <t>最低畢業學分數：128學分</t>
  </si>
  <si>
    <t>院必修：8學分</t>
  </si>
  <si>
    <t>專 業 必 修 科 目</t>
    <phoneticPr fontId="19" type="noConversion"/>
  </si>
  <si>
    <t>專 業 選 修 科 目</t>
    <phoneticPr fontId="19" type="noConversion"/>
  </si>
  <si>
    <t>104年03月12日-103學年度第2學期第1次課程發展委員會審議通過
104年03月18日-103學年度第2學期第1次院課程發展委員會審議通過
104年03月30日-103學年度第2學期第1次校課程發展委員會審查</t>
    <phoneticPr fontId="19" type="noConversion"/>
  </si>
  <si>
    <r>
      <rPr>
        <sz val="9"/>
        <color indexed="8"/>
        <rFont val="新細明體"/>
        <family val="1"/>
        <charset val="136"/>
      </rPr>
      <t>餅乾製作</t>
    </r>
  </si>
  <si>
    <r>
      <rPr>
        <sz val="9"/>
        <color indexed="8"/>
        <rFont val="新細明體"/>
        <family val="1"/>
        <charset val="136"/>
      </rPr>
      <t>餐旅服務技能與實務</t>
    </r>
  </si>
  <si>
    <r>
      <rPr>
        <sz val="9"/>
        <color indexed="8"/>
        <rFont val="新細明體"/>
        <family val="1"/>
        <charset val="136"/>
      </rPr>
      <t>飲料實務</t>
    </r>
  </si>
  <si>
    <r>
      <rPr>
        <sz val="9"/>
        <color indexed="8"/>
        <rFont val="新細明體"/>
        <family val="1"/>
        <charset val="136"/>
      </rPr>
      <t>中式點心製作</t>
    </r>
  </si>
  <si>
    <r>
      <rPr>
        <sz val="9"/>
        <color indexed="8"/>
        <rFont val="新細明體"/>
        <family val="1"/>
        <charset val="136"/>
      </rPr>
      <t>食品營養學</t>
    </r>
  </si>
  <si>
    <r>
      <rPr>
        <sz val="9"/>
        <color indexed="8"/>
        <rFont val="新細明體"/>
        <family val="1"/>
        <charset val="136"/>
      </rPr>
      <t>拉糖藝術</t>
    </r>
  </si>
  <si>
    <r>
      <rPr>
        <sz val="9"/>
        <color indexed="8"/>
        <rFont val="新細明體"/>
        <family val="1"/>
        <charset val="136"/>
      </rPr>
      <t>產品包裝與運用</t>
    </r>
  </si>
  <si>
    <r>
      <rPr>
        <sz val="9"/>
        <color indexed="8"/>
        <rFont val="新細明體"/>
        <family val="1"/>
        <charset val="136"/>
      </rPr>
      <t>圖案設計</t>
    </r>
  </si>
  <si>
    <r>
      <rPr>
        <sz val="9"/>
        <color indexed="8"/>
        <rFont val="新細明體"/>
        <family val="1"/>
        <charset val="136"/>
      </rPr>
      <t>和果子製作</t>
    </r>
  </si>
  <si>
    <r>
      <rPr>
        <sz val="9"/>
        <color indexed="8"/>
        <rFont val="新細明體"/>
        <family val="1"/>
        <charset val="136"/>
      </rPr>
      <t>蛋糕甘貝絲</t>
    </r>
  </si>
  <si>
    <r>
      <rPr>
        <sz val="9"/>
        <color indexed="8"/>
        <rFont val="新細明體"/>
        <family val="1"/>
        <charset val="136"/>
      </rPr>
      <t>進階巧克力製作</t>
    </r>
  </si>
  <si>
    <r>
      <rPr>
        <sz val="9"/>
        <color indexed="8"/>
        <rFont val="新細明體"/>
        <family val="1"/>
        <charset val="136"/>
      </rPr>
      <t>生產管理</t>
    </r>
  </si>
  <si>
    <r>
      <rPr>
        <sz val="9"/>
        <color indexed="8"/>
        <rFont val="新細明體"/>
        <family val="1"/>
        <charset val="136"/>
      </rPr>
      <t>人力資源管理</t>
    </r>
  </si>
  <si>
    <r>
      <rPr>
        <sz val="9"/>
        <color indexed="8"/>
        <rFont val="新細明體"/>
        <family val="1"/>
        <charset val="136"/>
      </rPr>
      <t>藝術麵包製作</t>
    </r>
  </si>
  <si>
    <r>
      <rPr>
        <sz val="9"/>
        <color indexed="8"/>
        <rFont val="新細明體"/>
        <family val="1"/>
        <charset val="136"/>
      </rPr>
      <t>海外參訪與實作</t>
    </r>
  </si>
  <si>
    <r>
      <rPr>
        <sz val="9"/>
        <color indexed="8"/>
        <rFont val="新細明體"/>
        <family val="1"/>
        <charset val="136"/>
      </rPr>
      <t>產業接軌</t>
    </r>
  </si>
  <si>
    <r>
      <rPr>
        <sz val="9"/>
        <color indexed="8"/>
        <rFont val="新細明體"/>
        <family val="1"/>
        <charset val="136"/>
      </rPr>
      <t>藝術蛋糕製作</t>
    </r>
  </si>
  <si>
    <r>
      <rPr>
        <sz val="9"/>
        <color indexed="8"/>
        <rFont val="新細明體"/>
        <family val="1"/>
        <charset val="136"/>
      </rPr>
      <t>冰淇淋製作</t>
    </r>
  </si>
  <si>
    <r>
      <rPr>
        <sz val="9"/>
        <color indexed="8"/>
        <rFont val="新細明體"/>
        <family val="1"/>
        <charset val="136"/>
      </rPr>
      <t>就業接軌</t>
    </r>
  </si>
  <si>
    <r>
      <rPr>
        <sz val="9"/>
        <color indexed="10"/>
        <rFont val="新細明體"/>
        <family val="1"/>
        <charset val="136"/>
      </rPr>
      <t>烘焙專題講座</t>
    </r>
  </si>
  <si>
    <r>
      <t>臺北城市科技大學四年制日間部</t>
    </r>
    <r>
      <rPr>
        <sz val="18"/>
        <color indexed="10"/>
        <rFont val="標楷體"/>
        <family val="4"/>
        <charset val="136"/>
      </rPr>
      <t>烘焙創意與經營管理學士學位學程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(104學年度入學適用) </t>
    </r>
    <phoneticPr fontId="19" type="noConversion"/>
  </si>
  <si>
    <t>現代表演藝術</t>
    <phoneticPr fontId="19" type="noConversion"/>
  </si>
  <si>
    <t>肢體潛能開發</t>
    <phoneticPr fontId="19" type="noConversion"/>
  </si>
  <si>
    <t>大師講座(一)</t>
    <phoneticPr fontId="19" type="noConversion"/>
  </si>
  <si>
    <t>流行文化</t>
    <phoneticPr fontId="19" type="noConversion"/>
  </si>
  <si>
    <t>藝術概論與欣賞</t>
    <phoneticPr fontId="19" type="noConversion"/>
  </si>
  <si>
    <t>當代舞蹈(一)</t>
    <phoneticPr fontId="19" type="noConversion"/>
  </si>
  <si>
    <t>發聲練習</t>
    <phoneticPr fontId="19" type="noConversion"/>
  </si>
  <si>
    <t>大師講座(二)</t>
    <phoneticPr fontId="19" type="noConversion"/>
  </si>
  <si>
    <t>媒體與傳播</t>
    <phoneticPr fontId="19" type="noConversion"/>
  </si>
  <si>
    <t>實務實習</t>
  </si>
  <si>
    <t>影像與書寫</t>
  </si>
  <si>
    <t>流行音樂</t>
    <phoneticPr fontId="19" type="noConversion"/>
  </si>
  <si>
    <t>戲劇基礎</t>
  </si>
  <si>
    <t>造型與特殊化妝</t>
    <phoneticPr fontId="19" type="noConversion"/>
  </si>
  <si>
    <t>當代舞蹈(二)</t>
    <phoneticPr fontId="19" type="noConversion"/>
  </si>
  <si>
    <t>演出實務(一)</t>
    <phoneticPr fontId="19" type="noConversion"/>
  </si>
  <si>
    <t>編劇實務(一)</t>
    <phoneticPr fontId="19" type="noConversion"/>
  </si>
  <si>
    <t>數位錄音與剪輯</t>
    <phoneticPr fontId="19" type="noConversion"/>
  </si>
  <si>
    <t>錄音室歌唱實務</t>
    <phoneticPr fontId="19" type="noConversion"/>
  </si>
  <si>
    <t>演出實務(二)</t>
    <phoneticPr fontId="19" type="noConversion"/>
  </si>
  <si>
    <t>影像剪輯與後製</t>
    <phoneticPr fontId="19" type="noConversion"/>
  </si>
  <si>
    <t>編劇實務(二)</t>
    <phoneticPr fontId="19" type="noConversion"/>
  </si>
  <si>
    <t>小計</t>
    <phoneticPr fontId="19" type="noConversion"/>
  </si>
  <si>
    <t>開班學分時數</t>
    <phoneticPr fontId="19" type="noConversion"/>
  </si>
  <si>
    <t>劇本導讀</t>
    <phoneticPr fontId="19" type="noConversion"/>
  </si>
  <si>
    <t>舞台燈光實務</t>
    <phoneticPr fontId="19" type="noConversion"/>
  </si>
  <si>
    <t>即興創作</t>
  </si>
  <si>
    <t>舞台設計實務</t>
    <phoneticPr fontId="19" type="noConversion"/>
  </si>
  <si>
    <t>演出實務(三)</t>
    <phoneticPr fontId="19" type="noConversion"/>
  </si>
  <si>
    <t>節目企劃與製作</t>
    <phoneticPr fontId="19" type="noConversion"/>
  </si>
  <si>
    <t>攝影與燈光</t>
    <phoneticPr fontId="19" type="noConversion"/>
  </si>
  <si>
    <t>演出實務(四)</t>
    <phoneticPr fontId="19" type="noConversion"/>
  </si>
  <si>
    <t>藝人經紀實務</t>
  </si>
  <si>
    <t>聲音與口語訓練</t>
    <phoneticPr fontId="19" type="noConversion"/>
  </si>
  <si>
    <t>企劃提案與簡報</t>
    <phoneticPr fontId="19" type="noConversion"/>
  </si>
  <si>
    <t>整體造型實務</t>
    <phoneticPr fontId="19" type="noConversion"/>
  </si>
  <si>
    <t>電視節目製作</t>
    <phoneticPr fontId="19" type="noConversion"/>
  </si>
  <si>
    <t>模特兒表演</t>
    <phoneticPr fontId="19" type="noConversion"/>
  </si>
  <si>
    <t>流行舞蹈</t>
    <phoneticPr fontId="19" type="noConversion"/>
  </si>
  <si>
    <t>報導攝影</t>
  </si>
  <si>
    <t>廣告表演與試鏡</t>
  </si>
  <si>
    <t>文化創意產業行銷</t>
    <phoneticPr fontId="19" type="noConversion"/>
  </si>
  <si>
    <t>綜藝活動與主持</t>
    <phoneticPr fontId="19" type="noConversion"/>
  </si>
  <si>
    <t>演藝經紀管理與法規</t>
    <phoneticPr fontId="19" type="noConversion"/>
  </si>
  <si>
    <t>導演實務</t>
    <phoneticPr fontId="19" type="noConversion"/>
  </si>
  <si>
    <t>中西藝術概論</t>
    <phoneticPr fontId="19" type="noConversion"/>
  </si>
  <si>
    <t>大眾傳播實務</t>
    <phoneticPr fontId="19" type="noConversion"/>
  </si>
  <si>
    <t>產業接軌</t>
    <phoneticPr fontId="19" type="noConversion"/>
  </si>
  <si>
    <t>媒體產業分析</t>
  </si>
  <si>
    <t>公共關係</t>
  </si>
  <si>
    <t>劇場經營實務</t>
  </si>
  <si>
    <t>就業接軌</t>
    <phoneticPr fontId="19" type="noConversion"/>
  </si>
  <si>
    <t>註2：專業選修課程，於每學期期中考後，</t>
  </si>
  <si>
    <t>備
註</t>
    <phoneticPr fontId="19" type="noConversion"/>
  </si>
  <si>
    <t>註1：每學期校外實務實習(需簽訂合約)，</t>
    <phoneticPr fontId="19" type="noConversion"/>
  </si>
  <si>
    <t>時數達320小時以上者可抵免該學期之</t>
    <phoneticPr fontId="19" type="noConversion"/>
  </si>
  <si>
    <t>實務實習學分。</t>
    <phoneticPr fontId="19" type="noConversion"/>
  </si>
  <si>
    <t>進行下學期專業選修之選課。</t>
    <phoneticPr fontId="19" type="noConversion"/>
  </si>
  <si>
    <t>註3：因應產業之發展趨勢，得經課程發展委員會</t>
    <phoneticPr fontId="19" type="noConversion"/>
  </si>
  <si>
    <t>之同意，調整專業選修科目之課程名稱與內容。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</si>
  <si>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演藝事業學位學程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(104學年度入學適用) </t>
    </r>
    <phoneticPr fontId="19" type="noConversion"/>
  </si>
  <si>
    <t>基礎通識：14學分</t>
    <phoneticPr fontId="19" type="noConversion"/>
  </si>
  <si>
    <t>專業必修：64學分</t>
    <phoneticPr fontId="19" type="noConversion"/>
  </si>
  <si>
    <t>職用通識：8學分</t>
    <phoneticPr fontId="19" type="noConversion"/>
  </si>
  <si>
    <t>專業選修：28  學分(他系選修至多可抵6學分)</t>
    <phoneticPr fontId="19" type="noConversion"/>
  </si>
  <si>
    <t>多元通識：6學分</t>
    <phoneticPr fontId="19" type="noConversion"/>
  </si>
  <si>
    <t>最低畢業學分數：128 學分</t>
    <phoneticPr fontId="19" type="noConversion"/>
  </si>
  <si>
    <t>學院必修：8學分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</si>
  <si>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旅館事業管理學士學位學程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(104學年度入學適用) </t>
    </r>
    <phoneticPr fontId="19" type="noConversion"/>
  </si>
  <si>
    <t>104年03月11日-103學年度第2學期第1次課程發展委員會審議通過
104年03月18日-103學年度第2學期第1次院課程發展委員會審議通過
104年03月30日-103學年度第2學期第1次校課程發展委員會審查</t>
    <phoneticPr fontId="19" type="noConversion"/>
  </si>
  <si>
    <r>
      <t>服務學習(一)(二)</t>
    </r>
    <r>
      <rPr>
        <sz val="10"/>
        <rFont val="新細明體"/>
        <family val="1"/>
        <charset val="136"/>
      </rPr>
      <t/>
    </r>
    <phoneticPr fontId="19" type="noConversion"/>
  </si>
  <si>
    <t>學院必修：8 學分</t>
    <phoneticPr fontId="19" type="noConversion"/>
  </si>
  <si>
    <t>專業必修：67學分</t>
    <phoneticPr fontId="19" type="noConversion"/>
  </si>
  <si>
    <t>專業選修：25 學分(他系選修至多可抵6學分)</t>
    <phoneticPr fontId="19" type="noConversion"/>
  </si>
  <si>
    <t>法律與生活</t>
    <phoneticPr fontId="19" type="noConversion"/>
  </si>
  <si>
    <t>職場應用文</t>
    <phoneticPr fontId="19" type="noConversion"/>
  </si>
  <si>
    <t>法律與生活</t>
    <phoneticPr fontId="19" type="noConversion"/>
  </si>
  <si>
    <t>職場應用文</t>
    <phoneticPr fontId="19" type="noConversion"/>
  </si>
  <si>
    <t>專業最少應選修：24 學分(可跨系選修最多6學分)</t>
    <phoneticPr fontId="19" type="noConversion"/>
  </si>
  <si>
    <t>專業必修：68學分</t>
    <phoneticPr fontId="19" type="noConversion"/>
  </si>
  <si>
    <r>
      <t>專題製作</t>
    </r>
    <r>
      <rPr>
        <sz val="9"/>
        <color rgb="FFFF0000"/>
        <rFont val="新細明體"/>
        <family val="1"/>
        <charset val="136"/>
      </rPr>
      <t>(一)(二)</t>
    </r>
    <phoneticPr fontId="19" type="noConversion"/>
  </si>
  <si>
    <r>
      <t>專題製作</t>
    </r>
    <r>
      <rPr>
        <sz val="9"/>
        <color rgb="FFFF0000"/>
        <rFont val="新細明體"/>
        <family val="1"/>
        <charset val="136"/>
      </rPr>
      <t>(一)(二)</t>
    </r>
    <phoneticPr fontId="19" type="noConversion"/>
  </si>
  <si>
    <t xml:space="preserve"> </t>
    <phoneticPr fontId="19" type="noConversion"/>
  </si>
  <si>
    <t>產業英語會話</t>
    <phoneticPr fontId="19" type="noConversion"/>
  </si>
  <si>
    <t>產業日語會話</t>
    <phoneticPr fontId="19" type="noConversion"/>
  </si>
  <si>
    <t>類別學分小計</t>
    <phoneticPr fontId="19" type="noConversion"/>
  </si>
  <si>
    <t>觀光學概論</t>
    <phoneticPr fontId="19" type="noConversion"/>
  </si>
  <si>
    <t>觀光產業實務</t>
    <phoneticPr fontId="19" type="noConversion"/>
  </si>
  <si>
    <t>經濟學</t>
    <phoneticPr fontId="19" type="noConversion"/>
  </si>
  <si>
    <t>專業英語(一)</t>
    <phoneticPr fontId="19" type="noConversion"/>
  </si>
  <si>
    <t>專業日語(一)</t>
    <phoneticPr fontId="19" type="noConversion"/>
  </si>
  <si>
    <t>觀光心理學</t>
    <phoneticPr fontId="19" type="noConversion"/>
  </si>
  <si>
    <t>商業套裝軟體</t>
    <phoneticPr fontId="19" type="noConversion"/>
  </si>
  <si>
    <t>餐旅管理</t>
    <phoneticPr fontId="19" type="noConversion"/>
  </si>
  <si>
    <t>專業英語(二)</t>
    <phoneticPr fontId="19" type="noConversion"/>
  </si>
  <si>
    <t>專業日語(二)</t>
    <phoneticPr fontId="19" type="noConversion"/>
  </si>
  <si>
    <t>開班學分時數</t>
    <phoneticPr fontId="19" type="noConversion"/>
  </si>
  <si>
    <t>文化資產觀光</t>
    <phoneticPr fontId="19" type="noConversion"/>
  </si>
  <si>
    <t>休閒遊憩概論</t>
    <phoneticPr fontId="19" type="noConversion"/>
  </si>
  <si>
    <t>觀光地理</t>
    <phoneticPr fontId="19" type="noConversion"/>
  </si>
  <si>
    <t>攝影實務</t>
    <phoneticPr fontId="19" type="noConversion"/>
  </si>
  <si>
    <t>人際關係與溝通技巧</t>
    <phoneticPr fontId="19" type="noConversion"/>
  </si>
  <si>
    <t>實用應用英語</t>
    <phoneticPr fontId="19" type="noConversion"/>
  </si>
  <si>
    <t>實用應用日語</t>
    <phoneticPr fontId="19" type="noConversion"/>
  </si>
  <si>
    <t>小計</t>
    <phoneticPr fontId="19" type="noConversion"/>
  </si>
  <si>
    <t>類別學分小計</t>
    <phoneticPr fontId="19" type="noConversion"/>
  </si>
  <si>
    <t>國民旅遊實務</t>
    <phoneticPr fontId="19" type="noConversion"/>
  </si>
  <si>
    <t>節慶觀光</t>
    <phoneticPr fontId="19" type="noConversion"/>
  </si>
  <si>
    <t>旅運經營學</t>
    <phoneticPr fontId="19" type="noConversion"/>
  </si>
  <si>
    <t>觀光行政與法規</t>
    <phoneticPr fontId="19" type="noConversion"/>
  </si>
  <si>
    <t>領隊及導遊實務</t>
    <phoneticPr fontId="19" type="noConversion"/>
  </si>
  <si>
    <t>觀光資訊系統</t>
    <phoneticPr fontId="19" type="noConversion"/>
  </si>
  <si>
    <t>統計學</t>
    <phoneticPr fontId="19" type="noConversion"/>
  </si>
  <si>
    <t>觀光行銷學</t>
    <phoneticPr fontId="19" type="noConversion"/>
  </si>
  <si>
    <t>導覽解說</t>
    <phoneticPr fontId="19" type="noConversion"/>
  </si>
  <si>
    <t>航空客運實務</t>
    <phoneticPr fontId="19" type="noConversion"/>
  </si>
  <si>
    <t>觀光服務品質管理</t>
    <phoneticPr fontId="19" type="noConversion"/>
  </si>
  <si>
    <t>研究方法</t>
    <phoneticPr fontId="19" type="noConversion"/>
  </si>
  <si>
    <t>開班學分時數</t>
    <phoneticPr fontId="19" type="noConversion"/>
  </si>
  <si>
    <t>旅館管理實務</t>
    <phoneticPr fontId="19" type="noConversion"/>
  </si>
  <si>
    <t>觀光資源開發與管理</t>
    <phoneticPr fontId="19" type="noConversion"/>
  </si>
  <si>
    <t>觀光工廠實務</t>
    <phoneticPr fontId="19" type="noConversion"/>
  </si>
  <si>
    <t>進階觀光日語會話</t>
    <phoneticPr fontId="19" type="noConversion"/>
  </si>
  <si>
    <t>進階觀光資訊系統</t>
    <phoneticPr fontId="19" type="noConversion"/>
  </si>
  <si>
    <t>會議與展覽管理</t>
    <phoneticPr fontId="19" type="noConversion"/>
  </si>
  <si>
    <t>小計</t>
    <phoneticPr fontId="19" type="noConversion"/>
  </si>
  <si>
    <t>遊程規劃與設計</t>
    <phoneticPr fontId="19" type="noConversion"/>
  </si>
  <si>
    <t>社區營造與觀光發展</t>
    <phoneticPr fontId="19" type="noConversion"/>
  </si>
  <si>
    <t>校外實習(一)(二)</t>
    <phoneticPr fontId="19" type="noConversion"/>
  </si>
  <si>
    <t>專題製作</t>
    <phoneticPr fontId="19" type="noConversion"/>
  </si>
  <si>
    <t>專題發表</t>
    <phoneticPr fontId="19" type="noConversion"/>
  </si>
  <si>
    <t>博奕事業概論</t>
    <phoneticPr fontId="19" type="noConversion"/>
  </si>
  <si>
    <t>休閒農業與民宿管理</t>
    <phoneticPr fontId="19" type="noConversion"/>
  </si>
  <si>
    <t>旅遊健康管理</t>
    <phoneticPr fontId="19" type="noConversion"/>
  </si>
  <si>
    <t>產業接軌</t>
    <phoneticPr fontId="19" type="noConversion"/>
  </si>
  <si>
    <t>生態旅遊與永續觀光</t>
    <phoneticPr fontId="19" type="noConversion"/>
  </si>
  <si>
    <t>酒吧及飲料管理</t>
    <phoneticPr fontId="19" type="noConversion"/>
  </si>
  <si>
    <t>就業接軌</t>
    <phoneticPr fontId="19" type="noConversion"/>
  </si>
  <si>
    <t>空地勤服務管理</t>
    <phoneticPr fontId="19" type="noConversion"/>
  </si>
  <si>
    <t>地方特色產業</t>
    <phoneticPr fontId="19" type="noConversion"/>
  </si>
  <si>
    <t>文化營造與美學</t>
    <phoneticPr fontId="19" type="noConversion"/>
  </si>
  <si>
    <t>專業選修科目</t>
    <phoneticPr fontId="19" type="noConversion"/>
  </si>
  <si>
    <t>專業選修(航空旅運模組)</t>
    <phoneticPr fontId="19" type="noConversion"/>
  </si>
  <si>
    <t>專業選修
(文化觀光模組)</t>
    <phoneticPr fontId="19" type="noConversion"/>
  </si>
  <si>
    <t>專業英語(一)(二)</t>
    <phoneticPr fontId="19" type="noConversion"/>
  </si>
  <si>
    <t>產業接軌</t>
    <phoneticPr fontId="19" type="noConversion"/>
  </si>
  <si>
    <t>就業接軌</t>
    <phoneticPr fontId="19" type="noConversion"/>
  </si>
  <si>
    <t>飾品設計</t>
    <phoneticPr fontId="19" type="noConversion"/>
  </si>
  <si>
    <t>產業接軌</t>
    <phoneticPr fontId="19" type="noConversion"/>
  </si>
  <si>
    <t>就業接軌</t>
    <phoneticPr fontId="19" type="noConversion"/>
  </si>
  <si>
    <t>專業英語</t>
    <phoneticPr fontId="19" type="noConversion"/>
  </si>
  <si>
    <t>餐飲英語會話</t>
    <phoneticPr fontId="19" type="noConversion"/>
  </si>
  <si>
    <t>餐飲日語會話</t>
    <phoneticPr fontId="19" type="noConversion"/>
  </si>
  <si>
    <t>進階餐飲日語會話</t>
    <phoneticPr fontId="19" type="noConversion"/>
  </si>
  <si>
    <r>
      <rPr>
        <sz val="9"/>
        <rFont val="新細明體"/>
        <family val="1"/>
        <charset val="136"/>
      </rPr>
      <t>專業必修： 64</t>
    </r>
    <r>
      <rPr>
        <sz val="9"/>
        <color rgb="FF000000"/>
        <rFont val="新細明體"/>
        <family val="1"/>
        <charset val="136"/>
      </rPr>
      <t>學分</t>
    </r>
    <phoneticPr fontId="19" type="noConversion"/>
  </si>
  <si>
    <t>專業至少應選修：28學分</t>
    <phoneticPr fontId="19" type="noConversion"/>
  </si>
  <si>
    <t>旅館管理概論</t>
    <phoneticPr fontId="19" type="noConversion"/>
  </si>
  <si>
    <t>專業英語(一)</t>
    <phoneticPr fontId="19" type="noConversion"/>
  </si>
  <si>
    <t>專業日語(一)</t>
    <phoneticPr fontId="19" type="noConversion"/>
  </si>
  <si>
    <t>專業英語(二)</t>
    <phoneticPr fontId="19" type="noConversion"/>
  </si>
  <si>
    <t>專業日語(二)</t>
    <phoneticPr fontId="19" type="noConversion"/>
  </si>
  <si>
    <t>產業英語會話</t>
    <phoneticPr fontId="19" type="noConversion"/>
  </si>
  <si>
    <t>產業日語會話</t>
    <phoneticPr fontId="19" type="noConversion"/>
  </si>
  <si>
    <t>校內實務實習</t>
    <phoneticPr fontId="19" type="noConversion"/>
  </si>
  <si>
    <t>美食創意文化</t>
    <phoneticPr fontId="19" type="noConversion"/>
  </si>
  <si>
    <t>食物製備原理</t>
    <phoneticPr fontId="19" type="noConversion"/>
  </si>
  <si>
    <t>宴會管理</t>
    <phoneticPr fontId="19" type="noConversion"/>
  </si>
  <si>
    <t>海外參訪研習</t>
    <phoneticPr fontId="19" type="noConversion"/>
  </si>
  <si>
    <t>服務業管理</t>
    <phoneticPr fontId="19" type="noConversion"/>
  </si>
  <si>
    <t>餐飲趨勢</t>
    <phoneticPr fontId="19" type="noConversion"/>
  </si>
  <si>
    <t>加工食品概論</t>
    <phoneticPr fontId="19" type="noConversion"/>
  </si>
  <si>
    <t xml:space="preserve"> </t>
    <phoneticPr fontId="19" type="noConversion"/>
  </si>
  <si>
    <t>說菜技巧</t>
    <phoneticPr fontId="19" type="noConversion"/>
  </si>
  <si>
    <t>餐廳規劃與設計</t>
    <phoneticPr fontId="19" type="noConversion"/>
  </si>
  <si>
    <t>歐美製作與盤飾</t>
    <phoneticPr fontId="19" type="noConversion"/>
  </si>
  <si>
    <t>婚宴規劃實務</t>
    <phoneticPr fontId="19" type="noConversion"/>
  </si>
  <si>
    <t>法國料理</t>
    <phoneticPr fontId="19" type="noConversion"/>
  </si>
  <si>
    <t>餐飲文化</t>
    <phoneticPr fontId="19" type="noConversion"/>
  </si>
  <si>
    <t>雞尾酒製作實務</t>
    <phoneticPr fontId="19" type="noConversion"/>
  </si>
  <si>
    <t>產業接軌</t>
    <phoneticPr fontId="19" type="noConversion"/>
  </si>
  <si>
    <t>餐飲投資評估</t>
    <phoneticPr fontId="19" type="noConversion"/>
  </si>
  <si>
    <t>消費者行為</t>
    <phoneticPr fontId="19" type="noConversion"/>
  </si>
  <si>
    <t>就業接軌</t>
    <phoneticPr fontId="19" type="noConversion"/>
  </si>
  <si>
    <t>餐飲門市管理</t>
    <phoneticPr fontId="19" type="noConversion"/>
  </si>
  <si>
    <t>日本料理</t>
    <phoneticPr fontId="19" type="noConversion"/>
  </si>
  <si>
    <t>食材造型藝術</t>
    <phoneticPr fontId="19" type="noConversion"/>
  </si>
  <si>
    <t>餐飲創業企劃</t>
    <phoneticPr fontId="19" type="noConversion"/>
  </si>
  <si>
    <t>餐飲管理個案研究</t>
    <phoneticPr fontId="19" type="noConversion"/>
  </si>
  <si>
    <t>消費者教育</t>
    <phoneticPr fontId="19" type="noConversion"/>
  </si>
  <si>
    <t>餐飲創業實務講座</t>
    <phoneticPr fontId="19" type="noConversion"/>
  </si>
  <si>
    <t>餐飲趨勢</t>
    <phoneticPr fontId="19" type="noConversion"/>
  </si>
  <si>
    <t>加工食品概論</t>
    <phoneticPr fontId="19" type="noConversion"/>
  </si>
  <si>
    <t xml:space="preserve"> </t>
    <phoneticPr fontId="19" type="noConversion"/>
  </si>
  <si>
    <t>說菜技巧</t>
    <phoneticPr fontId="19" type="noConversion"/>
  </si>
  <si>
    <t>餐廳規劃與設計</t>
    <phoneticPr fontId="19" type="noConversion"/>
  </si>
  <si>
    <t>歐美製作與盤飾</t>
    <phoneticPr fontId="19" type="noConversion"/>
  </si>
  <si>
    <t>婚宴規劃實務</t>
    <phoneticPr fontId="19" type="noConversion"/>
  </si>
  <si>
    <t>法國料理</t>
    <phoneticPr fontId="19" type="noConversion"/>
  </si>
  <si>
    <t>餐飲文化</t>
    <phoneticPr fontId="19" type="noConversion"/>
  </si>
  <si>
    <t>雞尾酒製作實務</t>
    <phoneticPr fontId="19" type="noConversion"/>
  </si>
  <si>
    <t>產業接軌</t>
    <phoneticPr fontId="19" type="noConversion"/>
  </si>
  <si>
    <t>餐飲投資評估</t>
    <phoneticPr fontId="19" type="noConversion"/>
  </si>
  <si>
    <t>消費者行為</t>
    <phoneticPr fontId="19" type="noConversion"/>
  </si>
  <si>
    <t>就業接軌</t>
    <phoneticPr fontId="19" type="noConversion"/>
  </si>
  <si>
    <t>餐飲門市管理</t>
    <phoneticPr fontId="19" type="noConversion"/>
  </si>
  <si>
    <t>日本料理</t>
    <phoneticPr fontId="19" type="noConversion"/>
  </si>
  <si>
    <t>食材造型藝術</t>
    <phoneticPr fontId="19" type="noConversion"/>
  </si>
  <si>
    <t>餐飲創業企劃</t>
    <phoneticPr fontId="19" type="noConversion"/>
  </si>
  <si>
    <t>餐飲管理個案研究</t>
    <phoneticPr fontId="19" type="noConversion"/>
  </si>
  <si>
    <t>消費者教育</t>
    <phoneticPr fontId="19" type="noConversion"/>
  </si>
  <si>
    <t>餐飲創業實務講座</t>
    <phoneticPr fontId="19" type="noConversion"/>
  </si>
  <si>
    <t>專業選修科目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</si>
  <si>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</si>
  <si>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國際禮儀</t>
    <phoneticPr fontId="19" type="noConversion"/>
  </si>
  <si>
    <t>職場倫理</t>
  </si>
  <si>
    <t>104年11月18日 104學年度第1學期第1次校課程發展委員會審查
104年10月28日 104學年度第1學期第1次院課程發展委員會審議通過</t>
    <phoneticPr fontId="19" type="noConversion"/>
  </si>
  <si>
    <t>104年03月16日_103學年度第2學期第1次妝管系課程發展委員會會議通過
104年03月18日-103學年度第2學期第1次院課程發展委員會審議通過
105年03月30日 104學年度第2學期第1次校課程發展委員會審議通過</t>
    <phoneticPr fontId="19" type="noConversion"/>
  </si>
  <si>
    <t>104年03月11日-103學年度第2學期第1次課程發展委員會審議通過
104年03月18日-103學年度第2學期第1次院課程發展委員會審議通過
105年03月30日 104學年度第2學期第1次校課程發展委員會審議通過</t>
    <phoneticPr fontId="19" type="noConversion"/>
  </si>
  <si>
    <t>服務管理</t>
    <phoneticPr fontId="19" type="noConversion"/>
  </si>
  <si>
    <t>105年10月07日 105學年度第1學期第1次系課程發展委員會審查通過
105年10月24日 105學年度第1學期第1次院課程發展委員會審查通過
105年11月09日 105學年度第1學期第1次校課程發展委員會審查通過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</si>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</sst>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);[Red]\(0\)"/>
  </numFmts>
  <fonts count="7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color indexed="8"/>
      <name val="新細明體"/>
      <family val="1"/>
      <charset val="136"/>
    </font>
    <font>
      <b/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color indexed="8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Times New Roman"/>
      <family val="1"/>
    </font>
    <font>
      <sz val="8"/>
      <color indexed="10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name val="Arial"/>
      <family val="2"/>
    </font>
    <font>
      <b/>
      <sz val="8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6"/>
      <name val="微軟正黑體"/>
      <family val="2"/>
      <charset val="136"/>
    </font>
    <font>
      <sz val="8"/>
      <color rgb="FFFF0000"/>
      <name val="Arial Unicode MS"/>
      <family val="2"/>
      <charset val="136"/>
    </font>
    <font>
      <sz val="8"/>
      <name val="Arial"/>
      <family val="2"/>
    </font>
    <font>
      <sz val="8"/>
      <color rgb="FF000000"/>
      <name val="新細明體"/>
      <family val="1"/>
      <charset val="136"/>
    </font>
    <font>
      <b/>
      <sz val="8"/>
      <color rgb="FF800080"/>
      <name val="新細明體"/>
      <family val="1"/>
      <charset val="136"/>
    </font>
    <font>
      <sz val="8"/>
      <color rgb="FF000000"/>
      <name val="Arial Unicode MS"/>
      <family val="2"/>
      <charset val="136"/>
    </font>
    <font>
      <sz val="11"/>
      <name val="Times New Roman"/>
      <family val="1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Arial"/>
      <family val="2"/>
    </font>
    <font>
      <sz val="9"/>
      <color indexed="10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14"/>
      <name val="Arial Unicode MS"/>
      <family val="2"/>
      <charset val="136"/>
    </font>
    <font>
      <b/>
      <sz val="14"/>
      <name val="新細明體"/>
      <family val="1"/>
      <charset val="136"/>
    </font>
    <font>
      <sz val="9"/>
      <color rgb="FF0000FF"/>
      <name val="新細明體"/>
      <family val="1"/>
      <charset val="136"/>
    </font>
    <font>
      <sz val="8"/>
      <color rgb="FF0000FF"/>
      <name val="Arial Unicode MS"/>
      <family val="2"/>
      <charset val="136"/>
    </font>
    <font>
      <b/>
      <sz val="8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Arial Unicode MS"/>
      <family val="2"/>
      <charset val="136"/>
    </font>
    <font>
      <sz val="8"/>
      <color rgb="FF00B0F0"/>
      <name val="Arial Unicode MS"/>
      <family val="2"/>
      <charset val="136"/>
    </font>
    <font>
      <sz val="8"/>
      <color indexed="8"/>
      <name val="Arial Unicode MS"/>
      <family val="2"/>
      <charset val="136"/>
    </font>
    <font>
      <b/>
      <sz val="9"/>
      <color indexed="8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9"/>
      <color indexed="36"/>
      <name val="新細明體"/>
      <family val="1"/>
      <charset val="136"/>
    </font>
    <font>
      <b/>
      <sz val="8"/>
      <color indexed="36"/>
      <name val="Arial Unicode MS"/>
      <family val="2"/>
      <charset val="136"/>
    </font>
    <font>
      <b/>
      <sz val="8"/>
      <color indexed="8"/>
      <name val="Arial Unicode MS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8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7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65" fillId="0" borderId="0">
      <alignment vertical="center"/>
    </xf>
  </cellStyleXfs>
  <cellXfs count="889">
    <xf numFmtId="0" fontId="0" fillId="0" borderId="0" xfId="0"/>
    <xf numFmtId="0" fontId="0" fillId="0" borderId="0" xfId="0" applyFill="1"/>
    <xf numFmtId="0" fontId="28" fillId="0" borderId="10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76" fontId="28" fillId="0" borderId="12" xfId="0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shrinkToFit="1"/>
    </xf>
    <xf numFmtId="176" fontId="28" fillId="0" borderId="14" xfId="0" applyNumberFormat="1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27" fillId="0" borderId="0" xfId="0" applyFont="1"/>
    <xf numFmtId="0" fontId="27" fillId="0" borderId="0" xfId="0" applyFont="1" applyAlignment="1">
      <alignment vertical="center" shrinkToFit="1"/>
    </xf>
    <xf numFmtId="0" fontId="28" fillId="23" borderId="12" xfId="0" applyFont="1" applyFill="1" applyBorder="1" applyAlignment="1">
      <alignment horizontal="center" vertical="center" shrinkToFit="1"/>
    </xf>
    <xf numFmtId="0" fontId="28" fillId="23" borderId="13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shrinkToFit="1"/>
    </xf>
    <xf numFmtId="0" fontId="32" fillId="0" borderId="0" xfId="0" applyFont="1" applyFill="1" applyAlignment="1"/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28" fillId="0" borderId="14" xfId="0" applyNumberFormat="1" applyFont="1" applyFill="1" applyBorder="1" applyAlignment="1">
      <alignment horizontal="center" vertical="center" shrinkToFit="1"/>
    </xf>
    <xf numFmtId="0" fontId="27" fillId="0" borderId="0" xfId="0" applyFont="1" applyFill="1"/>
    <xf numFmtId="0" fontId="28" fillId="0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shrinkToFit="1"/>
    </xf>
    <xf numFmtId="0" fontId="26" fillId="0" borderId="0" xfId="0" applyFont="1" applyFill="1"/>
    <xf numFmtId="0" fontId="28" fillId="0" borderId="0" xfId="0" applyFont="1" applyAlignment="1">
      <alignment horizontal="center" vertical="center" shrinkToFit="1"/>
    </xf>
    <xf numFmtId="0" fontId="0" fillId="0" borderId="0" xfId="0" applyAlignment="1"/>
    <xf numFmtId="0" fontId="22" fillId="23" borderId="0" xfId="0" applyFont="1" applyFill="1"/>
    <xf numFmtId="0" fontId="28" fillId="23" borderId="10" xfId="0" applyFont="1" applyFill="1" applyBorder="1" applyAlignment="1">
      <alignment horizontal="center" vertical="center" shrinkToFit="1"/>
    </xf>
    <xf numFmtId="0" fontId="28" fillId="23" borderId="11" xfId="0" applyFont="1" applyFill="1" applyBorder="1" applyAlignment="1">
      <alignment horizontal="center" vertical="center" shrinkToFit="1"/>
    </xf>
    <xf numFmtId="0" fontId="22" fillId="23" borderId="0" xfId="0" applyFont="1" applyFill="1" applyAlignment="1">
      <alignment vertical="center" shrinkToFit="1"/>
    </xf>
    <xf numFmtId="0" fontId="28" fillId="23" borderId="15" xfId="0" applyFont="1" applyFill="1" applyBorder="1" applyAlignment="1">
      <alignment horizontal="center" vertical="center" shrinkToFit="1"/>
    </xf>
    <xf numFmtId="0" fontId="28" fillId="23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shrinkToFit="1"/>
    </xf>
    <xf numFmtId="0" fontId="19" fillId="0" borderId="12" xfId="0" applyFont="1" applyFill="1" applyBorder="1" applyAlignment="1">
      <alignment vertical="center" shrinkToFit="1"/>
    </xf>
    <xf numFmtId="0" fontId="19" fillId="0" borderId="14" xfId="0" applyFont="1" applyFill="1" applyBorder="1" applyAlignment="1">
      <alignment vertical="center" shrinkToFit="1"/>
    </xf>
    <xf numFmtId="0" fontId="37" fillId="0" borderId="14" xfId="0" applyFont="1" applyFill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19" fillId="0" borderId="20" xfId="0" applyFont="1" applyFill="1" applyBorder="1" applyAlignment="1">
      <alignment vertical="center" shrinkToFit="1"/>
    </xf>
    <xf numFmtId="0" fontId="19" fillId="0" borderId="21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center" vertical="center"/>
    </xf>
    <xf numFmtId="0" fontId="26" fillId="23" borderId="0" xfId="0" applyFont="1" applyFill="1"/>
    <xf numFmtId="0" fontId="28" fillId="23" borderId="22" xfId="0" applyFont="1" applyFill="1" applyBorder="1" applyAlignment="1">
      <alignment horizontal="center" vertical="center" shrinkToFit="1"/>
    </xf>
    <xf numFmtId="0" fontId="28" fillId="23" borderId="16" xfId="0" applyFont="1" applyFill="1" applyBorder="1" applyAlignment="1">
      <alignment horizontal="center" vertical="center" shrinkToFit="1"/>
    </xf>
    <xf numFmtId="0" fontId="28" fillId="23" borderId="23" xfId="0" applyFont="1" applyFill="1" applyBorder="1" applyAlignment="1">
      <alignment horizontal="center" vertical="center" shrinkToFit="1"/>
    </xf>
    <xf numFmtId="0" fontId="28" fillId="23" borderId="24" xfId="0" applyFont="1" applyFill="1" applyBorder="1" applyAlignment="1">
      <alignment horizontal="center" vertical="center" shrinkToFit="1"/>
    </xf>
    <xf numFmtId="0" fontId="28" fillId="23" borderId="25" xfId="0" applyFont="1" applyFill="1" applyBorder="1" applyAlignment="1">
      <alignment horizontal="center" vertical="center" shrinkToFit="1"/>
    </xf>
    <xf numFmtId="0" fontId="28" fillId="23" borderId="26" xfId="0" applyFont="1" applyFill="1" applyBorder="1" applyAlignment="1">
      <alignment horizontal="center" vertical="center" shrinkToFit="1"/>
    </xf>
    <xf numFmtId="0" fontId="28" fillId="23" borderId="18" xfId="0" applyFont="1" applyFill="1" applyBorder="1" applyAlignment="1">
      <alignment horizontal="center" vertical="center" wrapText="1"/>
    </xf>
    <xf numFmtId="0" fontId="39" fillId="23" borderId="0" xfId="0" applyFont="1" applyFill="1" applyAlignment="1">
      <alignment horizontal="center" vertical="center" shrinkToFit="1"/>
    </xf>
    <xf numFmtId="176" fontId="28" fillId="23" borderId="12" xfId="0" applyNumberFormat="1" applyFont="1" applyFill="1" applyBorder="1" applyAlignment="1">
      <alignment horizontal="center" vertical="center"/>
    </xf>
    <xf numFmtId="0" fontId="28" fillId="23" borderId="12" xfId="0" applyFont="1" applyFill="1" applyBorder="1" applyAlignment="1">
      <alignment horizontal="center" vertical="center"/>
    </xf>
    <xf numFmtId="0" fontId="28" fillId="23" borderId="22" xfId="0" applyFont="1" applyFill="1" applyBorder="1" applyAlignment="1">
      <alignment horizontal="center" vertical="center"/>
    </xf>
    <xf numFmtId="0" fontId="28" fillId="23" borderId="27" xfId="0" applyFont="1" applyFill="1" applyBorder="1" applyAlignment="1">
      <alignment horizontal="center" vertical="center" wrapText="1"/>
    </xf>
    <xf numFmtId="0" fontId="28" fillId="23" borderId="35" xfId="0" applyFont="1" applyFill="1" applyBorder="1" applyAlignment="1">
      <alignment horizontal="center" vertical="center" wrapText="1"/>
    </xf>
    <xf numFmtId="0" fontId="28" fillId="23" borderId="17" xfId="0" applyFont="1" applyFill="1" applyBorder="1" applyAlignment="1">
      <alignment horizontal="center" vertical="center" wrapText="1"/>
    </xf>
    <xf numFmtId="0" fontId="25" fillId="23" borderId="0" xfId="0" applyFont="1" applyFill="1"/>
    <xf numFmtId="176" fontId="28" fillId="23" borderId="14" xfId="0" applyNumberFormat="1" applyFont="1" applyFill="1" applyBorder="1" applyAlignment="1">
      <alignment horizontal="center" vertical="center"/>
    </xf>
    <xf numFmtId="0" fontId="28" fillId="23" borderId="14" xfId="0" applyFont="1" applyFill="1" applyBorder="1" applyAlignment="1">
      <alignment horizontal="center" vertical="center"/>
    </xf>
    <xf numFmtId="0" fontId="28" fillId="23" borderId="24" xfId="0" applyFont="1" applyFill="1" applyBorder="1" applyAlignment="1">
      <alignment horizontal="center" vertical="center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0" xfId="0" applyFont="1" applyFill="1" applyBorder="1" applyAlignment="1">
      <alignment horizontal="center" vertical="center"/>
    </xf>
    <xf numFmtId="0" fontId="28" fillId="23" borderId="38" xfId="0" applyFont="1" applyFill="1" applyBorder="1" applyAlignment="1">
      <alignment horizontal="center" vertical="center"/>
    </xf>
    <xf numFmtId="176" fontId="28" fillId="23" borderId="18" xfId="0" applyNumberFormat="1" applyFont="1" applyFill="1" applyBorder="1" applyAlignment="1">
      <alignment horizontal="center" vertical="center"/>
    </xf>
    <xf numFmtId="0" fontId="28" fillId="23" borderId="18" xfId="0" applyFont="1" applyFill="1" applyBorder="1" applyAlignment="1">
      <alignment horizontal="center" vertical="center"/>
    </xf>
    <xf numFmtId="0" fontId="28" fillId="23" borderId="39" xfId="0" applyFont="1" applyFill="1" applyBorder="1" applyAlignment="1">
      <alignment horizontal="center" vertical="center" wrapText="1"/>
    </xf>
    <xf numFmtId="0" fontId="28" fillId="23" borderId="40" xfId="0" applyFont="1" applyFill="1" applyBorder="1" applyAlignment="1">
      <alignment horizontal="center" vertical="center" wrapText="1"/>
    </xf>
    <xf numFmtId="0" fontId="28" fillId="23" borderId="19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vertical="center" shrinkToFit="1"/>
    </xf>
    <xf numFmtId="176" fontId="28" fillId="0" borderId="16" xfId="0" applyNumberFormat="1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37" fillId="0" borderId="20" xfId="0" applyFont="1" applyFill="1" applyBorder="1" applyAlignment="1">
      <alignment vertical="center" shrinkToFit="1"/>
    </xf>
    <xf numFmtId="0" fontId="37" fillId="0" borderId="21" xfId="0" applyFont="1" applyFill="1" applyBorder="1" applyAlignment="1">
      <alignment vertical="center" shrinkToFit="1"/>
    </xf>
    <xf numFmtId="0" fontId="19" fillId="0" borderId="21" xfId="0" applyFont="1" applyBorder="1" applyAlignment="1">
      <alignment vertical="center" shrinkToFit="1"/>
    </xf>
    <xf numFmtId="0" fontId="28" fillId="0" borderId="42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37" fillId="0" borderId="37" xfId="0" applyFont="1" applyFill="1" applyBorder="1" applyAlignment="1">
      <alignment vertical="center" shrinkToFit="1"/>
    </xf>
    <xf numFmtId="0" fontId="19" fillId="23" borderId="20" xfId="0" applyFont="1" applyFill="1" applyBorder="1" applyAlignment="1">
      <alignment horizontal="left" vertical="center" shrinkToFit="1"/>
    </xf>
    <xf numFmtId="0" fontId="19" fillId="23" borderId="21" xfId="0" applyFont="1" applyFill="1" applyBorder="1" applyAlignment="1">
      <alignment horizontal="left" vertical="center" shrinkToFit="1"/>
    </xf>
    <xf numFmtId="0" fontId="19" fillId="23" borderId="21" xfId="0" applyFont="1" applyFill="1" applyBorder="1" applyAlignment="1">
      <alignment vertical="center" shrinkToFit="1"/>
    </xf>
    <xf numFmtId="0" fontId="19" fillId="23" borderId="45" xfId="0" applyFont="1" applyFill="1" applyBorder="1" applyAlignment="1">
      <alignment vertical="center" shrinkToFit="1"/>
    </xf>
    <xf numFmtId="0" fontId="19" fillId="23" borderId="43" xfId="0" applyFont="1" applyFill="1" applyBorder="1" applyAlignment="1">
      <alignment vertical="center" shrinkToFit="1"/>
    </xf>
    <xf numFmtId="0" fontId="19" fillId="23" borderId="37" xfId="0" applyFont="1" applyFill="1" applyBorder="1" applyAlignment="1">
      <alignment shrinkToFit="1"/>
    </xf>
    <xf numFmtId="0" fontId="19" fillId="23" borderId="43" xfId="0" applyFont="1" applyFill="1" applyBorder="1" applyAlignment="1">
      <alignment shrinkToFit="1"/>
    </xf>
    <xf numFmtId="0" fontId="19" fillId="23" borderId="21" xfId="0" applyFont="1" applyFill="1" applyBorder="1" applyAlignment="1">
      <alignment shrinkToFit="1"/>
    </xf>
    <xf numFmtId="0" fontId="28" fillId="23" borderId="50" xfId="0" applyFont="1" applyFill="1" applyBorder="1" applyAlignment="1">
      <alignment horizontal="center" vertical="center"/>
    </xf>
    <xf numFmtId="0" fontId="28" fillId="23" borderId="51" xfId="0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shrinkToFit="1"/>
    </xf>
    <xf numFmtId="0" fontId="19" fillId="23" borderId="20" xfId="0" applyFont="1" applyFill="1" applyBorder="1" applyAlignment="1">
      <alignment vertical="center" shrinkToFit="1"/>
    </xf>
    <xf numFmtId="0" fontId="19" fillId="0" borderId="47" xfId="0" applyFont="1" applyFill="1" applyBorder="1" applyAlignment="1">
      <alignment vertical="center" shrinkToFit="1"/>
    </xf>
    <xf numFmtId="0" fontId="19" fillId="0" borderId="48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19" fillId="0" borderId="20" xfId="0" applyNumberFormat="1" applyFont="1" applyFill="1" applyBorder="1" applyAlignment="1">
      <alignment vertical="center" shrinkToFit="1"/>
    </xf>
    <xf numFmtId="0" fontId="37" fillId="0" borderId="21" xfId="0" applyNumberFormat="1" applyFont="1" applyFill="1" applyBorder="1" applyAlignment="1">
      <alignment vertical="center" shrinkToFit="1"/>
    </xf>
    <xf numFmtId="0" fontId="19" fillId="0" borderId="21" xfId="0" applyNumberFormat="1" applyFont="1" applyBorder="1" applyAlignment="1">
      <alignment vertical="center" shrinkToFit="1"/>
    </xf>
    <xf numFmtId="0" fontId="37" fillId="0" borderId="21" xfId="0" applyNumberFormat="1" applyFont="1" applyBorder="1" applyAlignment="1">
      <alignment vertical="center" shrinkToFit="1"/>
    </xf>
    <xf numFmtId="0" fontId="28" fillId="0" borderId="55" xfId="0" applyFont="1" applyFill="1" applyBorder="1" applyAlignment="1">
      <alignment horizontal="center" vertical="center" shrinkToFit="1"/>
    </xf>
    <xf numFmtId="0" fontId="28" fillId="0" borderId="4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justify" vertical="center" shrinkToFit="1"/>
    </xf>
    <xf numFmtId="0" fontId="28" fillId="23" borderId="42" xfId="0" applyFont="1" applyFill="1" applyBorder="1" applyAlignment="1">
      <alignment horizontal="center" vertical="center" shrinkToFit="1"/>
    </xf>
    <xf numFmtId="0" fontId="19" fillId="0" borderId="43" xfId="0" applyNumberFormat="1" applyFont="1" applyFill="1" applyBorder="1" applyAlignment="1">
      <alignment vertical="center" shrinkToFit="1"/>
    </xf>
    <xf numFmtId="0" fontId="19" fillId="0" borderId="37" xfId="0" applyNumberFormat="1" applyFont="1" applyFill="1" applyBorder="1" applyAlignment="1">
      <alignment vertical="center" shrinkToFit="1"/>
    </xf>
    <xf numFmtId="0" fontId="37" fillId="0" borderId="37" xfId="0" applyNumberFormat="1" applyFont="1" applyFill="1" applyBorder="1" applyAlignment="1">
      <alignment vertical="center" shrinkToFit="1"/>
    </xf>
    <xf numFmtId="0" fontId="37" fillId="0" borderId="43" xfId="0" applyNumberFormat="1" applyFont="1" applyFill="1" applyBorder="1" applyAlignment="1">
      <alignment vertical="center" shrinkToFit="1"/>
    </xf>
    <xf numFmtId="0" fontId="28" fillId="0" borderId="38" xfId="0" applyFont="1" applyFill="1" applyBorder="1" applyAlignment="1">
      <alignment horizontal="center" vertical="center" shrinkToFit="1"/>
    </xf>
    <xf numFmtId="0" fontId="19" fillId="23" borderId="12" xfId="0" applyFont="1" applyFill="1" applyBorder="1" applyAlignment="1">
      <alignment vertical="center" shrinkToFit="1"/>
    </xf>
    <xf numFmtId="0" fontId="19" fillId="23" borderId="14" xfId="0" applyFont="1" applyFill="1" applyBorder="1" applyAlignment="1">
      <alignment vertical="center" shrinkToFit="1"/>
    </xf>
    <xf numFmtId="0" fontId="19" fillId="23" borderId="37" xfId="0" applyFont="1" applyFill="1" applyBorder="1" applyAlignment="1">
      <alignment vertical="center" shrinkToFit="1"/>
    </xf>
    <xf numFmtId="0" fontId="19" fillId="23" borderId="27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19" fillId="0" borderId="20" xfId="0" applyFont="1" applyFill="1" applyBorder="1" applyAlignment="1">
      <alignment horizontal="left" vertical="center" shrinkToFit="1"/>
    </xf>
    <xf numFmtId="0" fontId="19" fillId="0" borderId="45" xfId="0" applyFont="1" applyFill="1" applyBorder="1" applyAlignment="1">
      <alignment vertical="center" shrinkToFit="1"/>
    </xf>
    <xf numFmtId="0" fontId="28" fillId="0" borderId="25" xfId="0" applyFont="1" applyFill="1" applyBorder="1" applyAlignment="1">
      <alignment horizontal="center" vertical="center" shrinkToFit="1"/>
    </xf>
    <xf numFmtId="0" fontId="28" fillId="0" borderId="36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vertical="center" shrinkToFit="1"/>
    </xf>
    <xf numFmtId="176" fontId="28" fillId="0" borderId="18" xfId="0" applyNumberFormat="1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vertical="center" shrinkToFit="1"/>
    </xf>
    <xf numFmtId="0" fontId="28" fillId="0" borderId="40" xfId="0" applyFont="1" applyFill="1" applyBorder="1" applyAlignment="1">
      <alignment horizontal="center" vertical="center" shrinkToFit="1"/>
    </xf>
    <xf numFmtId="0" fontId="19" fillId="0" borderId="57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 shrinkToFi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14" xfId="0" applyFont="1" applyFill="1" applyBorder="1" applyAlignment="1">
      <alignment horizontal="left" vertical="center" shrinkToFit="1"/>
    </xf>
    <xf numFmtId="0" fontId="19" fillId="0" borderId="48" xfId="19" applyFont="1" applyFill="1" applyBorder="1" applyAlignment="1">
      <alignment vertical="center" shrinkToFit="1"/>
    </xf>
    <xf numFmtId="0" fontId="28" fillId="0" borderId="14" xfId="19" applyFont="1" applyFill="1" applyBorder="1" applyAlignment="1">
      <alignment horizontal="center" vertical="center" shrinkToFit="1"/>
    </xf>
    <xf numFmtId="0" fontId="28" fillId="0" borderId="16" xfId="19" applyFont="1" applyFill="1" applyBorder="1" applyAlignment="1">
      <alignment horizontal="center" vertical="center" shrinkToFit="1"/>
    </xf>
    <xf numFmtId="0" fontId="28" fillId="0" borderId="17" xfId="19" applyFont="1" applyFill="1" applyBorder="1" applyAlignment="1">
      <alignment horizontal="center" vertical="center" shrinkToFit="1"/>
    </xf>
    <xf numFmtId="0" fontId="19" fillId="0" borderId="52" xfId="19" applyFont="1" applyFill="1" applyBorder="1" applyAlignment="1">
      <alignment vertical="center" shrinkToFit="1"/>
    </xf>
    <xf numFmtId="0" fontId="28" fillId="0" borderId="15" xfId="19" applyFont="1" applyFill="1" applyBorder="1" applyAlignment="1">
      <alignment horizontal="center" vertical="center" shrinkToFit="1"/>
    </xf>
    <xf numFmtId="0" fontId="45" fillId="0" borderId="48" xfId="0" applyFont="1" applyFill="1" applyBorder="1" applyAlignment="1">
      <alignment vertical="center" shrinkToFit="1"/>
    </xf>
    <xf numFmtId="0" fontId="28" fillId="0" borderId="94" xfId="0" applyFont="1" applyFill="1" applyBorder="1" applyAlignment="1">
      <alignment horizontal="center" vertical="center" shrinkToFit="1"/>
    </xf>
    <xf numFmtId="0" fontId="19" fillId="0" borderId="21" xfId="19" applyFont="1" applyFill="1" applyBorder="1" applyAlignment="1">
      <alignment vertical="center" shrinkToFit="1"/>
    </xf>
    <xf numFmtId="0" fontId="28" fillId="0" borderId="36" xfId="19" applyFont="1" applyFill="1" applyBorder="1" applyAlignment="1">
      <alignment horizontal="center" vertical="center" shrinkToFit="1"/>
    </xf>
    <xf numFmtId="0" fontId="28" fillId="0" borderId="24" xfId="19" applyFont="1" applyFill="1" applyBorder="1" applyAlignment="1">
      <alignment horizontal="center" vertical="center" shrinkToFit="1"/>
    </xf>
    <xf numFmtId="0" fontId="19" fillId="0" borderId="47" xfId="19" applyFont="1" applyFill="1" applyBorder="1" applyAlignment="1">
      <alignment vertical="center" shrinkToFit="1"/>
    </xf>
    <xf numFmtId="0" fontId="32" fillId="0" borderId="0" xfId="2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47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48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21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19" fillId="0" borderId="58" xfId="0" applyFont="1" applyFill="1" applyBorder="1" applyAlignment="1">
      <alignment vertical="center" shrinkToFit="1"/>
    </xf>
    <xf numFmtId="0" fontId="19" fillId="0" borderId="18" xfId="0" applyFont="1" applyFill="1" applyBorder="1" applyAlignment="1">
      <alignment vertical="center" shrinkToFit="1"/>
    </xf>
    <xf numFmtId="0" fontId="46" fillId="23" borderId="0" xfId="0" applyFont="1" applyFill="1"/>
    <xf numFmtId="0" fontId="43" fillId="0" borderId="0" xfId="19" applyFont="1" applyFill="1" applyBorder="1" applyAlignment="1">
      <alignment vertical="center"/>
    </xf>
    <xf numFmtId="0" fontId="19" fillId="0" borderId="14" xfId="19" applyFont="1" applyFill="1" applyBorder="1" applyAlignment="1">
      <alignment vertical="center" shrinkToFit="1"/>
    </xf>
    <xf numFmtId="0" fontId="28" fillId="0" borderId="25" xfId="19" applyFont="1" applyFill="1" applyBorder="1" applyAlignment="1">
      <alignment horizontal="center" vertical="center" shrinkToFit="1"/>
    </xf>
    <xf numFmtId="0" fontId="28" fillId="0" borderId="94" xfId="19" applyFont="1" applyFill="1" applyBorder="1" applyAlignment="1">
      <alignment horizontal="center" vertical="center" shrinkToFit="1"/>
    </xf>
    <xf numFmtId="0" fontId="28" fillId="0" borderId="0" xfId="19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 shrinkToFit="1"/>
    </xf>
    <xf numFmtId="0" fontId="31" fillId="0" borderId="0" xfId="0" applyFont="1" applyFill="1"/>
    <xf numFmtId="0" fontId="31" fillId="0" borderId="0" xfId="19" applyFont="1" applyFill="1" applyBorder="1" applyAlignment="1">
      <alignment vertical="center"/>
    </xf>
    <xf numFmtId="0" fontId="29" fillId="26" borderId="44" xfId="0" applyFont="1" applyFill="1" applyBorder="1" applyAlignment="1">
      <alignment vertical="center" shrinkToFit="1"/>
    </xf>
    <xf numFmtId="0" fontId="19" fillId="0" borderId="58" xfId="19" applyFont="1" applyFill="1" applyBorder="1" applyAlignment="1">
      <alignment vertical="center" shrinkToFit="1"/>
    </xf>
    <xf numFmtId="176" fontId="28" fillId="0" borderId="18" xfId="19" applyNumberFormat="1" applyFont="1" applyFill="1" applyBorder="1" applyAlignment="1">
      <alignment horizontal="center" vertical="center" shrinkToFit="1"/>
    </xf>
    <xf numFmtId="0" fontId="28" fillId="0" borderId="18" xfId="19" applyFont="1" applyFill="1" applyBorder="1" applyAlignment="1">
      <alignment horizontal="center" vertical="center" shrinkToFit="1"/>
    </xf>
    <xf numFmtId="0" fontId="19" fillId="0" borderId="18" xfId="19" applyFont="1" applyFill="1" applyBorder="1" applyAlignment="1">
      <alignment vertical="center" shrinkToFit="1"/>
    </xf>
    <xf numFmtId="0" fontId="28" fillId="0" borderId="19" xfId="19" applyFont="1" applyFill="1" applyBorder="1" applyAlignment="1">
      <alignment horizontal="center" vertical="center" shrinkToFit="1"/>
    </xf>
    <xf numFmtId="0" fontId="28" fillId="0" borderId="40" xfId="19" applyFont="1" applyFill="1" applyBorder="1" applyAlignment="1">
      <alignment horizontal="center" vertical="center" shrinkToFit="1"/>
    </xf>
    <xf numFmtId="0" fontId="19" fillId="0" borderId="57" xfId="19" applyFont="1" applyFill="1" applyBorder="1" applyAlignment="1">
      <alignment vertical="center" shrinkToFit="1"/>
    </xf>
    <xf numFmtId="0" fontId="28" fillId="0" borderId="38" xfId="19" applyFont="1" applyFill="1" applyBorder="1" applyAlignment="1">
      <alignment horizontal="center" vertical="center" shrinkToFit="1"/>
    </xf>
    <xf numFmtId="0" fontId="31" fillId="0" borderId="25" xfId="19" applyFont="1" applyFill="1" applyBorder="1" applyAlignment="1">
      <alignment horizontal="center" vertical="center" shrinkToFit="1"/>
    </xf>
    <xf numFmtId="0" fontId="31" fillId="0" borderId="94" xfId="19" applyFont="1" applyFill="1" applyBorder="1" applyAlignment="1">
      <alignment horizontal="center" vertical="center" shrinkToFit="1"/>
    </xf>
    <xf numFmtId="0" fontId="31" fillId="0" borderId="100" xfId="19" applyFont="1" applyFill="1" applyBorder="1" applyAlignment="1">
      <alignment horizontal="center" vertical="center" shrinkToFit="1"/>
    </xf>
    <xf numFmtId="0" fontId="31" fillId="0" borderId="26" xfId="19" applyFont="1" applyFill="1" applyBorder="1" applyAlignment="1">
      <alignment horizontal="center" vertical="center" shrinkToFit="1"/>
    </xf>
    <xf numFmtId="0" fontId="31" fillId="0" borderId="73" xfId="19" applyFont="1" applyFill="1" applyBorder="1" applyAlignment="1">
      <alignment horizontal="center" vertical="center" shrinkToFit="1"/>
    </xf>
    <xf numFmtId="0" fontId="29" fillId="26" borderId="44" xfId="0" applyFont="1" applyFill="1" applyBorder="1" applyAlignment="1">
      <alignment horizontal="center" vertical="center" shrinkToFit="1"/>
    </xf>
    <xf numFmtId="0" fontId="31" fillId="26" borderId="99" xfId="0" applyFont="1" applyFill="1" applyBorder="1" applyAlignment="1">
      <alignment horizontal="center" vertical="center" shrinkToFit="1"/>
    </xf>
    <xf numFmtId="0" fontId="44" fillId="26" borderId="31" xfId="19" applyFont="1" applyFill="1" applyBorder="1" applyAlignment="1">
      <alignment horizontal="center" vertical="center" shrinkToFit="1"/>
    </xf>
    <xf numFmtId="0" fontId="31" fillId="0" borderId="0" xfId="19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 shrinkToFit="1"/>
    </xf>
    <xf numFmtId="0" fontId="47" fillId="0" borderId="14" xfId="0" applyFont="1" applyFill="1" applyBorder="1" applyAlignment="1">
      <alignment horizontal="center" vertical="center" shrinkToFit="1"/>
    </xf>
    <xf numFmtId="0" fontId="47" fillId="23" borderId="14" xfId="0" applyFont="1" applyFill="1" applyBorder="1" applyAlignment="1">
      <alignment horizontal="center" vertical="center" shrinkToFit="1"/>
    </xf>
    <xf numFmtId="0" fontId="47" fillId="23" borderId="24" xfId="0" applyFont="1" applyFill="1" applyBorder="1" applyAlignment="1">
      <alignment horizontal="center" vertical="center" shrinkToFit="1"/>
    </xf>
    <xf numFmtId="0" fontId="44" fillId="0" borderId="14" xfId="0" applyFont="1" applyFill="1" applyBorder="1" applyAlignment="1">
      <alignment horizontal="center" vertical="center" shrinkToFit="1"/>
    </xf>
    <xf numFmtId="0" fontId="19" fillId="0" borderId="43" xfId="19" applyFont="1" applyFill="1" applyBorder="1" applyAlignment="1">
      <alignment vertical="center" shrinkToFit="1"/>
    </xf>
    <xf numFmtId="0" fontId="19" fillId="0" borderId="21" xfId="19" applyFont="1" applyFill="1" applyBorder="1" applyAlignment="1">
      <alignment horizontal="left" vertical="center" shrinkToFit="1"/>
    </xf>
    <xf numFmtId="0" fontId="29" fillId="26" borderId="46" xfId="0" applyFont="1" applyFill="1" applyBorder="1" applyAlignment="1">
      <alignment horizontal="center" vertical="center" shrinkToFit="1"/>
    </xf>
    <xf numFmtId="0" fontId="29" fillId="26" borderId="31" xfId="0" applyFont="1" applyFill="1" applyBorder="1" applyAlignment="1">
      <alignment horizontal="center" vertical="center" shrinkToFit="1"/>
    </xf>
    <xf numFmtId="0" fontId="19" fillId="26" borderId="47" xfId="0" applyFont="1" applyFill="1" applyBorder="1" applyAlignment="1">
      <alignment vertical="center" shrinkToFit="1"/>
    </xf>
    <xf numFmtId="0" fontId="19" fillId="26" borderId="48" xfId="0" applyFont="1" applyFill="1" applyBorder="1" applyAlignment="1">
      <alignment vertical="center" shrinkToFit="1"/>
    </xf>
    <xf numFmtId="0" fontId="19" fillId="26" borderId="48" xfId="19" applyFont="1" applyFill="1" applyBorder="1" applyAlignment="1">
      <alignment vertical="center" shrinkToFit="1"/>
    </xf>
    <xf numFmtId="0" fontId="19" fillId="26" borderId="52" xfId="19" applyFont="1" applyFill="1" applyBorder="1" applyAlignment="1">
      <alignment vertical="center" shrinkToFit="1"/>
    </xf>
    <xf numFmtId="0" fontId="31" fillId="0" borderId="14" xfId="44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vertical="center" shrinkToFit="1"/>
    </xf>
    <xf numFmtId="0" fontId="28" fillId="0" borderId="14" xfId="0" applyFont="1" applyFill="1" applyBorder="1" applyAlignment="1">
      <alignment horizontal="center" vertical="center" wrapText="1" shrinkToFit="1"/>
    </xf>
    <xf numFmtId="0" fontId="51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5" fillId="0" borderId="16" xfId="0" applyFont="1" applyFill="1" applyBorder="1" applyAlignment="1">
      <alignment vertical="center" shrinkToFit="1"/>
    </xf>
    <xf numFmtId="0" fontId="28" fillId="0" borderId="16" xfId="0" applyFont="1" applyFill="1" applyBorder="1" applyAlignment="1">
      <alignment horizontal="center" vertical="center" wrapText="1" shrinkToFit="1"/>
    </xf>
    <xf numFmtId="0" fontId="50" fillId="27" borderId="16" xfId="0" applyFont="1" applyFill="1" applyBorder="1" applyAlignment="1">
      <alignment horizontal="center" vertical="center" shrinkToFit="1"/>
    </xf>
    <xf numFmtId="0" fontId="44" fillId="0" borderId="46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15" xfId="0" applyFont="1" applyFill="1" applyBorder="1" applyAlignment="1">
      <alignment horizontal="center" vertical="center" wrapText="1" shrinkToFit="1"/>
    </xf>
    <xf numFmtId="0" fontId="28" fillId="0" borderId="19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44" fillId="0" borderId="10" xfId="0" applyFont="1" applyFill="1" applyBorder="1" applyAlignment="1">
      <alignment horizontal="center" vertical="center" shrinkToFit="1"/>
    </xf>
    <xf numFmtId="0" fontId="55" fillId="0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22" fillId="0" borderId="0" xfId="0" applyFont="1" applyFill="1" applyBorder="1" applyAlignment="1"/>
    <xf numFmtId="176" fontId="22" fillId="0" borderId="0" xfId="0" applyNumberFormat="1" applyFont="1" applyFill="1" applyBorder="1" applyAlignment="1"/>
    <xf numFmtId="0" fontId="22" fillId="0" borderId="0" xfId="20" applyFont="1" applyFill="1" applyBorder="1" applyAlignment="1">
      <alignment vertical="center" shrinkToFi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19" fillId="0" borderId="21" xfId="19" applyNumberFormat="1" applyFont="1" applyFill="1" applyBorder="1" applyAlignment="1">
      <alignment vertical="center" shrinkToFit="1"/>
    </xf>
    <xf numFmtId="0" fontId="19" fillId="0" borderId="37" xfId="19" applyNumberFormat="1" applyFont="1" applyFill="1" applyBorder="1" applyAlignment="1">
      <alignment vertical="center" shrinkToFit="1"/>
    </xf>
    <xf numFmtId="0" fontId="19" fillId="0" borderId="47" xfId="19" applyNumberFormat="1" applyFont="1" applyFill="1" applyBorder="1" applyAlignment="1">
      <alignment vertical="center" shrinkToFit="1"/>
    </xf>
    <xf numFmtId="0" fontId="31" fillId="0" borderId="0" xfId="0" applyFont="1" applyFill="1" applyAlignment="1">
      <alignment horizontal="center"/>
    </xf>
    <xf numFmtId="0" fontId="53" fillId="0" borderId="0" xfId="45" applyFont="1" applyFill="1" applyBorder="1" applyAlignment="1">
      <alignment vertical="center" wrapText="1" shrinkToFit="1"/>
    </xf>
    <xf numFmtId="0" fontId="53" fillId="0" borderId="0" xfId="45" applyFont="1" applyFill="1" applyBorder="1" applyAlignment="1">
      <alignment horizontal="center" vertical="center" wrapText="1" shrinkToFit="1"/>
    </xf>
    <xf numFmtId="0" fontId="39" fillId="0" borderId="0" xfId="19" applyFont="1" applyFill="1" applyAlignment="1">
      <alignment vertical="center"/>
    </xf>
    <xf numFmtId="0" fontId="52" fillId="0" borderId="0" xfId="45" applyFont="1" applyFill="1" applyBorder="1" applyAlignment="1">
      <alignment vertical="center" wrapText="1" shrinkToFit="1"/>
    </xf>
    <xf numFmtId="0" fontId="22" fillId="0" borderId="0" xfId="0" applyFont="1" applyFill="1"/>
    <xf numFmtId="0" fontId="37" fillId="23" borderId="12" xfId="0" applyNumberFormat="1" applyFont="1" applyFill="1" applyBorder="1" applyAlignment="1">
      <alignment vertical="center" shrinkToFit="1"/>
    </xf>
    <xf numFmtId="0" fontId="37" fillId="23" borderId="14" xfId="0" applyNumberFormat="1" applyFont="1" applyFill="1" applyBorder="1" applyAlignment="1">
      <alignment vertical="center" shrinkToFit="1"/>
    </xf>
    <xf numFmtId="0" fontId="37" fillId="23" borderId="16" xfId="0" applyNumberFormat="1" applyFont="1" applyFill="1" applyBorder="1" applyAlignment="1">
      <alignment vertical="center" shrinkToFit="1"/>
    </xf>
    <xf numFmtId="0" fontId="19" fillId="0" borderId="58" xfId="19" applyNumberFormat="1" applyFont="1" applyFill="1" applyBorder="1" applyAlignment="1">
      <alignment vertical="center" shrinkToFit="1"/>
    </xf>
    <xf numFmtId="0" fontId="19" fillId="0" borderId="14" xfId="19" applyNumberFormat="1" applyFont="1" applyFill="1" applyBorder="1" applyAlignment="1">
      <alignment vertical="center" shrinkToFit="1"/>
    </xf>
    <xf numFmtId="0" fontId="19" fillId="0" borderId="14" xfId="19" applyNumberFormat="1" applyFont="1" applyFill="1" applyBorder="1" applyAlignment="1">
      <alignment horizontal="left" vertical="center" shrinkToFit="1"/>
    </xf>
    <xf numFmtId="0" fontId="19" fillId="0" borderId="12" xfId="19" applyNumberFormat="1" applyFont="1" applyFill="1" applyBorder="1" applyAlignment="1">
      <alignment vertical="center" shrinkToFit="1"/>
    </xf>
    <xf numFmtId="0" fontId="19" fillId="0" borderId="16" xfId="19" applyNumberFormat="1" applyFont="1" applyFill="1" applyBorder="1" applyAlignment="1">
      <alignment horizontal="left" vertical="center" shrinkToFit="1"/>
    </xf>
    <xf numFmtId="0" fontId="19" fillId="0" borderId="0" xfId="0" applyNumberFormat="1" applyFont="1" applyFill="1" applyAlignment="1">
      <alignment vertical="center" shrinkToFit="1"/>
    </xf>
    <xf numFmtId="0" fontId="19" fillId="23" borderId="0" xfId="0" applyNumberFormat="1" applyFont="1" applyFill="1" applyAlignment="1">
      <alignment vertical="center" shrinkToFit="1"/>
    </xf>
    <xf numFmtId="0" fontId="37" fillId="23" borderId="20" xfId="0" applyNumberFormat="1" applyFont="1" applyFill="1" applyBorder="1" applyAlignment="1">
      <alignment vertical="center" shrinkToFit="1"/>
    </xf>
    <xf numFmtId="0" fontId="37" fillId="23" borderId="21" xfId="0" applyNumberFormat="1" applyFont="1" applyFill="1" applyBorder="1" applyAlignment="1">
      <alignment vertical="center" shrinkToFit="1"/>
    </xf>
    <xf numFmtId="0" fontId="37" fillId="23" borderId="37" xfId="0" applyNumberFormat="1" applyFont="1" applyFill="1" applyBorder="1" applyAlignment="1">
      <alignment vertical="center" shrinkToFit="1"/>
    </xf>
    <xf numFmtId="0" fontId="19" fillId="0" borderId="21" xfId="19" applyNumberFormat="1" applyFont="1" applyFill="1" applyBorder="1" applyAlignment="1">
      <alignment horizontal="left" vertical="center" shrinkToFit="1"/>
    </xf>
    <xf numFmtId="0" fontId="19" fillId="0" borderId="12" xfId="45" applyNumberFormat="1" applyFont="1" applyFill="1" applyBorder="1" applyAlignment="1">
      <alignment horizontal="left" vertical="center" shrinkToFit="1"/>
    </xf>
    <xf numFmtId="0" fontId="19" fillId="0" borderId="16" xfId="19" applyNumberFormat="1" applyFont="1" applyFill="1" applyBorder="1" applyAlignment="1">
      <alignment vertical="center" shrinkToFit="1"/>
    </xf>
    <xf numFmtId="0" fontId="19" fillId="0" borderId="43" xfId="19" applyNumberFormat="1" applyFont="1" applyFill="1" applyBorder="1" applyAlignment="1">
      <alignment vertical="center" shrinkToFit="1"/>
    </xf>
    <xf numFmtId="0" fontId="19" fillId="0" borderId="0" xfId="45" applyNumberFormat="1" applyFont="1" applyFill="1" applyBorder="1" applyAlignment="1">
      <alignment vertical="center" shrinkToFit="1"/>
    </xf>
    <xf numFmtId="0" fontId="19" fillId="0" borderId="20" xfId="19" applyNumberFormat="1" applyFont="1" applyFill="1" applyBorder="1" applyAlignment="1">
      <alignment vertical="center" shrinkToFit="1"/>
    </xf>
    <xf numFmtId="0" fontId="28" fillId="0" borderId="14" xfId="19" applyFont="1" applyFill="1" applyBorder="1" applyAlignment="1">
      <alignment horizontal="center" vertical="center" wrapText="1" shrinkToFit="1"/>
    </xf>
    <xf numFmtId="0" fontId="28" fillId="0" borderId="15" xfId="19" applyFont="1" applyFill="1" applyBorder="1" applyAlignment="1">
      <alignment horizontal="center" vertical="center" wrapText="1" shrinkToFit="1"/>
    </xf>
    <xf numFmtId="0" fontId="28" fillId="0" borderId="12" xfId="19" applyFont="1" applyFill="1" applyBorder="1" applyAlignment="1">
      <alignment horizontal="center" vertical="center" wrapText="1" shrinkToFit="1"/>
    </xf>
    <xf numFmtId="0" fontId="28" fillId="0" borderId="13" xfId="19" applyFont="1" applyFill="1" applyBorder="1" applyAlignment="1">
      <alignment horizontal="center" vertical="center" wrapText="1" shrinkToFit="1"/>
    </xf>
    <xf numFmtId="0" fontId="28" fillId="0" borderId="17" xfId="19" applyFont="1" applyFill="1" applyBorder="1" applyAlignment="1">
      <alignment horizontal="center" vertical="center" wrapText="1" shrinkToFit="1"/>
    </xf>
    <xf numFmtId="0" fontId="30" fillId="0" borderId="14" xfId="19" applyFont="1" applyFill="1" applyBorder="1" applyAlignment="1">
      <alignment horizontal="center" vertical="center" shrinkToFit="1"/>
    </xf>
    <xf numFmtId="0" fontId="28" fillId="0" borderId="16" xfId="19" applyFont="1" applyFill="1" applyBorder="1" applyAlignment="1">
      <alignment horizontal="center" vertical="center" wrapText="1" shrinkToFit="1"/>
    </xf>
    <xf numFmtId="0" fontId="28" fillId="0" borderId="12" xfId="19" applyFont="1" applyFill="1" applyBorder="1" applyAlignment="1">
      <alignment horizontal="center" vertical="center" shrinkToFit="1"/>
    </xf>
    <xf numFmtId="0" fontId="28" fillId="0" borderId="14" xfId="45" applyFont="1" applyFill="1" applyBorder="1" applyAlignment="1">
      <alignment horizontal="center" vertical="center" shrinkToFit="1"/>
    </xf>
    <xf numFmtId="0" fontId="27" fillId="23" borderId="0" xfId="0" applyFont="1" applyFill="1"/>
    <xf numFmtId="0" fontId="27" fillId="0" borderId="0" xfId="0" applyFont="1" applyFill="1" applyAlignment="1">
      <alignment vertical="center"/>
    </xf>
    <xf numFmtId="0" fontId="19" fillId="0" borderId="0" xfId="45" applyFont="1" applyFill="1" applyBorder="1" applyAlignment="1">
      <alignment horizontal="center" vertical="center" wrapText="1" shrinkToFit="1"/>
    </xf>
    <xf numFmtId="0" fontId="19" fillId="0" borderId="0" xfId="19" applyFont="1" applyFill="1" applyAlignment="1">
      <alignment horizontal="center" vertical="center"/>
    </xf>
    <xf numFmtId="0" fontId="31" fillId="23" borderId="14" xfId="0" applyFont="1" applyFill="1" applyBorder="1" applyAlignment="1">
      <alignment horizontal="center" vertical="center" shrinkToFit="1"/>
    </xf>
    <xf numFmtId="0" fontId="31" fillId="23" borderId="24" xfId="0" applyFont="1" applyFill="1" applyBorder="1" applyAlignment="1">
      <alignment horizontal="center" vertical="center" shrinkToFit="1"/>
    </xf>
    <xf numFmtId="0" fontId="31" fillId="23" borderId="15" xfId="0" applyFont="1" applyFill="1" applyBorder="1" applyAlignment="1">
      <alignment horizontal="center" vertical="center" shrinkToFit="1"/>
    </xf>
    <xf numFmtId="0" fontId="31" fillId="0" borderId="14" xfId="45" applyFont="1" applyFill="1" applyBorder="1" applyAlignment="1">
      <alignment horizontal="center" vertical="center" shrinkToFit="1"/>
    </xf>
    <xf numFmtId="0" fontId="31" fillId="0" borderId="15" xfId="45" applyFont="1" applyFill="1" applyBorder="1" applyAlignment="1">
      <alignment horizontal="center" vertical="center" shrinkToFit="1"/>
    </xf>
    <xf numFmtId="176" fontId="31" fillId="0" borderId="14" xfId="45" applyNumberFormat="1" applyFont="1" applyFill="1" applyBorder="1" applyAlignment="1">
      <alignment horizontal="center" vertical="center" shrinkToFit="1"/>
    </xf>
    <xf numFmtId="176" fontId="31" fillId="0" borderId="15" xfId="45" applyNumberFormat="1" applyFont="1" applyFill="1" applyBorder="1" applyAlignment="1">
      <alignment horizontal="center" vertical="center" shrinkToFit="1"/>
    </xf>
    <xf numFmtId="0" fontId="29" fillId="0" borderId="14" xfId="45" applyFont="1" applyFill="1" applyBorder="1" applyAlignment="1">
      <alignment horizontal="center" vertical="center" shrinkToFit="1"/>
    </xf>
    <xf numFmtId="0" fontId="29" fillId="0" borderId="15" xfId="45" applyFont="1" applyFill="1" applyBorder="1" applyAlignment="1">
      <alignment horizontal="center" vertical="center" shrinkToFit="1"/>
    </xf>
    <xf numFmtId="0" fontId="29" fillId="23" borderId="14" xfId="0" applyNumberFormat="1" applyFont="1" applyFill="1" applyBorder="1" applyAlignment="1">
      <alignment horizontal="center" vertical="center" shrinkToFit="1"/>
    </xf>
    <xf numFmtId="0" fontId="29" fillId="23" borderId="21" xfId="0" applyNumberFormat="1" applyFont="1" applyFill="1" applyBorder="1" applyAlignment="1">
      <alignment horizontal="center" vertical="center" shrinkToFit="1"/>
    </xf>
    <xf numFmtId="0" fontId="44" fillId="26" borderId="31" xfId="19" applyNumberFormat="1" applyFont="1" applyFill="1" applyBorder="1" applyAlignment="1">
      <alignment horizontal="center" vertical="center" shrinkToFit="1"/>
    </xf>
    <xf numFmtId="0" fontId="31" fillId="0" borderId="14" xfId="45" applyNumberFormat="1" applyFont="1" applyFill="1" applyBorder="1" applyAlignment="1">
      <alignment horizontal="center" vertical="center" shrinkToFit="1"/>
    </xf>
    <xf numFmtId="0" fontId="31" fillId="0" borderId="10" xfId="45" applyNumberFormat="1" applyFont="1" applyFill="1" applyBorder="1" applyAlignment="1">
      <alignment horizontal="center" vertical="center" shrinkToFit="1"/>
    </xf>
    <xf numFmtId="0" fontId="31" fillId="0" borderId="0" xfId="45" applyFont="1" applyFill="1" applyBorder="1" applyAlignment="1">
      <alignment horizontal="center" vertical="center" wrapText="1" shrinkToFit="1"/>
    </xf>
    <xf numFmtId="177" fontId="31" fillId="0" borderId="10" xfId="45" applyNumberFormat="1" applyFont="1" applyFill="1" applyBorder="1" applyAlignment="1">
      <alignment horizontal="center" vertical="center" shrinkToFit="1"/>
    </xf>
    <xf numFmtId="0" fontId="31" fillId="23" borderId="0" xfId="0" applyFont="1" applyFill="1" applyAlignment="1">
      <alignment horizontal="center"/>
    </xf>
    <xf numFmtId="0" fontId="31" fillId="0" borderId="25" xfId="45" applyNumberFormat="1" applyFont="1" applyFill="1" applyBorder="1" applyAlignment="1">
      <alignment horizontal="center" vertical="center" shrinkToFit="1"/>
    </xf>
    <xf numFmtId="0" fontId="29" fillId="26" borderId="46" xfId="0" applyNumberFormat="1" applyFont="1" applyFill="1" applyBorder="1" applyAlignment="1">
      <alignment horizontal="center" vertical="center" shrinkToFit="1"/>
    </xf>
    <xf numFmtId="0" fontId="31" fillId="26" borderId="10" xfId="45" applyNumberFormat="1" applyFont="1" applyFill="1" applyBorder="1" applyAlignment="1">
      <alignment horizontal="center" vertical="center" shrinkToFit="1"/>
    </xf>
    <xf numFmtId="0" fontId="58" fillId="0" borderId="21" xfId="0" applyFont="1" applyFill="1" applyBorder="1" applyAlignment="1">
      <alignment vertical="center" shrinkToFit="1"/>
    </xf>
    <xf numFmtId="0" fontId="19" fillId="0" borderId="0" xfId="20" applyFont="1" applyFill="1" applyBorder="1" applyAlignment="1">
      <alignment vertical="center" shrinkToFit="1"/>
    </xf>
    <xf numFmtId="0" fontId="19" fillId="29" borderId="12" xfId="0" applyFont="1" applyFill="1" applyBorder="1" applyAlignment="1">
      <alignment vertical="center" shrinkToFit="1"/>
    </xf>
    <xf numFmtId="0" fontId="19" fillId="29" borderId="14" xfId="0" applyFont="1" applyFill="1" applyBorder="1" applyAlignment="1">
      <alignment vertical="center" shrinkToFit="1"/>
    </xf>
    <xf numFmtId="0" fontId="19" fillId="29" borderId="1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32" borderId="14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shrinkToFit="1"/>
    </xf>
    <xf numFmtId="0" fontId="19" fillId="33" borderId="25" xfId="0" applyFont="1" applyFill="1" applyBorder="1" applyAlignment="1">
      <alignment shrinkToFit="1"/>
    </xf>
    <xf numFmtId="0" fontId="28" fillId="28" borderId="14" xfId="0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8" fillId="32" borderId="14" xfId="0" applyFont="1" applyFill="1" applyBorder="1" applyAlignment="1">
      <alignment horizontal="center" vertical="center" shrinkToFit="1"/>
    </xf>
    <xf numFmtId="0" fontId="28" fillId="0" borderId="0" xfId="20" applyFont="1" applyFill="1" applyBorder="1" applyAlignment="1">
      <alignment horizontal="center" vertical="center" shrinkToFit="1"/>
    </xf>
    <xf numFmtId="0" fontId="28" fillId="29" borderId="12" xfId="0" applyFont="1" applyFill="1" applyBorder="1" applyAlignment="1">
      <alignment horizontal="center" vertical="center" shrinkToFit="1"/>
    </xf>
    <xf numFmtId="0" fontId="28" fillId="29" borderId="14" xfId="0" applyFont="1" applyFill="1" applyBorder="1" applyAlignment="1">
      <alignment horizontal="center" vertical="center" shrinkToFit="1"/>
    </xf>
    <xf numFmtId="0" fontId="28" fillId="29" borderId="1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/>
    </xf>
    <xf numFmtId="0" fontId="28" fillId="0" borderId="98" xfId="0" applyFont="1" applyFill="1" applyBorder="1" applyAlignment="1">
      <alignment horizontal="center" vertical="center" shrinkToFit="1"/>
    </xf>
    <xf numFmtId="0" fontId="28" fillId="0" borderId="107" xfId="0" applyFont="1" applyFill="1" applyBorder="1" applyAlignment="1">
      <alignment horizontal="center" vertical="center" shrinkToFit="1"/>
    </xf>
    <xf numFmtId="0" fontId="28" fillId="33" borderId="12" xfId="0" applyFont="1" applyFill="1" applyBorder="1" applyAlignment="1">
      <alignment horizontal="center" vertical="center" shrinkToFit="1"/>
    </xf>
    <xf numFmtId="0" fontId="28" fillId="33" borderId="14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  <xf numFmtId="0" fontId="28" fillId="33" borderId="13" xfId="0" applyFont="1" applyFill="1" applyBorder="1" applyAlignment="1">
      <alignment horizontal="center" vertical="center" shrinkToFit="1"/>
    </xf>
    <xf numFmtId="176" fontId="28" fillId="33" borderId="14" xfId="0" applyNumberFormat="1" applyFont="1" applyFill="1" applyBorder="1" applyAlignment="1">
      <alignment horizontal="center" vertical="center" shrinkToFit="1"/>
    </xf>
    <xf numFmtId="176" fontId="28" fillId="33" borderId="15" xfId="0" applyNumberFormat="1" applyFont="1" applyFill="1" applyBorder="1" applyAlignment="1">
      <alignment horizontal="center" vertical="center" shrinkToFit="1"/>
    </xf>
    <xf numFmtId="0" fontId="28" fillId="33" borderId="15" xfId="0" applyFont="1" applyFill="1" applyBorder="1" applyAlignment="1">
      <alignment horizontal="center" vertical="center" shrinkToFit="1"/>
    </xf>
    <xf numFmtId="0" fontId="28" fillId="33" borderId="14" xfId="0" applyFont="1" applyFill="1" applyBorder="1" applyAlignment="1">
      <alignment horizontal="center"/>
    </xf>
    <xf numFmtId="0" fontId="28" fillId="33" borderId="15" xfId="0" applyFont="1" applyFill="1" applyBorder="1" applyAlignment="1">
      <alignment horizontal="center"/>
    </xf>
    <xf numFmtId="0" fontId="28" fillId="33" borderId="25" xfId="0" applyFont="1" applyFill="1" applyBorder="1" applyAlignment="1">
      <alignment horizontal="center"/>
    </xf>
    <xf numFmtId="0" fontId="28" fillId="33" borderId="73" xfId="0" applyFont="1" applyFill="1" applyBorder="1" applyAlignment="1">
      <alignment horizontal="center"/>
    </xf>
    <xf numFmtId="0" fontId="57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shrinkToFit="1"/>
    </xf>
    <xf numFmtId="0" fontId="19" fillId="29" borderId="20" xfId="0" applyFont="1" applyFill="1" applyBorder="1" applyAlignment="1">
      <alignment vertical="center" shrinkToFit="1"/>
    </xf>
    <xf numFmtId="0" fontId="19" fillId="29" borderId="21" xfId="0" applyFont="1" applyFill="1" applyBorder="1" applyAlignment="1">
      <alignment vertical="center" shrinkToFit="1"/>
    </xf>
    <xf numFmtId="0" fontId="19" fillId="29" borderId="32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31" fillId="31" borderId="37" xfId="0" applyFont="1" applyFill="1" applyBorder="1" applyAlignment="1">
      <alignment horizontal="center" vertical="center" shrinkToFit="1"/>
    </xf>
    <xf numFmtId="0" fontId="31" fillId="31" borderId="16" xfId="0" applyFont="1" applyFill="1" applyBorder="1" applyAlignment="1">
      <alignment horizontal="center" vertical="center" shrinkToFit="1"/>
    </xf>
    <xf numFmtId="0" fontId="31" fillId="30" borderId="16" xfId="0" applyFont="1" applyFill="1" applyBorder="1" applyAlignment="1">
      <alignment horizontal="center" vertical="center" shrinkToFit="1"/>
    </xf>
    <xf numFmtId="0" fontId="28" fillId="28" borderId="18" xfId="0" applyFont="1" applyFill="1" applyBorder="1" applyAlignment="1">
      <alignment horizontal="center" vertical="center" shrinkToFit="1"/>
    </xf>
    <xf numFmtId="0" fontId="30" fillId="0" borderId="18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left" vertical="center" shrinkToFit="1"/>
    </xf>
    <xf numFmtId="0" fontId="31" fillId="30" borderId="17" xfId="0" applyFont="1" applyFill="1" applyBorder="1" applyAlignment="1">
      <alignment horizontal="center" vertical="center" shrinkToFit="1"/>
    </xf>
    <xf numFmtId="0" fontId="28" fillId="32" borderId="15" xfId="0" applyFont="1" applyFill="1" applyBorder="1" applyAlignment="1">
      <alignment horizontal="center" vertical="center" shrinkToFit="1"/>
    </xf>
    <xf numFmtId="0" fontId="28" fillId="0" borderId="112" xfId="20" applyFont="1" applyFill="1" applyBorder="1" applyAlignment="1">
      <alignment horizontal="center" vertical="center" shrinkToFit="1"/>
    </xf>
    <xf numFmtId="0" fontId="28" fillId="0" borderId="112" xfId="0" applyFont="1" applyFill="1" applyBorder="1" applyAlignment="1">
      <alignment horizontal="center"/>
    </xf>
    <xf numFmtId="0" fontId="19" fillId="0" borderId="0" xfId="0" applyNumberFormat="1" applyFont="1" applyFill="1" applyAlignment="1">
      <alignment vertical="top" wrapText="1" shrinkToFit="1"/>
    </xf>
    <xf numFmtId="0" fontId="19" fillId="0" borderId="0" xfId="0" applyFont="1" applyFill="1" applyAlignment="1">
      <alignment horizontal="center" vertical="center"/>
    </xf>
    <xf numFmtId="0" fontId="19" fillId="29" borderId="45" xfId="0" applyFont="1" applyFill="1" applyBorder="1" applyAlignment="1">
      <alignment vertical="center" shrinkToFit="1"/>
    </xf>
    <xf numFmtId="0" fontId="28" fillId="29" borderId="25" xfId="0" applyFont="1" applyFill="1" applyBorder="1" applyAlignment="1">
      <alignment horizontal="center" vertical="center" shrinkToFit="1"/>
    </xf>
    <xf numFmtId="0" fontId="19" fillId="29" borderId="25" xfId="0" applyFont="1" applyFill="1" applyBorder="1" applyAlignment="1">
      <alignment vertical="center" shrinkToFit="1"/>
    </xf>
    <xf numFmtId="0" fontId="19" fillId="33" borderId="25" xfId="0" applyFont="1" applyFill="1" applyBorder="1" applyAlignment="1">
      <alignment vertical="center" shrinkToFit="1"/>
    </xf>
    <xf numFmtId="0" fontId="28" fillId="33" borderId="25" xfId="0" applyFont="1" applyFill="1" applyBorder="1" applyAlignment="1">
      <alignment horizontal="center" vertical="center" shrinkToFit="1"/>
    </xf>
    <xf numFmtId="0" fontId="31" fillId="0" borderId="113" xfId="0" applyFont="1" applyFill="1" applyBorder="1" applyAlignment="1">
      <alignment horizontal="center" vertical="center" shrinkToFit="1"/>
    </xf>
    <xf numFmtId="0" fontId="31" fillId="0" borderId="114" xfId="0" applyFont="1" applyFill="1" applyBorder="1" applyAlignment="1">
      <alignment horizontal="center" vertical="center" shrinkToFit="1"/>
    </xf>
    <xf numFmtId="176" fontId="31" fillId="0" borderId="115" xfId="0" applyNumberFormat="1" applyFont="1" applyFill="1" applyBorder="1" applyAlignment="1">
      <alignment horizontal="center" vertical="center" shrinkToFit="1"/>
    </xf>
    <xf numFmtId="176" fontId="31" fillId="0" borderId="116" xfId="0" applyNumberFormat="1" applyFont="1" applyFill="1" applyBorder="1" applyAlignment="1">
      <alignment horizontal="center" vertical="center" shrinkToFit="1"/>
    </xf>
    <xf numFmtId="0" fontId="28" fillId="33" borderId="14" xfId="0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0" fontId="28" fillId="33" borderId="25" xfId="0" applyFont="1" applyFill="1" applyBorder="1" applyAlignment="1">
      <alignment horizontal="center" vertical="center"/>
    </xf>
    <xf numFmtId="0" fontId="28" fillId="33" borderId="73" xfId="0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0" fontId="28" fillId="33" borderId="1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2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8" fillId="0" borderId="112" xfId="0" applyFont="1" applyFill="1" applyBorder="1" applyAlignment="1">
      <alignment horizontal="center" vertical="center"/>
    </xf>
    <xf numFmtId="0" fontId="44" fillId="26" borderId="44" xfId="19" applyFont="1" applyFill="1" applyBorder="1" applyAlignment="1">
      <alignment horizontal="center" vertical="center" shrinkToFit="1"/>
    </xf>
    <xf numFmtId="0" fontId="31" fillId="26" borderId="44" xfId="0" applyFont="1" applyFill="1" applyBorder="1" applyAlignment="1">
      <alignment horizontal="center" vertical="center" shrinkToFit="1"/>
    </xf>
    <xf numFmtId="0" fontId="19" fillId="28" borderId="43" xfId="0" applyFont="1" applyFill="1" applyBorder="1" applyAlignment="1">
      <alignment horizontal="left"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9" fillId="34" borderId="21" xfId="0" applyFont="1" applyFill="1" applyBorder="1" applyAlignment="1">
      <alignment horizontal="left" vertical="center" shrinkToFit="1"/>
    </xf>
    <xf numFmtId="0" fontId="19" fillId="34" borderId="14" xfId="0" applyFont="1" applyFill="1" applyBorder="1" applyAlignment="1">
      <alignment horizontal="left" vertical="center" shrinkToFit="1"/>
    </xf>
    <xf numFmtId="0" fontId="19" fillId="29" borderId="14" xfId="0" applyFont="1" applyFill="1" applyBorder="1" applyAlignment="1">
      <alignment horizontal="left" vertical="center" shrinkToFit="1"/>
    </xf>
    <xf numFmtId="0" fontId="19" fillId="35" borderId="21" xfId="0" applyFont="1" applyFill="1" applyBorder="1" applyAlignment="1">
      <alignment vertical="center" shrinkToFit="1"/>
    </xf>
    <xf numFmtId="0" fontId="19" fillId="35" borderId="14" xfId="0" applyFont="1" applyFill="1" applyBorder="1" applyAlignment="1">
      <alignment horizontal="left" vertical="center" shrinkToFit="1"/>
    </xf>
    <xf numFmtId="0" fontId="19" fillId="33" borderId="14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45" fillId="0" borderId="0" xfId="0" applyFont="1" applyFill="1" applyBorder="1" applyAlignment="1">
      <alignment shrinkToFit="1"/>
    </xf>
    <xf numFmtId="0" fontId="28" fillId="23" borderId="33" xfId="0" applyFont="1" applyFill="1" applyBorder="1" applyAlignment="1">
      <alignment horizontal="center" vertical="center" shrinkToFit="1"/>
    </xf>
    <xf numFmtId="0" fontId="28" fillId="23" borderId="34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/>
    </xf>
    <xf numFmtId="0" fontId="31" fillId="23" borderId="14" xfId="0" applyFont="1" applyFill="1" applyBorder="1" applyAlignment="1">
      <alignment horizontal="center" vertical="center" wrapText="1"/>
    </xf>
    <xf numFmtId="0" fontId="31" fillId="23" borderId="24" xfId="0" applyFont="1" applyFill="1" applyBorder="1" applyAlignment="1">
      <alignment horizontal="center" vertical="center" wrapText="1"/>
    </xf>
    <xf numFmtId="0" fontId="31" fillId="23" borderId="21" xfId="0" applyFont="1" applyFill="1" applyBorder="1" applyAlignment="1">
      <alignment horizontal="center" vertical="center" wrapText="1"/>
    </xf>
    <xf numFmtId="0" fontId="31" fillId="23" borderId="15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shrinkToFit="1"/>
    </xf>
    <xf numFmtId="0" fontId="31" fillId="23" borderId="37" xfId="0" applyFont="1" applyFill="1" applyBorder="1" applyAlignment="1">
      <alignment horizontal="center" vertical="center" shrinkToFit="1"/>
    </xf>
    <xf numFmtId="0" fontId="31" fillId="23" borderId="27" xfId="0" applyFont="1" applyFill="1" applyBorder="1" applyAlignment="1">
      <alignment horizontal="center" vertical="center" shrinkToFit="1"/>
    </xf>
    <xf numFmtId="0" fontId="31" fillId="23" borderId="21" xfId="0" applyFont="1" applyFill="1" applyBorder="1" applyAlignment="1">
      <alignment horizontal="center" vertical="center" shrinkToFit="1"/>
    </xf>
    <xf numFmtId="0" fontId="31" fillId="23" borderId="29" xfId="0" applyFont="1" applyFill="1" applyBorder="1" applyAlignment="1">
      <alignment horizontal="center" vertical="center" shrinkToFit="1"/>
    </xf>
    <xf numFmtId="0" fontId="31" fillId="23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6" borderId="30" xfId="0" applyFont="1" applyFill="1" applyBorder="1" applyAlignment="1">
      <alignment horizontal="center" vertical="center" shrinkToFit="1"/>
    </xf>
    <xf numFmtId="0" fontId="31" fillId="26" borderId="28" xfId="0" applyFont="1" applyFill="1" applyBorder="1" applyAlignment="1">
      <alignment horizontal="center" vertical="center" shrinkToFit="1"/>
    </xf>
    <xf numFmtId="0" fontId="64" fillId="0" borderId="14" xfId="46" applyFont="1" applyFill="1" applyBorder="1">
      <alignment vertical="center"/>
    </xf>
    <xf numFmtId="0" fontId="64" fillId="0" borderId="14" xfId="46" applyFont="1" applyFill="1" applyBorder="1" applyAlignment="1">
      <alignment vertical="center" shrinkToFit="1"/>
    </xf>
    <xf numFmtId="0" fontId="66" fillId="0" borderId="14" xfId="46" applyFont="1" applyFill="1" applyBorder="1" applyAlignment="1">
      <alignment horizontal="center" vertical="center"/>
    </xf>
    <xf numFmtId="0" fontId="47" fillId="0" borderId="14" xfId="46" applyFont="1" applyFill="1" applyBorder="1" applyAlignment="1">
      <alignment horizontal="center" vertical="center"/>
    </xf>
    <xf numFmtId="0" fontId="28" fillId="23" borderId="16" xfId="0" applyFont="1" applyFill="1" applyBorder="1" applyAlignment="1">
      <alignment horizontal="center" vertical="center"/>
    </xf>
    <xf numFmtId="176" fontId="28" fillId="23" borderId="16" xfId="0" applyNumberFormat="1" applyFont="1" applyFill="1" applyBorder="1" applyAlignment="1">
      <alignment horizontal="center" vertical="center"/>
    </xf>
    <xf numFmtId="0" fontId="28" fillId="23" borderId="16" xfId="0" applyFont="1" applyFill="1" applyBorder="1" applyAlignment="1">
      <alignment horizontal="center" vertical="center" wrapText="1"/>
    </xf>
    <xf numFmtId="0" fontId="28" fillId="23" borderId="117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24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31" fillId="26" borderId="46" xfId="0" applyFont="1" applyFill="1" applyBorder="1" applyAlignment="1">
      <alignment horizontal="center" vertical="center" shrinkToFi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64" fillId="0" borderId="14" xfId="46" applyFont="1" applyFill="1" applyBorder="1" applyAlignment="1">
      <alignment horizontal="left" vertical="center" shrinkToFit="1"/>
    </xf>
    <xf numFmtId="0" fontId="51" fillId="0" borderId="16" xfId="0" applyFont="1" applyFill="1" applyBorder="1" applyAlignment="1">
      <alignment horizontal="center" vertical="center"/>
    </xf>
    <xf numFmtId="0" fontId="45" fillId="0" borderId="14" xfId="46" applyFont="1" applyFill="1" applyBorder="1" applyAlignment="1">
      <alignment vertical="center" shrinkToFit="1"/>
    </xf>
    <xf numFmtId="0" fontId="67" fillId="0" borderId="14" xfId="46" applyFont="1" applyFill="1" applyBorder="1" applyAlignment="1">
      <alignment horizontal="center" vertical="center"/>
    </xf>
    <xf numFmtId="0" fontId="66" fillId="0" borderId="0" xfId="46" applyFont="1" applyFill="1" applyAlignment="1">
      <alignment horizontal="center" vertical="center"/>
    </xf>
    <xf numFmtId="0" fontId="19" fillId="0" borderId="14" xfId="46" applyFont="1" applyFill="1" applyBorder="1" applyAlignment="1">
      <alignment vertical="center" shrinkToFit="1"/>
    </xf>
    <xf numFmtId="0" fontId="28" fillId="0" borderId="14" xfId="46" applyFont="1" applyFill="1" applyBorder="1" applyAlignment="1">
      <alignment horizontal="center" vertical="center"/>
    </xf>
    <xf numFmtId="0" fontId="61" fillId="0" borderId="14" xfId="46" applyFont="1" applyFill="1" applyBorder="1">
      <alignment vertical="center"/>
    </xf>
    <xf numFmtId="0" fontId="62" fillId="0" borderId="14" xfId="46" applyFont="1" applyFill="1" applyBorder="1" applyAlignment="1">
      <alignment horizontal="center" vertical="center"/>
    </xf>
    <xf numFmtId="0" fontId="58" fillId="0" borderId="14" xfId="46" applyFont="1" applyFill="1" applyBorder="1" applyAlignment="1">
      <alignment vertical="center" shrinkToFit="1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1" fillId="28" borderId="14" xfId="44" applyFont="1" applyFill="1" applyBorder="1" applyAlignment="1">
      <alignment horizontal="center" vertical="center" shrinkToFit="1"/>
    </xf>
    <xf numFmtId="0" fontId="31" fillId="28" borderId="0" xfId="0" applyFont="1" applyFill="1" applyBorder="1" applyAlignment="1">
      <alignment horizontal="center" vertical="center" shrinkToFit="1"/>
    </xf>
    <xf numFmtId="0" fontId="19" fillId="0" borderId="14" xfId="44" applyFont="1" applyFill="1" applyBorder="1" applyAlignment="1">
      <alignment vertical="center" shrinkToFit="1"/>
    </xf>
    <xf numFmtId="0" fontId="38" fillId="0" borderId="29" xfId="0" applyFont="1" applyFill="1" applyBorder="1" applyAlignment="1">
      <alignment horizontal="center" shrinkToFit="1"/>
    </xf>
    <xf numFmtId="0" fontId="38" fillId="0" borderId="21" xfId="0" applyFont="1" applyFill="1" applyBorder="1" applyAlignment="1">
      <alignment horizontal="center" shrinkToFit="1"/>
    </xf>
    <xf numFmtId="176" fontId="27" fillId="0" borderId="12" xfId="0" applyNumberFormat="1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176" fontId="27" fillId="0" borderId="14" xfId="0" applyNumberFormat="1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24" xfId="0" applyFont="1" applyFill="1" applyBorder="1" applyAlignment="1">
      <alignment horizontal="center" vertical="center" shrinkToFit="1"/>
    </xf>
    <xf numFmtId="0" fontId="31" fillId="0" borderId="2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176" fontId="27" fillId="0" borderId="18" xfId="19" applyNumberFormat="1" applyFont="1" applyFill="1" applyBorder="1" applyAlignment="1">
      <alignment horizontal="center" vertical="center" shrinkToFit="1"/>
    </xf>
    <xf numFmtId="0" fontId="27" fillId="0" borderId="18" xfId="19" applyFont="1" applyFill="1" applyBorder="1" applyAlignment="1">
      <alignment horizontal="center" vertical="center" shrinkToFit="1"/>
    </xf>
    <xf numFmtId="0" fontId="27" fillId="0" borderId="38" xfId="19" applyFont="1" applyFill="1" applyBorder="1" applyAlignment="1">
      <alignment horizontal="center" vertical="center" shrinkToFit="1"/>
    </xf>
    <xf numFmtId="0" fontId="27" fillId="0" borderId="14" xfId="19" applyFont="1" applyFill="1" applyBorder="1" applyAlignment="1">
      <alignment horizontal="center" vertical="center" shrinkToFit="1"/>
    </xf>
    <xf numFmtId="0" fontId="27" fillId="0" borderId="24" xfId="19" applyFont="1" applyFill="1" applyBorder="1" applyAlignment="1">
      <alignment horizontal="center" vertical="center" shrinkToFit="1"/>
    </xf>
    <xf numFmtId="176" fontId="27" fillId="0" borderId="18" xfId="0" applyNumberFormat="1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25" xfId="0" applyFont="1" applyFill="1" applyBorder="1" applyAlignment="1">
      <alignment horizontal="center" vertical="center" shrinkToFit="1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36" xfId="0" applyFont="1" applyFill="1" applyBorder="1" applyAlignment="1">
      <alignment horizontal="center" vertical="center" shrinkToFit="1"/>
    </xf>
    <xf numFmtId="0" fontId="27" fillId="0" borderId="41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center" vertical="center" shrinkToFit="1"/>
    </xf>
    <xf numFmtId="0" fontId="27" fillId="0" borderId="39" xfId="0" applyFont="1" applyFill="1" applyBorder="1" applyAlignment="1">
      <alignment horizontal="center" vertical="center" shrinkToFit="1"/>
    </xf>
    <xf numFmtId="0" fontId="27" fillId="0" borderId="40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19" xfId="19" applyFont="1" applyFill="1" applyBorder="1" applyAlignment="1">
      <alignment horizontal="center" vertical="center" shrinkToFit="1"/>
    </xf>
    <xf numFmtId="0" fontId="27" fillId="0" borderId="15" xfId="19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/>
    </xf>
    <xf numFmtId="0" fontId="27" fillId="0" borderId="14" xfId="44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 shrinkToFit="1"/>
    </xf>
    <xf numFmtId="0" fontId="27" fillId="0" borderId="33" xfId="0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55" fillId="23" borderId="0" xfId="0" applyFont="1" applyFill="1" applyAlignment="1">
      <alignment vertical="center"/>
    </xf>
    <xf numFmtId="0" fontId="55" fillId="23" borderId="0" xfId="0" applyFont="1" applyFill="1" applyAlignment="1">
      <alignment horizontal="center" vertical="center"/>
    </xf>
    <xf numFmtId="0" fontId="27" fillId="23" borderId="0" xfId="0" applyFont="1" applyFill="1" applyAlignment="1">
      <alignment vertical="center"/>
    </xf>
    <xf numFmtId="0" fontId="27" fillId="23" borderId="0" xfId="0" applyFont="1" applyFill="1" applyBorder="1" applyAlignment="1">
      <alignment vertical="center"/>
    </xf>
    <xf numFmtId="0" fontId="27" fillId="23" borderId="0" xfId="0" applyFont="1" applyFill="1" applyBorder="1" applyAlignment="1">
      <alignment horizontal="left" vertical="center"/>
    </xf>
    <xf numFmtId="0" fontId="31" fillId="28" borderId="0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 shrinkToFit="1"/>
    </xf>
    <xf numFmtId="0" fontId="31" fillId="0" borderId="27" xfId="0" applyFont="1" applyFill="1" applyBorder="1" applyAlignment="1">
      <alignment horizontal="center" vertical="center" shrinkToFit="1"/>
    </xf>
    <xf numFmtId="0" fontId="31" fillId="30" borderId="16" xfId="0" applyFont="1" applyFill="1" applyBorder="1" applyAlignment="1">
      <alignment horizontal="center" vertical="center"/>
    </xf>
    <xf numFmtId="0" fontId="31" fillId="30" borderId="16" xfId="44" applyFont="1" applyFill="1" applyBorder="1" applyAlignment="1">
      <alignment horizontal="center" vertical="center" wrapText="1"/>
    </xf>
    <xf numFmtId="0" fontId="19" fillId="0" borderId="18" xfId="44" applyFont="1" applyFill="1" applyBorder="1" applyAlignment="1">
      <alignment vertical="center" shrinkToFit="1"/>
    </xf>
    <xf numFmtId="0" fontId="31" fillId="28" borderId="15" xfId="44" applyFont="1" applyFill="1" applyBorder="1" applyAlignment="1">
      <alignment horizontal="center" vertical="center" shrinkToFit="1"/>
    </xf>
    <xf numFmtId="0" fontId="31" fillId="30" borderId="17" xfId="44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31" fillId="25" borderId="46" xfId="0" applyFont="1" applyFill="1" applyBorder="1" applyAlignment="1">
      <alignment horizontal="center" vertical="center" shrinkToFit="1"/>
    </xf>
    <xf numFmtId="176" fontId="31" fillId="28" borderId="0" xfId="0" applyNumberFormat="1" applyFont="1" applyFill="1" applyBorder="1" applyAlignment="1">
      <alignment horizontal="center" vertical="center" shrinkToFit="1"/>
    </xf>
    <xf numFmtId="0" fontId="27" fillId="0" borderId="15" xfId="44" applyFont="1" applyFill="1" applyBorder="1" applyAlignment="1">
      <alignment horizontal="center" vertical="center" wrapText="1"/>
    </xf>
    <xf numFmtId="0" fontId="19" fillId="0" borderId="14" xfId="44" applyFont="1" applyFill="1" applyBorder="1" applyAlignment="1">
      <alignment horizontal="left" vertical="center" shrinkToFit="1"/>
    </xf>
    <xf numFmtId="0" fontId="27" fillId="0" borderId="14" xfId="44" applyFont="1" applyFill="1" applyBorder="1" applyAlignment="1">
      <alignment horizontal="center" vertical="center" shrinkToFit="1"/>
    </xf>
    <xf numFmtId="0" fontId="28" fillId="23" borderId="32" xfId="0" applyFont="1" applyFill="1" applyBorder="1" applyAlignment="1">
      <alignment horizontal="center" vertical="center" shrinkToFit="1"/>
    </xf>
    <xf numFmtId="0" fontId="68" fillId="0" borderId="0" xfId="0" applyFont="1" applyAlignment="1">
      <alignment horizontal="center" vertical="center"/>
    </xf>
    <xf numFmtId="0" fontId="25" fillId="23" borderId="0" xfId="0" applyFont="1" applyFill="1" applyAlignment="1">
      <alignment vertical="center"/>
    </xf>
    <xf numFmtId="0" fontId="26" fillId="2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 wrapText="1" shrinkToFit="1"/>
    </xf>
    <xf numFmtId="0" fontId="31" fillId="26" borderId="31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7" fillId="0" borderId="91" xfId="0" applyFont="1" applyFill="1" applyBorder="1" applyAlignment="1">
      <alignment horizontal="center" vertical="center" wrapText="1"/>
    </xf>
    <xf numFmtId="0" fontId="19" fillId="0" borderId="0" xfId="0" applyFont="1"/>
    <xf numFmtId="0" fontId="69" fillId="0" borderId="21" xfId="0" applyFont="1" applyFill="1" applyBorder="1" applyAlignment="1">
      <alignment horizontal="center" vertical="center" shrinkToFit="1"/>
    </xf>
    <xf numFmtId="0" fontId="69" fillId="26" borderId="44" xfId="0" applyFont="1" applyFill="1" applyBorder="1" applyAlignment="1">
      <alignment horizontal="center" vertical="center" shrinkToFit="1"/>
    </xf>
    <xf numFmtId="0" fontId="70" fillId="26" borderId="31" xfId="19" applyFont="1" applyFill="1" applyBorder="1" applyAlignment="1">
      <alignment horizontal="center" vertical="center" shrinkToFit="1"/>
    </xf>
    <xf numFmtId="0" fontId="38" fillId="0" borderId="14" xfId="44" applyFont="1" applyFill="1" applyBorder="1" applyAlignment="1">
      <alignment horizontal="center" vertical="center" shrinkToFit="1"/>
    </xf>
    <xf numFmtId="0" fontId="38" fillId="26" borderId="46" xfId="0" applyFont="1" applyFill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left" vertical="center" shrinkToFit="1"/>
    </xf>
    <xf numFmtId="0" fontId="38" fillId="0" borderId="21" xfId="44" applyFont="1" applyFill="1" applyBorder="1" applyAlignment="1">
      <alignment horizontal="center" vertical="center" shrinkToFit="1"/>
    </xf>
    <xf numFmtId="176" fontId="30" fillId="0" borderId="14" xfId="0" applyNumberFormat="1" applyFont="1" applyFill="1" applyBorder="1" applyAlignment="1">
      <alignment horizontal="center" vertical="center" shrinkToFit="1"/>
    </xf>
    <xf numFmtId="0" fontId="30" fillId="0" borderId="24" xfId="0" applyFont="1" applyFill="1" applyBorder="1" applyAlignment="1">
      <alignment horizontal="center" vertical="center" shrinkToFit="1"/>
    </xf>
    <xf numFmtId="0" fontId="30" fillId="0" borderId="14" xfId="44" applyFont="1" applyFill="1" applyBorder="1" applyAlignment="1">
      <alignment horizontal="center" vertical="center" shrinkToFit="1"/>
    </xf>
    <xf numFmtId="0" fontId="30" fillId="0" borderId="24" xfId="44" applyFont="1" applyFill="1" applyBorder="1" applyAlignment="1">
      <alignment horizontal="center" vertical="center" shrinkToFit="1"/>
    </xf>
    <xf numFmtId="0" fontId="68" fillId="0" borderId="14" xfId="0" applyFont="1" applyFill="1" applyBorder="1" applyAlignment="1">
      <alignment horizontal="center" vertical="center" wrapText="1" shrinkToFit="1"/>
    </xf>
    <xf numFmtId="0" fontId="30" fillId="0" borderId="14" xfId="44" applyFont="1" applyFill="1" applyBorder="1" applyAlignment="1">
      <alignment horizontal="center" vertical="center" wrapText="1"/>
    </xf>
    <xf numFmtId="0" fontId="30" fillId="0" borderId="24" xfId="44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shrinkToFit="1"/>
    </xf>
    <xf numFmtId="0" fontId="30" fillId="0" borderId="15" xfId="44" applyFont="1" applyFill="1" applyBorder="1" applyAlignment="1">
      <alignment horizontal="center" vertical="center" wrapText="1"/>
    </xf>
    <xf numFmtId="0" fontId="71" fillId="36" borderId="25" xfId="0" applyFont="1" applyFill="1" applyBorder="1" applyAlignment="1">
      <alignment horizontal="center" vertical="center"/>
    </xf>
    <xf numFmtId="0" fontId="72" fillId="36" borderId="25" xfId="0" applyFont="1" applyFill="1" applyBorder="1" applyAlignment="1">
      <alignment horizontal="center" vertical="center"/>
    </xf>
    <xf numFmtId="0" fontId="71" fillId="36" borderId="25" xfId="0" applyFont="1" applyFill="1" applyBorder="1" applyAlignment="1">
      <alignment vertical="center"/>
    </xf>
    <xf numFmtId="0" fontId="72" fillId="36" borderId="25" xfId="44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left" vertical="center" shrinkToFit="1"/>
    </xf>
    <xf numFmtId="0" fontId="68" fillId="0" borderId="16" xfId="0" applyFont="1" applyFill="1" applyBorder="1" applyAlignment="1">
      <alignment horizontal="center" vertical="center" wrapText="1" shrinkToFit="1"/>
    </xf>
    <xf numFmtId="0" fontId="19" fillId="0" borderId="16" xfId="0" applyFont="1" applyFill="1" applyBorder="1" applyAlignment="1">
      <alignment horizontal="left" vertical="center" shrinkToFit="1"/>
    </xf>
    <xf numFmtId="0" fontId="37" fillId="0" borderId="18" xfId="0" applyFont="1" applyFill="1" applyBorder="1" applyAlignment="1">
      <alignment horizontal="left" vertical="center" shrinkToFit="1"/>
    </xf>
    <xf numFmtId="0" fontId="68" fillId="0" borderId="18" xfId="0" applyFont="1" applyFill="1" applyBorder="1" applyAlignment="1">
      <alignment horizontal="center" vertical="center" wrapText="1" shrinkToFit="1"/>
    </xf>
    <xf numFmtId="0" fontId="37" fillId="0" borderId="46" xfId="0" applyFont="1" applyFill="1" applyBorder="1" applyAlignment="1">
      <alignment horizontal="left" vertical="center" shrinkToFit="1"/>
    </xf>
    <xf numFmtId="0" fontId="72" fillId="36" borderId="73" xfId="44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 wrapText="1" shrinkToFit="1"/>
    </xf>
    <xf numFmtId="0" fontId="37" fillId="0" borderId="10" xfId="0" applyFont="1" applyFill="1" applyBorder="1" applyAlignment="1">
      <alignment horizontal="left" vertical="center" shrinkToFit="1"/>
    </xf>
    <xf numFmtId="0" fontId="37" fillId="0" borderId="18" xfId="0" applyFont="1" applyFill="1" applyBorder="1" applyAlignment="1">
      <alignment vertical="center"/>
    </xf>
    <xf numFmtId="0" fontId="68" fillId="0" borderId="18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28" fillId="0" borderId="18" xfId="44" applyFont="1" applyFill="1" applyBorder="1" applyAlignment="1">
      <alignment horizontal="center" vertical="center" wrapText="1"/>
    </xf>
    <xf numFmtId="0" fontId="28" fillId="0" borderId="14" xfId="4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shrinkToFit="1"/>
    </xf>
    <xf numFmtId="0" fontId="56" fillId="0" borderId="14" xfId="46" applyFont="1" applyFill="1" applyBorder="1" applyAlignment="1">
      <alignment horizontal="left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31" fillId="26" borderId="30" xfId="19" applyFont="1" applyFill="1" applyBorder="1" applyAlignment="1">
      <alignment horizontal="center" vertical="center" shrinkToFit="1"/>
    </xf>
    <xf numFmtId="0" fontId="28" fillId="37" borderId="14" xfId="19" applyFont="1" applyFill="1" applyBorder="1" applyAlignment="1">
      <alignment horizontal="center" vertical="center" shrinkToFit="1"/>
    </xf>
    <xf numFmtId="0" fontId="54" fillId="37" borderId="14" xfId="19" applyFont="1" applyFill="1" applyBorder="1" applyAlignment="1">
      <alignment horizontal="center" vertical="center" shrinkToFit="1"/>
    </xf>
    <xf numFmtId="0" fontId="28" fillId="37" borderId="14" xfId="19" applyFont="1" applyFill="1" applyBorder="1" applyAlignment="1">
      <alignment horizontal="center" vertical="center"/>
    </xf>
    <xf numFmtId="0" fontId="73" fillId="0" borderId="14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73" fillId="0" borderId="14" xfId="19" applyFont="1" applyBorder="1" applyAlignment="1">
      <alignment horizontal="center" vertical="center" shrinkToFit="1"/>
    </xf>
    <xf numFmtId="0" fontId="19" fillId="26" borderId="21" xfId="19" applyFont="1" applyFill="1" applyBorder="1" applyAlignment="1">
      <alignment vertical="center" shrinkToFit="1"/>
    </xf>
    <xf numFmtId="0" fontId="31" fillId="0" borderId="45" xfId="19" applyFont="1" applyFill="1" applyBorder="1" applyAlignment="1">
      <alignment horizontal="center" vertical="center" shrinkToFit="1"/>
    </xf>
    <xf numFmtId="0" fontId="19" fillId="37" borderId="21" xfId="19" applyFont="1" applyFill="1" applyBorder="1" applyAlignment="1">
      <alignment horizontal="left" vertical="center" shrinkToFit="1"/>
    </xf>
    <xf numFmtId="0" fontId="58" fillId="0" borderId="21" xfId="19" applyFont="1" applyFill="1" applyBorder="1" applyAlignment="1">
      <alignment horizontal="left" vertical="center" shrinkToFit="1"/>
    </xf>
    <xf numFmtId="0" fontId="29" fillId="0" borderId="21" xfId="19" applyFont="1" applyBorder="1" applyAlignment="1">
      <alignment horizontal="center" vertical="center" shrinkToFit="1"/>
    </xf>
    <xf numFmtId="0" fontId="19" fillId="37" borderId="21" xfId="19" applyFont="1" applyFill="1" applyBorder="1" applyAlignment="1">
      <alignment horizontal="left" vertical="center"/>
    </xf>
    <xf numFmtId="0" fontId="28" fillId="37" borderId="38" xfId="19" applyFont="1" applyFill="1" applyBorder="1" applyAlignment="1">
      <alignment horizontal="center" vertical="center" shrinkToFit="1"/>
    </xf>
    <xf numFmtId="0" fontId="28" fillId="37" borderId="24" xfId="19" applyFont="1" applyFill="1" applyBorder="1" applyAlignment="1">
      <alignment horizontal="center" vertical="center" shrinkToFit="1"/>
    </xf>
    <xf numFmtId="0" fontId="73" fillId="0" borderId="24" xfId="19" applyFont="1" applyBorder="1" applyAlignment="1">
      <alignment horizontal="center" vertical="center" shrinkToFit="1"/>
    </xf>
    <xf numFmtId="0" fontId="28" fillId="37" borderId="15" xfId="19" applyFont="1" applyFill="1" applyBorder="1" applyAlignment="1">
      <alignment horizontal="center" vertical="center" shrinkToFit="1"/>
    </xf>
    <xf numFmtId="0" fontId="73" fillId="0" borderId="15" xfId="19" applyFont="1" applyBorder="1" applyAlignment="1">
      <alignment horizontal="center" vertical="center" shrinkToFit="1"/>
    </xf>
    <xf numFmtId="0" fontId="31" fillId="0" borderId="32" xfId="19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8" fillId="37" borderId="18" xfId="19" applyFont="1" applyFill="1" applyBorder="1" applyAlignment="1">
      <alignment horizontal="center" vertical="center" shrinkToFit="1"/>
    </xf>
    <xf numFmtId="0" fontId="54" fillId="37" borderId="18" xfId="19" applyFont="1" applyFill="1" applyBorder="1" applyAlignment="1">
      <alignment horizontal="center" vertical="center" shrinkToFit="1"/>
    </xf>
    <xf numFmtId="0" fontId="54" fillId="37" borderId="38" xfId="19" applyFont="1" applyFill="1" applyBorder="1" applyAlignment="1">
      <alignment horizontal="center" vertical="center" shrinkToFit="1"/>
    </xf>
    <xf numFmtId="0" fontId="54" fillId="37" borderId="24" xfId="19" applyFont="1" applyFill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73" fillId="0" borderId="24" xfId="0" applyFont="1" applyBorder="1" applyAlignment="1">
      <alignment horizontal="center" vertical="center" shrinkToFit="1"/>
    </xf>
    <xf numFmtId="0" fontId="73" fillId="0" borderId="15" xfId="0" applyFont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19" fillId="37" borderId="21" xfId="19" applyFont="1" applyFill="1" applyBorder="1" applyAlignment="1">
      <alignment vertical="center" shrinkToFit="1"/>
    </xf>
    <xf numFmtId="0" fontId="47" fillId="23" borderId="14" xfId="0" applyFont="1" applyFill="1" applyBorder="1" applyAlignment="1">
      <alignment horizontal="center" vertical="center"/>
    </xf>
    <xf numFmtId="0" fontId="47" fillId="23" borderId="24" xfId="0" applyFont="1" applyFill="1" applyBorder="1" applyAlignment="1">
      <alignment horizontal="center" vertical="center"/>
    </xf>
    <xf numFmtId="176" fontId="47" fillId="23" borderId="14" xfId="0" applyNumberFormat="1" applyFont="1" applyFill="1" applyBorder="1" applyAlignment="1">
      <alignment horizontal="center" vertical="center"/>
    </xf>
    <xf numFmtId="0" fontId="58" fillId="0" borderId="14" xfId="19" applyNumberFormat="1" applyFont="1" applyFill="1" applyBorder="1" applyAlignment="1">
      <alignment vertical="center" shrinkToFit="1"/>
    </xf>
    <xf numFmtId="0" fontId="47" fillId="0" borderId="14" xfId="19" applyFont="1" applyFill="1" applyBorder="1" applyAlignment="1">
      <alignment horizontal="center" vertical="center" wrapText="1" shrinkToFit="1"/>
    </xf>
    <xf numFmtId="0" fontId="19" fillId="23" borderId="37" xfId="0" applyNumberFormat="1" applyFont="1" applyFill="1" applyBorder="1" applyAlignment="1">
      <alignment vertical="center" shrinkToFit="1"/>
    </xf>
    <xf numFmtId="0" fontId="19" fillId="23" borderId="21" xfId="0" applyNumberFormat="1" applyFont="1" applyFill="1" applyBorder="1" applyAlignment="1">
      <alignment vertical="center" shrinkToFit="1"/>
    </xf>
    <xf numFmtId="0" fontId="46" fillId="23" borderId="0" xfId="0" applyFont="1" applyFill="1" applyBorder="1" applyAlignment="1">
      <alignment horizontal="right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left" vertical="center" wrapText="1"/>
    </xf>
    <xf numFmtId="0" fontId="27" fillId="0" borderId="82" xfId="0" applyFont="1" applyFill="1" applyBorder="1" applyAlignment="1">
      <alignment horizontal="left" vertical="center" wrapText="1"/>
    </xf>
    <xf numFmtId="0" fontId="31" fillId="26" borderId="46" xfId="0" applyFont="1" applyFill="1" applyBorder="1" applyAlignment="1">
      <alignment horizontal="center" vertical="center" wrapText="1"/>
    </xf>
    <xf numFmtId="0" fontId="31" fillId="26" borderId="6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97" xfId="0" applyFont="1" applyFill="1" applyBorder="1" applyAlignment="1">
      <alignment horizontal="center" vertical="center" wrapText="1"/>
    </xf>
    <xf numFmtId="0" fontId="27" fillId="0" borderId="96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176" fontId="31" fillId="26" borderId="65" xfId="0" applyNumberFormat="1" applyFont="1" applyFill="1" applyBorder="1" applyAlignment="1">
      <alignment horizontal="center" vertical="center" wrapText="1"/>
    </xf>
    <xf numFmtId="176" fontId="31" fillId="26" borderId="30" xfId="0" applyNumberFormat="1" applyFont="1" applyFill="1" applyBorder="1" applyAlignment="1">
      <alignment horizontal="center" vertical="center" wrapText="1"/>
    </xf>
    <xf numFmtId="176" fontId="31" fillId="26" borderId="66" xfId="0" applyNumberFormat="1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 shrinkToFi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 shrinkToFit="1"/>
    </xf>
    <xf numFmtId="0" fontId="31" fillId="26" borderId="101" xfId="0" applyFont="1" applyFill="1" applyBorder="1" applyAlignment="1">
      <alignment horizontal="center" vertical="center" shrinkToFit="1"/>
    </xf>
    <xf numFmtId="0" fontId="31" fillId="26" borderId="102" xfId="0" applyFont="1" applyFill="1" applyBorder="1" applyAlignment="1">
      <alignment horizontal="center" vertical="center" shrinkToFit="1"/>
    </xf>
    <xf numFmtId="0" fontId="31" fillId="26" borderId="103" xfId="0" applyFont="1" applyFill="1" applyBorder="1" applyAlignment="1">
      <alignment horizontal="center" vertical="center" shrinkToFit="1"/>
    </xf>
    <xf numFmtId="0" fontId="19" fillId="25" borderId="0" xfId="0" applyFont="1" applyFill="1" applyBorder="1" applyAlignment="1">
      <alignment horizontal="left" vertical="center" shrinkToFit="1"/>
    </xf>
    <xf numFmtId="0" fontId="27" fillId="0" borderId="72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7" fillId="0" borderId="97" xfId="19" applyFont="1" applyFill="1" applyBorder="1" applyAlignment="1">
      <alignment horizontal="center" vertical="center" wrapText="1"/>
    </xf>
    <xf numFmtId="0" fontId="27" fillId="0" borderId="96" xfId="19" applyFont="1" applyFill="1" applyBorder="1" applyAlignment="1">
      <alignment horizontal="center" vertical="center" wrapText="1"/>
    </xf>
    <xf numFmtId="0" fontId="27" fillId="0" borderId="53" xfId="19" applyFont="1" applyFill="1" applyBorder="1" applyAlignment="1">
      <alignment horizontal="center" vertical="center" wrapText="1"/>
    </xf>
    <xf numFmtId="176" fontId="31" fillId="26" borderId="46" xfId="19" applyNumberFormat="1" applyFont="1" applyFill="1" applyBorder="1" applyAlignment="1">
      <alignment horizontal="center" vertical="center" wrapText="1"/>
    </xf>
    <xf numFmtId="0" fontId="31" fillId="26" borderId="46" xfId="19" applyFont="1" applyFill="1" applyBorder="1" applyAlignment="1">
      <alignment horizontal="center" vertical="center" wrapText="1"/>
    </xf>
    <xf numFmtId="0" fontId="31" fillId="26" borderId="60" xfId="19" applyFont="1" applyFill="1" applyBorder="1" applyAlignment="1">
      <alignment horizontal="center" vertical="center" wrapText="1"/>
    </xf>
    <xf numFmtId="0" fontId="31" fillId="26" borderId="65" xfId="19" applyFont="1" applyFill="1" applyBorder="1" applyAlignment="1">
      <alignment horizontal="center" vertical="center" shrinkToFit="1"/>
    </xf>
    <xf numFmtId="0" fontId="31" fillId="26" borderId="30" xfId="19" applyFont="1" applyFill="1" applyBorder="1" applyAlignment="1">
      <alignment horizontal="center" vertical="center" shrinkToFit="1"/>
    </xf>
    <xf numFmtId="0" fontId="31" fillId="26" borderId="66" xfId="19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7" fillId="0" borderId="69" xfId="19" applyFont="1" applyFill="1" applyBorder="1" applyAlignment="1">
      <alignment horizontal="center" vertical="center" wrapText="1"/>
    </xf>
    <xf numFmtId="0" fontId="27" fillId="0" borderId="67" xfId="19" applyFont="1" applyFill="1" applyBorder="1" applyAlignment="1">
      <alignment horizontal="center" vertical="center" wrapText="1"/>
    </xf>
    <xf numFmtId="0" fontId="27" fillId="0" borderId="70" xfId="19" applyFont="1" applyFill="1" applyBorder="1" applyAlignment="1">
      <alignment horizontal="center" vertical="center" wrapText="1"/>
    </xf>
    <xf numFmtId="0" fontId="27" fillId="0" borderId="62" xfId="19" applyFont="1" applyFill="1" applyBorder="1" applyAlignment="1">
      <alignment horizontal="center" vertical="center" wrapText="1"/>
    </xf>
    <xf numFmtId="0" fontId="27" fillId="0" borderId="64" xfId="19" applyFont="1" applyFill="1" applyBorder="1" applyAlignment="1">
      <alignment horizontal="center" vertical="center" wrapText="1"/>
    </xf>
    <xf numFmtId="0" fontId="30" fillId="0" borderId="10" xfId="19" applyFont="1" applyBorder="1" applyAlignment="1">
      <alignment horizontal="center" vertical="center" shrinkToFit="1"/>
    </xf>
    <xf numFmtId="0" fontId="30" fillId="0" borderId="11" xfId="19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27" fillId="0" borderId="7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left" vertical="center" wrapText="1" shrinkToFit="1"/>
    </xf>
    <xf numFmtId="0" fontId="27" fillId="0" borderId="68" xfId="0" applyFont="1" applyBorder="1" applyAlignment="1">
      <alignment horizontal="left" vertical="center" wrapText="1" shrinkToFit="1"/>
    </xf>
    <xf numFmtId="0" fontId="27" fillId="0" borderId="104" xfId="0" applyFont="1" applyBorder="1" applyAlignment="1">
      <alignment horizontal="left" vertical="center" wrapText="1" shrinkToFit="1"/>
    </xf>
    <xf numFmtId="0" fontId="48" fillId="0" borderId="10" xfId="0" applyFont="1" applyFill="1" applyBorder="1" applyAlignment="1">
      <alignment horizontal="center" vertical="center" wrapText="1" shrinkToFit="1"/>
    </xf>
    <xf numFmtId="0" fontId="48" fillId="0" borderId="11" xfId="0" applyFont="1" applyFill="1" applyBorder="1" applyAlignment="1">
      <alignment horizontal="center" vertical="center" wrapText="1" shrinkToFi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99" xfId="0" applyFont="1" applyFill="1" applyBorder="1" applyAlignment="1">
      <alignment horizontal="center" vertical="center" wrapText="1"/>
    </xf>
    <xf numFmtId="0" fontId="27" fillId="0" borderId="91" xfId="0" applyFont="1" applyFill="1" applyBorder="1" applyAlignment="1">
      <alignment horizontal="left" vertical="center" wrapText="1" shrinkToFit="1"/>
    </xf>
    <xf numFmtId="0" fontId="27" fillId="0" borderId="99" xfId="0" applyFont="1" applyBorder="1" applyAlignment="1">
      <alignment horizontal="left" vertical="center" wrapText="1" shrinkToFit="1"/>
    </xf>
    <xf numFmtId="0" fontId="48" fillId="0" borderId="46" xfId="0" applyFont="1" applyFill="1" applyBorder="1" applyAlignment="1">
      <alignment horizontal="center" vertical="center" wrapText="1" shrinkToFit="1"/>
    </xf>
    <xf numFmtId="0" fontId="48" fillId="0" borderId="60" xfId="0" applyFont="1" applyFill="1" applyBorder="1" applyAlignment="1">
      <alignment horizontal="center" vertical="center" wrapText="1" shrinkToFit="1"/>
    </xf>
    <xf numFmtId="0" fontId="57" fillId="0" borderId="68" xfId="0" applyFont="1" applyBorder="1" applyAlignment="1">
      <alignment vertical="center"/>
    </xf>
    <xf numFmtId="0" fontId="57" fillId="0" borderId="99" xfId="0" applyFont="1" applyBorder="1" applyAlignment="1">
      <alignment vertical="center"/>
    </xf>
    <xf numFmtId="0" fontId="34" fillId="0" borderId="0" xfId="0" applyFont="1" applyFill="1" applyBorder="1" applyAlignment="1">
      <alignment horizontal="center" vertical="top" shrinkToFit="1"/>
    </xf>
    <xf numFmtId="0" fontId="31" fillId="0" borderId="49" xfId="45" applyFont="1" applyFill="1" applyBorder="1" applyAlignment="1">
      <alignment horizontal="center" vertical="center" wrapText="1" shrinkToFit="1"/>
    </xf>
    <xf numFmtId="0" fontId="31" fillId="0" borderId="10" xfId="45" applyFont="1" applyFill="1" applyBorder="1" applyAlignment="1">
      <alignment horizontal="center" vertical="center" wrapText="1" shrinkToFit="1"/>
    </xf>
    <xf numFmtId="0" fontId="19" fillId="0" borderId="0" xfId="45" applyFont="1" applyFill="1" applyBorder="1" applyAlignment="1">
      <alignment horizontal="left" vertical="center" wrapText="1" shrinkToFit="1"/>
    </xf>
    <xf numFmtId="0" fontId="19" fillId="0" borderId="0" xfId="45" applyFont="1" applyFill="1" applyBorder="1" applyAlignment="1">
      <alignment horizontal="left" vertical="center" shrinkToFit="1"/>
    </xf>
    <xf numFmtId="0" fontId="19" fillId="0" borderId="0" xfId="45" applyFont="1" applyFill="1" applyBorder="1" applyAlignment="1">
      <alignment horizontal="left" vertical="center"/>
    </xf>
    <xf numFmtId="0" fontId="19" fillId="0" borderId="110" xfId="45" applyFont="1" applyFill="1" applyBorder="1" applyAlignment="1">
      <alignment horizontal="left" vertical="center" wrapText="1" shrinkToFit="1"/>
    </xf>
    <xf numFmtId="0" fontId="27" fillId="23" borderId="75" xfId="0" applyFont="1" applyFill="1" applyBorder="1" applyAlignment="1">
      <alignment horizontal="center" vertical="center" wrapText="1"/>
    </xf>
    <xf numFmtId="0" fontId="27" fillId="23" borderId="76" xfId="0" applyFont="1" applyFill="1" applyBorder="1" applyAlignment="1">
      <alignment horizontal="center" vertical="center" wrapText="1"/>
    </xf>
    <xf numFmtId="0" fontId="27" fillId="23" borderId="77" xfId="0" applyFont="1" applyFill="1" applyBorder="1" applyAlignment="1">
      <alignment horizontal="center" vertical="center" wrapText="1"/>
    </xf>
    <xf numFmtId="0" fontId="31" fillId="26" borderId="46" xfId="0" applyFont="1" applyFill="1" applyBorder="1" applyAlignment="1">
      <alignment horizontal="center" vertical="center" shrinkToFit="1"/>
    </xf>
    <xf numFmtId="0" fontId="31" fillId="26" borderId="60" xfId="0" applyFont="1" applyFill="1" applyBorder="1" applyAlignment="1">
      <alignment horizontal="center" vertical="center" shrinkToFit="1"/>
    </xf>
    <xf numFmtId="0" fontId="27" fillId="0" borderId="74" xfId="45" applyFont="1" applyFill="1" applyBorder="1" applyAlignment="1">
      <alignment horizontal="center" vertical="center" wrapText="1"/>
    </xf>
    <xf numFmtId="0" fontId="27" fillId="0" borderId="54" xfId="45" applyFont="1" applyFill="1" applyBorder="1" applyAlignment="1">
      <alignment horizontal="center" vertical="center" wrapText="1"/>
    </xf>
    <xf numFmtId="0" fontId="27" fillId="0" borderId="47" xfId="45" applyFont="1" applyFill="1" applyBorder="1" applyAlignment="1">
      <alignment horizontal="center" vertical="center" wrapText="1"/>
    </xf>
    <xf numFmtId="0" fontId="29" fillId="0" borderId="10" xfId="45" applyFont="1" applyFill="1" applyBorder="1" applyAlignment="1">
      <alignment horizontal="center" vertical="center" shrinkToFit="1"/>
    </xf>
    <xf numFmtId="0" fontId="29" fillId="0" borderId="11" xfId="45" applyFont="1" applyFill="1" applyBorder="1" applyAlignment="1">
      <alignment horizontal="center" vertical="center" shrinkToFit="1"/>
    </xf>
    <xf numFmtId="0" fontId="31" fillId="0" borderId="25" xfId="45" applyFont="1" applyFill="1" applyBorder="1" applyAlignment="1">
      <alignment horizontal="center" vertical="center" shrinkToFit="1"/>
    </xf>
    <xf numFmtId="0" fontId="31" fillId="0" borderId="73" xfId="45" applyFont="1" applyFill="1" applyBorder="1" applyAlignment="1">
      <alignment horizontal="center" vertical="center" shrinkToFit="1"/>
    </xf>
    <xf numFmtId="0" fontId="27" fillId="0" borderId="49" xfId="45" applyFont="1" applyFill="1" applyBorder="1" applyAlignment="1">
      <alignment horizontal="center" vertical="center" wrapText="1"/>
    </xf>
    <xf numFmtId="0" fontId="31" fillId="26" borderId="10" xfId="45" applyFont="1" applyFill="1" applyBorder="1" applyAlignment="1">
      <alignment horizontal="center" vertical="center" shrinkToFit="1"/>
    </xf>
    <xf numFmtId="0" fontId="31" fillId="26" borderId="11" xfId="45" applyFont="1" applyFill="1" applyBorder="1" applyAlignment="1">
      <alignment horizontal="center" vertical="center" shrinkToFit="1"/>
    </xf>
    <xf numFmtId="0" fontId="31" fillId="0" borderId="10" xfId="45" applyFont="1" applyFill="1" applyBorder="1" applyAlignment="1">
      <alignment horizontal="center" vertical="center" shrinkToFit="1"/>
    </xf>
    <xf numFmtId="0" fontId="31" fillId="0" borderId="11" xfId="45" applyFont="1" applyFill="1" applyBorder="1" applyAlignment="1">
      <alignment horizontal="center" vertical="center" shrinkToFit="1"/>
    </xf>
    <xf numFmtId="0" fontId="27" fillId="0" borderId="78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23" borderId="54" xfId="0" applyFont="1" applyFill="1" applyBorder="1" applyAlignment="1">
      <alignment horizontal="center" vertical="center" wrapText="1"/>
    </xf>
    <xf numFmtId="0" fontId="27" fillId="23" borderId="47" xfId="0" applyFont="1" applyFill="1" applyBorder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19" fillId="23" borderId="20" xfId="0" applyNumberFormat="1" applyFont="1" applyFill="1" applyBorder="1" applyAlignment="1">
      <alignment horizontal="center" vertical="center" shrinkToFit="1"/>
    </xf>
    <xf numFmtId="0" fontId="19" fillId="23" borderId="21" xfId="0" applyNumberFormat="1" applyFont="1" applyFill="1" applyBorder="1" applyAlignment="1">
      <alignment horizontal="center" vertical="center" shrinkToFit="1"/>
    </xf>
    <xf numFmtId="0" fontId="19" fillId="23" borderId="32" xfId="0" applyNumberFormat="1" applyFont="1" applyFill="1" applyBorder="1" applyAlignment="1">
      <alignment horizontal="center" vertical="center" shrinkToFit="1"/>
    </xf>
    <xf numFmtId="0" fontId="28" fillId="23" borderId="14" xfId="0" applyFont="1" applyFill="1" applyBorder="1" applyAlignment="1">
      <alignment horizontal="center" vertical="center" wrapText="1"/>
    </xf>
    <xf numFmtId="0" fontId="28" fillId="23" borderId="15" xfId="0" applyFont="1" applyFill="1" applyBorder="1" applyAlignment="1">
      <alignment horizontal="center" vertical="center" wrapText="1"/>
    </xf>
    <xf numFmtId="0" fontId="28" fillId="23" borderId="12" xfId="0" applyFont="1" applyFill="1" applyBorder="1" applyAlignment="1">
      <alignment horizontal="center" vertical="center" wrapText="1"/>
    </xf>
    <xf numFmtId="0" fontId="28" fillId="23" borderId="22" xfId="0" applyFont="1" applyFill="1" applyBorder="1" applyAlignment="1">
      <alignment horizontal="center" vertical="center" wrapText="1"/>
    </xf>
    <xf numFmtId="0" fontId="28" fillId="23" borderId="24" xfId="0" applyFont="1" applyFill="1" applyBorder="1" applyAlignment="1">
      <alignment horizontal="center" vertical="center" wrapText="1"/>
    </xf>
    <xf numFmtId="0" fontId="46" fillId="23" borderId="0" xfId="0" applyFont="1" applyFill="1" applyBorder="1" applyAlignment="1">
      <alignment horizontal="right" vertical="center" shrinkToFit="1"/>
    </xf>
    <xf numFmtId="0" fontId="19" fillId="0" borderId="0" xfId="0" applyNumberFormat="1" applyFont="1" applyFill="1" applyAlignment="1">
      <alignment horizontal="left" vertical="top" wrapText="1" shrinkToFit="1"/>
    </xf>
    <xf numFmtId="0" fontId="34" fillId="0" borderId="0" xfId="0" applyFont="1" applyBorder="1" applyAlignment="1">
      <alignment horizontal="center" vertical="top" shrinkToFit="1"/>
    </xf>
    <xf numFmtId="0" fontId="36" fillId="0" borderId="0" xfId="0" applyFont="1" applyBorder="1" applyAlignment="1">
      <alignment horizontal="center" vertical="top" shrinkToFit="1"/>
    </xf>
    <xf numFmtId="0" fontId="27" fillId="23" borderId="74" xfId="0" applyFont="1" applyFill="1" applyBorder="1" applyAlignment="1">
      <alignment horizontal="center" vertical="center" wrapText="1"/>
    </xf>
    <xf numFmtId="0" fontId="27" fillId="23" borderId="49" xfId="0" applyFont="1" applyFill="1" applyBorder="1" applyAlignment="1">
      <alignment horizontal="center" vertical="center" wrapText="1"/>
    </xf>
    <xf numFmtId="0" fontId="28" fillId="23" borderId="13" xfId="0" applyFont="1" applyFill="1" applyBorder="1" applyAlignment="1">
      <alignment horizontal="center" vertical="center" wrapText="1"/>
    </xf>
    <xf numFmtId="0" fontId="19" fillId="23" borderId="12" xfId="0" applyNumberFormat="1" applyFont="1" applyFill="1" applyBorder="1" applyAlignment="1">
      <alignment horizontal="center" vertical="center" shrinkToFit="1"/>
    </xf>
    <xf numFmtId="0" fontId="19" fillId="23" borderId="14" xfId="0" applyNumberFormat="1" applyFont="1" applyFill="1" applyBorder="1" applyAlignment="1">
      <alignment horizontal="center" vertical="center" shrinkToFit="1"/>
    </xf>
    <xf numFmtId="0" fontId="19" fillId="23" borderId="10" xfId="0" applyNumberFormat="1" applyFont="1" applyFill="1" applyBorder="1" applyAlignment="1">
      <alignment horizontal="center" vertical="center" shrinkToFit="1"/>
    </xf>
    <xf numFmtId="0" fontId="27" fillId="0" borderId="75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7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7" fillId="0" borderId="74" xfId="0" applyFont="1" applyFill="1" applyBorder="1" applyAlignment="1">
      <alignment horizontal="center" vertical="center" wrapText="1" shrinkToFit="1"/>
    </xf>
    <xf numFmtId="0" fontId="27" fillId="0" borderId="47" xfId="0" applyFont="1" applyFill="1" applyBorder="1" applyAlignment="1">
      <alignment horizontal="center" vertical="center" wrapText="1" shrinkToFi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 shrinkToFit="1"/>
    </xf>
    <xf numFmtId="0" fontId="27" fillId="0" borderId="5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111" xfId="0" applyFont="1" applyFill="1" applyBorder="1" applyAlignment="1">
      <alignment horizontal="center" vertical="center" textRotation="255" shrinkToFit="1"/>
    </xf>
    <xf numFmtId="0" fontId="27" fillId="0" borderId="76" xfId="0" applyFont="1" applyFill="1" applyBorder="1" applyAlignment="1">
      <alignment horizontal="center" vertical="center" textRotation="255" shrinkToFit="1"/>
    </xf>
    <xf numFmtId="0" fontId="27" fillId="0" borderId="77" xfId="0" applyFont="1" applyFill="1" applyBorder="1" applyAlignment="1">
      <alignment horizontal="center" vertical="center" textRotation="255" shrinkToFit="1"/>
    </xf>
    <xf numFmtId="0" fontId="27" fillId="0" borderId="58" xfId="19" applyFont="1" applyFill="1" applyBorder="1" applyAlignment="1">
      <alignment horizontal="center" vertical="center" wrapText="1"/>
    </xf>
    <xf numFmtId="0" fontId="27" fillId="0" borderId="47" xfId="19" applyFont="1" applyFill="1" applyBorder="1" applyAlignment="1">
      <alignment horizontal="center" vertical="center" wrapText="1"/>
    </xf>
    <xf numFmtId="0" fontId="27" fillId="0" borderId="31" xfId="19" applyFont="1" applyFill="1" applyBorder="1" applyAlignment="1">
      <alignment horizontal="center" vertical="center" wrapText="1"/>
    </xf>
    <xf numFmtId="0" fontId="60" fillId="29" borderId="105" xfId="0" applyFont="1" applyFill="1" applyBorder="1" applyAlignment="1">
      <alignment horizontal="center" vertical="center" wrapText="1" shrinkToFit="1"/>
    </xf>
    <xf numFmtId="0" fontId="60" fillId="29" borderId="106" xfId="0" applyFont="1" applyFill="1" applyBorder="1" applyAlignment="1">
      <alignment horizontal="center" vertical="center" wrapText="1" shrinkToFit="1"/>
    </xf>
    <xf numFmtId="0" fontId="60" fillId="29" borderId="98" xfId="0" applyFont="1" applyFill="1" applyBorder="1" applyAlignment="1">
      <alignment horizontal="center" vertical="center" wrapText="1" shrinkToFit="1"/>
    </xf>
    <xf numFmtId="0" fontId="60" fillId="29" borderId="107" xfId="0" applyFont="1" applyFill="1" applyBorder="1" applyAlignment="1">
      <alignment horizontal="center" vertical="center" wrapText="1" shrinkToFit="1"/>
    </xf>
    <xf numFmtId="0" fontId="31" fillId="0" borderId="76" xfId="0" applyFont="1" applyFill="1" applyBorder="1" applyAlignment="1">
      <alignment horizontal="center" vertical="center" textRotation="255" wrapText="1" shrinkToFit="1"/>
    </xf>
    <xf numFmtId="0" fontId="31" fillId="0" borderId="79" xfId="0" applyFont="1" applyFill="1" applyBorder="1" applyAlignment="1">
      <alignment horizontal="center" vertical="center" textRotation="255" wrapText="1" shrinkToFit="1"/>
    </xf>
    <xf numFmtId="0" fontId="19" fillId="0" borderId="0" xfId="20" applyFont="1" applyFill="1" applyBorder="1" applyAlignment="1">
      <alignment horizontal="left" vertical="center" wrapText="1" shrinkToFit="1"/>
    </xf>
    <xf numFmtId="0" fontId="19" fillId="0" borderId="112" xfId="20" applyFont="1" applyFill="1" applyBorder="1" applyAlignment="1">
      <alignment horizontal="left" vertical="center" wrapText="1" shrinkToFit="1"/>
    </xf>
    <xf numFmtId="0" fontId="60" fillId="33" borderId="105" xfId="0" applyFont="1" applyFill="1" applyBorder="1" applyAlignment="1">
      <alignment horizontal="center" vertical="center" wrapText="1" shrinkToFit="1"/>
    </xf>
    <xf numFmtId="0" fontId="60" fillId="33" borderId="106" xfId="0" applyFont="1" applyFill="1" applyBorder="1" applyAlignment="1">
      <alignment horizontal="center" vertical="center" wrapText="1" shrinkToFit="1"/>
    </xf>
    <xf numFmtId="0" fontId="60" fillId="33" borderId="98" xfId="0" applyFont="1" applyFill="1" applyBorder="1" applyAlignment="1">
      <alignment horizontal="center" vertical="center" wrapText="1" shrinkToFit="1"/>
    </xf>
    <xf numFmtId="0" fontId="60" fillId="33" borderId="107" xfId="0" applyFont="1" applyFill="1" applyBorder="1" applyAlignment="1">
      <alignment horizontal="center" vertical="center" wrapText="1" shrinkToFit="1"/>
    </xf>
    <xf numFmtId="0" fontId="27" fillId="0" borderId="74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31" fillId="26" borderId="46" xfId="0" applyFont="1" applyFill="1" applyBorder="1" applyAlignment="1">
      <alignment horizontal="center" wrapText="1"/>
    </xf>
    <xf numFmtId="0" fontId="31" fillId="26" borderId="60" xfId="0" applyFont="1" applyFill="1" applyBorder="1" applyAlignment="1">
      <alignment horizontal="center" wrapText="1"/>
    </xf>
    <xf numFmtId="0" fontId="27" fillId="0" borderId="58" xfId="0" applyFont="1" applyFill="1" applyBorder="1" applyAlignment="1">
      <alignment horizontal="center" vertical="center" textRotation="255" shrinkToFit="1"/>
    </xf>
    <xf numFmtId="0" fontId="27" fillId="0" borderId="47" xfId="0" applyFont="1" applyFill="1" applyBorder="1" applyAlignment="1">
      <alignment horizontal="center" vertical="center" textRotation="255" shrinkToFit="1"/>
    </xf>
    <xf numFmtId="0" fontId="27" fillId="0" borderId="31" xfId="0" applyFont="1" applyFill="1" applyBorder="1" applyAlignment="1">
      <alignment horizontal="center" vertical="center" textRotation="255" shrinkToFit="1"/>
    </xf>
    <xf numFmtId="0" fontId="59" fillId="29" borderId="105" xfId="0" applyFont="1" applyFill="1" applyBorder="1" applyAlignment="1">
      <alignment horizontal="center" vertical="center" wrapText="1" shrinkToFit="1"/>
    </xf>
    <xf numFmtId="0" fontId="59" fillId="29" borderId="106" xfId="0" applyFont="1" applyFill="1" applyBorder="1" applyAlignment="1">
      <alignment horizontal="center" vertical="center" wrapText="1" shrinkToFit="1"/>
    </xf>
    <xf numFmtId="0" fontId="59" fillId="29" borderId="98" xfId="0" applyFont="1" applyFill="1" applyBorder="1" applyAlignment="1">
      <alignment horizontal="center" vertical="center" wrapText="1" shrinkToFit="1"/>
    </xf>
    <xf numFmtId="0" fontId="59" fillId="29" borderId="107" xfId="0" applyFont="1" applyFill="1" applyBorder="1" applyAlignment="1">
      <alignment horizontal="center" vertical="center" wrapText="1" shrinkToFit="1"/>
    </xf>
    <xf numFmtId="0" fontId="59" fillId="29" borderId="108" xfId="0" applyFont="1" applyFill="1" applyBorder="1" applyAlignment="1">
      <alignment horizontal="center" vertical="center" wrapText="1" shrinkToFit="1"/>
    </xf>
    <xf numFmtId="0" fontId="59" fillId="29" borderId="109" xfId="0" applyFont="1" applyFill="1" applyBorder="1" applyAlignment="1">
      <alignment horizontal="center" vertical="center" wrapText="1" shrinkToFit="1"/>
    </xf>
    <xf numFmtId="0" fontId="27" fillId="0" borderId="76" xfId="0" applyFont="1" applyFill="1" applyBorder="1" applyAlignment="1">
      <alignment horizontal="center" vertical="center" textRotation="255" wrapText="1" shrinkToFit="1"/>
    </xf>
    <xf numFmtId="0" fontId="27" fillId="0" borderId="79" xfId="0" applyFont="1" applyFill="1" applyBorder="1" applyAlignment="1">
      <alignment horizontal="center" vertical="center" textRotation="255" wrapText="1" shrinkToFit="1"/>
    </xf>
    <xf numFmtId="0" fontId="59" fillId="33" borderId="105" xfId="0" applyFont="1" applyFill="1" applyBorder="1" applyAlignment="1">
      <alignment horizontal="center" vertical="center" wrapText="1" shrinkToFit="1"/>
    </xf>
    <xf numFmtId="0" fontId="59" fillId="33" borderId="106" xfId="0" applyFont="1" applyFill="1" applyBorder="1" applyAlignment="1">
      <alignment horizontal="center" vertical="center" wrapText="1" shrinkToFit="1"/>
    </xf>
    <xf numFmtId="0" fontId="59" fillId="33" borderId="98" xfId="0" applyFont="1" applyFill="1" applyBorder="1" applyAlignment="1">
      <alignment horizontal="center" vertical="center" wrapText="1" shrinkToFit="1"/>
    </xf>
    <xf numFmtId="0" fontId="59" fillId="33" borderId="107" xfId="0" applyFont="1" applyFill="1" applyBorder="1" applyAlignment="1">
      <alignment horizontal="center" vertical="center" wrapText="1" shrinkToFit="1"/>
    </xf>
    <xf numFmtId="0" fontId="59" fillId="33" borderId="108" xfId="0" applyFont="1" applyFill="1" applyBorder="1" applyAlignment="1">
      <alignment horizontal="center" vertical="center" wrapText="1" shrinkToFit="1"/>
    </xf>
    <xf numFmtId="0" fontId="59" fillId="33" borderId="109" xfId="0" applyFont="1" applyFill="1" applyBorder="1" applyAlignment="1">
      <alignment horizontal="center" vertical="center" wrapText="1" shrinkToFit="1"/>
    </xf>
    <xf numFmtId="0" fontId="45" fillId="0" borderId="0" xfId="0" applyFont="1" applyFill="1" applyBorder="1" applyAlignment="1"/>
    <xf numFmtId="0" fontId="45" fillId="0" borderId="0" xfId="0" applyFont="1" applyFill="1" applyBorder="1" applyAlignment="1">
      <alignment vertical="center"/>
    </xf>
    <xf numFmtId="0" fontId="49" fillId="0" borderId="58" xfId="0" applyFont="1" applyFill="1" applyBorder="1" applyAlignment="1">
      <alignment horizontal="center" vertical="center" wrapText="1"/>
    </xf>
    <xf numFmtId="0" fontId="49" fillId="0" borderId="47" xfId="0" applyFont="1" applyFill="1" applyBorder="1" applyAlignment="1">
      <alignment horizontal="center" vertical="center" wrapText="1"/>
    </xf>
    <xf numFmtId="0" fontId="49" fillId="0" borderId="31" xfId="0" applyFont="1" applyFill="1" applyBorder="1" applyAlignment="1">
      <alignment horizontal="center" vertical="center" wrapText="1"/>
    </xf>
    <xf numFmtId="0" fontId="44" fillId="0" borderId="46" xfId="0" applyFont="1" applyFill="1" applyBorder="1" applyAlignment="1">
      <alignment horizontal="center" vertical="center"/>
    </xf>
    <xf numFmtId="0" fontId="44" fillId="0" borderId="60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 wrapText="1"/>
    </xf>
    <xf numFmtId="0" fontId="49" fillId="0" borderId="49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27" fillId="23" borderId="61" xfId="0" applyFont="1" applyFill="1" applyBorder="1" applyAlignment="1">
      <alignment horizontal="center" vertical="center" wrapText="1"/>
    </xf>
    <xf numFmtId="0" fontId="27" fillId="23" borderId="62" xfId="0" applyFont="1" applyFill="1" applyBorder="1" applyAlignment="1">
      <alignment horizontal="center" vertical="center" wrapText="1"/>
    </xf>
    <xf numFmtId="0" fontId="27" fillId="23" borderId="64" xfId="0" applyFont="1" applyFill="1" applyBorder="1" applyAlignment="1">
      <alignment horizontal="center" vertical="center" wrapText="1"/>
    </xf>
    <xf numFmtId="0" fontId="19" fillId="23" borderId="20" xfId="0" applyFont="1" applyFill="1" applyBorder="1" applyAlignment="1">
      <alignment horizontal="center" vertical="center" shrinkToFit="1"/>
    </xf>
    <xf numFmtId="0" fontId="19" fillId="23" borderId="21" xfId="0" applyFont="1" applyFill="1" applyBorder="1" applyAlignment="1">
      <alignment horizontal="center" vertical="center" shrinkToFit="1"/>
    </xf>
    <xf numFmtId="0" fontId="19" fillId="23" borderId="32" xfId="0" applyFont="1" applyFill="1" applyBorder="1" applyAlignment="1">
      <alignment horizontal="center" vertical="center" shrinkToFit="1"/>
    </xf>
    <xf numFmtId="0" fontId="28" fillId="23" borderId="80" xfId="0" applyFont="1" applyFill="1" applyBorder="1" applyAlignment="1">
      <alignment horizontal="center" vertical="center" wrapText="1"/>
    </xf>
    <xf numFmtId="0" fontId="28" fillId="23" borderId="81" xfId="0" applyFont="1" applyFill="1" applyBorder="1" applyAlignment="1">
      <alignment horizontal="center" vertical="center" wrapText="1"/>
    </xf>
    <xf numFmtId="0" fontId="28" fillId="23" borderId="55" xfId="0" applyFont="1" applyFill="1" applyBorder="1" applyAlignment="1">
      <alignment horizontal="center" vertical="center" wrapText="1"/>
    </xf>
    <xf numFmtId="0" fontId="28" fillId="23" borderId="36" xfId="0" applyFont="1" applyFill="1" applyBorder="1" applyAlignment="1">
      <alignment horizontal="center" vertical="center" wrapText="1"/>
    </xf>
    <xf numFmtId="0" fontId="28" fillId="23" borderId="41" xfId="0" applyFont="1" applyFill="1" applyBorder="1" applyAlignment="1">
      <alignment horizontal="center" vertical="center" wrapText="1"/>
    </xf>
    <xf numFmtId="0" fontId="28" fillId="23" borderId="83" xfId="0" applyFont="1" applyFill="1" applyBorder="1" applyAlignment="1">
      <alignment horizontal="center" vertical="center" wrapText="1"/>
    </xf>
    <xf numFmtId="0" fontId="28" fillId="23" borderId="29" xfId="0" applyFont="1" applyFill="1" applyBorder="1" applyAlignment="1">
      <alignment horizontal="center" vertical="center" wrapText="1"/>
    </xf>
    <xf numFmtId="0" fontId="28" fillId="23" borderId="82" xfId="0" applyFont="1" applyFill="1" applyBorder="1" applyAlignment="1">
      <alignment horizontal="center" vertical="center" wrapText="1"/>
    </xf>
    <xf numFmtId="0" fontId="31" fillId="26" borderId="65" xfId="0" applyNumberFormat="1" applyFont="1" applyFill="1" applyBorder="1" applyAlignment="1">
      <alignment horizontal="center" vertical="center" wrapText="1"/>
    </xf>
    <xf numFmtId="0" fontId="31" fillId="26" borderId="30" xfId="0" applyNumberFormat="1" applyFont="1" applyFill="1" applyBorder="1" applyAlignment="1">
      <alignment horizontal="center" vertical="center" wrapText="1"/>
    </xf>
    <xf numFmtId="0" fontId="31" fillId="26" borderId="66" xfId="0" applyNumberFormat="1" applyFont="1" applyFill="1" applyBorder="1" applyAlignment="1">
      <alignment horizontal="center" vertical="center" wrapText="1"/>
    </xf>
    <xf numFmtId="0" fontId="27" fillId="23" borderId="67" xfId="0" applyFont="1" applyFill="1" applyBorder="1" applyAlignment="1">
      <alignment horizontal="center" vertical="center" wrapText="1"/>
    </xf>
    <xf numFmtId="0" fontId="27" fillId="23" borderId="70" xfId="0" applyFont="1" applyFill="1" applyBorder="1" applyAlignment="1">
      <alignment horizontal="center" vertical="center" wrapText="1"/>
    </xf>
    <xf numFmtId="0" fontId="31" fillId="26" borderId="65" xfId="0" applyFont="1" applyFill="1" applyBorder="1" applyAlignment="1">
      <alignment horizontal="center" vertical="center" wrapText="1"/>
    </xf>
    <xf numFmtId="0" fontId="31" fillId="26" borderId="30" xfId="0" applyFont="1" applyFill="1" applyBorder="1" applyAlignment="1">
      <alignment horizontal="center" vertical="center" wrapText="1"/>
    </xf>
    <xf numFmtId="0" fontId="31" fillId="26" borderId="66" xfId="0" applyFont="1" applyFill="1" applyBorder="1" applyAlignment="1">
      <alignment horizontal="center" vertical="center" wrapText="1"/>
    </xf>
    <xf numFmtId="0" fontId="27" fillId="23" borderId="69" xfId="0" applyFont="1" applyFill="1" applyBorder="1" applyAlignment="1">
      <alignment horizontal="center" vertical="center" wrapText="1"/>
    </xf>
    <xf numFmtId="0" fontId="27" fillId="28" borderId="58" xfId="0" applyFont="1" applyFill="1" applyBorder="1" applyAlignment="1">
      <alignment horizontal="center" vertical="center" wrapText="1"/>
    </xf>
    <xf numFmtId="0" fontId="27" fillId="28" borderId="47" xfId="0" applyFont="1" applyFill="1" applyBorder="1" applyAlignment="1">
      <alignment horizontal="center" vertical="center" wrapText="1"/>
    </xf>
    <xf numFmtId="0" fontId="27" fillId="28" borderId="31" xfId="0" applyFont="1" applyFill="1" applyBorder="1" applyAlignment="1">
      <alignment horizontal="center" vertical="center" wrapText="1"/>
    </xf>
    <xf numFmtId="0" fontId="31" fillId="25" borderId="46" xfId="0" applyFont="1" applyFill="1" applyBorder="1" applyAlignment="1">
      <alignment horizontal="center" vertical="center" wrapText="1"/>
    </xf>
    <xf numFmtId="0" fontId="31" fillId="25" borderId="60" xfId="0" applyFont="1" applyFill="1" applyBorder="1" applyAlignment="1">
      <alignment horizontal="center" vertical="center" wrapText="1"/>
    </xf>
    <xf numFmtId="0" fontId="27" fillId="28" borderId="54" xfId="0" applyFont="1" applyFill="1" applyBorder="1" applyAlignment="1">
      <alignment horizontal="center" vertical="center" wrapText="1"/>
    </xf>
    <xf numFmtId="0" fontId="27" fillId="28" borderId="4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27" fillId="23" borderId="25" xfId="0" applyFont="1" applyFill="1" applyBorder="1" applyAlignment="1">
      <alignment vertical="center" wrapText="1"/>
    </xf>
    <xf numFmtId="0" fontId="27" fillId="23" borderId="56" xfId="0" applyFont="1" applyFill="1" applyBorder="1" applyAlignment="1">
      <alignment vertical="center" wrapText="1"/>
    </xf>
    <xf numFmtId="0" fontId="27" fillId="23" borderId="16" xfId="0" applyFont="1" applyFill="1" applyBorder="1" applyAlignment="1">
      <alignment vertical="center" wrapText="1"/>
    </xf>
    <xf numFmtId="0" fontId="27" fillId="23" borderId="36" xfId="0" applyFont="1" applyFill="1" applyBorder="1" applyAlignment="1">
      <alignment vertical="center"/>
    </xf>
    <xf numFmtId="0" fontId="27" fillId="23" borderId="29" xfId="0" applyFont="1" applyFill="1" applyBorder="1" applyAlignment="1">
      <alignment vertical="center"/>
    </xf>
    <xf numFmtId="0" fontId="27" fillId="23" borderId="21" xfId="0" applyFont="1" applyFill="1" applyBorder="1" applyAlignment="1">
      <alignment vertical="center"/>
    </xf>
    <xf numFmtId="0" fontId="27" fillId="23" borderId="14" xfId="0" applyFont="1" applyFill="1" applyBorder="1" applyAlignment="1">
      <alignment vertical="center"/>
    </xf>
    <xf numFmtId="0" fontId="27" fillId="0" borderId="84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27" fillId="0" borderId="93" xfId="0" applyFont="1" applyFill="1" applyBorder="1" applyAlignment="1">
      <alignment horizontal="left" vertical="center" wrapTex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48" xfId="0" applyFont="1" applyFill="1" applyBorder="1" applyAlignment="1">
      <alignment horizontal="center" vertical="center" shrinkToFit="1"/>
    </xf>
    <xf numFmtId="0" fontId="19" fillId="0" borderId="59" xfId="0" applyFont="1" applyFill="1" applyBorder="1" applyAlignment="1">
      <alignment horizontal="center" vertical="center" shrinkToFit="1"/>
    </xf>
    <xf numFmtId="0" fontId="27" fillId="0" borderId="81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top" shrinkToFit="1"/>
    </xf>
    <xf numFmtId="0" fontId="27" fillId="0" borderId="88" xfId="0" applyFont="1" applyFill="1" applyBorder="1" applyAlignment="1">
      <alignment horizontal="center" vertical="center" wrapText="1"/>
    </xf>
    <xf numFmtId="0" fontId="27" fillId="0" borderId="89" xfId="0" applyFont="1" applyFill="1" applyBorder="1" applyAlignment="1">
      <alignment horizontal="center" vertical="center" wrapText="1"/>
    </xf>
    <xf numFmtId="0" fontId="27" fillId="0" borderId="90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28" fillId="23" borderId="61" xfId="0" applyFont="1" applyFill="1" applyBorder="1" applyAlignment="1">
      <alignment horizontal="center" vertical="center" wrapText="1"/>
    </xf>
    <xf numFmtId="0" fontId="28" fillId="23" borderId="62" xfId="0" applyFont="1" applyFill="1" applyBorder="1" applyAlignment="1">
      <alignment horizontal="center" vertical="center" wrapText="1"/>
    </xf>
    <xf numFmtId="0" fontId="28" fillId="23" borderId="64" xfId="0" applyFont="1" applyFill="1" applyBorder="1" applyAlignment="1">
      <alignment horizontal="center" vertical="center" wrapText="1"/>
    </xf>
    <xf numFmtId="0" fontId="19" fillId="23" borderId="87" xfId="0" applyFont="1" applyFill="1" applyBorder="1" applyAlignment="1">
      <alignment horizontal="center" vertical="center" shrinkToFit="1"/>
    </xf>
    <xf numFmtId="0" fontId="19" fillId="23" borderId="48" xfId="0" applyFont="1" applyFill="1" applyBorder="1" applyAlignment="1">
      <alignment horizontal="center" vertical="center" shrinkToFit="1"/>
    </xf>
    <xf numFmtId="0" fontId="19" fillId="23" borderId="59" xfId="0" applyFont="1" applyFill="1" applyBorder="1" applyAlignment="1">
      <alignment horizontal="center" vertical="center" shrinkToFit="1"/>
    </xf>
    <xf numFmtId="0" fontId="19" fillId="0" borderId="98" xfId="0" applyFont="1" applyFill="1" applyBorder="1" applyAlignment="1">
      <alignment horizontal="left" vertical="top" wrapText="1" shrinkToFit="1"/>
    </xf>
    <xf numFmtId="0" fontId="28" fillId="23" borderId="67" xfId="0" applyFont="1" applyFill="1" applyBorder="1" applyAlignment="1">
      <alignment horizontal="center" vertical="center" wrapText="1"/>
    </xf>
    <xf numFmtId="0" fontId="28" fillId="23" borderId="70" xfId="0" applyFont="1" applyFill="1" applyBorder="1" applyAlignment="1">
      <alignment horizontal="center" vertical="center" wrapText="1"/>
    </xf>
    <xf numFmtId="0" fontId="28" fillId="23" borderId="69" xfId="0" applyFont="1" applyFill="1" applyBorder="1" applyAlignment="1">
      <alignment horizontal="center" vertical="center" wrapText="1"/>
    </xf>
    <xf numFmtId="0" fontId="28" fillId="0" borderId="97" xfId="19" applyFont="1" applyFill="1" applyBorder="1" applyAlignment="1">
      <alignment horizontal="center" vertical="center" wrapText="1"/>
    </xf>
    <xf numFmtId="0" fontId="28" fillId="0" borderId="96" xfId="19" applyFont="1" applyFill="1" applyBorder="1" applyAlignment="1">
      <alignment horizontal="center" vertical="center" wrapText="1"/>
    </xf>
    <xf numFmtId="0" fontId="28" fillId="0" borderId="53" xfId="19" applyFont="1" applyFill="1" applyBorder="1" applyAlignment="1">
      <alignment horizontal="center" vertical="center" wrapText="1"/>
    </xf>
    <xf numFmtId="0" fontId="28" fillId="23" borderId="91" xfId="0" applyFont="1" applyFill="1" applyBorder="1" applyAlignment="1">
      <alignment horizontal="center" vertical="center" wrapText="1"/>
    </xf>
    <xf numFmtId="0" fontId="27" fillId="24" borderId="92" xfId="0" applyFont="1" applyFill="1" applyBorder="1" applyAlignment="1">
      <alignment horizontal="left" vertical="center" wrapText="1"/>
    </xf>
    <xf numFmtId="0" fontId="27" fillId="24" borderId="39" xfId="0" applyFont="1" applyFill="1" applyBorder="1" applyAlignment="1">
      <alignment horizontal="left" vertical="center" wrapText="1"/>
    </xf>
    <xf numFmtId="0" fontId="27" fillId="24" borderId="93" xfId="0" applyFont="1" applyFill="1" applyBorder="1" applyAlignment="1">
      <alignment horizontal="left" vertical="center" wrapText="1"/>
    </xf>
    <xf numFmtId="0" fontId="31" fillId="26" borderId="94" xfId="0" applyFont="1" applyFill="1" applyBorder="1" applyAlignment="1">
      <alignment horizontal="center" vertical="center" wrapText="1"/>
    </xf>
    <xf numFmtId="0" fontId="31" fillId="26" borderId="95" xfId="0" applyFont="1" applyFill="1" applyBorder="1" applyAlignment="1">
      <alignment horizontal="center" vertical="center" wrapText="1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0" fontId="19" fillId="0" borderId="37" xfId="0" applyFont="1" applyFill="1" applyBorder="1" applyAlignment="1">
      <alignment horizontal="left" vertical="center"/>
    </xf>
    <xf numFmtId="0" fontId="28" fillId="0" borderId="54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38" fillId="38" borderId="21" xfId="0" applyFont="1" applyFill="1" applyBorder="1" applyAlignment="1">
      <alignment vertical="center" shrinkToFit="1"/>
    </xf>
    <xf numFmtId="0" fontId="30" fillId="38" borderId="14" xfId="0" applyFont="1" applyFill="1" applyBorder="1" applyAlignment="1">
      <alignment horizontal="center" vertical="center" shrinkToFit="1"/>
    </xf>
    <xf numFmtId="0" fontId="38" fillId="33" borderId="14" xfId="0" applyFont="1" applyFill="1" applyBorder="1" applyAlignment="1">
      <alignment vertical="center" shrinkToFit="1"/>
    </xf>
    <xf numFmtId="0" fontId="30" fillId="33" borderId="14" xfId="0" applyFont="1" applyFill="1" applyBorder="1" applyAlignment="1">
      <alignment horizontal="center" vertical="center" shrinkToFit="1"/>
    </xf>
    <xf numFmtId="0" fontId="30" fillId="33" borderId="15" xfId="0" applyFont="1" applyFill="1" applyBorder="1" applyAlignment="1">
      <alignment horizontal="center" vertical="center" shrinkToFit="1"/>
    </xf>
    <xf numFmtId="0" fontId="38" fillId="29" borderId="21" xfId="0" applyFont="1" applyFill="1" applyBorder="1" applyAlignment="1">
      <alignment vertical="center" shrinkToFit="1"/>
    </xf>
    <xf numFmtId="0" fontId="30" fillId="29" borderId="14" xfId="0" applyFont="1" applyFill="1" applyBorder="1" applyAlignment="1">
      <alignment horizontal="center" vertical="center" shrinkToFit="1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2 2 2" xfId="45"/>
    <cellStyle name="一般 3" xfId="46"/>
    <cellStyle name="一般_97" xfId="44"/>
    <cellStyle name="一般_夜四技課程規劃表公告上網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1"/>
  <sheetViews>
    <sheetView workbookViewId="0">
      <selection activeCell="B17" sqref="B17:U17"/>
    </sheetView>
  </sheetViews>
  <sheetFormatPr defaultRowHeight="16.5"/>
  <cols>
    <col min="1" max="1" width="3.375" style="131" customWidth="1"/>
    <col min="2" max="2" width="11.875" style="128" customWidth="1"/>
    <col min="3" max="6" width="3.125" style="15" customWidth="1"/>
    <col min="7" max="7" width="11.5" style="128" customWidth="1"/>
    <col min="8" max="11" width="3" style="15" customWidth="1"/>
    <col min="12" max="12" width="11.625" style="128" customWidth="1"/>
    <col min="13" max="16" width="3" style="15" customWidth="1"/>
    <col min="17" max="17" width="11.375" style="128" customWidth="1"/>
    <col min="18" max="21" width="3" style="15" customWidth="1"/>
  </cols>
  <sheetData>
    <row r="1" spans="1:21" s="1" customFormat="1" ht="25.5">
      <c r="A1" s="601" t="s">
        <v>159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</row>
    <row r="2" spans="1:21" s="559" customFormat="1" ht="20.100000000000001" customHeight="1" thickBot="1">
      <c r="A2" s="600" t="s">
        <v>743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>
      <c r="A3" s="602" t="s">
        <v>15</v>
      </c>
      <c r="B3" s="609" t="s">
        <v>0</v>
      </c>
      <c r="C3" s="612" t="s">
        <v>1</v>
      </c>
      <c r="D3" s="612"/>
      <c r="E3" s="612"/>
      <c r="F3" s="613"/>
      <c r="G3" s="609" t="s">
        <v>0</v>
      </c>
      <c r="H3" s="612" t="s">
        <v>2</v>
      </c>
      <c r="I3" s="612"/>
      <c r="J3" s="612"/>
      <c r="K3" s="613"/>
      <c r="L3" s="609" t="s">
        <v>0</v>
      </c>
      <c r="M3" s="612" t="s">
        <v>3</v>
      </c>
      <c r="N3" s="612"/>
      <c r="O3" s="612"/>
      <c r="P3" s="613"/>
      <c r="Q3" s="609" t="s">
        <v>0</v>
      </c>
      <c r="R3" s="612" t="s">
        <v>4</v>
      </c>
      <c r="S3" s="612"/>
      <c r="T3" s="612"/>
      <c r="U3" s="625"/>
    </row>
    <row r="4" spans="1:21">
      <c r="A4" s="616"/>
      <c r="B4" s="610"/>
      <c r="C4" s="614" t="s">
        <v>5</v>
      </c>
      <c r="D4" s="614"/>
      <c r="E4" s="614" t="s">
        <v>6</v>
      </c>
      <c r="F4" s="624"/>
      <c r="G4" s="610"/>
      <c r="H4" s="614" t="s">
        <v>5</v>
      </c>
      <c r="I4" s="614"/>
      <c r="J4" s="614" t="s">
        <v>6</v>
      </c>
      <c r="K4" s="624"/>
      <c r="L4" s="610"/>
      <c r="M4" s="614" t="s">
        <v>5</v>
      </c>
      <c r="N4" s="614"/>
      <c r="O4" s="614" t="s">
        <v>6</v>
      </c>
      <c r="P4" s="624"/>
      <c r="Q4" s="610"/>
      <c r="R4" s="614" t="s">
        <v>5</v>
      </c>
      <c r="S4" s="614"/>
      <c r="T4" s="614" t="s">
        <v>6</v>
      </c>
      <c r="U4" s="615"/>
    </row>
    <row r="5" spans="1:21" s="4" customFormat="1" ht="17.25" thickBot="1">
      <c r="A5" s="617"/>
      <c r="B5" s="611"/>
      <c r="C5" s="2" t="s">
        <v>7</v>
      </c>
      <c r="D5" s="2" t="s">
        <v>8</v>
      </c>
      <c r="E5" s="2" t="s">
        <v>7</v>
      </c>
      <c r="F5" s="78" t="s">
        <v>8</v>
      </c>
      <c r="G5" s="611"/>
      <c r="H5" s="2" t="s">
        <v>7</v>
      </c>
      <c r="I5" s="2" t="s">
        <v>8</v>
      </c>
      <c r="J5" s="2" t="s">
        <v>7</v>
      </c>
      <c r="K5" s="78" t="s">
        <v>8</v>
      </c>
      <c r="L5" s="611"/>
      <c r="M5" s="2" t="s">
        <v>7</v>
      </c>
      <c r="N5" s="2" t="s">
        <v>8</v>
      </c>
      <c r="O5" s="2" t="s">
        <v>7</v>
      </c>
      <c r="P5" s="78" t="s">
        <v>8</v>
      </c>
      <c r="Q5" s="611"/>
      <c r="R5" s="2" t="s">
        <v>7</v>
      </c>
      <c r="S5" s="2" t="s">
        <v>8</v>
      </c>
      <c r="T5" s="2" t="s">
        <v>7</v>
      </c>
      <c r="U5" s="3" t="s">
        <v>8</v>
      </c>
    </row>
    <row r="6" spans="1:21" s="6" customFormat="1" ht="15" customHeight="1">
      <c r="A6" s="602" t="s">
        <v>16</v>
      </c>
      <c r="B6" s="38" t="s">
        <v>17</v>
      </c>
      <c r="C6" s="5"/>
      <c r="D6" s="583"/>
      <c r="E6" s="583">
        <v>2</v>
      </c>
      <c r="F6" s="586">
        <v>2</v>
      </c>
      <c r="G6" s="38" t="s">
        <v>18</v>
      </c>
      <c r="H6" s="583"/>
      <c r="I6" s="583"/>
      <c r="J6" s="583">
        <v>2</v>
      </c>
      <c r="K6" s="586">
        <v>2</v>
      </c>
      <c r="L6" s="38"/>
      <c r="M6" s="583"/>
      <c r="N6" s="583"/>
      <c r="O6" s="583"/>
      <c r="P6" s="586"/>
      <c r="Q6" s="38"/>
      <c r="R6" s="583"/>
      <c r="S6" s="583"/>
      <c r="T6" s="583"/>
      <c r="U6" s="584"/>
    </row>
    <row r="7" spans="1:21" s="6" customFormat="1" ht="15" customHeight="1">
      <c r="A7" s="616"/>
      <c r="B7" s="39" t="s">
        <v>19</v>
      </c>
      <c r="C7" s="7">
        <v>2</v>
      </c>
      <c r="D7" s="581">
        <v>2</v>
      </c>
      <c r="E7" s="581">
        <v>2</v>
      </c>
      <c r="F7" s="582">
        <v>2</v>
      </c>
      <c r="G7" s="74" t="s">
        <v>20</v>
      </c>
      <c r="H7" s="581"/>
      <c r="I7" s="581"/>
      <c r="J7" s="581">
        <v>2</v>
      </c>
      <c r="K7" s="582">
        <v>2</v>
      </c>
      <c r="L7" s="39"/>
      <c r="M7" s="581"/>
      <c r="N7" s="581"/>
      <c r="O7" s="581"/>
      <c r="P7" s="582"/>
      <c r="Q7" s="39"/>
      <c r="R7" s="581"/>
      <c r="S7" s="581"/>
      <c r="T7" s="581"/>
      <c r="U7" s="585"/>
    </row>
    <row r="8" spans="1:21" s="6" customFormat="1" ht="15" customHeight="1">
      <c r="A8" s="616"/>
      <c r="B8" s="39" t="s">
        <v>21</v>
      </c>
      <c r="C8" s="7">
        <v>2</v>
      </c>
      <c r="D8" s="581">
        <v>2</v>
      </c>
      <c r="E8" s="581">
        <v>2</v>
      </c>
      <c r="F8" s="582">
        <v>2</v>
      </c>
      <c r="G8" s="39"/>
      <c r="H8" s="581"/>
      <c r="I8" s="581"/>
      <c r="J8" s="581"/>
      <c r="K8" s="582"/>
      <c r="L8" s="39"/>
      <c r="M8" s="581"/>
      <c r="N8" s="581"/>
      <c r="O8" s="581"/>
      <c r="P8" s="582"/>
      <c r="Q8" s="39"/>
      <c r="R8" s="581"/>
      <c r="S8" s="581"/>
      <c r="T8" s="581"/>
      <c r="U8" s="585"/>
    </row>
    <row r="9" spans="1:21" s="136" customFormat="1" ht="15" customHeight="1">
      <c r="A9" s="616"/>
      <c r="B9" s="159" t="s">
        <v>9</v>
      </c>
      <c r="C9" s="129">
        <f>SUM(C6:C8)</f>
        <v>4</v>
      </c>
      <c r="D9" s="129">
        <f>SUM(D6:D8)</f>
        <v>4</v>
      </c>
      <c r="E9" s="129">
        <f>SUM(E6:E8)</f>
        <v>6</v>
      </c>
      <c r="F9" s="130">
        <f>SUM(F6:F8)</f>
        <v>6</v>
      </c>
      <c r="G9" s="159" t="s">
        <v>9</v>
      </c>
      <c r="H9" s="129">
        <f>SUM(H6:H8)</f>
        <v>0</v>
      </c>
      <c r="I9" s="129">
        <f>SUM(I6:I8)</f>
        <v>0</v>
      </c>
      <c r="J9" s="129">
        <f>SUM(J6:J8)</f>
        <v>4</v>
      </c>
      <c r="K9" s="130">
        <f>SUM(K6:K8)</f>
        <v>4</v>
      </c>
      <c r="L9" s="159" t="s">
        <v>9</v>
      </c>
      <c r="M9" s="129">
        <f>SUM(M6:M8)</f>
        <v>0</v>
      </c>
      <c r="N9" s="129">
        <f>SUM(N6:N8)</f>
        <v>0</v>
      </c>
      <c r="O9" s="129">
        <f>SUM(O6:O8)</f>
        <v>0</v>
      </c>
      <c r="P9" s="130">
        <f>SUM(P6:P8)</f>
        <v>0</v>
      </c>
      <c r="Q9" s="159" t="s">
        <v>9</v>
      </c>
      <c r="R9" s="129">
        <f>SUM(R6:R8)</f>
        <v>0</v>
      </c>
      <c r="S9" s="129">
        <f>SUM(S6:S8)</f>
        <v>0</v>
      </c>
      <c r="T9" s="129">
        <f>SUM(T6:T8)</f>
        <v>0</v>
      </c>
      <c r="U9" s="132">
        <f>SUM(U6:U8)</f>
        <v>0</v>
      </c>
    </row>
    <row r="10" spans="1:21" s="136" customFormat="1" ht="15" customHeight="1" thickBot="1">
      <c r="A10" s="603"/>
      <c r="B10" s="370" t="s">
        <v>10</v>
      </c>
      <c r="C10" s="607">
        <f>C9+E9+H9+J9+M9+O9+R9+T9</f>
        <v>14</v>
      </c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8"/>
    </row>
    <row r="11" spans="1:21" s="10" customFormat="1" ht="15" customHeight="1" thickTop="1">
      <c r="A11" s="602" t="s">
        <v>22</v>
      </c>
      <c r="B11" s="98" t="s">
        <v>23</v>
      </c>
      <c r="C11" s="583">
        <v>0</v>
      </c>
      <c r="D11" s="583">
        <v>1</v>
      </c>
      <c r="E11" s="583">
        <v>0</v>
      </c>
      <c r="F11" s="586">
        <v>1</v>
      </c>
      <c r="G11" s="98" t="s">
        <v>24</v>
      </c>
      <c r="H11" s="583">
        <v>1</v>
      </c>
      <c r="I11" s="583">
        <v>1</v>
      </c>
      <c r="J11" s="583">
        <v>1</v>
      </c>
      <c r="K11" s="586">
        <v>1</v>
      </c>
      <c r="L11" s="98"/>
      <c r="M11" s="583"/>
      <c r="N11" s="583"/>
      <c r="O11" s="583"/>
      <c r="P11" s="586"/>
      <c r="Q11" s="98"/>
      <c r="R11" s="583"/>
      <c r="S11" s="583"/>
      <c r="T11" s="583"/>
      <c r="U11" s="584"/>
    </row>
    <row r="12" spans="1:21" s="10" customFormat="1" ht="15" customHeight="1">
      <c r="A12" s="616"/>
      <c r="B12" s="96" t="s">
        <v>602</v>
      </c>
      <c r="C12" s="7">
        <v>2</v>
      </c>
      <c r="D12" s="581">
        <v>2</v>
      </c>
      <c r="E12" s="581"/>
      <c r="F12" s="582"/>
      <c r="G12" s="100" t="s">
        <v>12</v>
      </c>
      <c r="H12" s="581"/>
      <c r="I12" s="581"/>
      <c r="J12" s="581">
        <v>2</v>
      </c>
      <c r="K12" s="582">
        <v>2</v>
      </c>
      <c r="L12" s="96"/>
      <c r="M12" s="581"/>
      <c r="N12" s="581"/>
      <c r="O12" s="581"/>
      <c r="P12" s="582"/>
      <c r="Q12" s="96"/>
      <c r="R12" s="581"/>
      <c r="S12" s="581"/>
      <c r="T12" s="581"/>
      <c r="U12" s="585"/>
    </row>
    <row r="13" spans="1:21" s="10" customFormat="1" ht="15" customHeight="1">
      <c r="A13" s="616"/>
      <c r="B13" s="96"/>
      <c r="C13" s="581"/>
      <c r="D13" s="581"/>
      <c r="E13" s="581"/>
      <c r="F13" s="582"/>
      <c r="G13" s="100" t="s">
        <v>603</v>
      </c>
      <c r="H13" s="581">
        <v>2</v>
      </c>
      <c r="I13" s="581">
        <v>2</v>
      </c>
      <c r="J13" s="581"/>
      <c r="K13" s="582"/>
      <c r="L13" s="96"/>
      <c r="M13" s="581"/>
      <c r="N13" s="581"/>
      <c r="O13" s="581"/>
      <c r="P13" s="582"/>
      <c r="Q13" s="96"/>
      <c r="R13" s="581"/>
      <c r="S13" s="581"/>
      <c r="T13" s="581"/>
      <c r="U13" s="585"/>
    </row>
    <row r="14" spans="1:21" s="6" customFormat="1" ht="15" customHeight="1">
      <c r="A14" s="616"/>
      <c r="B14" s="96"/>
      <c r="C14" s="581"/>
      <c r="D14" s="581"/>
      <c r="E14" s="581"/>
      <c r="F14" s="582"/>
      <c r="G14" s="96"/>
      <c r="H14" s="581"/>
      <c r="I14" s="581"/>
      <c r="J14" s="581"/>
      <c r="K14" s="582"/>
      <c r="L14" s="96"/>
      <c r="M14" s="581"/>
      <c r="N14" s="581"/>
      <c r="O14" s="581"/>
      <c r="P14" s="582"/>
      <c r="Q14" s="96"/>
      <c r="R14" s="581"/>
      <c r="S14" s="581"/>
      <c r="T14" s="581"/>
      <c r="U14" s="585"/>
    </row>
    <row r="15" spans="1:21" s="136" customFormat="1" ht="15" customHeight="1">
      <c r="A15" s="616"/>
      <c r="B15" s="159" t="s">
        <v>9</v>
      </c>
      <c r="C15" s="129">
        <f>SUM(C11:C12)</f>
        <v>2</v>
      </c>
      <c r="D15" s="129">
        <f>SUM(D11:D12)</f>
        <v>3</v>
      </c>
      <c r="E15" s="129">
        <f>SUM(E11:E12)</f>
        <v>0</v>
      </c>
      <c r="F15" s="130">
        <f>SUM(F11:F12)</f>
        <v>1</v>
      </c>
      <c r="G15" s="159" t="s">
        <v>9</v>
      </c>
      <c r="H15" s="129">
        <f>SUM(H11:H14)</f>
        <v>3</v>
      </c>
      <c r="I15" s="129">
        <f>SUM(I11:I14)</f>
        <v>3</v>
      </c>
      <c r="J15" s="129">
        <f>SUM(J11:J14)</f>
        <v>3</v>
      </c>
      <c r="K15" s="130">
        <f>SUM(K11:K14)</f>
        <v>3</v>
      </c>
      <c r="L15" s="159" t="s">
        <v>9</v>
      </c>
      <c r="M15" s="129">
        <f>SUM(M11:M14)</f>
        <v>0</v>
      </c>
      <c r="N15" s="129">
        <f>SUM(N11:N14)</f>
        <v>0</v>
      </c>
      <c r="O15" s="129">
        <f>SUM(O11:O14)</f>
        <v>0</v>
      </c>
      <c r="P15" s="130">
        <f>SUM(P11:P14)</f>
        <v>0</v>
      </c>
      <c r="Q15" s="159" t="s">
        <v>9</v>
      </c>
      <c r="R15" s="129">
        <f>SUM(R11:R14)</f>
        <v>0</v>
      </c>
      <c r="S15" s="129">
        <f>SUM(S11:S14)</f>
        <v>0</v>
      </c>
      <c r="T15" s="129">
        <f>SUM(T11:T14)</f>
        <v>0</v>
      </c>
      <c r="U15" s="132">
        <f>SUM(U11:U14)</f>
        <v>0</v>
      </c>
    </row>
    <row r="16" spans="1:21" s="136" customFormat="1" ht="15" customHeight="1" thickBot="1">
      <c r="A16" s="603"/>
      <c r="B16" s="370" t="s">
        <v>10</v>
      </c>
      <c r="C16" s="607">
        <f>C15+E15+H15+J15+M15+O15+R15+T15</f>
        <v>8</v>
      </c>
      <c r="D16" s="607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8"/>
    </row>
    <row r="17" spans="1:21" s="1" customFormat="1" ht="95.1" customHeight="1" thickTop="1">
      <c r="A17" s="602" t="s">
        <v>25</v>
      </c>
      <c r="B17" s="604" t="s">
        <v>740</v>
      </c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6"/>
    </row>
    <row r="18" spans="1:21" s="131" customFormat="1" ht="15" customHeight="1" thickBot="1">
      <c r="A18" s="603"/>
      <c r="B18" s="370" t="s">
        <v>10</v>
      </c>
      <c r="C18" s="607">
        <v>6</v>
      </c>
      <c r="D18" s="607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8"/>
    </row>
    <row r="19" spans="1:21" s="127" customFormat="1" ht="15" customHeight="1" thickTop="1">
      <c r="A19" s="618" t="s">
        <v>151</v>
      </c>
      <c r="B19" s="161" t="s">
        <v>121</v>
      </c>
      <c r="C19" s="123">
        <v>2</v>
      </c>
      <c r="D19" s="20">
        <v>2</v>
      </c>
      <c r="E19" s="20"/>
      <c r="F19" s="20"/>
      <c r="G19" s="162" t="s">
        <v>741</v>
      </c>
      <c r="H19" s="20">
        <v>2</v>
      </c>
      <c r="I19" s="20">
        <v>2</v>
      </c>
      <c r="J19" s="20"/>
      <c r="K19" s="20"/>
      <c r="L19" s="162"/>
      <c r="M19" s="20"/>
      <c r="N19" s="20"/>
      <c r="O19" s="20"/>
      <c r="P19" s="20"/>
      <c r="Q19" s="162"/>
      <c r="R19" s="20"/>
      <c r="S19" s="20"/>
      <c r="T19" s="20"/>
      <c r="U19" s="21"/>
    </row>
    <row r="20" spans="1:21" s="127" customFormat="1" ht="15" customHeight="1">
      <c r="A20" s="619"/>
      <c r="B20" s="94" t="s">
        <v>122</v>
      </c>
      <c r="C20" s="581"/>
      <c r="D20" s="581"/>
      <c r="E20" s="581">
        <v>2</v>
      </c>
      <c r="F20" s="581">
        <v>2</v>
      </c>
      <c r="G20" s="137" t="s">
        <v>742</v>
      </c>
      <c r="H20" s="587"/>
      <c r="I20" s="587"/>
      <c r="J20" s="587">
        <v>2</v>
      </c>
      <c r="K20" s="587">
        <v>2</v>
      </c>
      <c r="L20" s="34"/>
      <c r="M20" s="581"/>
      <c r="N20" s="581"/>
      <c r="O20" s="581"/>
      <c r="P20" s="581"/>
      <c r="Q20" s="34"/>
      <c r="R20" s="581"/>
      <c r="S20" s="581"/>
      <c r="T20" s="581"/>
      <c r="U20" s="585"/>
    </row>
    <row r="21" spans="1:21" s="134" customFormat="1" ht="15" customHeight="1" thickBot="1">
      <c r="A21" s="620"/>
      <c r="B21" s="500" t="s">
        <v>10</v>
      </c>
      <c r="C21" s="621">
        <f>C19+E20+H19+J20</f>
        <v>8</v>
      </c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623"/>
    </row>
    <row r="22" spans="1:21" s="127" customFormat="1" ht="15" customHeight="1" thickTop="1">
      <c r="A22" s="627" t="s">
        <v>13</v>
      </c>
      <c r="B22" s="161" t="s">
        <v>123</v>
      </c>
      <c r="C22" s="20">
        <v>2</v>
      </c>
      <c r="D22" s="20">
        <v>2</v>
      </c>
      <c r="E22" s="20"/>
      <c r="F22" s="125"/>
      <c r="G22" s="126" t="s">
        <v>14</v>
      </c>
      <c r="H22" s="20">
        <v>2</v>
      </c>
      <c r="I22" s="20">
        <v>2</v>
      </c>
      <c r="J22" s="20" t="s">
        <v>119</v>
      </c>
      <c r="K22" s="125" t="s">
        <v>119</v>
      </c>
      <c r="L22" s="126" t="s">
        <v>144</v>
      </c>
      <c r="M22" s="20">
        <v>10</v>
      </c>
      <c r="N22" s="20"/>
      <c r="O22" s="20"/>
      <c r="P22" s="110"/>
      <c r="Q22" s="179" t="s">
        <v>146</v>
      </c>
      <c r="R22" s="175">
        <v>2</v>
      </c>
      <c r="S22" s="175">
        <v>2</v>
      </c>
      <c r="T22" s="175" t="s">
        <v>119</v>
      </c>
      <c r="U22" s="177" t="s">
        <v>119</v>
      </c>
    </row>
    <row r="23" spans="1:21" s="127" customFormat="1" ht="15" customHeight="1">
      <c r="A23" s="628"/>
      <c r="B23" s="94" t="s">
        <v>124</v>
      </c>
      <c r="C23" s="581">
        <v>2</v>
      </c>
      <c r="D23" s="581">
        <v>2</v>
      </c>
      <c r="E23" s="581"/>
      <c r="F23" s="120"/>
      <c r="G23" s="200" t="s">
        <v>138</v>
      </c>
      <c r="H23" s="581">
        <v>3</v>
      </c>
      <c r="I23" s="581">
        <v>4</v>
      </c>
      <c r="J23" s="581"/>
      <c r="K23" s="120"/>
      <c r="L23" s="95" t="s">
        <v>145</v>
      </c>
      <c r="M23" s="581"/>
      <c r="N23" s="581"/>
      <c r="O23" s="581">
        <v>10</v>
      </c>
      <c r="P23" s="582"/>
      <c r="Q23" s="138" t="s">
        <v>147</v>
      </c>
      <c r="R23" s="139">
        <v>1</v>
      </c>
      <c r="S23" s="139">
        <v>2</v>
      </c>
      <c r="T23" s="140"/>
      <c r="U23" s="141"/>
    </row>
    <row r="24" spans="1:21" s="127" customFormat="1" ht="15" customHeight="1">
      <c r="A24" s="628"/>
      <c r="B24" s="94" t="s">
        <v>125</v>
      </c>
      <c r="C24" s="581">
        <v>2</v>
      </c>
      <c r="D24" s="581">
        <v>3</v>
      </c>
      <c r="E24" s="581" t="s">
        <v>120</v>
      </c>
      <c r="F24" s="120" t="s">
        <v>120</v>
      </c>
      <c r="G24" s="200" t="s">
        <v>152</v>
      </c>
      <c r="H24" s="581">
        <v>3</v>
      </c>
      <c r="I24" s="581">
        <v>4</v>
      </c>
      <c r="J24" s="581" t="s">
        <v>120</v>
      </c>
      <c r="K24" s="120" t="s">
        <v>120</v>
      </c>
      <c r="L24" s="95"/>
      <c r="M24" s="581"/>
      <c r="N24" s="581"/>
      <c r="O24" s="581"/>
      <c r="P24" s="582"/>
      <c r="Q24" s="202" t="s">
        <v>188</v>
      </c>
      <c r="R24" s="140">
        <v>2</v>
      </c>
      <c r="S24" s="140">
        <v>4</v>
      </c>
      <c r="T24" s="140">
        <v>2</v>
      </c>
      <c r="U24" s="141">
        <v>4</v>
      </c>
    </row>
    <row r="25" spans="1:21" s="127" customFormat="1" ht="15" customHeight="1">
      <c r="A25" s="628"/>
      <c r="B25" s="94" t="s">
        <v>126</v>
      </c>
      <c r="C25" s="70">
        <v>3</v>
      </c>
      <c r="D25" s="70">
        <v>3</v>
      </c>
      <c r="E25" s="581"/>
      <c r="F25" s="120"/>
      <c r="G25" s="95" t="s">
        <v>139</v>
      </c>
      <c r="H25" s="581" t="s">
        <v>120</v>
      </c>
      <c r="I25" s="581" t="s">
        <v>120</v>
      </c>
      <c r="J25" s="581">
        <v>2</v>
      </c>
      <c r="K25" s="120">
        <v>2</v>
      </c>
      <c r="L25" s="95"/>
      <c r="M25" s="581"/>
      <c r="N25" s="581"/>
      <c r="O25" s="581"/>
      <c r="P25" s="582"/>
      <c r="Q25" s="138"/>
      <c r="R25" s="139"/>
      <c r="S25" s="139"/>
      <c r="T25" s="139"/>
      <c r="U25" s="143"/>
    </row>
    <row r="26" spans="1:21" s="127" customFormat="1" ht="15" customHeight="1">
      <c r="A26" s="628"/>
      <c r="B26" s="94" t="s">
        <v>127</v>
      </c>
      <c r="C26" s="119">
        <v>3</v>
      </c>
      <c r="D26" s="119">
        <v>3</v>
      </c>
      <c r="E26" s="581"/>
      <c r="F26" s="120"/>
      <c r="G26" s="200" t="s">
        <v>140</v>
      </c>
      <c r="H26" s="581"/>
      <c r="I26" s="581"/>
      <c r="J26" s="581">
        <v>3</v>
      </c>
      <c r="K26" s="120">
        <v>4</v>
      </c>
      <c r="L26" s="95"/>
      <c r="M26" s="581"/>
      <c r="N26" s="581"/>
      <c r="O26" s="581"/>
      <c r="P26" s="582"/>
      <c r="Q26" s="142"/>
      <c r="R26" s="140"/>
      <c r="S26" s="140"/>
      <c r="T26" s="140"/>
      <c r="U26" s="141"/>
    </row>
    <row r="27" spans="1:21" s="127" customFormat="1" ht="15" customHeight="1">
      <c r="A27" s="628"/>
      <c r="B27" s="94" t="s">
        <v>128</v>
      </c>
      <c r="C27" s="581"/>
      <c r="D27" s="581"/>
      <c r="E27" s="581">
        <v>2</v>
      </c>
      <c r="F27" s="120">
        <v>2</v>
      </c>
      <c r="G27" s="200" t="s">
        <v>141</v>
      </c>
      <c r="H27" s="581"/>
      <c r="I27" s="581"/>
      <c r="J27" s="581">
        <v>3</v>
      </c>
      <c r="K27" s="120">
        <v>4</v>
      </c>
      <c r="L27" s="95"/>
      <c r="M27" s="581"/>
      <c r="N27" s="581"/>
      <c r="O27" s="581"/>
      <c r="P27" s="582"/>
      <c r="Q27" s="138"/>
      <c r="R27" s="139"/>
      <c r="S27" s="139"/>
      <c r="T27" s="139"/>
      <c r="U27" s="143"/>
    </row>
    <row r="28" spans="1:21" s="127" customFormat="1" ht="15" customHeight="1">
      <c r="A28" s="628"/>
      <c r="B28" s="94" t="s">
        <v>129</v>
      </c>
      <c r="C28" s="581" t="s">
        <v>120</v>
      </c>
      <c r="D28" s="581" t="s">
        <v>120</v>
      </c>
      <c r="E28" s="581">
        <v>2</v>
      </c>
      <c r="F28" s="120">
        <v>2</v>
      </c>
      <c r="G28" s="95" t="s">
        <v>142</v>
      </c>
      <c r="H28" s="581"/>
      <c r="I28" s="581"/>
      <c r="J28" s="581">
        <v>1</v>
      </c>
      <c r="K28" s="581">
        <v>2</v>
      </c>
      <c r="L28" s="95"/>
      <c r="M28" s="581"/>
      <c r="N28" s="581"/>
      <c r="O28" s="581"/>
      <c r="P28" s="582"/>
      <c r="Q28" s="95"/>
      <c r="R28" s="581"/>
      <c r="S28" s="581"/>
      <c r="T28" s="581"/>
      <c r="U28" s="585"/>
    </row>
    <row r="29" spans="1:21" s="127" customFormat="1" ht="15" customHeight="1">
      <c r="A29" s="628"/>
      <c r="B29" s="199" t="s">
        <v>392</v>
      </c>
      <c r="C29" s="581" t="s">
        <v>120</v>
      </c>
      <c r="D29" s="581" t="s">
        <v>120</v>
      </c>
      <c r="E29" s="581">
        <v>2</v>
      </c>
      <c r="F29" s="120">
        <v>2</v>
      </c>
      <c r="G29" s="95"/>
      <c r="H29" s="581"/>
      <c r="I29" s="581"/>
      <c r="J29" s="581"/>
      <c r="K29" s="120"/>
      <c r="L29" s="95"/>
      <c r="M29" s="581"/>
      <c r="N29" s="581"/>
      <c r="O29" s="581"/>
      <c r="P29" s="582"/>
      <c r="Q29" s="95"/>
      <c r="R29" s="581"/>
      <c r="S29" s="581"/>
      <c r="T29" s="581"/>
      <c r="U29" s="585"/>
    </row>
    <row r="30" spans="1:21" s="127" customFormat="1" ht="15" customHeight="1">
      <c r="A30" s="628"/>
      <c r="B30" s="199" t="s">
        <v>130</v>
      </c>
      <c r="C30" s="119"/>
      <c r="D30" s="119"/>
      <c r="E30" s="119">
        <v>3</v>
      </c>
      <c r="F30" s="145">
        <v>4</v>
      </c>
      <c r="G30" s="95"/>
      <c r="H30" s="581"/>
      <c r="I30" s="581"/>
      <c r="J30" s="581"/>
      <c r="K30" s="581"/>
      <c r="L30" s="95"/>
      <c r="M30" s="581"/>
      <c r="N30" s="581"/>
      <c r="O30" s="581"/>
      <c r="P30" s="582"/>
      <c r="Q30" s="95"/>
      <c r="R30" s="581"/>
      <c r="S30" s="581"/>
      <c r="T30" s="581"/>
      <c r="U30" s="585"/>
    </row>
    <row r="31" spans="1:21" s="127" customFormat="1" ht="15" customHeight="1">
      <c r="A31" s="628"/>
      <c r="B31" s="199" t="s">
        <v>131</v>
      </c>
      <c r="C31" s="119"/>
      <c r="D31" s="119"/>
      <c r="E31" s="119">
        <v>3</v>
      </c>
      <c r="F31" s="145">
        <v>3</v>
      </c>
      <c r="G31" s="95"/>
      <c r="H31" s="581"/>
      <c r="I31" s="581"/>
      <c r="J31" s="581"/>
      <c r="K31" s="581"/>
      <c r="L31" s="95"/>
      <c r="M31" s="581"/>
      <c r="N31" s="581"/>
      <c r="O31" s="581"/>
      <c r="P31" s="582"/>
      <c r="Q31" s="95"/>
      <c r="R31" s="581"/>
      <c r="S31" s="581"/>
      <c r="T31" s="581"/>
      <c r="U31" s="585"/>
    </row>
    <row r="32" spans="1:21" s="134" customFormat="1" ht="15" customHeight="1">
      <c r="A32" s="628"/>
      <c r="B32" s="154" t="s">
        <v>9</v>
      </c>
      <c r="C32" s="155">
        <f>SUM(C22:C31)</f>
        <v>12</v>
      </c>
      <c r="D32" s="155">
        <f>SUM(D22:D31)</f>
        <v>13</v>
      </c>
      <c r="E32" s="155">
        <f>SUM(E22:E31)</f>
        <v>12</v>
      </c>
      <c r="F32" s="156">
        <f>SUM(F22:F31)</f>
        <v>13</v>
      </c>
      <c r="G32" s="157" t="s">
        <v>143</v>
      </c>
      <c r="H32" s="155">
        <f>SUM(H22:H31)</f>
        <v>8</v>
      </c>
      <c r="I32" s="155">
        <f>SUM(I22:I31)</f>
        <v>10</v>
      </c>
      <c r="J32" s="155">
        <f>SUM(J22:J31)</f>
        <v>9</v>
      </c>
      <c r="K32" s="156">
        <f>SUM(K22:K31)</f>
        <v>12</v>
      </c>
      <c r="L32" s="157" t="s">
        <v>9</v>
      </c>
      <c r="M32" s="155">
        <f>SUM(M22:M31)</f>
        <v>10</v>
      </c>
      <c r="N32" s="155">
        <f>SUM(N22:N31)</f>
        <v>0</v>
      </c>
      <c r="O32" s="155">
        <f>SUM(O22:O31)</f>
        <v>10</v>
      </c>
      <c r="P32" s="158">
        <f>SUM(P22:P31)</f>
        <v>0</v>
      </c>
      <c r="Q32" s="159" t="s">
        <v>9</v>
      </c>
      <c r="R32" s="155">
        <f>SUM(R22:R31)</f>
        <v>5</v>
      </c>
      <c r="S32" s="155">
        <f>SUM(S22:S31)</f>
        <v>8</v>
      </c>
      <c r="T32" s="155">
        <f>SUM(T22:T31)</f>
        <v>2</v>
      </c>
      <c r="U32" s="160">
        <f>SUM(U22:U31)</f>
        <v>4</v>
      </c>
    </row>
    <row r="33" spans="1:21" s="134" customFormat="1" ht="15" customHeight="1" thickBot="1">
      <c r="A33" s="629"/>
      <c r="B33" s="187" t="s">
        <v>10</v>
      </c>
      <c r="C33" s="631">
        <f>C32+E32+H32+J32+M32+O32+R32+T32</f>
        <v>68</v>
      </c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3"/>
    </row>
    <row r="34" spans="1:21" s="498" customFormat="1" ht="17.25" customHeight="1" thickTop="1">
      <c r="A34" s="635" t="s">
        <v>739</v>
      </c>
      <c r="B34" s="563" t="s">
        <v>693</v>
      </c>
      <c r="C34" s="555">
        <v>2</v>
      </c>
      <c r="D34" s="555">
        <v>2</v>
      </c>
      <c r="E34" s="574"/>
      <c r="F34" s="567"/>
      <c r="G34" s="592" t="s">
        <v>694</v>
      </c>
      <c r="H34" s="555">
        <v>2</v>
      </c>
      <c r="I34" s="555">
        <v>2</v>
      </c>
      <c r="J34" s="574"/>
      <c r="K34" s="567"/>
      <c r="L34" s="563"/>
      <c r="M34" s="556"/>
      <c r="N34" s="556"/>
      <c r="O34" s="575"/>
      <c r="P34" s="576"/>
      <c r="Q34" s="563" t="s">
        <v>695</v>
      </c>
      <c r="R34" s="555">
        <v>1</v>
      </c>
      <c r="S34" s="555">
        <v>1</v>
      </c>
      <c r="T34" s="555"/>
      <c r="U34" s="570"/>
    </row>
    <row r="35" spans="1:21" s="498" customFormat="1" ht="17.25" customHeight="1">
      <c r="A35" s="616"/>
      <c r="B35" s="563" t="s">
        <v>696</v>
      </c>
      <c r="C35" s="555">
        <v>2</v>
      </c>
      <c r="D35" s="555">
        <v>2</v>
      </c>
      <c r="E35" s="555"/>
      <c r="F35" s="568"/>
      <c r="G35" s="563" t="s">
        <v>135</v>
      </c>
      <c r="H35" s="555">
        <v>2</v>
      </c>
      <c r="I35" s="555">
        <v>2</v>
      </c>
      <c r="J35" s="555"/>
      <c r="K35" s="568"/>
      <c r="L35" s="563"/>
      <c r="M35" s="556"/>
      <c r="N35" s="556"/>
      <c r="O35" s="556"/>
      <c r="P35" s="577"/>
      <c r="Q35" s="563" t="s">
        <v>697</v>
      </c>
      <c r="R35" s="555">
        <v>2</v>
      </c>
      <c r="S35" s="555">
        <v>2</v>
      </c>
      <c r="T35" s="555"/>
      <c r="U35" s="570"/>
    </row>
    <row r="36" spans="1:21" s="498" customFormat="1" ht="17.25" customHeight="1">
      <c r="A36" s="616"/>
      <c r="B36" s="563" t="s">
        <v>698</v>
      </c>
      <c r="C36" s="555">
        <v>3</v>
      </c>
      <c r="D36" s="555">
        <v>3</v>
      </c>
      <c r="E36" s="555" t="s">
        <v>699</v>
      </c>
      <c r="F36" s="568" t="s">
        <v>699</v>
      </c>
      <c r="G36" s="196" t="s">
        <v>700</v>
      </c>
      <c r="H36" s="557">
        <v>2</v>
      </c>
      <c r="I36" s="557">
        <v>2</v>
      </c>
      <c r="J36" s="555"/>
      <c r="K36" s="568"/>
      <c r="L36" s="563"/>
      <c r="M36" s="556"/>
      <c r="N36" s="556"/>
      <c r="O36" s="556"/>
      <c r="P36" s="577"/>
      <c r="Q36" s="563" t="s">
        <v>701</v>
      </c>
      <c r="R36" s="555">
        <v>2</v>
      </c>
      <c r="S36" s="555">
        <v>2</v>
      </c>
      <c r="T36" s="555"/>
      <c r="U36" s="570"/>
    </row>
    <row r="37" spans="1:21" s="498" customFormat="1" ht="17.25" customHeight="1">
      <c r="A37" s="616"/>
      <c r="B37" s="196" t="s">
        <v>702</v>
      </c>
      <c r="C37" s="555"/>
      <c r="D37" s="555"/>
      <c r="E37" s="555">
        <v>3</v>
      </c>
      <c r="F37" s="568">
        <v>3</v>
      </c>
      <c r="G37" s="563" t="s">
        <v>703</v>
      </c>
      <c r="H37" s="557">
        <v>3</v>
      </c>
      <c r="I37" s="557">
        <v>3</v>
      </c>
      <c r="J37" s="555"/>
      <c r="K37" s="568"/>
      <c r="L37" s="563"/>
      <c r="M37" s="556"/>
      <c r="N37" s="556"/>
      <c r="O37" s="556"/>
      <c r="P37" s="577"/>
      <c r="Q37" s="196" t="s">
        <v>704</v>
      </c>
      <c r="R37" s="555">
        <v>4</v>
      </c>
      <c r="S37" s="555">
        <v>4</v>
      </c>
      <c r="T37" s="555"/>
      <c r="U37" s="570"/>
    </row>
    <row r="38" spans="1:21" s="498" customFormat="1" ht="17.25" customHeight="1">
      <c r="A38" s="616"/>
      <c r="B38" s="563" t="s">
        <v>705</v>
      </c>
      <c r="C38" s="555"/>
      <c r="D38" s="555"/>
      <c r="E38" s="555">
        <v>2</v>
      </c>
      <c r="F38" s="568">
        <v>2</v>
      </c>
      <c r="G38" s="563" t="s">
        <v>706</v>
      </c>
      <c r="H38" s="555">
        <v>3</v>
      </c>
      <c r="I38" s="555">
        <v>3</v>
      </c>
      <c r="J38" s="555"/>
      <c r="K38" s="568"/>
      <c r="L38" s="563"/>
      <c r="M38" s="556"/>
      <c r="N38" s="556"/>
      <c r="O38" s="556"/>
      <c r="P38" s="577"/>
      <c r="Q38" s="566" t="s">
        <v>707</v>
      </c>
      <c r="R38" s="557">
        <v>9</v>
      </c>
      <c r="S38" s="557">
        <v>9</v>
      </c>
      <c r="T38" s="555"/>
      <c r="U38" s="570"/>
    </row>
    <row r="39" spans="1:21" s="498" customFormat="1" ht="17.25" customHeight="1">
      <c r="A39" s="616"/>
      <c r="B39" s="563" t="s">
        <v>708</v>
      </c>
      <c r="C39" s="555"/>
      <c r="D39" s="555"/>
      <c r="E39" s="555">
        <v>2</v>
      </c>
      <c r="F39" s="568">
        <v>2</v>
      </c>
      <c r="G39" s="563" t="s">
        <v>709</v>
      </c>
      <c r="H39" s="555"/>
      <c r="I39" s="555"/>
      <c r="J39" s="555">
        <v>2</v>
      </c>
      <c r="K39" s="568">
        <v>2</v>
      </c>
      <c r="L39" s="563"/>
      <c r="M39" s="556"/>
      <c r="N39" s="556"/>
      <c r="O39" s="556"/>
      <c r="P39" s="577"/>
      <c r="Q39" s="566" t="s">
        <v>710</v>
      </c>
      <c r="R39" s="557"/>
      <c r="S39" s="557"/>
      <c r="T39" s="555">
        <v>9</v>
      </c>
      <c r="U39" s="570">
        <v>9</v>
      </c>
    </row>
    <row r="40" spans="1:21" s="498" customFormat="1" ht="17.25" customHeight="1">
      <c r="A40" s="616"/>
      <c r="B40" s="563"/>
      <c r="C40" s="555"/>
      <c r="D40" s="555"/>
      <c r="E40" s="555"/>
      <c r="F40" s="568"/>
      <c r="G40" s="563" t="s">
        <v>711</v>
      </c>
      <c r="H40" s="555"/>
      <c r="I40" s="555"/>
      <c r="J40" s="555">
        <v>2</v>
      </c>
      <c r="K40" s="568">
        <v>2</v>
      </c>
      <c r="L40" s="563"/>
      <c r="M40" s="556"/>
      <c r="N40" s="556"/>
      <c r="O40" s="556"/>
      <c r="P40" s="577"/>
      <c r="Q40" s="563" t="s">
        <v>712</v>
      </c>
      <c r="R40" s="555"/>
      <c r="S40" s="555"/>
      <c r="T40" s="555">
        <v>3</v>
      </c>
      <c r="U40" s="570">
        <v>3</v>
      </c>
    </row>
    <row r="41" spans="1:21" s="498" customFormat="1" ht="17.25" customHeight="1">
      <c r="A41" s="616"/>
      <c r="B41" s="563"/>
      <c r="C41" s="555"/>
      <c r="D41" s="555"/>
      <c r="E41" s="555"/>
      <c r="F41" s="568"/>
      <c r="G41" s="563" t="s">
        <v>713</v>
      </c>
      <c r="H41" s="555"/>
      <c r="I41" s="555"/>
      <c r="J41" s="555">
        <v>3</v>
      </c>
      <c r="K41" s="568">
        <v>3</v>
      </c>
      <c r="L41" s="563"/>
      <c r="M41" s="556"/>
      <c r="N41" s="556"/>
      <c r="O41" s="556"/>
      <c r="P41" s="577"/>
      <c r="Q41" s="563" t="s">
        <v>714</v>
      </c>
      <c r="R41" s="555" t="s">
        <v>699</v>
      </c>
      <c r="S41" s="555" t="s">
        <v>699</v>
      </c>
      <c r="T41" s="555">
        <v>2</v>
      </c>
      <c r="U41" s="570">
        <v>2</v>
      </c>
    </row>
    <row r="42" spans="1:21" s="498" customFormat="1" ht="17.25" customHeight="1">
      <c r="A42" s="616"/>
      <c r="B42" s="563"/>
      <c r="C42" s="555"/>
      <c r="D42" s="555"/>
      <c r="E42" s="555"/>
      <c r="F42" s="568"/>
      <c r="G42" s="563"/>
      <c r="H42" s="557"/>
      <c r="I42" s="557"/>
      <c r="J42" s="555"/>
      <c r="K42" s="568"/>
      <c r="L42" s="563"/>
      <c r="M42" s="556"/>
      <c r="N42" s="556"/>
      <c r="O42" s="556"/>
      <c r="P42" s="577"/>
      <c r="Q42" s="563" t="s">
        <v>715</v>
      </c>
      <c r="R42" s="555"/>
      <c r="S42" s="555"/>
      <c r="T42" s="555">
        <v>2</v>
      </c>
      <c r="U42" s="570">
        <v>2</v>
      </c>
    </row>
    <row r="43" spans="1:21" s="498" customFormat="1" ht="17.25" customHeight="1">
      <c r="A43" s="616"/>
      <c r="B43" s="563"/>
      <c r="C43" s="555"/>
      <c r="D43" s="555"/>
      <c r="E43" s="555"/>
      <c r="F43" s="568"/>
      <c r="G43" s="563"/>
      <c r="H43" s="555"/>
      <c r="I43" s="555"/>
      <c r="J43" s="555"/>
      <c r="K43" s="568"/>
      <c r="L43" s="563"/>
      <c r="M43" s="556"/>
      <c r="N43" s="556"/>
      <c r="O43" s="556"/>
      <c r="P43" s="577"/>
      <c r="Q43" s="563" t="s">
        <v>716</v>
      </c>
      <c r="R43" s="555"/>
      <c r="S43" s="555"/>
      <c r="T43" s="555">
        <v>2</v>
      </c>
      <c r="U43" s="570">
        <v>2</v>
      </c>
    </row>
    <row r="44" spans="1:21" s="498" customFormat="1" ht="17.25" customHeight="1">
      <c r="A44" s="616"/>
      <c r="B44" s="563"/>
      <c r="C44" s="555"/>
      <c r="D44" s="555"/>
      <c r="E44" s="555"/>
      <c r="F44" s="568"/>
      <c r="G44" s="563"/>
      <c r="H44" s="555"/>
      <c r="I44" s="555"/>
      <c r="J44" s="555"/>
      <c r="K44" s="568"/>
      <c r="L44" s="563"/>
      <c r="M44" s="556"/>
      <c r="N44" s="556"/>
      <c r="O44" s="556"/>
      <c r="P44" s="577"/>
      <c r="Q44" s="563" t="s">
        <v>717</v>
      </c>
      <c r="R44" s="555"/>
      <c r="S44" s="555"/>
      <c r="T44" s="555">
        <v>2</v>
      </c>
      <c r="U44" s="570">
        <v>2</v>
      </c>
    </row>
    <row r="45" spans="1:21" s="209" customFormat="1" ht="17.25" customHeight="1">
      <c r="A45" s="616"/>
      <c r="B45" s="588" t="s">
        <v>9</v>
      </c>
      <c r="C45" s="589">
        <f>SUM(C34:C44)</f>
        <v>7</v>
      </c>
      <c r="D45" s="589">
        <f>SUM(D34:D44)</f>
        <v>7</v>
      </c>
      <c r="E45" s="589">
        <f>SUM(E34:E44)</f>
        <v>7</v>
      </c>
      <c r="F45" s="590">
        <f>SUM(F34:F44)</f>
        <v>7</v>
      </c>
      <c r="G45" s="588" t="s">
        <v>9</v>
      </c>
      <c r="H45" s="589">
        <f>SUM(H34:H44)</f>
        <v>12</v>
      </c>
      <c r="I45" s="589">
        <f>SUM(I34:I44)</f>
        <v>12</v>
      </c>
      <c r="J45" s="589">
        <f>SUM(J34:J44)</f>
        <v>7</v>
      </c>
      <c r="K45" s="590">
        <f>SUM(K34:K44)</f>
        <v>7</v>
      </c>
      <c r="L45" s="588" t="s">
        <v>9</v>
      </c>
      <c r="M45" s="589">
        <f>SUM(M34:M44)</f>
        <v>0</v>
      </c>
      <c r="N45" s="589">
        <f>SUM(N34:N44)</f>
        <v>0</v>
      </c>
      <c r="O45" s="589">
        <f>SUM(O34:O44)</f>
        <v>0</v>
      </c>
      <c r="P45" s="590">
        <f>SUM(P34:P44)</f>
        <v>0</v>
      </c>
      <c r="Q45" s="588" t="s">
        <v>9</v>
      </c>
      <c r="R45" s="589">
        <f>SUM(R34:R44)</f>
        <v>18</v>
      </c>
      <c r="S45" s="589">
        <f>SUM(S34:S44)</f>
        <v>18</v>
      </c>
      <c r="T45" s="589">
        <f>SUM(T34:T44)</f>
        <v>20</v>
      </c>
      <c r="U45" s="591">
        <f>SUM(U34:U44)</f>
        <v>20</v>
      </c>
    </row>
    <row r="46" spans="1:21" s="209" customFormat="1" ht="17.25" customHeight="1" thickBot="1">
      <c r="A46" s="617"/>
      <c r="B46" s="578" t="s">
        <v>10</v>
      </c>
      <c r="C46" s="636">
        <f>C45+E45+H45+J45+M45+O45+R45+T45</f>
        <v>71</v>
      </c>
      <c r="D46" s="636"/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7"/>
    </row>
    <row r="47" spans="1:21" s="127" customFormat="1" ht="15" customHeight="1">
      <c r="A47" s="634" t="s">
        <v>157</v>
      </c>
      <c r="B47" s="634"/>
      <c r="C47" s="634"/>
      <c r="D47" s="634"/>
      <c r="E47" s="634"/>
      <c r="F47" s="634"/>
      <c r="G47" s="634"/>
      <c r="H47" s="634"/>
      <c r="I47" s="634"/>
      <c r="J47" s="634"/>
      <c r="K47" s="133"/>
      <c r="L47" s="14" t="s">
        <v>153</v>
      </c>
      <c r="M47" s="150"/>
      <c r="N47" s="150"/>
      <c r="O47" s="150"/>
      <c r="P47" s="151"/>
      <c r="Q47" s="14" t="s">
        <v>148</v>
      </c>
      <c r="R47" s="151"/>
      <c r="S47" s="151"/>
      <c r="T47" s="151"/>
      <c r="U47" s="14"/>
    </row>
    <row r="48" spans="1:21" s="153" customFormat="1" ht="15" customHeight="1">
      <c r="A48" s="634" t="s">
        <v>156</v>
      </c>
      <c r="B48" s="634"/>
      <c r="C48" s="634"/>
      <c r="D48" s="634"/>
      <c r="E48" s="634"/>
      <c r="F48" s="634"/>
      <c r="G48" s="634"/>
      <c r="H48" s="634"/>
      <c r="I48" s="634"/>
      <c r="J48" s="634"/>
      <c r="K48" s="135"/>
      <c r="L48" s="14" t="s">
        <v>154</v>
      </c>
      <c r="M48" s="150"/>
      <c r="N48" s="150"/>
      <c r="O48" s="150"/>
      <c r="P48" s="151"/>
      <c r="Q48" s="14" t="s">
        <v>149</v>
      </c>
      <c r="R48" s="151"/>
      <c r="S48" s="151"/>
      <c r="T48" s="151"/>
      <c r="U48" s="14"/>
    </row>
    <row r="49" spans="1:21" s="153" customFormat="1" ht="15" customHeight="1">
      <c r="A49" s="630" t="s">
        <v>89</v>
      </c>
      <c r="B49" s="630"/>
      <c r="C49" s="630"/>
      <c r="D49" s="630"/>
      <c r="E49" s="630"/>
      <c r="F49" s="630"/>
      <c r="G49" s="630"/>
      <c r="H49" s="630"/>
      <c r="I49" s="630"/>
      <c r="J49" s="630"/>
      <c r="K49" s="135"/>
      <c r="L49" s="14" t="s">
        <v>155</v>
      </c>
      <c r="M49" s="150"/>
      <c r="N49" s="150"/>
      <c r="O49" s="150"/>
      <c r="P49" s="151"/>
      <c r="Q49" s="14" t="s">
        <v>150</v>
      </c>
      <c r="R49" s="151"/>
      <c r="S49" s="151"/>
      <c r="T49" s="151"/>
      <c r="U49" s="14"/>
    </row>
    <row r="50" spans="1:21" s="127" customFormat="1" ht="15" customHeight="1">
      <c r="A50" s="630"/>
      <c r="B50" s="630"/>
      <c r="C50" s="630"/>
      <c r="D50" s="630"/>
      <c r="E50" s="630"/>
      <c r="F50" s="630"/>
      <c r="G50" s="630"/>
      <c r="H50" s="630"/>
      <c r="I50" s="630"/>
      <c r="J50" s="630"/>
      <c r="K50" s="121"/>
      <c r="L50" s="626" t="s">
        <v>158</v>
      </c>
      <c r="M50" s="626"/>
      <c r="N50" s="626"/>
      <c r="O50" s="626"/>
      <c r="P50" s="626"/>
      <c r="Q50" s="14"/>
      <c r="R50" s="151" t="s">
        <v>119</v>
      </c>
      <c r="S50" s="151" t="s">
        <v>119</v>
      </c>
      <c r="T50" s="151"/>
      <c r="U50" s="152"/>
    </row>
    <row r="51" spans="1:21" s="127" customFormat="1" ht="15">
      <c r="A51" s="630"/>
      <c r="B51" s="630"/>
      <c r="C51" s="630"/>
      <c r="D51" s="630"/>
      <c r="E51" s="630"/>
      <c r="F51" s="630"/>
      <c r="G51" s="630"/>
      <c r="H51" s="630"/>
      <c r="I51" s="630"/>
      <c r="J51" s="630"/>
      <c r="K51" s="133"/>
      <c r="L51" s="115"/>
      <c r="M51" s="133"/>
      <c r="N51" s="133"/>
      <c r="O51" s="133"/>
      <c r="P51" s="133"/>
      <c r="Q51" s="115"/>
      <c r="R51" s="133"/>
      <c r="S51" s="133"/>
      <c r="T51" s="133"/>
      <c r="U51" s="133"/>
    </row>
  </sheetData>
  <mergeCells count="36">
    <mergeCell ref="L50:P50"/>
    <mergeCell ref="A22:A33"/>
    <mergeCell ref="A49:J51"/>
    <mergeCell ref="C33:U33"/>
    <mergeCell ref="A48:J48"/>
    <mergeCell ref="A47:J47"/>
    <mergeCell ref="A34:A46"/>
    <mergeCell ref="C46:U46"/>
    <mergeCell ref="A19:A21"/>
    <mergeCell ref="C21:U21"/>
    <mergeCell ref="J4:K4"/>
    <mergeCell ref="H3:K3"/>
    <mergeCell ref="C4:D4"/>
    <mergeCell ref="E4:F4"/>
    <mergeCell ref="R4:S4"/>
    <mergeCell ref="A11:A16"/>
    <mergeCell ref="Q3:Q5"/>
    <mergeCell ref="A6:A10"/>
    <mergeCell ref="O4:P4"/>
    <mergeCell ref="R3:U3"/>
    <mergeCell ref="A2:U2"/>
    <mergeCell ref="A1:U1"/>
    <mergeCell ref="A17:A18"/>
    <mergeCell ref="B17:U17"/>
    <mergeCell ref="C18:U18"/>
    <mergeCell ref="L3:L5"/>
    <mergeCell ref="C3:F3"/>
    <mergeCell ref="G3:G5"/>
    <mergeCell ref="M3:P3"/>
    <mergeCell ref="H4:I4"/>
    <mergeCell ref="C10:U10"/>
    <mergeCell ref="C16:U16"/>
    <mergeCell ref="T4:U4"/>
    <mergeCell ref="A3:A5"/>
    <mergeCell ref="B3:B5"/>
    <mergeCell ref="M4:N4"/>
  </mergeCells>
  <phoneticPr fontId="19" type="noConversion"/>
  <printOptions horizontalCentered="1"/>
  <pageMargins left="0.39370078740157483" right="0.39370078740157483" top="0" bottom="0" header="0" footer="0"/>
  <pageSetup paperSize="9" scale="96" fitToHeight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workbookViewId="0">
      <selection activeCell="G9" sqref="G9"/>
    </sheetView>
  </sheetViews>
  <sheetFormatPr defaultRowHeight="16.5"/>
  <cols>
    <col min="1" max="1" width="2.25" style="495" customWidth="1"/>
    <col min="2" max="2" width="13.375" style="36" customWidth="1"/>
    <col min="3" max="6" width="2.875" style="37" customWidth="1"/>
    <col min="7" max="7" width="13.375" style="36" customWidth="1"/>
    <col min="8" max="11" width="2.875" style="37" customWidth="1"/>
    <col min="12" max="12" width="13.375" style="36" customWidth="1"/>
    <col min="13" max="16" width="2.875" style="37" customWidth="1"/>
    <col min="17" max="17" width="13.375" style="36" customWidth="1"/>
    <col min="18" max="21" width="2.875" style="37" customWidth="1"/>
  </cols>
  <sheetData>
    <row r="1" spans="1:21" ht="26.25" customHeight="1">
      <c r="A1" s="726" t="s">
        <v>596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</row>
    <row r="2" spans="1:21" s="163" customFormat="1" ht="24.95" customHeight="1" thickBot="1">
      <c r="A2" s="600" t="s">
        <v>745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</row>
    <row r="3" spans="1:21" s="41" customFormat="1" ht="15.75" customHeight="1">
      <c r="A3" s="854" t="s">
        <v>27</v>
      </c>
      <c r="B3" s="800" t="s">
        <v>0</v>
      </c>
      <c r="C3" s="804" t="s">
        <v>1</v>
      </c>
      <c r="D3" s="804"/>
      <c r="E3" s="804"/>
      <c r="F3" s="804"/>
      <c r="G3" s="857" t="s">
        <v>0</v>
      </c>
      <c r="H3" s="804" t="s">
        <v>2</v>
      </c>
      <c r="I3" s="804"/>
      <c r="J3" s="804"/>
      <c r="K3" s="804"/>
      <c r="L3" s="857" t="s">
        <v>0</v>
      </c>
      <c r="M3" s="804" t="s">
        <v>3</v>
      </c>
      <c r="N3" s="804"/>
      <c r="O3" s="804"/>
      <c r="P3" s="804"/>
      <c r="Q3" s="857" t="s">
        <v>0</v>
      </c>
      <c r="R3" s="804" t="s">
        <v>4</v>
      </c>
      <c r="S3" s="804"/>
      <c r="T3" s="804"/>
      <c r="U3" s="808"/>
    </row>
    <row r="4" spans="1:21" s="41" customFormat="1" ht="15.75" customHeight="1">
      <c r="A4" s="855"/>
      <c r="B4" s="801"/>
      <c r="C4" s="809" t="s">
        <v>5</v>
      </c>
      <c r="D4" s="809"/>
      <c r="E4" s="806" t="s">
        <v>6</v>
      </c>
      <c r="F4" s="809"/>
      <c r="G4" s="858"/>
      <c r="H4" s="809" t="s">
        <v>5</v>
      </c>
      <c r="I4" s="809"/>
      <c r="J4" s="806" t="s">
        <v>6</v>
      </c>
      <c r="K4" s="809"/>
      <c r="L4" s="858"/>
      <c r="M4" s="809" t="s">
        <v>5</v>
      </c>
      <c r="N4" s="809"/>
      <c r="O4" s="806" t="s">
        <v>6</v>
      </c>
      <c r="P4" s="809"/>
      <c r="Q4" s="858"/>
      <c r="R4" s="809" t="s">
        <v>5</v>
      </c>
      <c r="S4" s="809"/>
      <c r="T4" s="806" t="s">
        <v>6</v>
      </c>
      <c r="U4" s="810"/>
    </row>
    <row r="5" spans="1:21" s="49" customFormat="1" thickBot="1">
      <c r="A5" s="856"/>
      <c r="B5" s="802"/>
      <c r="C5" s="494" t="s">
        <v>7</v>
      </c>
      <c r="D5" s="381" t="s">
        <v>8</v>
      </c>
      <c r="E5" s="381" t="s">
        <v>7</v>
      </c>
      <c r="F5" s="381" t="s">
        <v>8</v>
      </c>
      <c r="G5" s="859"/>
      <c r="H5" s="382" t="s">
        <v>7</v>
      </c>
      <c r="I5" s="381" t="s">
        <v>8</v>
      </c>
      <c r="J5" s="381" t="s">
        <v>7</v>
      </c>
      <c r="K5" s="381" t="s">
        <v>8</v>
      </c>
      <c r="L5" s="859"/>
      <c r="M5" s="382" t="s">
        <v>7</v>
      </c>
      <c r="N5" s="381" t="s">
        <v>8</v>
      </c>
      <c r="O5" s="381" t="s">
        <v>7</v>
      </c>
      <c r="P5" s="381" t="s">
        <v>8</v>
      </c>
      <c r="Q5" s="859"/>
      <c r="R5" s="382" t="s">
        <v>7</v>
      </c>
      <c r="S5" s="381" t="s">
        <v>8</v>
      </c>
      <c r="T5" s="381" t="s">
        <v>7</v>
      </c>
      <c r="U5" s="27" t="s">
        <v>8</v>
      </c>
    </row>
    <row r="6" spans="1:21" s="496" customFormat="1" ht="15" customHeight="1">
      <c r="A6" s="861" t="s">
        <v>39</v>
      </c>
      <c r="B6" s="111" t="s">
        <v>48</v>
      </c>
      <c r="C6" s="50"/>
      <c r="D6" s="51"/>
      <c r="E6" s="51">
        <v>2</v>
      </c>
      <c r="F6" s="52">
        <v>2</v>
      </c>
      <c r="G6" s="82" t="s">
        <v>64</v>
      </c>
      <c r="H6" s="11"/>
      <c r="I6" s="11"/>
      <c r="J6" s="11">
        <v>2</v>
      </c>
      <c r="K6" s="42">
        <v>2</v>
      </c>
      <c r="L6" s="113"/>
      <c r="M6" s="43"/>
      <c r="N6" s="43"/>
      <c r="O6" s="43"/>
      <c r="P6" s="44"/>
      <c r="Q6" s="113"/>
      <c r="R6" s="53"/>
      <c r="S6" s="54"/>
      <c r="T6" s="54"/>
      <c r="U6" s="55"/>
    </row>
    <row r="7" spans="1:21" s="496" customFormat="1" ht="15" customHeight="1">
      <c r="A7" s="861"/>
      <c r="B7" s="112" t="s">
        <v>53</v>
      </c>
      <c r="C7" s="57">
        <v>2</v>
      </c>
      <c r="D7" s="58">
        <v>2</v>
      </c>
      <c r="E7" s="58">
        <v>2</v>
      </c>
      <c r="F7" s="59">
        <v>2</v>
      </c>
      <c r="G7" s="83" t="s">
        <v>54</v>
      </c>
      <c r="H7" s="13">
        <v>2</v>
      </c>
      <c r="I7" s="13">
        <v>2</v>
      </c>
      <c r="J7" s="13"/>
      <c r="K7" s="45"/>
      <c r="L7" s="85"/>
      <c r="M7" s="46"/>
      <c r="N7" s="46"/>
      <c r="O7" s="46"/>
      <c r="P7" s="47"/>
      <c r="Q7" s="84"/>
      <c r="R7" s="416"/>
      <c r="S7" s="415"/>
      <c r="T7" s="415"/>
      <c r="U7" s="413"/>
    </row>
    <row r="8" spans="1:21" s="496" customFormat="1" ht="15" customHeight="1">
      <c r="A8" s="861"/>
      <c r="B8" s="112" t="s">
        <v>49</v>
      </c>
      <c r="C8" s="57">
        <v>2</v>
      </c>
      <c r="D8" s="58">
        <v>2</v>
      </c>
      <c r="E8" s="58">
        <v>2</v>
      </c>
      <c r="F8" s="59">
        <v>2</v>
      </c>
      <c r="G8" s="84"/>
      <c r="H8" s="13"/>
      <c r="I8" s="13"/>
      <c r="J8" s="13"/>
      <c r="K8" s="45"/>
      <c r="L8" s="84"/>
      <c r="M8" s="13"/>
      <c r="N8" s="13"/>
      <c r="O8" s="13"/>
      <c r="P8" s="45"/>
      <c r="Q8" s="84"/>
      <c r="R8" s="416"/>
      <c r="S8" s="415"/>
      <c r="T8" s="415"/>
      <c r="U8" s="413"/>
    </row>
    <row r="9" spans="1:21" s="393" customFormat="1" ht="15" customHeight="1">
      <c r="A9" s="861"/>
      <c r="B9" s="389" t="s">
        <v>9</v>
      </c>
      <c r="C9" s="386">
        <f>SUM(C6:C8)</f>
        <v>4</v>
      </c>
      <c r="D9" s="384">
        <f>SUM(D6:D8)</f>
        <v>4</v>
      </c>
      <c r="E9" s="384">
        <f>SUM(E6:E8)</f>
        <v>6</v>
      </c>
      <c r="F9" s="385">
        <f>SUM(F6:F8)</f>
        <v>6</v>
      </c>
      <c r="G9" s="390" t="s">
        <v>9</v>
      </c>
      <c r="H9" s="384">
        <f>SUM(H6:H8)</f>
        <v>2</v>
      </c>
      <c r="I9" s="384">
        <f>SUM(I6:I8)</f>
        <v>2</v>
      </c>
      <c r="J9" s="384">
        <f>SUM(J6:J8)</f>
        <v>2</v>
      </c>
      <c r="K9" s="385">
        <f>SUM(K6:K8)</f>
        <v>2</v>
      </c>
      <c r="L9" s="391" t="s">
        <v>9</v>
      </c>
      <c r="M9" s="386">
        <f>SUM(M6:M8)</f>
        <v>0</v>
      </c>
      <c r="N9" s="384">
        <f>SUM(N6:N8)</f>
        <v>0</v>
      </c>
      <c r="O9" s="384">
        <f>SUM(O6:O8)</f>
        <v>0</v>
      </c>
      <c r="P9" s="385">
        <f>SUM(P6:P8)</f>
        <v>0</v>
      </c>
      <c r="Q9" s="391" t="s">
        <v>9</v>
      </c>
      <c r="R9" s="386">
        <f>SUM(R6:R8)</f>
        <v>0</v>
      </c>
      <c r="S9" s="384">
        <f>SUM(S6:S8)</f>
        <v>0</v>
      </c>
      <c r="T9" s="384">
        <f>SUM(T6:T8)</f>
        <v>0</v>
      </c>
      <c r="U9" s="387">
        <f>SUM(U6:U8)</f>
        <v>0</v>
      </c>
    </row>
    <row r="10" spans="1:21" s="393" customFormat="1" ht="15" customHeight="1" thickBot="1">
      <c r="A10" s="862"/>
      <c r="B10" s="398" t="s">
        <v>10</v>
      </c>
      <c r="C10" s="816">
        <f>C9+E9+H9+J9+M9+O9+R9+T9</f>
        <v>14</v>
      </c>
      <c r="D10" s="817"/>
      <c r="E10" s="817"/>
      <c r="F10" s="817"/>
      <c r="G10" s="817"/>
      <c r="H10" s="817"/>
      <c r="I10" s="817"/>
      <c r="J10" s="817"/>
      <c r="K10" s="817"/>
      <c r="L10" s="817"/>
      <c r="M10" s="817"/>
      <c r="N10" s="817"/>
      <c r="O10" s="817"/>
      <c r="P10" s="817"/>
      <c r="Q10" s="817"/>
      <c r="R10" s="817"/>
      <c r="S10" s="817"/>
      <c r="T10" s="817"/>
      <c r="U10" s="818"/>
    </row>
    <row r="11" spans="1:21" s="497" customFormat="1" ht="15" customHeight="1" thickTop="1">
      <c r="A11" s="863" t="s">
        <v>45</v>
      </c>
      <c r="B11" s="112" t="s">
        <v>60</v>
      </c>
      <c r="C11" s="62">
        <v>0</v>
      </c>
      <c r="D11" s="58">
        <v>1</v>
      </c>
      <c r="E11" s="58">
        <v>0</v>
      </c>
      <c r="F11" s="63">
        <v>1</v>
      </c>
      <c r="G11" s="86" t="s">
        <v>598</v>
      </c>
      <c r="H11" s="64">
        <v>1</v>
      </c>
      <c r="I11" s="65">
        <v>1</v>
      </c>
      <c r="J11" s="58">
        <v>1</v>
      </c>
      <c r="K11" s="59">
        <v>1</v>
      </c>
      <c r="L11" s="114"/>
      <c r="M11" s="415"/>
      <c r="N11" s="415"/>
      <c r="O11" s="415"/>
      <c r="P11" s="412"/>
      <c r="Q11" s="86" t="s">
        <v>605</v>
      </c>
      <c r="R11" s="66"/>
      <c r="S11" s="67"/>
      <c r="T11" s="67">
        <v>2</v>
      </c>
      <c r="U11" s="68">
        <v>2</v>
      </c>
    </row>
    <row r="12" spans="1:21" s="497" customFormat="1" ht="15" customHeight="1">
      <c r="A12" s="861"/>
      <c r="B12" s="112"/>
      <c r="C12" s="57"/>
      <c r="D12" s="57"/>
      <c r="E12" s="58"/>
      <c r="F12" s="59"/>
      <c r="G12" s="84" t="s">
        <v>66</v>
      </c>
      <c r="H12" s="593">
        <v>2</v>
      </c>
      <c r="I12" s="593">
        <v>2</v>
      </c>
      <c r="J12" s="593"/>
      <c r="K12" s="594"/>
      <c r="L12" s="84"/>
      <c r="M12" s="415"/>
      <c r="N12" s="415"/>
      <c r="O12" s="411"/>
      <c r="P12" s="417"/>
      <c r="Q12" s="84"/>
      <c r="R12" s="416"/>
      <c r="S12" s="415"/>
      <c r="T12" s="415"/>
      <c r="U12" s="413"/>
    </row>
    <row r="13" spans="1:21" s="497" customFormat="1" ht="15" customHeight="1">
      <c r="A13" s="861"/>
      <c r="B13" s="114"/>
      <c r="C13" s="411"/>
      <c r="D13" s="411"/>
      <c r="E13" s="411"/>
      <c r="F13" s="412"/>
      <c r="G13" s="84" t="s">
        <v>47</v>
      </c>
      <c r="H13" s="595"/>
      <c r="I13" s="593"/>
      <c r="J13" s="593">
        <v>2</v>
      </c>
      <c r="K13" s="594">
        <v>2</v>
      </c>
      <c r="L13" s="84"/>
      <c r="M13" s="415"/>
      <c r="N13" s="415"/>
      <c r="O13" s="411"/>
      <c r="P13" s="417"/>
      <c r="Q13" s="84"/>
      <c r="R13" s="416"/>
      <c r="S13" s="415"/>
      <c r="T13" s="415"/>
      <c r="U13" s="413"/>
    </row>
    <row r="14" spans="1:21" s="393" customFormat="1" ht="15" customHeight="1">
      <c r="A14" s="861"/>
      <c r="B14" s="392" t="s">
        <v>9</v>
      </c>
      <c r="C14" s="384">
        <f>SUM(C11:C13)</f>
        <v>0</v>
      </c>
      <c r="D14" s="384">
        <f>SUM(D11:D13)</f>
        <v>1</v>
      </c>
      <c r="E14" s="384">
        <f>SUM(E11)</f>
        <v>0</v>
      </c>
      <c r="F14" s="385">
        <f>SUM(F11)</f>
        <v>1</v>
      </c>
      <c r="G14" s="391" t="s">
        <v>9</v>
      </c>
      <c r="H14" s="384">
        <f>SUM(H11:H13)</f>
        <v>3</v>
      </c>
      <c r="I14" s="384">
        <f>SUM(I11:I13)</f>
        <v>3</v>
      </c>
      <c r="J14" s="384">
        <f>SUM(J11:J13)</f>
        <v>3</v>
      </c>
      <c r="K14" s="385">
        <f>SUM(K11:K13)</f>
        <v>3</v>
      </c>
      <c r="L14" s="392" t="s">
        <v>9</v>
      </c>
      <c r="M14" s="384">
        <f>SUM(M11:M13)</f>
        <v>0</v>
      </c>
      <c r="N14" s="384">
        <f>SUM(N11:N13)</f>
        <v>0</v>
      </c>
      <c r="O14" s="384">
        <f>SUM(O11:O13)</f>
        <v>0</v>
      </c>
      <c r="P14" s="385">
        <f>SUM(P11:P13)</f>
        <v>0</v>
      </c>
      <c r="Q14" s="391" t="s">
        <v>9</v>
      </c>
      <c r="R14" s="386">
        <f>SUM(R11:R13)</f>
        <v>0</v>
      </c>
      <c r="S14" s="384">
        <f>SUM(S11:S13)</f>
        <v>0</v>
      </c>
      <c r="T14" s="384">
        <f>SUM(T11:T13)</f>
        <v>2</v>
      </c>
      <c r="U14" s="387">
        <f>SUM(U11:U13)</f>
        <v>2</v>
      </c>
    </row>
    <row r="15" spans="1:21" s="393" customFormat="1" ht="15" customHeight="1" thickBot="1">
      <c r="A15" s="862"/>
      <c r="B15" s="397" t="s">
        <v>10</v>
      </c>
      <c r="C15" s="816">
        <f>C14+E14+H14+J14+M14+O14+R14+T14</f>
        <v>8</v>
      </c>
      <c r="D15" s="817"/>
      <c r="E15" s="817"/>
      <c r="F15" s="817"/>
      <c r="G15" s="817"/>
      <c r="H15" s="817"/>
      <c r="I15" s="817"/>
      <c r="J15" s="817"/>
      <c r="K15" s="817"/>
      <c r="L15" s="817"/>
      <c r="M15" s="817"/>
      <c r="N15" s="817"/>
      <c r="O15" s="817"/>
      <c r="P15" s="817"/>
      <c r="Q15" s="817"/>
      <c r="R15" s="817"/>
      <c r="S15" s="817"/>
      <c r="T15" s="817"/>
      <c r="U15" s="818"/>
    </row>
    <row r="16" spans="1:21" s="41" customFormat="1" ht="95.1" customHeight="1" thickTop="1">
      <c r="A16" s="867" t="s">
        <v>25</v>
      </c>
      <c r="B16" s="604" t="s">
        <v>118</v>
      </c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6"/>
    </row>
    <row r="17" spans="1:21" s="41" customFormat="1" ht="0.75" hidden="1" customHeight="1">
      <c r="A17" s="861"/>
      <c r="B17" s="868" t="s">
        <v>67</v>
      </c>
      <c r="C17" s="869"/>
      <c r="D17" s="869"/>
      <c r="E17" s="869"/>
      <c r="F17" s="869"/>
      <c r="G17" s="869"/>
      <c r="H17" s="869"/>
      <c r="I17" s="869"/>
      <c r="J17" s="869"/>
      <c r="K17" s="869"/>
      <c r="L17" s="869"/>
      <c r="M17" s="869"/>
      <c r="N17" s="869"/>
      <c r="O17" s="869"/>
      <c r="P17" s="869"/>
      <c r="Q17" s="869"/>
      <c r="R17" s="869"/>
      <c r="S17" s="869"/>
      <c r="T17" s="869"/>
      <c r="U17" s="870"/>
    </row>
    <row r="18" spans="1:21" s="41" customFormat="1" ht="13.5" hidden="1" customHeight="1">
      <c r="A18" s="861"/>
      <c r="B18" s="868" t="s">
        <v>67</v>
      </c>
      <c r="C18" s="869"/>
      <c r="D18" s="869"/>
      <c r="E18" s="869"/>
      <c r="F18" s="869"/>
      <c r="G18" s="869"/>
      <c r="H18" s="869"/>
      <c r="I18" s="869"/>
      <c r="J18" s="869"/>
      <c r="K18" s="869"/>
      <c r="L18" s="869"/>
      <c r="M18" s="869"/>
      <c r="N18" s="869"/>
      <c r="O18" s="869"/>
      <c r="P18" s="869"/>
      <c r="Q18" s="869"/>
      <c r="R18" s="869"/>
      <c r="S18" s="869"/>
      <c r="T18" s="869"/>
      <c r="U18" s="870"/>
    </row>
    <row r="19" spans="1:21" s="393" customFormat="1" ht="15" customHeight="1" thickBot="1">
      <c r="A19" s="862"/>
      <c r="B19" s="500" t="s">
        <v>10</v>
      </c>
      <c r="C19" s="871">
        <v>6</v>
      </c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  <c r="O19" s="872"/>
      <c r="P19" s="872"/>
      <c r="Q19" s="817"/>
      <c r="R19" s="817"/>
      <c r="S19" s="817"/>
      <c r="T19" s="817"/>
      <c r="U19" s="818"/>
    </row>
    <row r="20" spans="1:21" s="164" customFormat="1" ht="15" customHeight="1" thickTop="1">
      <c r="A20" s="864" t="s">
        <v>174</v>
      </c>
      <c r="B20" s="173" t="s">
        <v>121</v>
      </c>
      <c r="C20" s="174">
        <v>2</v>
      </c>
      <c r="D20" s="175">
        <v>2</v>
      </c>
      <c r="E20" s="175"/>
      <c r="F20" s="180"/>
      <c r="G20" s="122" t="s">
        <v>84</v>
      </c>
      <c r="H20" s="175">
        <v>2</v>
      </c>
      <c r="I20" s="175">
        <v>2</v>
      </c>
      <c r="J20" s="175"/>
      <c r="K20" s="180"/>
      <c r="L20" s="195"/>
      <c r="M20" s="175"/>
      <c r="N20" s="175"/>
      <c r="O20" s="175"/>
      <c r="P20" s="180"/>
      <c r="Q20" s="195"/>
      <c r="R20" s="175"/>
      <c r="S20" s="175"/>
      <c r="T20" s="175"/>
      <c r="U20" s="177"/>
    </row>
    <row r="21" spans="1:21" s="164" customFormat="1" ht="15" customHeight="1">
      <c r="A21" s="865"/>
      <c r="B21" s="149" t="s">
        <v>122</v>
      </c>
      <c r="C21" s="139"/>
      <c r="D21" s="139"/>
      <c r="E21" s="139">
        <v>2</v>
      </c>
      <c r="F21" s="148">
        <v>2</v>
      </c>
      <c r="G21" s="196" t="s">
        <v>26</v>
      </c>
      <c r="H21" s="139"/>
      <c r="I21" s="139"/>
      <c r="J21" s="139">
        <v>2</v>
      </c>
      <c r="K21" s="148">
        <v>2</v>
      </c>
      <c r="L21" s="146"/>
      <c r="M21" s="139"/>
      <c r="N21" s="139"/>
      <c r="O21" s="139"/>
      <c r="P21" s="148"/>
      <c r="Q21" s="146"/>
      <c r="R21" s="139"/>
      <c r="S21" s="139"/>
      <c r="T21" s="139"/>
      <c r="U21" s="143"/>
    </row>
    <row r="22" spans="1:21" s="189" customFormat="1" ht="15" customHeight="1" thickBot="1">
      <c r="A22" s="866"/>
      <c r="B22" s="188" t="s">
        <v>10</v>
      </c>
      <c r="C22" s="645">
        <f>C20+E21+H20+J21</f>
        <v>8</v>
      </c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7"/>
    </row>
    <row r="23" spans="1:21" s="498" customFormat="1" ht="15" customHeight="1" thickTop="1">
      <c r="A23" s="873" t="s">
        <v>215</v>
      </c>
      <c r="B23" s="342" t="s">
        <v>685</v>
      </c>
      <c r="C23" s="20">
        <v>2</v>
      </c>
      <c r="D23" s="20">
        <v>2</v>
      </c>
      <c r="E23" s="20"/>
      <c r="F23" s="20"/>
      <c r="G23" s="162" t="s">
        <v>689</v>
      </c>
      <c r="H23" s="20">
        <v>2</v>
      </c>
      <c r="I23" s="20">
        <v>2</v>
      </c>
      <c r="J23" s="20"/>
      <c r="K23" s="20"/>
      <c r="L23" s="162" t="s">
        <v>340</v>
      </c>
      <c r="M23" s="20">
        <v>10</v>
      </c>
      <c r="N23" s="20"/>
      <c r="O23" s="20">
        <v>10</v>
      </c>
      <c r="P23" s="20"/>
      <c r="Q23" s="162" t="s">
        <v>341</v>
      </c>
      <c r="R23" s="20">
        <v>2</v>
      </c>
      <c r="S23" s="20">
        <v>4</v>
      </c>
      <c r="T23" s="20"/>
      <c r="U23" s="21"/>
    </row>
    <row r="24" spans="1:21" s="498" customFormat="1" ht="15" customHeight="1">
      <c r="A24" s="874"/>
      <c r="B24" s="34" t="s">
        <v>686</v>
      </c>
      <c r="C24" s="408">
        <v>2</v>
      </c>
      <c r="D24" s="408">
        <v>2</v>
      </c>
      <c r="E24" s="408"/>
      <c r="F24" s="408"/>
      <c r="G24" s="34" t="s">
        <v>690</v>
      </c>
      <c r="H24" s="408">
        <v>2</v>
      </c>
      <c r="I24" s="408">
        <v>2</v>
      </c>
      <c r="J24" s="408"/>
      <c r="K24" s="408"/>
      <c r="L24" s="34"/>
      <c r="M24" s="408"/>
      <c r="N24" s="408"/>
      <c r="O24" s="408" t="s">
        <v>342</v>
      </c>
      <c r="P24" s="408" t="s">
        <v>342</v>
      </c>
      <c r="Q24" s="34" t="s">
        <v>343</v>
      </c>
      <c r="R24" s="408">
        <v>2</v>
      </c>
      <c r="S24" s="408">
        <v>2</v>
      </c>
      <c r="T24" s="408"/>
      <c r="U24" s="409"/>
    </row>
    <row r="25" spans="1:21" s="498" customFormat="1" ht="15" customHeight="1">
      <c r="A25" s="874"/>
      <c r="B25" s="137" t="s">
        <v>684</v>
      </c>
      <c r="C25" s="408">
        <v>2</v>
      </c>
      <c r="D25" s="408">
        <v>2</v>
      </c>
      <c r="E25" s="408"/>
      <c r="F25" s="408"/>
      <c r="G25" s="34" t="s">
        <v>344</v>
      </c>
      <c r="H25" s="408">
        <v>2</v>
      </c>
      <c r="I25" s="408">
        <v>3</v>
      </c>
      <c r="J25" s="408"/>
      <c r="K25" s="408"/>
      <c r="L25" s="433"/>
      <c r="M25" s="408"/>
      <c r="N25" s="408"/>
      <c r="O25" s="408"/>
      <c r="P25" s="408"/>
      <c r="Q25" s="34" t="s">
        <v>345</v>
      </c>
      <c r="R25" s="408">
        <v>2</v>
      </c>
      <c r="S25" s="408">
        <v>2</v>
      </c>
      <c r="T25" s="408"/>
      <c r="U25" s="409"/>
    </row>
    <row r="26" spans="1:21" s="498" customFormat="1" ht="15" customHeight="1">
      <c r="A26" s="874"/>
      <c r="B26" s="34" t="s">
        <v>346</v>
      </c>
      <c r="C26" s="408">
        <v>2</v>
      </c>
      <c r="D26" s="408">
        <v>3</v>
      </c>
      <c r="E26" s="408"/>
      <c r="F26" s="408"/>
      <c r="G26" s="34" t="s">
        <v>347</v>
      </c>
      <c r="H26" s="408">
        <v>2</v>
      </c>
      <c r="I26" s="408">
        <v>2</v>
      </c>
      <c r="J26" s="408"/>
      <c r="K26" s="408"/>
      <c r="L26" s="34"/>
      <c r="M26" s="408"/>
      <c r="N26" s="408"/>
      <c r="O26" s="408"/>
      <c r="P26" s="408"/>
      <c r="Q26" s="34" t="s">
        <v>348</v>
      </c>
      <c r="R26" s="408"/>
      <c r="S26" s="408"/>
      <c r="T26" s="408">
        <v>2</v>
      </c>
      <c r="U26" s="409">
        <v>4</v>
      </c>
    </row>
    <row r="27" spans="1:21" s="498" customFormat="1" ht="15" customHeight="1">
      <c r="A27" s="874"/>
      <c r="B27" s="34" t="s">
        <v>349</v>
      </c>
      <c r="C27" s="408">
        <v>2</v>
      </c>
      <c r="D27" s="408">
        <v>2</v>
      </c>
      <c r="E27" s="408"/>
      <c r="F27" s="408"/>
      <c r="G27" s="34" t="s">
        <v>350</v>
      </c>
      <c r="H27" s="408">
        <v>1</v>
      </c>
      <c r="I27" s="408">
        <v>2</v>
      </c>
      <c r="J27" s="408"/>
      <c r="K27" s="408"/>
      <c r="L27" s="34"/>
      <c r="M27" s="408"/>
      <c r="N27" s="408"/>
      <c r="O27" s="408"/>
      <c r="P27" s="408"/>
      <c r="Q27" s="34" t="s">
        <v>351</v>
      </c>
      <c r="R27" s="408"/>
      <c r="S27" s="408"/>
      <c r="T27" s="408">
        <v>1</v>
      </c>
      <c r="U27" s="409">
        <v>2</v>
      </c>
    </row>
    <row r="28" spans="1:21" s="498" customFormat="1" ht="15" customHeight="1">
      <c r="A28" s="874"/>
      <c r="B28" s="34" t="s">
        <v>687</v>
      </c>
      <c r="C28" s="408" t="s">
        <v>342</v>
      </c>
      <c r="D28" s="408" t="s">
        <v>342</v>
      </c>
      <c r="E28" s="408">
        <v>2</v>
      </c>
      <c r="F28" s="408">
        <v>2</v>
      </c>
      <c r="G28" s="34" t="s">
        <v>352</v>
      </c>
      <c r="H28" s="408"/>
      <c r="I28" s="408"/>
      <c r="J28" s="408">
        <v>1</v>
      </c>
      <c r="K28" s="408">
        <v>2</v>
      </c>
      <c r="L28" s="34"/>
      <c r="M28" s="408"/>
      <c r="N28" s="408"/>
      <c r="O28" s="408"/>
      <c r="P28" s="408"/>
      <c r="Q28" s="433"/>
      <c r="R28" s="408"/>
      <c r="S28" s="408"/>
      <c r="T28" s="408"/>
      <c r="U28" s="409"/>
    </row>
    <row r="29" spans="1:21" s="498" customFormat="1" ht="15" customHeight="1">
      <c r="A29" s="874"/>
      <c r="B29" s="34" t="s">
        <v>688</v>
      </c>
      <c r="C29" s="408"/>
      <c r="D29" s="408"/>
      <c r="E29" s="408">
        <v>2</v>
      </c>
      <c r="F29" s="408">
        <v>2</v>
      </c>
      <c r="G29" s="34" t="s">
        <v>353</v>
      </c>
      <c r="H29" s="408"/>
      <c r="I29" s="408"/>
      <c r="J29" s="408">
        <v>2</v>
      </c>
      <c r="K29" s="408">
        <v>2</v>
      </c>
      <c r="L29" s="34"/>
      <c r="M29" s="408"/>
      <c r="N29" s="408"/>
      <c r="O29" s="408"/>
      <c r="P29" s="408"/>
      <c r="Q29" s="433"/>
      <c r="R29" s="408"/>
      <c r="S29" s="408"/>
      <c r="T29" s="408"/>
      <c r="U29" s="409"/>
    </row>
    <row r="30" spans="1:21" s="498" customFormat="1" ht="15" customHeight="1">
      <c r="A30" s="874"/>
      <c r="B30" s="34" t="s">
        <v>354</v>
      </c>
      <c r="C30" s="408"/>
      <c r="D30" s="408"/>
      <c r="E30" s="408">
        <v>2</v>
      </c>
      <c r="F30" s="408">
        <v>3</v>
      </c>
      <c r="G30" s="34" t="s">
        <v>355</v>
      </c>
      <c r="H30" s="408"/>
      <c r="I30" s="408"/>
      <c r="J30" s="408">
        <v>2</v>
      </c>
      <c r="K30" s="408">
        <v>3</v>
      </c>
      <c r="L30" s="34"/>
      <c r="M30" s="408"/>
      <c r="N30" s="408"/>
      <c r="O30" s="408"/>
      <c r="P30" s="408"/>
      <c r="Q30" s="433"/>
      <c r="R30" s="408"/>
      <c r="S30" s="408"/>
      <c r="T30" s="408"/>
      <c r="U30" s="409"/>
    </row>
    <row r="31" spans="1:21" s="498" customFormat="1" ht="15" customHeight="1">
      <c r="A31" s="874"/>
      <c r="B31" s="34" t="s">
        <v>356</v>
      </c>
      <c r="C31" s="408"/>
      <c r="D31" s="408"/>
      <c r="E31" s="408">
        <v>2</v>
      </c>
      <c r="F31" s="408">
        <v>2</v>
      </c>
      <c r="G31" s="34" t="s">
        <v>357</v>
      </c>
      <c r="H31" s="408"/>
      <c r="I31" s="408"/>
      <c r="J31" s="408">
        <v>2</v>
      </c>
      <c r="K31" s="408">
        <v>2</v>
      </c>
      <c r="L31" s="34"/>
      <c r="M31" s="408"/>
      <c r="N31" s="408"/>
      <c r="O31" s="408"/>
      <c r="P31" s="408"/>
      <c r="Q31" s="34"/>
      <c r="R31" s="408"/>
      <c r="S31" s="408"/>
      <c r="T31" s="408"/>
      <c r="U31" s="409"/>
    </row>
    <row r="32" spans="1:21" s="498" customFormat="1" ht="15" customHeight="1">
      <c r="A32" s="874"/>
      <c r="B32" s="34" t="s">
        <v>358</v>
      </c>
      <c r="C32" s="408"/>
      <c r="D32" s="408"/>
      <c r="E32" s="408">
        <v>2</v>
      </c>
      <c r="F32" s="408">
        <v>3</v>
      </c>
      <c r="G32" s="34" t="s">
        <v>359</v>
      </c>
      <c r="H32" s="408"/>
      <c r="I32" s="408"/>
      <c r="J32" s="408">
        <v>2</v>
      </c>
      <c r="K32" s="408">
        <v>2</v>
      </c>
      <c r="L32" s="34"/>
      <c r="M32" s="408"/>
      <c r="N32" s="408"/>
      <c r="O32" s="408"/>
      <c r="P32" s="408"/>
      <c r="Q32" s="34"/>
      <c r="R32" s="408"/>
      <c r="S32" s="408"/>
      <c r="T32" s="408"/>
      <c r="U32" s="409"/>
    </row>
    <row r="33" spans="1:21" s="498" customFormat="1" ht="15" customHeight="1">
      <c r="A33" s="874"/>
      <c r="B33" s="34"/>
      <c r="C33" s="408"/>
      <c r="D33" s="408"/>
      <c r="E33" s="408"/>
      <c r="F33" s="408"/>
      <c r="G33" s="34"/>
      <c r="H33" s="408"/>
      <c r="I33" s="408"/>
      <c r="J33" s="408"/>
      <c r="K33" s="408"/>
      <c r="L33" s="34"/>
      <c r="M33" s="408"/>
      <c r="N33" s="408"/>
      <c r="O33" s="408"/>
      <c r="P33" s="408"/>
      <c r="Q33" s="34"/>
      <c r="R33" s="408"/>
      <c r="S33" s="408"/>
      <c r="T33" s="408"/>
      <c r="U33" s="409"/>
    </row>
    <row r="34" spans="1:21" s="209" customFormat="1" ht="15" customHeight="1">
      <c r="A34" s="874"/>
      <c r="B34" s="203" t="s">
        <v>360</v>
      </c>
      <c r="C34" s="155">
        <f>SUM(C23:C33)</f>
        <v>10</v>
      </c>
      <c r="D34" s="155">
        <f>SUM(D23:D32)</f>
        <v>11</v>
      </c>
      <c r="E34" s="155">
        <f>SUM(E23:E33)</f>
        <v>10</v>
      </c>
      <c r="F34" s="155">
        <f>SUM(F23:F33)</f>
        <v>12</v>
      </c>
      <c r="G34" s="203" t="s">
        <v>361</v>
      </c>
      <c r="H34" s="155">
        <f>SUM(H23:H29)</f>
        <v>9</v>
      </c>
      <c r="I34" s="155">
        <f>SUM(I23:I29)</f>
        <v>11</v>
      </c>
      <c r="J34" s="155">
        <f>SUM(J28:J33)</f>
        <v>9</v>
      </c>
      <c r="K34" s="155">
        <f>SUM(K28:K33)</f>
        <v>11</v>
      </c>
      <c r="L34" s="203" t="s">
        <v>9</v>
      </c>
      <c r="M34" s="155">
        <f>SUM(M23:M33)</f>
        <v>10</v>
      </c>
      <c r="N34" s="155">
        <f>SUM(N23:N33)</f>
        <v>0</v>
      </c>
      <c r="O34" s="155">
        <f>SUM(O23:O33)</f>
        <v>10</v>
      </c>
      <c r="P34" s="155">
        <f>SUM(P23:P33)</f>
        <v>0</v>
      </c>
      <c r="Q34" s="203" t="s">
        <v>9</v>
      </c>
      <c r="R34" s="155">
        <f>SUM(R23:R33)</f>
        <v>6</v>
      </c>
      <c r="S34" s="155">
        <f>SUM(S23:S33)</f>
        <v>8</v>
      </c>
      <c r="T34" s="155">
        <f>SUM(T23:T33)</f>
        <v>3</v>
      </c>
      <c r="U34" s="160">
        <f>SUM(U23:U33)</f>
        <v>6</v>
      </c>
    </row>
    <row r="35" spans="1:21" s="209" customFormat="1" ht="15" customHeight="1" thickBot="1">
      <c r="A35" s="875"/>
      <c r="B35" s="414" t="s">
        <v>193</v>
      </c>
      <c r="C35" s="607">
        <f>SUM(C34+E34+H34+J34+M34+O34+R34+T34)</f>
        <v>67</v>
      </c>
      <c r="D35" s="607"/>
      <c r="E35" s="607"/>
      <c r="F35" s="607"/>
      <c r="G35" s="607"/>
      <c r="H35" s="607"/>
      <c r="I35" s="607"/>
      <c r="J35" s="607"/>
      <c r="K35" s="607"/>
      <c r="L35" s="607"/>
      <c r="M35" s="607"/>
      <c r="N35" s="607"/>
      <c r="O35" s="607"/>
      <c r="P35" s="607"/>
      <c r="Q35" s="607"/>
      <c r="R35" s="607"/>
      <c r="S35" s="607"/>
      <c r="T35" s="607"/>
      <c r="U35" s="608"/>
    </row>
    <row r="36" spans="1:21" s="209" customFormat="1" ht="15" customHeight="1" thickTop="1">
      <c r="A36" s="880" t="s">
        <v>362</v>
      </c>
      <c r="B36" s="213" t="s">
        <v>363</v>
      </c>
      <c r="C36" s="501">
        <v>6</v>
      </c>
      <c r="D36" s="501">
        <v>6</v>
      </c>
      <c r="E36" s="501">
        <v>7</v>
      </c>
      <c r="F36" s="501">
        <v>7</v>
      </c>
      <c r="G36" s="213" t="s">
        <v>363</v>
      </c>
      <c r="H36" s="501">
        <v>5</v>
      </c>
      <c r="I36" s="501">
        <v>5</v>
      </c>
      <c r="J36" s="501">
        <v>6</v>
      </c>
      <c r="K36" s="501">
        <v>6</v>
      </c>
      <c r="L36" s="213" t="s">
        <v>363</v>
      </c>
      <c r="M36" s="501">
        <v>0</v>
      </c>
      <c r="N36" s="501">
        <v>0</v>
      </c>
      <c r="O36" s="501">
        <v>0</v>
      </c>
      <c r="P36" s="501">
        <v>0</v>
      </c>
      <c r="Q36" s="213" t="s">
        <v>363</v>
      </c>
      <c r="R36" s="501">
        <v>6</v>
      </c>
      <c r="S36" s="501">
        <v>6</v>
      </c>
      <c r="T36" s="501">
        <v>6</v>
      </c>
      <c r="U36" s="502">
        <v>6</v>
      </c>
    </row>
    <row r="37" spans="1:21" s="498" customFormat="1" ht="15" customHeight="1">
      <c r="A37" s="874"/>
      <c r="B37" s="34" t="s">
        <v>364</v>
      </c>
      <c r="C37" s="408">
        <v>2</v>
      </c>
      <c r="D37" s="408">
        <v>2</v>
      </c>
      <c r="E37" s="408"/>
      <c r="F37" s="408"/>
      <c r="G37" s="34" t="s">
        <v>365</v>
      </c>
      <c r="H37" s="408">
        <v>2</v>
      </c>
      <c r="I37" s="408">
        <v>2</v>
      </c>
      <c r="J37" s="408"/>
      <c r="K37" s="408"/>
      <c r="L37" s="410"/>
      <c r="M37" s="408"/>
      <c r="N37" s="408"/>
      <c r="O37" s="408"/>
      <c r="P37" s="408"/>
      <c r="Q37" s="433" t="s">
        <v>366</v>
      </c>
      <c r="R37" s="408">
        <v>2</v>
      </c>
      <c r="S37" s="408">
        <v>2</v>
      </c>
      <c r="T37" s="408"/>
      <c r="U37" s="409"/>
    </row>
    <row r="38" spans="1:21" s="498" customFormat="1" ht="15" customHeight="1">
      <c r="A38" s="874"/>
      <c r="B38" s="137" t="s">
        <v>367</v>
      </c>
      <c r="C38" s="408">
        <v>2</v>
      </c>
      <c r="D38" s="408">
        <v>2</v>
      </c>
      <c r="E38" s="408"/>
      <c r="F38" s="408"/>
      <c r="G38" s="34" t="s">
        <v>368</v>
      </c>
      <c r="H38" s="408">
        <v>3</v>
      </c>
      <c r="I38" s="408">
        <v>3</v>
      </c>
      <c r="J38" s="408"/>
      <c r="K38" s="408"/>
      <c r="L38" s="410"/>
      <c r="M38" s="408"/>
      <c r="N38" s="408"/>
      <c r="O38" s="408"/>
      <c r="P38" s="408"/>
      <c r="Q38" s="34" t="s">
        <v>369</v>
      </c>
      <c r="R38" s="408">
        <v>2</v>
      </c>
      <c r="S38" s="408">
        <v>2</v>
      </c>
      <c r="T38" s="408"/>
      <c r="U38" s="409"/>
    </row>
    <row r="39" spans="1:21" s="498" customFormat="1" ht="15" customHeight="1">
      <c r="A39" s="874"/>
      <c r="B39" s="34" t="s">
        <v>372</v>
      </c>
      <c r="C39" s="546">
        <v>3</v>
      </c>
      <c r="D39" s="546">
        <v>3</v>
      </c>
      <c r="E39" s="546"/>
      <c r="F39" s="546"/>
      <c r="G39" s="34" t="s">
        <v>370</v>
      </c>
      <c r="H39" s="408">
        <v>3</v>
      </c>
      <c r="I39" s="408">
        <v>3</v>
      </c>
      <c r="J39" s="408"/>
      <c r="K39" s="408"/>
      <c r="L39" s="410"/>
      <c r="M39" s="408"/>
      <c r="N39" s="408"/>
      <c r="O39" s="408"/>
      <c r="P39" s="408"/>
      <c r="Q39" s="34" t="s">
        <v>371</v>
      </c>
      <c r="R39" s="408">
        <v>2</v>
      </c>
      <c r="S39" s="408">
        <v>2</v>
      </c>
      <c r="T39" s="408"/>
      <c r="U39" s="409"/>
    </row>
    <row r="40" spans="1:21" s="498" customFormat="1" ht="15" customHeight="1">
      <c r="A40" s="874"/>
      <c r="B40" s="34" t="s">
        <v>375</v>
      </c>
      <c r="C40" s="546"/>
      <c r="D40" s="546"/>
      <c r="E40" s="546">
        <v>2</v>
      </c>
      <c r="F40" s="546">
        <v>2</v>
      </c>
      <c r="G40" s="34" t="s">
        <v>373</v>
      </c>
      <c r="H40" s="408"/>
      <c r="I40" s="408"/>
      <c r="J40" s="408">
        <v>3</v>
      </c>
      <c r="K40" s="408">
        <v>3</v>
      </c>
      <c r="L40" s="410"/>
      <c r="M40" s="408"/>
      <c r="N40" s="408"/>
      <c r="O40" s="408"/>
      <c r="P40" s="408"/>
      <c r="Q40" s="34" t="s">
        <v>374</v>
      </c>
      <c r="R40" s="408">
        <v>9</v>
      </c>
      <c r="S40" s="408">
        <v>9</v>
      </c>
      <c r="T40" s="408"/>
      <c r="U40" s="409"/>
    </row>
    <row r="41" spans="1:21" s="498" customFormat="1" ht="15" customHeight="1">
      <c r="A41" s="874"/>
      <c r="B41" s="34" t="s">
        <v>377</v>
      </c>
      <c r="C41" s="546"/>
      <c r="D41" s="546"/>
      <c r="E41" s="546">
        <v>2</v>
      </c>
      <c r="F41" s="546">
        <v>2</v>
      </c>
      <c r="G41" s="34" t="s">
        <v>376</v>
      </c>
      <c r="H41" s="408"/>
      <c r="I41" s="408"/>
      <c r="J41" s="408">
        <v>2</v>
      </c>
      <c r="K41" s="408">
        <v>2</v>
      </c>
      <c r="L41" s="410"/>
      <c r="M41" s="408"/>
      <c r="N41" s="408"/>
      <c r="O41" s="408"/>
      <c r="P41" s="408"/>
      <c r="Q41" s="34"/>
      <c r="R41" s="408"/>
      <c r="S41" s="408"/>
      <c r="T41" s="408"/>
      <c r="U41" s="409"/>
    </row>
    <row r="42" spans="1:21" s="498" customFormat="1" ht="15" customHeight="1">
      <c r="A42" s="874"/>
      <c r="B42" s="34" t="s">
        <v>380</v>
      </c>
      <c r="C42" s="546"/>
      <c r="D42" s="546"/>
      <c r="E42" s="546">
        <v>2</v>
      </c>
      <c r="F42" s="546">
        <v>2</v>
      </c>
      <c r="G42" s="34" t="s">
        <v>378</v>
      </c>
      <c r="H42" s="408"/>
      <c r="I42" s="408"/>
      <c r="J42" s="408">
        <v>2</v>
      </c>
      <c r="K42" s="408">
        <v>2</v>
      </c>
      <c r="L42" s="410"/>
      <c r="M42" s="408"/>
      <c r="N42" s="408"/>
      <c r="O42" s="408"/>
      <c r="P42" s="408"/>
      <c r="Q42" s="34" t="s">
        <v>379</v>
      </c>
      <c r="R42" s="408"/>
      <c r="S42" s="408"/>
      <c r="T42" s="408">
        <v>2</v>
      </c>
      <c r="U42" s="409">
        <v>2</v>
      </c>
    </row>
    <row r="43" spans="1:21" s="498" customFormat="1" ht="15" customHeight="1">
      <c r="A43" s="874"/>
      <c r="B43" s="34" t="s">
        <v>383</v>
      </c>
      <c r="C43" s="546"/>
      <c r="D43" s="546"/>
      <c r="E43" s="546">
        <v>2</v>
      </c>
      <c r="F43" s="546">
        <v>2</v>
      </c>
      <c r="G43" s="34" t="s">
        <v>381</v>
      </c>
      <c r="H43" s="408"/>
      <c r="I43" s="408"/>
      <c r="J43" s="408">
        <v>1</v>
      </c>
      <c r="K43" s="408">
        <v>1</v>
      </c>
      <c r="L43" s="410"/>
      <c r="M43" s="408"/>
      <c r="N43" s="408"/>
      <c r="O43" s="408"/>
      <c r="P43" s="408"/>
      <c r="Q43" s="433" t="s">
        <v>382</v>
      </c>
      <c r="R43" s="408"/>
      <c r="S43" s="408"/>
      <c r="T43" s="408">
        <v>2</v>
      </c>
      <c r="U43" s="409">
        <v>2</v>
      </c>
    </row>
    <row r="44" spans="1:21" s="498" customFormat="1" ht="15" customHeight="1">
      <c r="A44" s="874"/>
      <c r="B44" s="34" t="s">
        <v>386</v>
      </c>
      <c r="C44" s="546"/>
      <c r="D44" s="546"/>
      <c r="E44" s="546">
        <v>1</v>
      </c>
      <c r="F44" s="546">
        <v>1</v>
      </c>
      <c r="G44" s="34" t="s">
        <v>384</v>
      </c>
      <c r="H44" s="408"/>
      <c r="I44" s="408"/>
      <c r="J44" s="408">
        <v>2</v>
      </c>
      <c r="K44" s="408">
        <v>2</v>
      </c>
      <c r="L44" s="410"/>
      <c r="M44" s="408"/>
      <c r="N44" s="408"/>
      <c r="O44" s="408"/>
      <c r="P44" s="408"/>
      <c r="Q44" s="433" t="s">
        <v>385</v>
      </c>
      <c r="R44" s="408"/>
      <c r="S44" s="408"/>
      <c r="T44" s="408">
        <v>2</v>
      </c>
      <c r="U44" s="409">
        <v>2</v>
      </c>
    </row>
    <row r="45" spans="1:21" s="498" customFormat="1" ht="15" customHeight="1">
      <c r="A45" s="874"/>
      <c r="B45" s="34" t="s">
        <v>387</v>
      </c>
      <c r="C45" s="546"/>
      <c r="D45" s="546"/>
      <c r="E45" s="546">
        <v>3</v>
      </c>
      <c r="F45" s="546">
        <v>3</v>
      </c>
      <c r="G45" s="34"/>
      <c r="H45" s="408"/>
      <c r="I45" s="408"/>
      <c r="J45" s="408"/>
      <c r="K45" s="408"/>
      <c r="L45" s="410"/>
      <c r="M45" s="408"/>
      <c r="N45" s="408"/>
      <c r="O45" s="408"/>
      <c r="P45" s="408"/>
      <c r="Q45" s="433" t="s">
        <v>691</v>
      </c>
      <c r="R45" s="408">
        <v>1</v>
      </c>
      <c r="S45" s="408">
        <v>2</v>
      </c>
      <c r="T45" s="408"/>
      <c r="U45" s="409"/>
    </row>
    <row r="46" spans="1:21" s="498" customFormat="1" ht="15" customHeight="1">
      <c r="A46" s="874"/>
      <c r="B46" s="34"/>
      <c r="C46" s="408"/>
      <c r="D46" s="408"/>
      <c r="E46" s="408"/>
      <c r="F46" s="408"/>
      <c r="G46" s="34"/>
      <c r="H46" s="408"/>
      <c r="I46" s="408"/>
      <c r="J46" s="408"/>
      <c r="K46" s="408"/>
      <c r="L46" s="410"/>
      <c r="M46" s="408"/>
      <c r="N46" s="408"/>
      <c r="O46" s="408"/>
      <c r="P46" s="408"/>
      <c r="Q46" s="34" t="s">
        <v>388</v>
      </c>
      <c r="R46" s="408"/>
      <c r="S46" s="408"/>
      <c r="T46" s="408">
        <v>9</v>
      </c>
      <c r="U46" s="409">
        <v>9</v>
      </c>
    </row>
    <row r="47" spans="1:21" s="498" customFormat="1" ht="15" customHeight="1">
      <c r="A47" s="874"/>
      <c r="B47" s="34"/>
      <c r="C47" s="408"/>
      <c r="D47" s="408"/>
      <c r="E47" s="408"/>
      <c r="F47" s="408"/>
      <c r="G47" s="34"/>
      <c r="H47" s="408"/>
      <c r="I47" s="408"/>
      <c r="J47" s="408"/>
      <c r="K47" s="408"/>
      <c r="L47" s="410"/>
      <c r="M47" s="408"/>
      <c r="N47" s="408"/>
      <c r="O47" s="408"/>
      <c r="P47" s="408"/>
      <c r="Q47" s="34" t="s">
        <v>389</v>
      </c>
      <c r="R47" s="408"/>
      <c r="S47" s="408"/>
      <c r="T47" s="408">
        <v>2</v>
      </c>
      <c r="U47" s="409">
        <v>2</v>
      </c>
    </row>
    <row r="48" spans="1:21" s="209" customFormat="1" ht="15" customHeight="1">
      <c r="A48" s="874"/>
      <c r="B48" s="203" t="s">
        <v>361</v>
      </c>
      <c r="C48" s="155">
        <f>SUM(C37:C47)</f>
        <v>7</v>
      </c>
      <c r="D48" s="155">
        <f t="shared" ref="D48:F48" si="0">SUM(D37:D47)</f>
        <v>7</v>
      </c>
      <c r="E48" s="155">
        <f t="shared" si="0"/>
        <v>12</v>
      </c>
      <c r="F48" s="155">
        <f t="shared" si="0"/>
        <v>12</v>
      </c>
      <c r="G48" s="203" t="s">
        <v>361</v>
      </c>
      <c r="H48" s="155">
        <f>SUM(H37:H47)</f>
        <v>8</v>
      </c>
      <c r="I48" s="155">
        <f t="shared" ref="I48:K48" si="1">SUM(I37:I47)</f>
        <v>8</v>
      </c>
      <c r="J48" s="155">
        <f t="shared" si="1"/>
        <v>10</v>
      </c>
      <c r="K48" s="155">
        <f t="shared" si="1"/>
        <v>10</v>
      </c>
      <c r="L48" s="203" t="s">
        <v>361</v>
      </c>
      <c r="M48" s="155">
        <f>SUM(M37:M47)</f>
        <v>0</v>
      </c>
      <c r="N48" s="155">
        <f>SUM(N37:N47)</f>
        <v>0</v>
      </c>
      <c r="O48" s="155">
        <f>SUM(O37:O47)</f>
        <v>0</v>
      </c>
      <c r="P48" s="155">
        <f>SUM(P37:P47)</f>
        <v>0</v>
      </c>
      <c r="Q48" s="203" t="s">
        <v>361</v>
      </c>
      <c r="R48" s="155">
        <f>SUM(R37:R47)</f>
        <v>16</v>
      </c>
      <c r="S48" s="155">
        <f t="shared" ref="S48" si="2">SUM(S37:S47)</f>
        <v>17</v>
      </c>
      <c r="T48" s="155">
        <f t="shared" ref="T48" si="3">SUM(T37:T47)</f>
        <v>17</v>
      </c>
      <c r="U48" s="155">
        <f t="shared" ref="U48" si="4">SUM(U37:U47)</f>
        <v>17</v>
      </c>
    </row>
    <row r="49" spans="1:22" s="209" customFormat="1" ht="15" customHeight="1" thickBot="1">
      <c r="A49" s="881"/>
      <c r="B49" s="407" t="s">
        <v>10</v>
      </c>
      <c r="C49" s="827">
        <f>SUM(C48,E48,H48,J48,M48,O48,R48,T48)</f>
        <v>70</v>
      </c>
      <c r="D49" s="827"/>
      <c r="E49" s="827"/>
      <c r="F49" s="827"/>
      <c r="G49" s="827"/>
      <c r="H49" s="827"/>
      <c r="I49" s="827"/>
      <c r="J49" s="827"/>
      <c r="K49" s="827"/>
      <c r="L49" s="827"/>
      <c r="M49" s="827"/>
      <c r="N49" s="827"/>
      <c r="O49" s="827"/>
      <c r="P49" s="827"/>
      <c r="Q49" s="827"/>
      <c r="R49" s="827"/>
      <c r="S49" s="827"/>
      <c r="T49" s="827"/>
      <c r="U49" s="828"/>
    </row>
    <row r="50" spans="1:22" s="498" customFormat="1" ht="15" customHeight="1">
      <c r="A50" s="876" t="s">
        <v>581</v>
      </c>
      <c r="B50" s="877" t="s">
        <v>589</v>
      </c>
      <c r="C50" s="878"/>
      <c r="D50" s="878"/>
      <c r="E50" s="879"/>
      <c r="F50" s="877" t="s">
        <v>599</v>
      </c>
      <c r="G50" s="878"/>
      <c r="H50" s="878"/>
      <c r="I50" s="878"/>
      <c r="J50" s="878"/>
      <c r="K50" s="878"/>
      <c r="L50" s="879"/>
      <c r="M50" s="860" t="s">
        <v>89</v>
      </c>
      <c r="N50" s="630"/>
      <c r="O50" s="630"/>
      <c r="P50" s="630"/>
      <c r="Q50" s="630"/>
      <c r="R50" s="630"/>
      <c r="S50" s="630"/>
      <c r="T50" s="630"/>
      <c r="U50" s="630"/>
      <c r="V50" s="499"/>
    </row>
    <row r="51" spans="1:22" s="498" customFormat="1" ht="15" customHeight="1">
      <c r="A51" s="614"/>
      <c r="B51" s="671" t="s">
        <v>591</v>
      </c>
      <c r="C51" s="672"/>
      <c r="D51" s="672"/>
      <c r="E51" s="673"/>
      <c r="F51" s="671" t="s">
        <v>600</v>
      </c>
      <c r="G51" s="672"/>
      <c r="H51" s="672"/>
      <c r="I51" s="672"/>
      <c r="J51" s="672"/>
      <c r="K51" s="672"/>
      <c r="L51" s="673"/>
      <c r="M51" s="860"/>
      <c r="N51" s="630"/>
      <c r="O51" s="630"/>
      <c r="P51" s="630"/>
      <c r="Q51" s="630"/>
      <c r="R51" s="630"/>
      <c r="S51" s="630"/>
      <c r="T51" s="630"/>
      <c r="U51" s="630"/>
      <c r="V51" s="499"/>
    </row>
    <row r="52" spans="1:22" s="498" customFormat="1" ht="15" customHeight="1">
      <c r="A52" s="614"/>
      <c r="B52" s="671" t="s">
        <v>593</v>
      </c>
      <c r="C52" s="672"/>
      <c r="D52" s="672"/>
      <c r="E52" s="673"/>
      <c r="F52" s="671" t="s">
        <v>601</v>
      </c>
      <c r="G52" s="672"/>
      <c r="H52" s="672"/>
      <c r="I52" s="672"/>
      <c r="J52" s="672"/>
      <c r="K52" s="672"/>
      <c r="L52" s="673"/>
      <c r="M52" s="860"/>
      <c r="N52" s="630"/>
      <c r="O52" s="630"/>
      <c r="P52" s="630"/>
      <c r="Q52" s="630"/>
      <c r="R52" s="630"/>
      <c r="S52" s="630"/>
      <c r="T52" s="630"/>
      <c r="U52" s="630"/>
      <c r="V52" s="499"/>
    </row>
    <row r="53" spans="1:22" s="498" customFormat="1" ht="15" customHeight="1">
      <c r="A53" s="614"/>
      <c r="B53" s="671"/>
      <c r="C53" s="672"/>
      <c r="D53" s="672"/>
      <c r="E53" s="673"/>
      <c r="F53" s="671" t="s">
        <v>594</v>
      </c>
      <c r="G53" s="672"/>
      <c r="H53" s="672"/>
      <c r="I53" s="672"/>
      <c r="J53" s="672"/>
      <c r="K53" s="672"/>
      <c r="L53" s="673"/>
      <c r="M53" s="860"/>
      <c r="N53" s="630"/>
      <c r="O53" s="630"/>
      <c r="P53" s="630"/>
      <c r="Q53" s="630"/>
      <c r="R53" s="630"/>
      <c r="S53" s="630"/>
      <c r="T53" s="630"/>
      <c r="U53" s="630"/>
    </row>
  </sheetData>
  <mergeCells count="44">
    <mergeCell ref="C35:U35"/>
    <mergeCell ref="A36:A49"/>
    <mergeCell ref="C49:U49"/>
    <mergeCell ref="A2:U2"/>
    <mergeCell ref="M4:N4"/>
    <mergeCell ref="O4:P4"/>
    <mergeCell ref="R4:S4"/>
    <mergeCell ref="M50:U53"/>
    <mergeCell ref="A6:A10"/>
    <mergeCell ref="C10:U10"/>
    <mergeCell ref="A11:A15"/>
    <mergeCell ref="C15:U15"/>
    <mergeCell ref="A20:A22"/>
    <mergeCell ref="C22:U22"/>
    <mergeCell ref="A16:A19"/>
    <mergeCell ref="B16:U16"/>
    <mergeCell ref="B17:U17"/>
    <mergeCell ref="B18:U18"/>
    <mergeCell ref="C19:U19"/>
    <mergeCell ref="A23:A35"/>
    <mergeCell ref="A50:A53"/>
    <mergeCell ref="B50:E50"/>
    <mergeCell ref="F50:L50"/>
    <mergeCell ref="A1:U1"/>
    <mergeCell ref="A3:A5"/>
    <mergeCell ref="B3:B5"/>
    <mergeCell ref="C3:F3"/>
    <mergeCell ref="G3:G5"/>
    <mergeCell ref="H3:K3"/>
    <mergeCell ref="C4:D4"/>
    <mergeCell ref="E4:F4"/>
    <mergeCell ref="H4:I4"/>
    <mergeCell ref="J4:K4"/>
    <mergeCell ref="T4:U4"/>
    <mergeCell ref="L3:L5"/>
    <mergeCell ref="M3:P3"/>
    <mergeCell ref="Q3:Q5"/>
    <mergeCell ref="R3:U3"/>
    <mergeCell ref="B51:E51"/>
    <mergeCell ref="F51:L51"/>
    <mergeCell ref="B52:E52"/>
    <mergeCell ref="F52:L52"/>
    <mergeCell ref="B53:E53"/>
    <mergeCell ref="F53:L53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2"/>
  <sheetViews>
    <sheetView topLeftCell="A34" workbookViewId="0">
      <selection activeCell="B17" sqref="B17:U17"/>
    </sheetView>
  </sheetViews>
  <sheetFormatPr defaultRowHeight="16.5"/>
  <cols>
    <col min="1" max="1" width="3.375" style="131" customWidth="1"/>
    <col min="2" max="2" width="11.875" style="128" customWidth="1"/>
    <col min="3" max="6" width="3.125" style="16" customWidth="1"/>
    <col min="7" max="7" width="11.875" style="128" customWidth="1"/>
    <col min="8" max="11" width="3" style="16" customWidth="1"/>
    <col min="12" max="12" width="11.875" style="128" customWidth="1"/>
    <col min="13" max="16" width="3" style="16" customWidth="1"/>
    <col min="17" max="17" width="11.875" style="128" customWidth="1"/>
    <col min="18" max="21" width="3" style="16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>
      <c r="A1" s="601" t="s">
        <v>175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</row>
    <row r="2" spans="1:21" s="559" customFormat="1" ht="20.100000000000001" customHeight="1" thickBot="1">
      <c r="A2" s="600" t="s">
        <v>743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>
      <c r="A3" s="602" t="s">
        <v>27</v>
      </c>
      <c r="B3" s="609" t="s">
        <v>0</v>
      </c>
      <c r="C3" s="638" t="s">
        <v>1</v>
      </c>
      <c r="D3" s="638"/>
      <c r="E3" s="638"/>
      <c r="F3" s="639"/>
      <c r="G3" s="609" t="s">
        <v>0</v>
      </c>
      <c r="H3" s="638" t="s">
        <v>2</v>
      </c>
      <c r="I3" s="638"/>
      <c r="J3" s="638"/>
      <c r="K3" s="639"/>
      <c r="L3" s="609" t="s">
        <v>0</v>
      </c>
      <c r="M3" s="638" t="s">
        <v>3</v>
      </c>
      <c r="N3" s="638"/>
      <c r="O3" s="638"/>
      <c r="P3" s="639"/>
      <c r="Q3" s="609" t="s">
        <v>0</v>
      </c>
      <c r="R3" s="638" t="s">
        <v>4</v>
      </c>
      <c r="S3" s="638"/>
      <c r="T3" s="638"/>
      <c r="U3" s="651"/>
    </row>
    <row r="4" spans="1:21">
      <c r="A4" s="616"/>
      <c r="B4" s="610"/>
      <c r="C4" s="640" t="s">
        <v>5</v>
      </c>
      <c r="D4" s="640"/>
      <c r="E4" s="640" t="s">
        <v>6</v>
      </c>
      <c r="F4" s="641"/>
      <c r="G4" s="610"/>
      <c r="H4" s="640" t="s">
        <v>5</v>
      </c>
      <c r="I4" s="640"/>
      <c r="J4" s="640" t="s">
        <v>6</v>
      </c>
      <c r="K4" s="641"/>
      <c r="L4" s="610"/>
      <c r="M4" s="640" t="s">
        <v>5</v>
      </c>
      <c r="N4" s="640"/>
      <c r="O4" s="640" t="s">
        <v>6</v>
      </c>
      <c r="P4" s="641"/>
      <c r="Q4" s="610"/>
      <c r="R4" s="640" t="s">
        <v>5</v>
      </c>
      <c r="S4" s="640"/>
      <c r="T4" s="640" t="s">
        <v>6</v>
      </c>
      <c r="U4" s="652"/>
    </row>
    <row r="5" spans="1:21" ht="17.25" thickBot="1">
      <c r="A5" s="617"/>
      <c r="B5" s="611"/>
      <c r="C5" s="2" t="s">
        <v>7</v>
      </c>
      <c r="D5" s="2" t="s">
        <v>8</v>
      </c>
      <c r="E5" s="2" t="s">
        <v>7</v>
      </c>
      <c r="F5" s="78" t="s">
        <v>8</v>
      </c>
      <c r="G5" s="611"/>
      <c r="H5" s="2" t="s">
        <v>7</v>
      </c>
      <c r="I5" s="2" t="s">
        <v>8</v>
      </c>
      <c r="J5" s="2" t="s">
        <v>7</v>
      </c>
      <c r="K5" s="78" t="s">
        <v>8</v>
      </c>
      <c r="L5" s="611"/>
      <c r="M5" s="2" t="s">
        <v>7</v>
      </c>
      <c r="N5" s="2" t="s">
        <v>8</v>
      </c>
      <c r="O5" s="2" t="s">
        <v>7</v>
      </c>
      <c r="P5" s="78" t="s">
        <v>8</v>
      </c>
      <c r="Q5" s="611"/>
      <c r="R5" s="2" t="s">
        <v>7</v>
      </c>
      <c r="S5" s="2" t="s">
        <v>8</v>
      </c>
      <c r="T5" s="2" t="s">
        <v>7</v>
      </c>
      <c r="U5" s="3" t="s">
        <v>8</v>
      </c>
    </row>
    <row r="6" spans="1:21" s="17" customFormat="1" ht="15" customHeight="1">
      <c r="A6" s="602" t="s">
        <v>29</v>
      </c>
      <c r="B6" s="38" t="s">
        <v>30</v>
      </c>
      <c r="C6" s="5"/>
      <c r="D6" s="550"/>
      <c r="E6" s="550">
        <v>2</v>
      </c>
      <c r="F6" s="553">
        <v>2</v>
      </c>
      <c r="G6" s="38" t="s">
        <v>31</v>
      </c>
      <c r="H6" s="550"/>
      <c r="I6" s="550"/>
      <c r="J6" s="550">
        <v>2</v>
      </c>
      <c r="K6" s="553">
        <v>2</v>
      </c>
      <c r="L6" s="38"/>
      <c r="M6" s="550"/>
      <c r="N6" s="550"/>
      <c r="O6" s="550"/>
      <c r="P6" s="553"/>
      <c r="Q6" s="38"/>
      <c r="R6" s="550"/>
      <c r="S6" s="550"/>
      <c r="T6" s="550"/>
      <c r="U6" s="551"/>
    </row>
    <row r="7" spans="1:21" s="17" customFormat="1" ht="15" customHeight="1">
      <c r="A7" s="616"/>
      <c r="B7" s="39" t="s">
        <v>32</v>
      </c>
      <c r="C7" s="7">
        <v>2</v>
      </c>
      <c r="D7" s="548">
        <v>2</v>
      </c>
      <c r="E7" s="548">
        <v>2</v>
      </c>
      <c r="F7" s="549">
        <v>2</v>
      </c>
      <c r="G7" s="39" t="s">
        <v>33</v>
      </c>
      <c r="H7" s="548"/>
      <c r="I7" s="548"/>
      <c r="J7" s="191">
        <v>2</v>
      </c>
      <c r="K7" s="190">
        <v>2</v>
      </c>
      <c r="L7" s="39"/>
      <c r="M7" s="548"/>
      <c r="N7" s="548"/>
      <c r="O7" s="548"/>
      <c r="P7" s="549"/>
      <c r="Q7" s="39"/>
      <c r="R7" s="548"/>
      <c r="S7" s="548"/>
      <c r="T7" s="548"/>
      <c r="U7" s="552"/>
    </row>
    <row r="8" spans="1:21" s="17" customFormat="1" ht="15" customHeight="1">
      <c r="A8" s="616"/>
      <c r="B8" s="39" t="s">
        <v>34</v>
      </c>
      <c r="C8" s="7">
        <v>2</v>
      </c>
      <c r="D8" s="548">
        <v>2</v>
      </c>
      <c r="E8" s="548">
        <v>2</v>
      </c>
      <c r="F8" s="549">
        <v>2</v>
      </c>
      <c r="G8" s="39"/>
      <c r="H8" s="548"/>
      <c r="I8" s="548"/>
      <c r="J8" s="548"/>
      <c r="K8" s="549"/>
      <c r="L8" s="39"/>
      <c r="M8" s="548"/>
      <c r="N8" s="548"/>
      <c r="O8" s="548"/>
      <c r="P8" s="549"/>
      <c r="Q8" s="39"/>
      <c r="R8" s="548"/>
      <c r="S8" s="548"/>
      <c r="T8" s="548"/>
      <c r="U8" s="552"/>
    </row>
    <row r="9" spans="1:21" s="17" customFormat="1" ht="15" customHeight="1">
      <c r="A9" s="616"/>
      <c r="B9" s="39"/>
      <c r="C9" s="18"/>
      <c r="D9" s="548"/>
      <c r="E9" s="548"/>
      <c r="F9" s="549"/>
      <c r="G9" s="39"/>
      <c r="H9" s="548"/>
      <c r="I9" s="548"/>
      <c r="J9" s="548"/>
      <c r="K9" s="549"/>
      <c r="L9" s="39"/>
      <c r="M9" s="548"/>
      <c r="N9" s="548"/>
      <c r="O9" s="548"/>
      <c r="P9" s="549"/>
      <c r="Q9" s="39"/>
      <c r="R9" s="548"/>
      <c r="S9" s="548"/>
      <c r="T9" s="548"/>
      <c r="U9" s="552"/>
    </row>
    <row r="10" spans="1:21" s="170" customFormat="1" ht="15" customHeight="1">
      <c r="A10" s="616"/>
      <c r="B10" s="97" t="s">
        <v>9</v>
      </c>
      <c r="C10" s="155">
        <f>SUM(C6:C9)</f>
        <v>4</v>
      </c>
      <c r="D10" s="155">
        <f>SUM(D6:D9)</f>
        <v>4</v>
      </c>
      <c r="E10" s="155">
        <f>SUM(E6:E9)</f>
        <v>6</v>
      </c>
      <c r="F10" s="158">
        <f>SUM(F6:F9)</f>
        <v>6</v>
      </c>
      <c r="G10" s="97" t="s">
        <v>9</v>
      </c>
      <c r="H10" s="155">
        <f>SUM(H6:H9)</f>
        <v>0</v>
      </c>
      <c r="I10" s="155">
        <f>SUM(I6:I9)</f>
        <v>0</v>
      </c>
      <c r="J10" s="155">
        <f>SUM(J6:J9)</f>
        <v>4</v>
      </c>
      <c r="K10" s="158">
        <f>SUM(K6:K9)</f>
        <v>4</v>
      </c>
      <c r="L10" s="97" t="s">
        <v>9</v>
      </c>
      <c r="M10" s="155">
        <f>SUM(M6:M9)</f>
        <v>0</v>
      </c>
      <c r="N10" s="155">
        <f>SUM(N6:N9)</f>
        <v>0</v>
      </c>
      <c r="O10" s="155">
        <f>SUM(O6:O9)</f>
        <v>0</v>
      </c>
      <c r="P10" s="158">
        <f>SUM(P6:P9)</f>
        <v>0</v>
      </c>
      <c r="Q10" s="97" t="s">
        <v>9</v>
      </c>
      <c r="R10" s="155">
        <f>SUM(R6:R9)</f>
        <v>0</v>
      </c>
      <c r="S10" s="155">
        <f>SUM(S6:S9)</f>
        <v>0</v>
      </c>
      <c r="T10" s="155">
        <f>SUM(T6:T9)</f>
        <v>0</v>
      </c>
      <c r="U10" s="160">
        <f>SUM(U6:U9)</f>
        <v>0</v>
      </c>
    </row>
    <row r="11" spans="1:21" s="238" customFormat="1" ht="15" customHeight="1" thickBot="1">
      <c r="A11" s="603"/>
      <c r="B11" s="186" t="s">
        <v>10</v>
      </c>
      <c r="C11" s="607">
        <f>C10+E10+H10+J10+M10+O10+R10+T10</f>
        <v>14</v>
      </c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8"/>
    </row>
    <row r="12" spans="1:21" s="10" customFormat="1" ht="15" customHeight="1" thickTop="1">
      <c r="A12" s="602" t="s">
        <v>35</v>
      </c>
      <c r="B12" s="38" t="s">
        <v>36</v>
      </c>
      <c r="C12" s="550">
        <v>0</v>
      </c>
      <c r="D12" s="550">
        <v>1</v>
      </c>
      <c r="E12" s="550">
        <v>0</v>
      </c>
      <c r="F12" s="553">
        <v>1</v>
      </c>
      <c r="G12" s="38" t="s">
        <v>37</v>
      </c>
      <c r="H12" s="550">
        <v>1</v>
      </c>
      <c r="I12" s="550">
        <v>1</v>
      </c>
      <c r="J12" s="20">
        <v>1</v>
      </c>
      <c r="K12" s="102">
        <v>1</v>
      </c>
      <c r="L12" s="75"/>
      <c r="M12" s="550"/>
      <c r="N12" s="550"/>
      <c r="O12" s="550"/>
      <c r="P12" s="553"/>
      <c r="Q12" s="75"/>
      <c r="R12" s="550"/>
      <c r="S12" s="550"/>
      <c r="T12" s="550"/>
      <c r="U12" s="551"/>
    </row>
    <row r="13" spans="1:21" s="10" customFormat="1" ht="15" customHeight="1">
      <c r="A13" s="616"/>
      <c r="B13" s="39" t="s">
        <v>604</v>
      </c>
      <c r="C13" s="7">
        <v>2</v>
      </c>
      <c r="D13" s="548">
        <v>2</v>
      </c>
      <c r="E13" s="548"/>
      <c r="F13" s="549"/>
      <c r="G13" s="77" t="s">
        <v>12</v>
      </c>
      <c r="H13" s="548"/>
      <c r="I13" s="548"/>
      <c r="J13" s="548">
        <v>2</v>
      </c>
      <c r="K13" s="103">
        <v>2</v>
      </c>
      <c r="L13" s="76"/>
      <c r="M13" s="548"/>
      <c r="N13" s="548"/>
      <c r="O13" s="548"/>
      <c r="P13" s="549"/>
      <c r="Q13" s="76"/>
      <c r="R13" s="548"/>
      <c r="S13" s="548"/>
      <c r="T13" s="548"/>
      <c r="U13" s="552"/>
    </row>
    <row r="14" spans="1:21" s="10" customFormat="1" ht="15" customHeight="1">
      <c r="A14" s="616"/>
      <c r="B14" s="76"/>
      <c r="C14" s="548"/>
      <c r="D14" s="548"/>
      <c r="E14" s="548"/>
      <c r="F14" s="549"/>
      <c r="G14" s="92" t="s">
        <v>11</v>
      </c>
      <c r="H14" s="548">
        <v>2</v>
      </c>
      <c r="I14" s="548">
        <v>2</v>
      </c>
      <c r="J14" s="548"/>
      <c r="K14" s="103"/>
      <c r="L14" s="76"/>
      <c r="M14" s="548"/>
      <c r="N14" s="548"/>
      <c r="O14" s="548"/>
      <c r="P14" s="549"/>
      <c r="Q14" s="76"/>
      <c r="R14" s="548"/>
      <c r="S14" s="548"/>
      <c r="T14" s="548"/>
      <c r="U14" s="552"/>
    </row>
    <row r="15" spans="1:21" s="17" customFormat="1" ht="15" customHeight="1">
      <c r="A15" s="616"/>
      <c r="B15" s="39"/>
      <c r="C15" s="548"/>
      <c r="D15" s="548"/>
      <c r="E15" s="548"/>
      <c r="F15" s="549"/>
      <c r="G15" s="39"/>
      <c r="H15" s="548"/>
      <c r="I15" s="548"/>
      <c r="J15" s="548"/>
      <c r="K15" s="103"/>
      <c r="L15" s="39"/>
      <c r="M15" s="548"/>
      <c r="N15" s="548"/>
      <c r="O15" s="548"/>
      <c r="P15" s="549"/>
      <c r="Q15" s="39"/>
      <c r="R15" s="548"/>
      <c r="S15" s="548"/>
      <c r="T15" s="548"/>
      <c r="U15" s="552"/>
    </row>
    <row r="16" spans="1:21" s="170" customFormat="1" ht="15" customHeight="1">
      <c r="A16" s="616"/>
      <c r="B16" s="97" t="s">
        <v>9</v>
      </c>
      <c r="C16" s="155">
        <f>SUM(C12:C13)</f>
        <v>2</v>
      </c>
      <c r="D16" s="155">
        <f>SUM(D12:D13)</f>
        <v>3</v>
      </c>
      <c r="E16" s="155">
        <f>SUM(E12:E13)</f>
        <v>0</v>
      </c>
      <c r="F16" s="158">
        <f>SUM(F12:F13)</f>
        <v>1</v>
      </c>
      <c r="G16" s="97" t="s">
        <v>9</v>
      </c>
      <c r="H16" s="155">
        <f>SUM(H12:H15)</f>
        <v>3</v>
      </c>
      <c r="I16" s="155">
        <f>SUM(I12:I15)</f>
        <v>3</v>
      </c>
      <c r="J16" s="155">
        <f>SUM(J12:J15)</f>
        <v>3</v>
      </c>
      <c r="K16" s="169">
        <f>SUM(K12:K15)</f>
        <v>3</v>
      </c>
      <c r="L16" s="97" t="s">
        <v>9</v>
      </c>
      <c r="M16" s="155">
        <f>SUM(M12:M15)</f>
        <v>0</v>
      </c>
      <c r="N16" s="155">
        <f>SUM(N12:N15)</f>
        <v>0</v>
      </c>
      <c r="O16" s="155">
        <f>SUM(O12:O15)</f>
        <v>0</v>
      </c>
      <c r="P16" s="158">
        <f>SUM(P12:P15)</f>
        <v>0</v>
      </c>
      <c r="Q16" s="97" t="s">
        <v>9</v>
      </c>
      <c r="R16" s="155">
        <f>SUM(R12:R15)</f>
        <v>0</v>
      </c>
      <c r="S16" s="155">
        <f>SUM(S12:S15)</f>
        <v>0</v>
      </c>
      <c r="T16" s="155">
        <f>SUM(T12:T15)</f>
        <v>0</v>
      </c>
      <c r="U16" s="160">
        <f>SUM(U12:U15)</f>
        <v>0</v>
      </c>
    </row>
    <row r="17" spans="1:21" s="170" customFormat="1" ht="15" customHeight="1" thickBot="1">
      <c r="A17" s="603"/>
      <c r="B17" s="172" t="s">
        <v>10</v>
      </c>
      <c r="C17" s="607">
        <f>C16+E16+H16+J16+M16+O16+R16+T16</f>
        <v>8</v>
      </c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8"/>
    </row>
    <row r="18" spans="1:21" ht="95.1" customHeight="1" thickTop="1">
      <c r="A18" s="602" t="s">
        <v>38</v>
      </c>
      <c r="B18" s="604" t="s">
        <v>118</v>
      </c>
      <c r="C18" s="605"/>
      <c r="D18" s="605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6"/>
    </row>
    <row r="19" spans="1:21" s="238" customFormat="1" ht="15" customHeight="1" thickBot="1">
      <c r="A19" s="603"/>
      <c r="B19" s="186" t="s">
        <v>10</v>
      </c>
      <c r="C19" s="607">
        <v>6</v>
      </c>
      <c r="D19" s="607"/>
      <c r="E19" s="607"/>
      <c r="F19" s="607"/>
      <c r="G19" s="607"/>
      <c r="H19" s="607"/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8"/>
    </row>
    <row r="20" spans="1:21" s="164" customFormat="1" ht="15" customHeight="1" thickTop="1">
      <c r="A20" s="642" t="s">
        <v>174</v>
      </c>
      <c r="B20" s="161" t="s">
        <v>121</v>
      </c>
      <c r="C20" s="123">
        <v>2</v>
      </c>
      <c r="D20" s="20">
        <v>2</v>
      </c>
      <c r="E20" s="20"/>
      <c r="F20" s="20"/>
      <c r="G20" s="162" t="s">
        <v>741</v>
      </c>
      <c r="H20" s="20">
        <v>2</v>
      </c>
      <c r="I20" s="20">
        <v>2</v>
      </c>
      <c r="J20" s="20"/>
      <c r="K20" s="20"/>
      <c r="L20" s="176"/>
      <c r="M20" s="175"/>
      <c r="N20" s="175"/>
      <c r="O20" s="175"/>
      <c r="P20" s="175"/>
      <c r="Q20" s="176"/>
      <c r="R20" s="175"/>
      <c r="S20" s="175"/>
      <c r="T20" s="175"/>
      <c r="U20" s="177"/>
    </row>
    <row r="21" spans="1:21" s="164" customFormat="1" ht="15" customHeight="1">
      <c r="A21" s="643"/>
      <c r="B21" s="94" t="s">
        <v>122</v>
      </c>
      <c r="C21" s="587"/>
      <c r="D21" s="587"/>
      <c r="E21" s="587">
        <v>2</v>
      </c>
      <c r="F21" s="587">
        <v>2</v>
      </c>
      <c r="G21" s="137" t="s">
        <v>742</v>
      </c>
      <c r="H21" s="587"/>
      <c r="I21" s="587"/>
      <c r="J21" s="587">
        <v>2</v>
      </c>
      <c r="K21" s="587">
        <v>2</v>
      </c>
      <c r="L21" s="165"/>
      <c r="M21" s="139"/>
      <c r="N21" s="139"/>
      <c r="O21" s="139"/>
      <c r="P21" s="139"/>
      <c r="Q21" s="165"/>
      <c r="R21" s="139"/>
      <c r="S21" s="139"/>
      <c r="T21" s="139"/>
      <c r="U21" s="143"/>
    </row>
    <row r="22" spans="1:21" s="189" customFormat="1" ht="15" customHeight="1" thickBot="1">
      <c r="A22" s="644"/>
      <c r="B22" s="188" t="s">
        <v>10</v>
      </c>
      <c r="C22" s="645">
        <f>C20+E21+H20+J21</f>
        <v>8</v>
      </c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7"/>
    </row>
    <row r="23" spans="1:21" s="164" customFormat="1" ht="15" customHeight="1" thickTop="1">
      <c r="A23" s="653" t="s">
        <v>203</v>
      </c>
      <c r="B23" s="195" t="s">
        <v>161</v>
      </c>
      <c r="C23" s="175">
        <v>2</v>
      </c>
      <c r="D23" s="175">
        <v>2</v>
      </c>
      <c r="E23" s="175"/>
      <c r="F23" s="178"/>
      <c r="G23" s="179" t="s">
        <v>14</v>
      </c>
      <c r="H23" s="175">
        <v>2</v>
      </c>
      <c r="I23" s="175">
        <v>2</v>
      </c>
      <c r="J23" s="175" t="s">
        <v>160</v>
      </c>
      <c r="K23" s="178" t="s">
        <v>160</v>
      </c>
      <c r="L23" s="179" t="s">
        <v>69</v>
      </c>
      <c r="M23" s="175">
        <v>10</v>
      </c>
      <c r="N23" s="175"/>
      <c r="O23" s="175"/>
      <c r="P23" s="180"/>
      <c r="Q23" s="179" t="s">
        <v>136</v>
      </c>
      <c r="R23" s="175">
        <v>2</v>
      </c>
      <c r="S23" s="175">
        <v>2</v>
      </c>
      <c r="T23" s="175" t="s">
        <v>160</v>
      </c>
      <c r="U23" s="177" t="s">
        <v>160</v>
      </c>
    </row>
    <row r="24" spans="1:21" s="164" customFormat="1" ht="15" customHeight="1">
      <c r="A24" s="654"/>
      <c r="B24" s="146" t="s">
        <v>162</v>
      </c>
      <c r="C24" s="139">
        <v>2</v>
      </c>
      <c r="D24" s="139">
        <v>2</v>
      </c>
      <c r="E24" s="139"/>
      <c r="F24" s="147"/>
      <c r="G24" s="201" t="s">
        <v>170</v>
      </c>
      <c r="H24" s="139">
        <v>3</v>
      </c>
      <c r="I24" s="139">
        <v>4</v>
      </c>
      <c r="J24" s="139"/>
      <c r="K24" s="147"/>
      <c r="L24" s="138" t="s">
        <v>70</v>
      </c>
      <c r="M24" s="139"/>
      <c r="N24" s="139"/>
      <c r="O24" s="139">
        <v>10</v>
      </c>
      <c r="P24" s="148"/>
      <c r="Q24" s="138" t="s">
        <v>137</v>
      </c>
      <c r="R24" s="139">
        <v>1</v>
      </c>
      <c r="S24" s="139">
        <v>2</v>
      </c>
      <c r="T24" s="140"/>
      <c r="U24" s="141"/>
    </row>
    <row r="25" spans="1:21" s="164" customFormat="1" ht="15" customHeight="1">
      <c r="A25" s="654"/>
      <c r="B25" s="146" t="s">
        <v>163</v>
      </c>
      <c r="C25" s="139">
        <v>2</v>
      </c>
      <c r="D25" s="139">
        <v>3</v>
      </c>
      <c r="E25" s="139" t="s">
        <v>160</v>
      </c>
      <c r="F25" s="147" t="s">
        <v>160</v>
      </c>
      <c r="G25" s="201" t="s">
        <v>171</v>
      </c>
      <c r="H25" s="139">
        <v>3</v>
      </c>
      <c r="I25" s="139">
        <v>4</v>
      </c>
      <c r="J25" s="139"/>
      <c r="K25" s="147"/>
      <c r="L25" s="138"/>
      <c r="M25" s="139"/>
      <c r="N25" s="139"/>
      <c r="O25" s="139"/>
      <c r="P25" s="148"/>
      <c r="Q25" s="202" t="s">
        <v>187</v>
      </c>
      <c r="R25" s="140">
        <v>2</v>
      </c>
      <c r="S25" s="140">
        <v>4</v>
      </c>
      <c r="T25" s="140">
        <v>2</v>
      </c>
      <c r="U25" s="141">
        <v>4</v>
      </c>
    </row>
    <row r="26" spans="1:21" s="164" customFormat="1" ht="15" customHeight="1">
      <c r="A26" s="654"/>
      <c r="B26" s="146" t="s">
        <v>164</v>
      </c>
      <c r="C26" s="140">
        <v>3</v>
      </c>
      <c r="D26" s="140">
        <v>3</v>
      </c>
      <c r="E26" s="139"/>
      <c r="F26" s="147"/>
      <c r="G26" s="138" t="s">
        <v>132</v>
      </c>
      <c r="H26" s="139"/>
      <c r="I26" s="139"/>
      <c r="J26" s="139">
        <v>2</v>
      </c>
      <c r="K26" s="147">
        <v>2</v>
      </c>
      <c r="L26" s="138"/>
      <c r="M26" s="139"/>
      <c r="N26" s="139"/>
      <c r="O26" s="139"/>
      <c r="P26" s="148"/>
      <c r="Q26" s="138"/>
      <c r="R26" s="139"/>
      <c r="S26" s="139"/>
      <c r="T26" s="139"/>
      <c r="U26" s="143"/>
    </row>
    <row r="27" spans="1:21" s="164" customFormat="1" ht="15" customHeight="1">
      <c r="A27" s="654"/>
      <c r="B27" s="146" t="s">
        <v>165</v>
      </c>
      <c r="C27" s="166">
        <v>3</v>
      </c>
      <c r="D27" s="166">
        <v>3</v>
      </c>
      <c r="E27" s="139"/>
      <c r="F27" s="147"/>
      <c r="G27" s="201" t="s">
        <v>172</v>
      </c>
      <c r="H27" s="139"/>
      <c r="I27" s="139"/>
      <c r="J27" s="139">
        <v>3</v>
      </c>
      <c r="K27" s="147">
        <v>4</v>
      </c>
      <c r="L27" s="138"/>
      <c r="M27" s="139"/>
      <c r="N27" s="139"/>
      <c r="O27" s="139"/>
      <c r="P27" s="148"/>
      <c r="Q27" s="142"/>
      <c r="R27" s="140"/>
      <c r="S27" s="140"/>
      <c r="T27" s="140"/>
      <c r="U27" s="141"/>
    </row>
    <row r="28" spans="1:21" s="164" customFormat="1" ht="15" customHeight="1">
      <c r="A28" s="654"/>
      <c r="B28" s="146" t="s">
        <v>166</v>
      </c>
      <c r="C28" s="139"/>
      <c r="D28" s="139"/>
      <c r="E28" s="139">
        <v>2</v>
      </c>
      <c r="F28" s="147">
        <v>2</v>
      </c>
      <c r="G28" s="201" t="s">
        <v>173</v>
      </c>
      <c r="H28" s="139"/>
      <c r="I28" s="139"/>
      <c r="J28" s="139">
        <v>3</v>
      </c>
      <c r="K28" s="147">
        <v>4</v>
      </c>
      <c r="L28" s="138"/>
      <c r="M28" s="139"/>
      <c r="N28" s="139"/>
      <c r="O28" s="139"/>
      <c r="P28" s="148"/>
      <c r="Q28" s="138"/>
      <c r="R28" s="139"/>
      <c r="S28" s="139"/>
      <c r="T28" s="139"/>
      <c r="U28" s="143"/>
    </row>
    <row r="29" spans="1:21" s="164" customFormat="1" ht="15" customHeight="1">
      <c r="A29" s="654"/>
      <c r="B29" s="146" t="s">
        <v>167</v>
      </c>
      <c r="C29" s="139" t="s">
        <v>160</v>
      </c>
      <c r="D29" s="139" t="s">
        <v>160</v>
      </c>
      <c r="E29" s="139">
        <v>2</v>
      </c>
      <c r="F29" s="147">
        <v>2</v>
      </c>
      <c r="G29" s="138" t="s">
        <v>133</v>
      </c>
      <c r="H29" s="139"/>
      <c r="I29" s="139"/>
      <c r="J29" s="139">
        <v>1</v>
      </c>
      <c r="K29" s="139">
        <v>2</v>
      </c>
      <c r="L29" s="138"/>
      <c r="M29" s="139"/>
      <c r="N29" s="139"/>
      <c r="O29" s="139"/>
      <c r="P29" s="148"/>
      <c r="Q29" s="138"/>
      <c r="R29" s="139"/>
      <c r="S29" s="139"/>
      <c r="T29" s="139"/>
      <c r="U29" s="143"/>
    </row>
    <row r="30" spans="1:21" s="164" customFormat="1" ht="15" customHeight="1">
      <c r="A30" s="654"/>
      <c r="B30" s="561" t="s">
        <v>393</v>
      </c>
      <c r="C30" s="139"/>
      <c r="D30" s="139"/>
      <c r="E30" s="139">
        <v>2</v>
      </c>
      <c r="F30" s="147">
        <v>2</v>
      </c>
      <c r="G30" s="138"/>
      <c r="H30" s="139"/>
      <c r="I30" s="139"/>
      <c r="J30" s="139"/>
      <c r="K30" s="147"/>
      <c r="L30" s="138"/>
      <c r="M30" s="139"/>
      <c r="N30" s="139"/>
      <c r="O30" s="139"/>
      <c r="P30" s="148"/>
      <c r="Q30" s="138"/>
      <c r="R30" s="139"/>
      <c r="S30" s="139"/>
      <c r="T30" s="139"/>
      <c r="U30" s="143"/>
    </row>
    <row r="31" spans="1:21" s="164" customFormat="1" ht="15" customHeight="1">
      <c r="A31" s="654"/>
      <c r="B31" s="561" t="s">
        <v>168</v>
      </c>
      <c r="C31" s="166"/>
      <c r="D31" s="166"/>
      <c r="E31" s="166">
        <v>3</v>
      </c>
      <c r="F31" s="167">
        <v>4</v>
      </c>
      <c r="G31" s="138"/>
      <c r="H31" s="139"/>
      <c r="I31" s="139"/>
      <c r="J31" s="139"/>
      <c r="K31" s="139"/>
      <c r="L31" s="138"/>
      <c r="M31" s="139"/>
      <c r="N31" s="139"/>
      <c r="O31" s="139"/>
      <c r="P31" s="148"/>
      <c r="Q31" s="138"/>
      <c r="R31" s="139"/>
      <c r="S31" s="139"/>
      <c r="T31" s="139"/>
      <c r="U31" s="143"/>
    </row>
    <row r="32" spans="1:21" s="164" customFormat="1" ht="15" customHeight="1">
      <c r="A32" s="654"/>
      <c r="B32" s="561" t="s">
        <v>169</v>
      </c>
      <c r="C32" s="166"/>
      <c r="D32" s="166"/>
      <c r="E32" s="166">
        <v>3</v>
      </c>
      <c r="F32" s="167">
        <v>3</v>
      </c>
      <c r="G32" s="138"/>
      <c r="H32" s="139"/>
      <c r="I32" s="139"/>
      <c r="J32" s="139"/>
      <c r="K32" s="139"/>
      <c r="L32" s="138"/>
      <c r="M32" s="139"/>
      <c r="N32" s="139"/>
      <c r="O32" s="139"/>
      <c r="P32" s="148"/>
      <c r="Q32" s="138"/>
      <c r="R32" s="139"/>
      <c r="S32" s="139"/>
      <c r="T32" s="139"/>
      <c r="U32" s="143"/>
    </row>
    <row r="33" spans="1:21" s="171" customFormat="1" ht="15" customHeight="1">
      <c r="A33" s="654"/>
      <c r="B33" s="562" t="s">
        <v>9</v>
      </c>
      <c r="C33" s="181">
        <f>SUM(C23:C32)</f>
        <v>12</v>
      </c>
      <c r="D33" s="181">
        <f>SUM(D23:D32)</f>
        <v>13</v>
      </c>
      <c r="E33" s="181">
        <f>SUM(E23:E32)</f>
        <v>12</v>
      </c>
      <c r="F33" s="182">
        <f>SUM(F23:F32)</f>
        <v>13</v>
      </c>
      <c r="G33" s="183" t="s">
        <v>134</v>
      </c>
      <c r="H33" s="181">
        <f>SUM(H23:H32)</f>
        <v>8</v>
      </c>
      <c r="I33" s="181">
        <f>SUM(I23:I32)</f>
        <v>10</v>
      </c>
      <c r="J33" s="181">
        <f>SUM(J23:J32)</f>
        <v>9</v>
      </c>
      <c r="K33" s="182">
        <f>SUM(K23:K32)</f>
        <v>12</v>
      </c>
      <c r="L33" s="183" t="s">
        <v>9</v>
      </c>
      <c r="M33" s="181">
        <f>SUM(M23:M32)</f>
        <v>10</v>
      </c>
      <c r="N33" s="181">
        <f>SUM(N23:N32)</f>
        <v>0</v>
      </c>
      <c r="O33" s="181">
        <f>SUM(O23:O32)</f>
        <v>10</v>
      </c>
      <c r="P33" s="184">
        <f>SUM(P23:P32)</f>
        <v>0</v>
      </c>
      <c r="Q33" s="183" t="s">
        <v>9</v>
      </c>
      <c r="R33" s="181">
        <f>SUM(R23:R32)</f>
        <v>5</v>
      </c>
      <c r="S33" s="181">
        <f>SUM(S23:S32)</f>
        <v>8</v>
      </c>
      <c r="T33" s="181">
        <f>SUM(T23:T32)</f>
        <v>2</v>
      </c>
      <c r="U33" s="185">
        <f>SUM(U23:U32)</f>
        <v>4</v>
      </c>
    </row>
    <row r="34" spans="1:21" s="171" customFormat="1" ht="15" customHeight="1" thickBot="1">
      <c r="A34" s="655"/>
      <c r="B34" s="554" t="s">
        <v>10</v>
      </c>
      <c r="C34" s="648">
        <f>C33+E33+H33+J33+M33+O33+R33+T33</f>
        <v>68</v>
      </c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49"/>
      <c r="S34" s="649"/>
      <c r="T34" s="649"/>
      <c r="U34" s="650"/>
    </row>
    <row r="35" spans="1:21" s="498" customFormat="1" ht="17.25" customHeight="1" thickTop="1">
      <c r="A35" s="656" t="s">
        <v>739</v>
      </c>
      <c r="B35" s="563" t="s">
        <v>693</v>
      </c>
      <c r="C35" s="555">
        <v>2</v>
      </c>
      <c r="D35" s="555">
        <v>2</v>
      </c>
      <c r="E35" s="555"/>
      <c r="F35" s="567"/>
      <c r="G35" s="563" t="s">
        <v>694</v>
      </c>
      <c r="H35" s="555">
        <v>2</v>
      </c>
      <c r="I35" s="555">
        <v>2</v>
      </c>
      <c r="J35" s="555"/>
      <c r="K35" s="567"/>
      <c r="L35" s="563"/>
      <c r="M35" s="555"/>
      <c r="N35" s="555"/>
      <c r="O35" s="555"/>
      <c r="P35" s="567"/>
      <c r="Q35" s="563" t="s">
        <v>695</v>
      </c>
      <c r="R35" s="555">
        <v>1</v>
      </c>
      <c r="S35" s="555">
        <v>1</v>
      </c>
      <c r="T35" s="555"/>
      <c r="U35" s="570"/>
    </row>
    <row r="36" spans="1:21" s="498" customFormat="1" ht="17.25" customHeight="1">
      <c r="A36" s="656"/>
      <c r="B36" s="563" t="s">
        <v>696</v>
      </c>
      <c r="C36" s="555">
        <v>2</v>
      </c>
      <c r="D36" s="555">
        <v>2</v>
      </c>
      <c r="E36" s="555"/>
      <c r="F36" s="568"/>
      <c r="G36" s="563" t="s">
        <v>135</v>
      </c>
      <c r="H36" s="555">
        <v>2</v>
      </c>
      <c r="I36" s="555">
        <v>2</v>
      </c>
      <c r="J36" s="555"/>
      <c r="K36" s="568"/>
      <c r="L36" s="563"/>
      <c r="M36" s="555"/>
      <c r="N36" s="555"/>
      <c r="O36" s="555"/>
      <c r="P36" s="568"/>
      <c r="Q36" s="563" t="s">
        <v>718</v>
      </c>
      <c r="R36" s="555">
        <v>2</v>
      </c>
      <c r="S36" s="555">
        <v>2</v>
      </c>
      <c r="T36" s="555"/>
      <c r="U36" s="570"/>
    </row>
    <row r="37" spans="1:21" s="498" customFormat="1" ht="17.25" customHeight="1">
      <c r="A37" s="656"/>
      <c r="B37" s="563" t="s">
        <v>719</v>
      </c>
      <c r="C37" s="555">
        <v>3</v>
      </c>
      <c r="D37" s="555">
        <v>3</v>
      </c>
      <c r="E37" s="555" t="s">
        <v>720</v>
      </c>
      <c r="F37" s="568" t="s">
        <v>720</v>
      </c>
      <c r="G37" s="564" t="s">
        <v>721</v>
      </c>
      <c r="H37" s="557">
        <v>2</v>
      </c>
      <c r="I37" s="557">
        <v>2</v>
      </c>
      <c r="J37" s="555"/>
      <c r="K37" s="568"/>
      <c r="L37" s="563"/>
      <c r="M37" s="555"/>
      <c r="N37" s="555"/>
      <c r="O37" s="555"/>
      <c r="P37" s="568"/>
      <c r="Q37" s="563" t="s">
        <v>722</v>
      </c>
      <c r="R37" s="555">
        <v>2</v>
      </c>
      <c r="S37" s="555">
        <v>2</v>
      </c>
      <c r="T37" s="555"/>
      <c r="U37" s="570"/>
    </row>
    <row r="38" spans="1:21" s="498" customFormat="1" ht="17.25" customHeight="1">
      <c r="A38" s="656"/>
      <c r="B38" s="564" t="s">
        <v>723</v>
      </c>
      <c r="C38" s="555"/>
      <c r="D38" s="555"/>
      <c r="E38" s="555">
        <v>3</v>
      </c>
      <c r="F38" s="568">
        <v>3</v>
      </c>
      <c r="G38" s="563" t="s">
        <v>724</v>
      </c>
      <c r="H38" s="557">
        <v>3</v>
      </c>
      <c r="I38" s="557">
        <v>3</v>
      </c>
      <c r="J38" s="555"/>
      <c r="K38" s="568"/>
      <c r="L38" s="563"/>
      <c r="M38" s="555"/>
      <c r="N38" s="555"/>
      <c r="O38" s="555"/>
      <c r="P38" s="568"/>
      <c r="Q38" s="564" t="s">
        <v>725</v>
      </c>
      <c r="R38" s="555">
        <v>4</v>
      </c>
      <c r="S38" s="555">
        <v>4</v>
      </c>
      <c r="T38" s="555"/>
      <c r="U38" s="570"/>
    </row>
    <row r="39" spans="1:21" s="498" customFormat="1" ht="17.25" customHeight="1">
      <c r="A39" s="656"/>
      <c r="B39" s="563" t="s">
        <v>726</v>
      </c>
      <c r="C39" s="555"/>
      <c r="D39" s="555"/>
      <c r="E39" s="555">
        <v>2</v>
      </c>
      <c r="F39" s="568">
        <v>2</v>
      </c>
      <c r="G39" s="563" t="s">
        <v>727</v>
      </c>
      <c r="H39" s="555">
        <v>3</v>
      </c>
      <c r="I39" s="555">
        <v>3</v>
      </c>
      <c r="J39" s="555"/>
      <c r="K39" s="568"/>
      <c r="L39" s="563"/>
      <c r="M39" s="555"/>
      <c r="N39" s="555"/>
      <c r="O39" s="555"/>
      <c r="P39" s="568"/>
      <c r="Q39" s="566" t="s">
        <v>728</v>
      </c>
      <c r="R39" s="557">
        <v>9</v>
      </c>
      <c r="S39" s="557">
        <v>9</v>
      </c>
      <c r="T39" s="555"/>
      <c r="U39" s="570"/>
    </row>
    <row r="40" spans="1:21" s="498" customFormat="1" ht="17.25" customHeight="1">
      <c r="A40" s="656"/>
      <c r="B40" s="563" t="s">
        <v>729</v>
      </c>
      <c r="C40" s="555"/>
      <c r="D40" s="555"/>
      <c r="E40" s="555">
        <v>2</v>
      </c>
      <c r="F40" s="568">
        <v>2</v>
      </c>
      <c r="G40" s="563" t="s">
        <v>730</v>
      </c>
      <c r="H40" s="555"/>
      <c r="I40" s="555"/>
      <c r="J40" s="555">
        <v>2</v>
      </c>
      <c r="K40" s="568">
        <v>2</v>
      </c>
      <c r="L40" s="563"/>
      <c r="M40" s="555"/>
      <c r="N40" s="555"/>
      <c r="O40" s="555"/>
      <c r="P40" s="568"/>
      <c r="Q40" s="566" t="s">
        <v>731</v>
      </c>
      <c r="R40" s="557"/>
      <c r="S40" s="557"/>
      <c r="T40" s="555">
        <v>9</v>
      </c>
      <c r="U40" s="570">
        <v>9</v>
      </c>
    </row>
    <row r="41" spans="1:21" s="498" customFormat="1" ht="17.25" customHeight="1">
      <c r="A41" s="656"/>
      <c r="B41" s="563"/>
      <c r="C41" s="555"/>
      <c r="D41" s="555"/>
      <c r="E41" s="555"/>
      <c r="F41" s="568"/>
      <c r="G41" s="563" t="s">
        <v>732</v>
      </c>
      <c r="H41" s="555"/>
      <c r="I41" s="555"/>
      <c r="J41" s="555">
        <v>2</v>
      </c>
      <c r="K41" s="568">
        <v>2</v>
      </c>
      <c r="L41" s="563"/>
      <c r="M41" s="555"/>
      <c r="N41" s="555"/>
      <c r="O41" s="555"/>
      <c r="P41" s="568"/>
      <c r="Q41" s="563" t="s">
        <v>733</v>
      </c>
      <c r="R41" s="555"/>
      <c r="S41" s="555"/>
      <c r="T41" s="555">
        <v>3</v>
      </c>
      <c r="U41" s="570">
        <v>3</v>
      </c>
    </row>
    <row r="42" spans="1:21" s="498" customFormat="1" ht="17.25" customHeight="1">
      <c r="A42" s="656"/>
      <c r="B42" s="563"/>
      <c r="C42" s="555"/>
      <c r="D42" s="555"/>
      <c r="E42" s="555"/>
      <c r="F42" s="568"/>
      <c r="G42" s="563" t="s">
        <v>734</v>
      </c>
      <c r="H42" s="555"/>
      <c r="I42" s="555"/>
      <c r="J42" s="555">
        <v>3</v>
      </c>
      <c r="K42" s="568">
        <v>3</v>
      </c>
      <c r="L42" s="563"/>
      <c r="M42" s="555"/>
      <c r="N42" s="555"/>
      <c r="O42" s="555"/>
      <c r="P42" s="568"/>
      <c r="Q42" s="563" t="s">
        <v>735</v>
      </c>
      <c r="R42" s="555" t="s">
        <v>720</v>
      </c>
      <c r="S42" s="555" t="s">
        <v>720</v>
      </c>
      <c r="T42" s="555">
        <v>2</v>
      </c>
      <c r="U42" s="570">
        <v>2</v>
      </c>
    </row>
    <row r="43" spans="1:21" s="498" customFormat="1" ht="17.25" customHeight="1">
      <c r="A43" s="656"/>
      <c r="B43" s="563"/>
      <c r="C43" s="555"/>
      <c r="D43" s="555"/>
      <c r="E43" s="555"/>
      <c r="F43" s="568"/>
      <c r="G43" s="563"/>
      <c r="H43" s="557"/>
      <c r="I43" s="557"/>
      <c r="J43" s="555"/>
      <c r="K43" s="568"/>
      <c r="L43" s="563"/>
      <c r="M43" s="555"/>
      <c r="N43" s="555"/>
      <c r="O43" s="555"/>
      <c r="P43" s="568"/>
      <c r="Q43" s="563" t="s">
        <v>736</v>
      </c>
      <c r="R43" s="555"/>
      <c r="S43" s="555"/>
      <c r="T43" s="555">
        <v>2</v>
      </c>
      <c r="U43" s="570">
        <v>2</v>
      </c>
    </row>
    <row r="44" spans="1:21" s="498" customFormat="1" ht="17.25" customHeight="1">
      <c r="A44" s="656"/>
      <c r="B44" s="563"/>
      <c r="C44" s="555"/>
      <c r="D44" s="555"/>
      <c r="E44" s="555"/>
      <c r="F44" s="568"/>
      <c r="G44" s="563"/>
      <c r="H44" s="555"/>
      <c r="I44" s="555"/>
      <c r="J44" s="555"/>
      <c r="K44" s="568"/>
      <c r="L44" s="563"/>
      <c r="M44" s="555"/>
      <c r="N44" s="555"/>
      <c r="O44" s="555"/>
      <c r="P44" s="568"/>
      <c r="Q44" s="563" t="s">
        <v>737</v>
      </c>
      <c r="R44" s="555"/>
      <c r="S44" s="555"/>
      <c r="T44" s="555">
        <v>2</v>
      </c>
      <c r="U44" s="570">
        <v>2</v>
      </c>
    </row>
    <row r="45" spans="1:21" s="498" customFormat="1" ht="17.25" customHeight="1">
      <c r="A45" s="656"/>
      <c r="B45" s="563"/>
      <c r="C45" s="555"/>
      <c r="D45" s="555"/>
      <c r="E45" s="555"/>
      <c r="F45" s="568"/>
      <c r="G45" s="563"/>
      <c r="H45" s="555"/>
      <c r="I45" s="555"/>
      <c r="J45" s="555"/>
      <c r="K45" s="568"/>
      <c r="L45" s="563"/>
      <c r="M45" s="555"/>
      <c r="N45" s="555"/>
      <c r="O45" s="555"/>
      <c r="P45" s="568"/>
      <c r="Q45" s="563" t="s">
        <v>738</v>
      </c>
      <c r="R45" s="555"/>
      <c r="S45" s="555"/>
      <c r="T45" s="555">
        <v>2</v>
      </c>
      <c r="U45" s="570">
        <v>2</v>
      </c>
    </row>
    <row r="46" spans="1:21" s="209" customFormat="1" ht="17.25" customHeight="1">
      <c r="A46" s="656"/>
      <c r="B46" s="565" t="s">
        <v>9</v>
      </c>
      <c r="C46" s="560">
        <f>SUM(C35:C45)</f>
        <v>7</v>
      </c>
      <c r="D46" s="560">
        <f>SUM(D35:D45)</f>
        <v>7</v>
      </c>
      <c r="E46" s="560">
        <f>SUM(E35:E45)</f>
        <v>7</v>
      </c>
      <c r="F46" s="569">
        <f>SUM(F35:F45)</f>
        <v>7</v>
      </c>
      <c r="G46" s="565" t="s">
        <v>9</v>
      </c>
      <c r="H46" s="560">
        <f>SUM(H35:H45)</f>
        <v>12</v>
      </c>
      <c r="I46" s="560">
        <f>SUM(I35:I45)</f>
        <v>12</v>
      </c>
      <c r="J46" s="560">
        <f>SUM(J35:J45)</f>
        <v>7</v>
      </c>
      <c r="K46" s="569">
        <f>SUM(K35:K45)</f>
        <v>7</v>
      </c>
      <c r="L46" s="565" t="s">
        <v>9</v>
      </c>
      <c r="M46" s="560">
        <f>SUM(M35:M45)</f>
        <v>0</v>
      </c>
      <c r="N46" s="560">
        <f>SUM(N35:N45)</f>
        <v>0</v>
      </c>
      <c r="O46" s="560">
        <f>SUM(O35:O45)</f>
        <v>0</v>
      </c>
      <c r="P46" s="569">
        <f>SUM(P35:P45)</f>
        <v>0</v>
      </c>
      <c r="Q46" s="565" t="s">
        <v>9</v>
      </c>
      <c r="R46" s="560">
        <f>SUM(R35:R45)</f>
        <v>18</v>
      </c>
      <c r="S46" s="560">
        <f>SUM(S35:S45)</f>
        <v>18</v>
      </c>
      <c r="T46" s="560">
        <f>SUM(T35:T45)</f>
        <v>20</v>
      </c>
      <c r="U46" s="571">
        <f>SUM(U35:U45)</f>
        <v>20</v>
      </c>
    </row>
    <row r="47" spans="1:21" s="209" customFormat="1" ht="17.25" customHeight="1" thickBot="1">
      <c r="A47" s="657"/>
      <c r="B47" s="572" t="s">
        <v>10</v>
      </c>
      <c r="C47" s="658">
        <f>C46+E46+H46+J46+M46+O46+R46+T46</f>
        <v>71</v>
      </c>
      <c r="D47" s="658"/>
      <c r="E47" s="658"/>
      <c r="F47" s="658"/>
      <c r="G47" s="658"/>
      <c r="H47" s="658"/>
      <c r="I47" s="658"/>
      <c r="J47" s="658"/>
      <c r="K47" s="658"/>
      <c r="L47" s="658"/>
      <c r="M47" s="658"/>
      <c r="N47" s="658"/>
      <c r="O47" s="658"/>
      <c r="P47" s="658"/>
      <c r="Q47" s="658"/>
      <c r="R47" s="658"/>
      <c r="S47" s="658"/>
      <c r="T47" s="658"/>
      <c r="U47" s="659"/>
    </row>
    <row r="48" spans="1:21" s="164" customFormat="1" ht="15" customHeight="1">
      <c r="A48" s="634" t="s">
        <v>157</v>
      </c>
      <c r="B48" s="634"/>
      <c r="C48" s="634"/>
      <c r="D48" s="634"/>
      <c r="E48" s="634"/>
      <c r="F48" s="634"/>
      <c r="G48" s="634"/>
      <c r="H48" s="634"/>
      <c r="I48" s="634"/>
      <c r="J48" s="634"/>
      <c r="K48" s="133"/>
      <c r="L48" s="14" t="s">
        <v>153</v>
      </c>
      <c r="M48" s="150"/>
      <c r="N48" s="150"/>
      <c r="O48" s="150"/>
      <c r="P48" s="151"/>
      <c r="Q48" s="14" t="s">
        <v>148</v>
      </c>
      <c r="R48" s="151"/>
      <c r="S48" s="151"/>
      <c r="T48" s="151"/>
      <c r="U48" s="168"/>
    </row>
    <row r="49" spans="1:21" s="164" customFormat="1" ht="15" customHeight="1">
      <c r="A49" s="634" t="s">
        <v>156</v>
      </c>
      <c r="B49" s="634"/>
      <c r="C49" s="634"/>
      <c r="D49" s="634"/>
      <c r="E49" s="634"/>
      <c r="F49" s="634"/>
      <c r="G49" s="634"/>
      <c r="H49" s="634"/>
      <c r="I49" s="634"/>
      <c r="J49" s="634"/>
      <c r="K49" s="135"/>
      <c r="L49" s="14" t="s">
        <v>154</v>
      </c>
      <c r="M49" s="150"/>
      <c r="N49" s="150"/>
      <c r="O49" s="150"/>
      <c r="P49" s="151"/>
      <c r="Q49" s="14" t="s">
        <v>149</v>
      </c>
      <c r="R49" s="151"/>
      <c r="S49" s="151"/>
      <c r="T49" s="151"/>
      <c r="U49" s="168"/>
    </row>
    <row r="50" spans="1:21" s="164" customFormat="1" ht="15" customHeight="1">
      <c r="A50" s="630" t="s">
        <v>89</v>
      </c>
      <c r="B50" s="630"/>
      <c r="C50" s="630"/>
      <c r="D50" s="630"/>
      <c r="E50" s="630"/>
      <c r="F50" s="630"/>
      <c r="G50" s="630"/>
      <c r="H50" s="630"/>
      <c r="I50" s="630"/>
      <c r="J50" s="630"/>
      <c r="K50" s="135"/>
      <c r="L50" s="14" t="s">
        <v>155</v>
      </c>
      <c r="M50" s="150"/>
      <c r="N50" s="150"/>
      <c r="O50" s="150"/>
      <c r="P50" s="151"/>
      <c r="Q50" s="14" t="s">
        <v>150</v>
      </c>
      <c r="R50" s="151"/>
      <c r="S50" s="151"/>
      <c r="T50" s="151"/>
      <c r="U50" s="168"/>
    </row>
    <row r="51" spans="1:21" s="164" customFormat="1" ht="15" customHeight="1">
      <c r="A51" s="630"/>
      <c r="B51" s="630"/>
      <c r="C51" s="630"/>
      <c r="D51" s="630"/>
      <c r="E51" s="630"/>
      <c r="F51" s="630"/>
      <c r="G51" s="630"/>
      <c r="H51" s="630"/>
      <c r="I51" s="630"/>
      <c r="J51" s="630"/>
      <c r="K51" s="121"/>
      <c r="L51" s="626" t="s">
        <v>158</v>
      </c>
      <c r="M51" s="626"/>
      <c r="N51" s="626"/>
      <c r="O51" s="626"/>
      <c r="P51" s="626"/>
      <c r="Q51" s="14"/>
      <c r="R51" s="151" t="s">
        <v>119</v>
      </c>
      <c r="S51" s="151" t="s">
        <v>119</v>
      </c>
      <c r="T51" s="151"/>
      <c r="U51" s="168"/>
    </row>
    <row r="52" spans="1:21">
      <c r="A52" s="630"/>
      <c r="B52" s="630"/>
      <c r="C52" s="630"/>
      <c r="D52" s="630"/>
      <c r="E52" s="630"/>
      <c r="F52" s="630"/>
      <c r="G52" s="630"/>
      <c r="H52" s="630"/>
      <c r="I52" s="630"/>
      <c r="J52" s="630"/>
      <c r="K52" s="133"/>
      <c r="L52" s="115"/>
      <c r="M52" s="133"/>
      <c r="N52" s="133"/>
      <c r="O52" s="133"/>
      <c r="P52" s="133"/>
      <c r="Q52" s="115"/>
      <c r="R52" s="133"/>
      <c r="S52" s="133"/>
      <c r="T52" s="133"/>
    </row>
  </sheetData>
  <mergeCells count="36">
    <mergeCell ref="A50:J52"/>
    <mergeCell ref="L51:P51"/>
    <mergeCell ref="A49:J49"/>
    <mergeCell ref="A48:J48"/>
    <mergeCell ref="C19:U19"/>
    <mergeCell ref="A23:A34"/>
    <mergeCell ref="A35:A47"/>
    <mergeCell ref="C47:U47"/>
    <mergeCell ref="C17:U17"/>
    <mergeCell ref="A20:A22"/>
    <mergeCell ref="C22:U22"/>
    <mergeCell ref="C34:U34"/>
    <mergeCell ref="R3:U3"/>
    <mergeCell ref="T4:U4"/>
    <mergeCell ref="R4:S4"/>
    <mergeCell ref="A6:A11"/>
    <mergeCell ref="C11:U11"/>
    <mergeCell ref="A12:A17"/>
    <mergeCell ref="A18:A19"/>
    <mergeCell ref="B18:U18"/>
    <mergeCell ref="H3:K3"/>
    <mergeCell ref="L3:L5"/>
    <mergeCell ref="M3:P3"/>
    <mergeCell ref="Q3:Q5"/>
    <mergeCell ref="A1:U1"/>
    <mergeCell ref="A3:A5"/>
    <mergeCell ref="B3:B5"/>
    <mergeCell ref="C3:F3"/>
    <mergeCell ref="A2:U2"/>
    <mergeCell ref="C4:D4"/>
    <mergeCell ref="O4:P4"/>
    <mergeCell ref="H4:I4"/>
    <mergeCell ref="J4:K4"/>
    <mergeCell ref="E4:F4"/>
    <mergeCell ref="G3:G5"/>
    <mergeCell ref="M4:N4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5" fitToHeight="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2"/>
  <sheetViews>
    <sheetView workbookViewId="0">
      <selection activeCell="B17" sqref="B17:U17"/>
    </sheetView>
  </sheetViews>
  <sheetFormatPr defaultRowHeight="16.5"/>
  <cols>
    <col min="1" max="1" width="3.375" style="131" customWidth="1"/>
    <col min="2" max="2" width="12.625" style="128" customWidth="1"/>
    <col min="3" max="6" width="3.125" style="16" customWidth="1"/>
    <col min="7" max="7" width="12.625" style="128" customWidth="1"/>
    <col min="8" max="11" width="3" style="16" customWidth="1"/>
    <col min="12" max="12" width="12.625" style="128" customWidth="1"/>
    <col min="13" max="16" width="3" style="16" customWidth="1"/>
    <col min="17" max="17" width="12.625" style="128" customWidth="1"/>
    <col min="18" max="21" width="3" style="16" customWidth="1"/>
    <col min="22" max="22" width="5.625" style="1" customWidth="1"/>
    <col min="23" max="23" width="15.5" style="1" bestFit="1" customWidth="1"/>
    <col min="24" max="24" width="2.5" style="1" bestFit="1" customWidth="1"/>
    <col min="25" max="25" width="11.25" style="1" bestFit="1" customWidth="1"/>
    <col min="26" max="16384" width="9" style="1"/>
  </cols>
  <sheetData>
    <row r="1" spans="1:21" ht="25.5">
      <c r="A1" s="601" t="s">
        <v>185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</row>
    <row r="2" spans="1:21" s="559" customFormat="1" ht="20.100000000000001" customHeight="1" thickBot="1">
      <c r="A2" s="600" t="s">
        <v>743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>
      <c r="A3" s="602" t="s">
        <v>27</v>
      </c>
      <c r="B3" s="663" t="s">
        <v>0</v>
      </c>
      <c r="C3" s="638" t="s">
        <v>1</v>
      </c>
      <c r="D3" s="638"/>
      <c r="E3" s="638"/>
      <c r="F3" s="639"/>
      <c r="G3" s="609" t="s">
        <v>0</v>
      </c>
      <c r="H3" s="638" t="s">
        <v>2</v>
      </c>
      <c r="I3" s="638"/>
      <c r="J3" s="638"/>
      <c r="K3" s="639"/>
      <c r="L3" s="609" t="s">
        <v>0</v>
      </c>
      <c r="M3" s="638" t="s">
        <v>3</v>
      </c>
      <c r="N3" s="638"/>
      <c r="O3" s="638"/>
      <c r="P3" s="639"/>
      <c r="Q3" s="609" t="s">
        <v>0</v>
      </c>
      <c r="R3" s="638" t="s">
        <v>4</v>
      </c>
      <c r="S3" s="638"/>
      <c r="T3" s="638"/>
      <c r="U3" s="651"/>
    </row>
    <row r="4" spans="1:21">
      <c r="A4" s="616"/>
      <c r="B4" s="664"/>
      <c r="C4" s="640" t="s">
        <v>5</v>
      </c>
      <c r="D4" s="640"/>
      <c r="E4" s="640" t="s">
        <v>6</v>
      </c>
      <c r="F4" s="641"/>
      <c r="G4" s="610"/>
      <c r="H4" s="640" t="s">
        <v>5</v>
      </c>
      <c r="I4" s="640"/>
      <c r="J4" s="640" t="s">
        <v>6</v>
      </c>
      <c r="K4" s="641"/>
      <c r="L4" s="610"/>
      <c r="M4" s="640" t="s">
        <v>5</v>
      </c>
      <c r="N4" s="640"/>
      <c r="O4" s="640" t="s">
        <v>6</v>
      </c>
      <c r="P4" s="641"/>
      <c r="Q4" s="610"/>
      <c r="R4" s="640" t="s">
        <v>5</v>
      </c>
      <c r="S4" s="640"/>
      <c r="T4" s="640" t="s">
        <v>6</v>
      </c>
      <c r="U4" s="652"/>
    </row>
    <row r="5" spans="1:21" ht="17.25" thickBot="1">
      <c r="A5" s="617"/>
      <c r="B5" s="665"/>
      <c r="C5" s="2" t="s">
        <v>7</v>
      </c>
      <c r="D5" s="2" t="s">
        <v>8</v>
      </c>
      <c r="E5" s="2" t="s">
        <v>7</v>
      </c>
      <c r="F5" s="78" t="s">
        <v>8</v>
      </c>
      <c r="G5" s="611"/>
      <c r="H5" s="2" t="s">
        <v>7</v>
      </c>
      <c r="I5" s="2" t="s">
        <v>8</v>
      </c>
      <c r="J5" s="2" t="s">
        <v>7</v>
      </c>
      <c r="K5" s="78" t="s">
        <v>8</v>
      </c>
      <c r="L5" s="611"/>
      <c r="M5" s="2" t="s">
        <v>7</v>
      </c>
      <c r="N5" s="2" t="s">
        <v>8</v>
      </c>
      <c r="O5" s="2" t="s">
        <v>7</v>
      </c>
      <c r="P5" s="78" t="s">
        <v>8</v>
      </c>
      <c r="Q5" s="611"/>
      <c r="R5" s="2" t="s">
        <v>7</v>
      </c>
      <c r="S5" s="2" t="s">
        <v>8</v>
      </c>
      <c r="T5" s="2" t="s">
        <v>7</v>
      </c>
      <c r="U5" s="3" t="s">
        <v>8</v>
      </c>
    </row>
    <row r="6" spans="1:21" s="17" customFormat="1" ht="15" customHeight="1">
      <c r="A6" s="602" t="s">
        <v>16</v>
      </c>
      <c r="B6" s="33" t="s">
        <v>40</v>
      </c>
      <c r="C6" s="5"/>
      <c r="D6" s="550"/>
      <c r="E6" s="550">
        <v>2</v>
      </c>
      <c r="F6" s="553">
        <v>2</v>
      </c>
      <c r="G6" s="38" t="s">
        <v>41</v>
      </c>
      <c r="H6" s="550"/>
      <c r="I6" s="550"/>
      <c r="J6" s="550">
        <v>2</v>
      </c>
      <c r="K6" s="553">
        <v>2</v>
      </c>
      <c r="L6" s="38"/>
      <c r="M6" s="550"/>
      <c r="N6" s="550"/>
      <c r="O6" s="550"/>
      <c r="P6" s="553"/>
      <c r="Q6" s="38"/>
      <c r="R6" s="550"/>
      <c r="S6" s="550"/>
      <c r="T6" s="550"/>
      <c r="U6" s="551"/>
    </row>
    <row r="7" spans="1:21" s="17" customFormat="1" ht="15" customHeight="1">
      <c r="A7" s="616"/>
      <c r="B7" s="34" t="s">
        <v>42</v>
      </c>
      <c r="C7" s="7">
        <v>2</v>
      </c>
      <c r="D7" s="548">
        <v>2</v>
      </c>
      <c r="E7" s="548">
        <v>2</v>
      </c>
      <c r="F7" s="549">
        <v>2</v>
      </c>
      <c r="G7" s="39" t="s">
        <v>43</v>
      </c>
      <c r="H7" s="548"/>
      <c r="I7" s="548"/>
      <c r="J7" s="191">
        <v>2</v>
      </c>
      <c r="K7" s="190">
        <v>2</v>
      </c>
      <c r="L7" s="39"/>
      <c r="M7" s="548"/>
      <c r="N7" s="548"/>
      <c r="O7" s="548"/>
      <c r="P7" s="549"/>
      <c r="Q7" s="39"/>
      <c r="R7" s="548"/>
      <c r="S7" s="548"/>
      <c r="T7" s="548"/>
      <c r="U7" s="552"/>
    </row>
    <row r="8" spans="1:21" s="17" customFormat="1" ht="15" customHeight="1">
      <c r="A8" s="616"/>
      <c r="B8" s="34" t="s">
        <v>44</v>
      </c>
      <c r="C8" s="7">
        <v>2</v>
      </c>
      <c r="D8" s="548">
        <v>2</v>
      </c>
      <c r="E8" s="548">
        <v>2</v>
      </c>
      <c r="F8" s="549">
        <v>2</v>
      </c>
      <c r="G8" s="39"/>
      <c r="H8" s="548"/>
      <c r="I8" s="548"/>
      <c r="J8" s="548"/>
      <c r="K8" s="549"/>
      <c r="L8" s="39"/>
      <c r="M8" s="548"/>
      <c r="N8" s="548"/>
      <c r="O8" s="548"/>
      <c r="P8" s="549"/>
      <c r="Q8" s="39"/>
      <c r="R8" s="548"/>
      <c r="S8" s="548"/>
      <c r="T8" s="548"/>
      <c r="U8" s="552"/>
    </row>
    <row r="9" spans="1:21" s="17" customFormat="1" ht="15" customHeight="1">
      <c r="A9" s="616"/>
      <c r="B9" s="34"/>
      <c r="C9" s="18"/>
      <c r="D9" s="548"/>
      <c r="E9" s="548"/>
      <c r="F9" s="549"/>
      <c r="G9" s="104"/>
      <c r="H9" s="548"/>
      <c r="I9" s="548"/>
      <c r="J9" s="548"/>
      <c r="K9" s="549"/>
      <c r="L9" s="74"/>
      <c r="M9" s="548"/>
      <c r="N9" s="548"/>
      <c r="O9" s="548"/>
      <c r="P9" s="549"/>
      <c r="Q9" s="39"/>
      <c r="R9" s="548"/>
      <c r="S9" s="548"/>
      <c r="T9" s="548"/>
      <c r="U9" s="552"/>
    </row>
    <row r="10" spans="1:21" s="131" customFormat="1" ht="15" customHeight="1">
      <c r="A10" s="616"/>
      <c r="B10" s="8" t="s">
        <v>9</v>
      </c>
      <c r="C10" s="155">
        <f>SUM(C6:C9)</f>
        <v>4</v>
      </c>
      <c r="D10" s="155">
        <f>SUM(D6:D9)</f>
        <v>4</v>
      </c>
      <c r="E10" s="155">
        <f>SUM(E6:E9)</f>
        <v>6</v>
      </c>
      <c r="F10" s="158">
        <f>SUM(F6:F9)</f>
        <v>6</v>
      </c>
      <c r="G10" s="97" t="s">
        <v>9</v>
      </c>
      <c r="H10" s="155">
        <f>SUM(H6:H9)</f>
        <v>0</v>
      </c>
      <c r="I10" s="155">
        <f>SUM(I6:I9)</f>
        <v>0</v>
      </c>
      <c r="J10" s="155">
        <f>SUM(J6:J9)</f>
        <v>4</v>
      </c>
      <c r="K10" s="158">
        <f>SUM(K6:K9)</f>
        <v>4</v>
      </c>
      <c r="L10" s="97" t="s">
        <v>9</v>
      </c>
      <c r="M10" s="155">
        <f>SUM(M6:M9)</f>
        <v>0</v>
      </c>
      <c r="N10" s="155">
        <f>SUM(N6:N9)</f>
        <v>0</v>
      </c>
      <c r="O10" s="155">
        <f>SUM(O6:O9)</f>
        <v>0</v>
      </c>
      <c r="P10" s="158">
        <f>SUM(P6:P9)</f>
        <v>0</v>
      </c>
      <c r="Q10" s="97" t="s">
        <v>9</v>
      </c>
      <c r="R10" s="155">
        <f>SUM(R6:R9)</f>
        <v>0</v>
      </c>
      <c r="S10" s="155">
        <f>SUM(S6:S9)</f>
        <v>0</v>
      </c>
      <c r="T10" s="155">
        <f>SUM(T6:T9)</f>
        <v>0</v>
      </c>
      <c r="U10" s="160">
        <f>SUM(U6:U9)</f>
        <v>0</v>
      </c>
    </row>
    <row r="11" spans="1:21" s="131" customFormat="1" ht="15" customHeight="1" thickBot="1">
      <c r="A11" s="603"/>
      <c r="B11" s="197" t="s">
        <v>10</v>
      </c>
      <c r="C11" s="607">
        <f>C10+E10+H10+J10+M10+O10+R10+T10</f>
        <v>14</v>
      </c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8"/>
    </row>
    <row r="12" spans="1:21" s="10" customFormat="1" ht="15" customHeight="1" thickTop="1">
      <c r="A12" s="662" t="s">
        <v>22</v>
      </c>
      <c r="B12" s="72" t="s">
        <v>28</v>
      </c>
      <c r="C12" s="70">
        <v>0</v>
      </c>
      <c r="D12" s="70">
        <v>1</v>
      </c>
      <c r="E12" s="70">
        <v>0</v>
      </c>
      <c r="F12" s="80">
        <v>1</v>
      </c>
      <c r="G12" s="79" t="s">
        <v>46</v>
      </c>
      <c r="H12" s="70">
        <v>1</v>
      </c>
      <c r="I12" s="70">
        <v>1</v>
      </c>
      <c r="J12" s="70">
        <v>1</v>
      </c>
      <c r="K12" s="80">
        <v>1</v>
      </c>
      <c r="L12" s="81"/>
      <c r="M12" s="70"/>
      <c r="N12" s="70"/>
      <c r="O12" s="70"/>
      <c r="P12" s="80"/>
      <c r="Q12" s="81"/>
      <c r="R12" s="70"/>
      <c r="S12" s="70"/>
      <c r="T12" s="70"/>
      <c r="U12" s="71"/>
    </row>
    <row r="13" spans="1:21" s="10" customFormat="1" ht="15" customHeight="1">
      <c r="A13" s="616"/>
      <c r="B13" s="34" t="s">
        <v>604</v>
      </c>
      <c r="C13" s="7">
        <v>2</v>
      </c>
      <c r="D13" s="548">
        <v>2</v>
      </c>
      <c r="E13" s="548"/>
      <c r="F13" s="549"/>
      <c r="G13" s="77" t="s">
        <v>12</v>
      </c>
      <c r="H13" s="548"/>
      <c r="I13" s="548"/>
      <c r="J13" s="548">
        <v>2</v>
      </c>
      <c r="K13" s="549">
        <v>2</v>
      </c>
      <c r="L13" s="76"/>
      <c r="M13" s="548"/>
      <c r="N13" s="548"/>
      <c r="O13" s="548"/>
      <c r="P13" s="549"/>
      <c r="Q13" s="76"/>
      <c r="R13" s="548"/>
      <c r="S13" s="548"/>
      <c r="T13" s="548"/>
      <c r="U13" s="552"/>
    </row>
    <row r="14" spans="1:21" s="10" customFormat="1" ht="15" customHeight="1">
      <c r="A14" s="616"/>
      <c r="B14" s="35"/>
      <c r="C14" s="548"/>
      <c r="D14" s="548"/>
      <c r="E14" s="548"/>
      <c r="F14" s="549"/>
      <c r="G14" s="92" t="s">
        <v>11</v>
      </c>
      <c r="H14" s="548">
        <v>2</v>
      </c>
      <c r="I14" s="548">
        <v>2</v>
      </c>
      <c r="J14" s="548"/>
      <c r="K14" s="549"/>
      <c r="L14" s="76"/>
      <c r="M14" s="548"/>
      <c r="N14" s="548"/>
      <c r="O14" s="548"/>
      <c r="P14" s="549"/>
      <c r="Q14" s="76"/>
      <c r="R14" s="548"/>
      <c r="S14" s="548"/>
      <c r="T14" s="548"/>
      <c r="U14" s="552"/>
    </row>
    <row r="15" spans="1:21" s="17" customFormat="1" ht="15" customHeight="1">
      <c r="A15" s="616"/>
      <c r="B15" s="34"/>
      <c r="C15" s="548"/>
      <c r="D15" s="548"/>
      <c r="E15" s="548"/>
      <c r="F15" s="549"/>
      <c r="G15" s="39"/>
      <c r="H15" s="548"/>
      <c r="I15" s="548"/>
      <c r="J15" s="548"/>
      <c r="K15" s="549"/>
      <c r="L15" s="39"/>
      <c r="M15" s="548"/>
      <c r="N15" s="548"/>
      <c r="O15" s="548"/>
      <c r="P15" s="549"/>
      <c r="Q15" s="39"/>
      <c r="R15" s="548"/>
      <c r="S15" s="548"/>
      <c r="T15" s="548"/>
      <c r="U15" s="552"/>
    </row>
    <row r="16" spans="1:21" s="131" customFormat="1" ht="15" customHeight="1">
      <c r="A16" s="616"/>
      <c r="B16" s="8" t="s">
        <v>9</v>
      </c>
      <c r="C16" s="155">
        <f>SUM(C12:C13)</f>
        <v>2</v>
      </c>
      <c r="D16" s="155">
        <f>SUM(D12:D13)</f>
        <v>3</v>
      </c>
      <c r="E16" s="155">
        <f>SUM(E12:E13)</f>
        <v>0</v>
      </c>
      <c r="F16" s="158">
        <f>SUM(F12:F13)</f>
        <v>1</v>
      </c>
      <c r="G16" s="97" t="s">
        <v>9</v>
      </c>
      <c r="H16" s="155">
        <f>SUM(H12:H15)</f>
        <v>3</v>
      </c>
      <c r="I16" s="155">
        <f>SUM(I12:I15)</f>
        <v>3</v>
      </c>
      <c r="J16" s="155">
        <f>SUM(J12:J15)</f>
        <v>3</v>
      </c>
      <c r="K16" s="158">
        <f>SUM(K12:K15)</f>
        <v>3</v>
      </c>
      <c r="L16" s="97" t="s">
        <v>9</v>
      </c>
      <c r="M16" s="155">
        <f>SUM(M12:M15)</f>
        <v>0</v>
      </c>
      <c r="N16" s="155">
        <f>SUM(N12:N15)</f>
        <v>0</v>
      </c>
      <c r="O16" s="155">
        <f>SUM(O12:O15)</f>
        <v>0</v>
      </c>
      <c r="P16" s="158">
        <f>SUM(P12:P15)</f>
        <v>0</v>
      </c>
      <c r="Q16" s="97" t="s">
        <v>9</v>
      </c>
      <c r="R16" s="155">
        <f>SUM(R12:R15)</f>
        <v>0</v>
      </c>
      <c r="S16" s="155">
        <f>SUM(S12:S15)</f>
        <v>0</v>
      </c>
      <c r="T16" s="155">
        <f>SUM(T12:T15)</f>
        <v>0</v>
      </c>
      <c r="U16" s="160">
        <f>SUM(U12:U15)</f>
        <v>0</v>
      </c>
    </row>
    <row r="17" spans="1:21" s="131" customFormat="1" ht="15" customHeight="1" thickBot="1">
      <c r="A17" s="603"/>
      <c r="B17" s="198" t="s">
        <v>10</v>
      </c>
      <c r="C17" s="607">
        <f>C16+E16+H16+J16+M16+O16+R16+T16</f>
        <v>8</v>
      </c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8"/>
    </row>
    <row r="18" spans="1:21" ht="95.1" customHeight="1" thickTop="1">
      <c r="A18" s="662" t="s">
        <v>25</v>
      </c>
      <c r="B18" s="604" t="s">
        <v>118</v>
      </c>
      <c r="C18" s="605"/>
      <c r="D18" s="605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6"/>
    </row>
    <row r="19" spans="1:21" s="131" customFormat="1" ht="15" customHeight="1" thickBot="1">
      <c r="A19" s="603"/>
      <c r="B19" s="198" t="s">
        <v>10</v>
      </c>
      <c r="C19" s="607">
        <v>6</v>
      </c>
      <c r="D19" s="607"/>
      <c r="E19" s="607"/>
      <c r="F19" s="607"/>
      <c r="G19" s="607"/>
      <c r="H19" s="607"/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8"/>
    </row>
    <row r="20" spans="1:21" s="164" customFormat="1" ht="15" customHeight="1" thickTop="1">
      <c r="A20" s="642" t="s">
        <v>174</v>
      </c>
      <c r="B20" s="161" t="s">
        <v>121</v>
      </c>
      <c r="C20" s="123">
        <v>2</v>
      </c>
      <c r="D20" s="20">
        <v>2</v>
      </c>
      <c r="E20" s="20"/>
      <c r="F20" s="20"/>
      <c r="G20" s="162" t="s">
        <v>741</v>
      </c>
      <c r="H20" s="20">
        <v>2</v>
      </c>
      <c r="I20" s="20">
        <v>2</v>
      </c>
      <c r="J20" s="20"/>
      <c r="K20" s="20"/>
      <c r="L20" s="195"/>
      <c r="M20" s="175"/>
      <c r="N20" s="175"/>
      <c r="O20" s="175"/>
      <c r="P20" s="180"/>
      <c r="Q20" s="195"/>
      <c r="R20" s="175"/>
      <c r="S20" s="175"/>
      <c r="T20" s="175"/>
      <c r="U20" s="177"/>
    </row>
    <row r="21" spans="1:21" s="164" customFormat="1" ht="15" customHeight="1">
      <c r="A21" s="643"/>
      <c r="B21" s="94" t="s">
        <v>122</v>
      </c>
      <c r="C21" s="587"/>
      <c r="D21" s="587"/>
      <c r="E21" s="587">
        <v>2</v>
      </c>
      <c r="F21" s="587">
        <v>2</v>
      </c>
      <c r="G21" s="137" t="s">
        <v>742</v>
      </c>
      <c r="H21" s="587"/>
      <c r="I21" s="587"/>
      <c r="J21" s="587">
        <v>2</v>
      </c>
      <c r="K21" s="587">
        <v>2</v>
      </c>
      <c r="L21" s="146"/>
      <c r="M21" s="139"/>
      <c r="N21" s="139"/>
      <c r="O21" s="139"/>
      <c r="P21" s="148"/>
      <c r="Q21" s="146"/>
      <c r="R21" s="139"/>
      <c r="S21" s="139"/>
      <c r="T21" s="139"/>
      <c r="U21" s="143"/>
    </row>
    <row r="22" spans="1:21" s="189" customFormat="1" ht="15" customHeight="1" thickBot="1">
      <c r="A22" s="644"/>
      <c r="B22" s="188" t="s">
        <v>10</v>
      </c>
      <c r="C22" s="645">
        <f>C20+E21+H20+J21</f>
        <v>8</v>
      </c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7"/>
    </row>
    <row r="23" spans="1:21" s="127" customFormat="1" ht="15" customHeight="1" thickTop="1">
      <c r="A23" s="627" t="s">
        <v>13</v>
      </c>
      <c r="B23" s="161" t="s">
        <v>123</v>
      </c>
      <c r="C23" s="20">
        <v>2</v>
      </c>
      <c r="D23" s="20">
        <v>2</v>
      </c>
      <c r="E23" s="20"/>
      <c r="F23" s="125"/>
      <c r="G23" s="126" t="s">
        <v>14</v>
      </c>
      <c r="H23" s="20">
        <v>2</v>
      </c>
      <c r="I23" s="20">
        <v>2</v>
      </c>
      <c r="J23" s="20" t="s">
        <v>176</v>
      </c>
      <c r="K23" s="125" t="s">
        <v>176</v>
      </c>
      <c r="L23" s="126" t="s">
        <v>69</v>
      </c>
      <c r="M23" s="20">
        <v>10</v>
      </c>
      <c r="N23" s="20"/>
      <c r="O23" s="20"/>
      <c r="P23" s="110"/>
      <c r="Q23" s="179" t="s">
        <v>136</v>
      </c>
      <c r="R23" s="175">
        <v>2</v>
      </c>
      <c r="S23" s="175">
        <v>2</v>
      </c>
      <c r="T23" s="175" t="s">
        <v>176</v>
      </c>
      <c r="U23" s="177" t="s">
        <v>176</v>
      </c>
    </row>
    <row r="24" spans="1:21" s="127" customFormat="1" ht="15" customHeight="1">
      <c r="A24" s="628"/>
      <c r="B24" s="94" t="s">
        <v>124</v>
      </c>
      <c r="C24" s="548">
        <v>2</v>
      </c>
      <c r="D24" s="548">
        <v>2</v>
      </c>
      <c r="E24" s="548"/>
      <c r="F24" s="120"/>
      <c r="G24" s="200" t="s">
        <v>178</v>
      </c>
      <c r="H24" s="548">
        <v>2</v>
      </c>
      <c r="I24" s="548">
        <v>4</v>
      </c>
      <c r="J24" s="548"/>
      <c r="K24" s="120"/>
      <c r="L24" s="95" t="s">
        <v>70</v>
      </c>
      <c r="M24" s="548"/>
      <c r="N24" s="548"/>
      <c r="O24" s="548">
        <v>10</v>
      </c>
      <c r="P24" s="549"/>
      <c r="Q24" s="138" t="s">
        <v>137</v>
      </c>
      <c r="R24" s="139">
        <v>1</v>
      </c>
      <c r="S24" s="139">
        <v>2</v>
      </c>
      <c r="T24" s="140"/>
      <c r="U24" s="141"/>
    </row>
    <row r="25" spans="1:21" s="127" customFormat="1" ht="15" customHeight="1">
      <c r="A25" s="628"/>
      <c r="B25" s="94" t="s">
        <v>125</v>
      </c>
      <c r="C25" s="548">
        <v>2</v>
      </c>
      <c r="D25" s="548">
        <v>3</v>
      </c>
      <c r="E25" s="548" t="s">
        <v>176</v>
      </c>
      <c r="F25" s="120" t="s">
        <v>176</v>
      </c>
      <c r="G25" s="200" t="s">
        <v>396</v>
      </c>
      <c r="H25" s="548">
        <v>2</v>
      </c>
      <c r="I25" s="548">
        <v>2</v>
      </c>
      <c r="J25" s="548" t="s">
        <v>176</v>
      </c>
      <c r="K25" s="120" t="s">
        <v>176</v>
      </c>
      <c r="L25" s="95"/>
      <c r="M25" s="548"/>
      <c r="N25" s="548"/>
      <c r="O25" s="548"/>
      <c r="P25" s="549"/>
      <c r="Q25" s="202" t="s">
        <v>186</v>
      </c>
      <c r="R25" s="140">
        <v>2</v>
      </c>
      <c r="S25" s="140">
        <v>4</v>
      </c>
      <c r="T25" s="140">
        <v>2</v>
      </c>
      <c r="U25" s="141">
        <v>4</v>
      </c>
    </row>
    <row r="26" spans="1:21" s="127" customFormat="1" ht="15" customHeight="1">
      <c r="A26" s="628"/>
      <c r="B26" s="94" t="s">
        <v>126</v>
      </c>
      <c r="C26" s="70">
        <v>3</v>
      </c>
      <c r="D26" s="70">
        <v>3</v>
      </c>
      <c r="E26" s="548"/>
      <c r="F26" s="120"/>
      <c r="G26" s="200" t="s">
        <v>397</v>
      </c>
      <c r="H26" s="548">
        <v>2</v>
      </c>
      <c r="I26" s="548">
        <v>2</v>
      </c>
      <c r="J26" s="548"/>
      <c r="K26" s="120"/>
      <c r="L26" s="95"/>
      <c r="M26" s="548"/>
      <c r="N26" s="548"/>
      <c r="O26" s="548"/>
      <c r="P26" s="549"/>
      <c r="Q26" s="138"/>
      <c r="R26" s="139"/>
      <c r="S26" s="139"/>
      <c r="T26" s="139"/>
      <c r="U26" s="143"/>
    </row>
    <row r="27" spans="1:21" s="127" customFormat="1" ht="15" customHeight="1">
      <c r="A27" s="628"/>
      <c r="B27" s="94" t="s">
        <v>127</v>
      </c>
      <c r="C27" s="119">
        <v>3</v>
      </c>
      <c r="D27" s="119">
        <v>3</v>
      </c>
      <c r="E27" s="548"/>
      <c r="F27" s="120"/>
      <c r="G27" s="95" t="s">
        <v>179</v>
      </c>
      <c r="H27" s="548" t="s">
        <v>176</v>
      </c>
      <c r="I27" s="548" t="s">
        <v>176</v>
      </c>
      <c r="J27" s="548">
        <v>2</v>
      </c>
      <c r="K27" s="120">
        <v>2</v>
      </c>
      <c r="L27" s="95"/>
      <c r="M27" s="548"/>
      <c r="N27" s="548"/>
      <c r="O27" s="548"/>
      <c r="P27" s="549"/>
      <c r="Q27" s="142"/>
      <c r="R27" s="140"/>
      <c r="S27" s="140"/>
      <c r="T27" s="140"/>
      <c r="U27" s="141"/>
    </row>
    <row r="28" spans="1:21" s="127" customFormat="1" ht="15" customHeight="1">
      <c r="A28" s="628"/>
      <c r="B28" s="94" t="s">
        <v>128</v>
      </c>
      <c r="C28" s="548"/>
      <c r="D28" s="548"/>
      <c r="E28" s="548">
        <v>2</v>
      </c>
      <c r="F28" s="120">
        <v>2</v>
      </c>
      <c r="G28" s="200" t="s">
        <v>180</v>
      </c>
      <c r="H28" s="548"/>
      <c r="I28" s="548"/>
      <c r="J28" s="548">
        <v>4</v>
      </c>
      <c r="K28" s="120">
        <v>5</v>
      </c>
      <c r="L28" s="95"/>
      <c r="M28" s="548"/>
      <c r="N28" s="548"/>
      <c r="O28" s="548"/>
      <c r="P28" s="549"/>
      <c r="Q28" s="138"/>
      <c r="R28" s="139"/>
      <c r="S28" s="139"/>
      <c r="T28" s="139"/>
      <c r="U28" s="143"/>
    </row>
    <row r="29" spans="1:21" s="127" customFormat="1" ht="15" customHeight="1">
      <c r="A29" s="628"/>
      <c r="B29" s="199" t="s">
        <v>394</v>
      </c>
      <c r="C29" s="548" t="s">
        <v>176</v>
      </c>
      <c r="D29" s="548" t="s">
        <v>176</v>
      </c>
      <c r="E29" s="548">
        <v>2</v>
      </c>
      <c r="F29" s="120">
        <v>2</v>
      </c>
      <c r="G29" s="200" t="s">
        <v>181</v>
      </c>
      <c r="H29" s="548"/>
      <c r="I29" s="548"/>
      <c r="J29" s="548">
        <v>2</v>
      </c>
      <c r="K29" s="120">
        <v>3</v>
      </c>
      <c r="L29" s="95"/>
      <c r="M29" s="548"/>
      <c r="N29" s="548"/>
      <c r="O29" s="548"/>
      <c r="P29" s="549"/>
      <c r="Q29" s="95"/>
      <c r="R29" s="548"/>
      <c r="S29" s="548"/>
      <c r="T29" s="548"/>
      <c r="U29" s="552"/>
    </row>
    <row r="30" spans="1:21" s="127" customFormat="1" ht="15" customHeight="1">
      <c r="A30" s="628"/>
      <c r="B30" s="199" t="s">
        <v>395</v>
      </c>
      <c r="C30" s="548" t="s">
        <v>176</v>
      </c>
      <c r="D30" s="548" t="s">
        <v>176</v>
      </c>
      <c r="E30" s="548">
        <v>2</v>
      </c>
      <c r="F30" s="120">
        <v>2</v>
      </c>
      <c r="G30" s="95" t="s">
        <v>182</v>
      </c>
      <c r="H30" s="548"/>
      <c r="I30" s="548"/>
      <c r="J30" s="548">
        <v>1</v>
      </c>
      <c r="K30" s="548">
        <v>2</v>
      </c>
      <c r="L30" s="95"/>
      <c r="M30" s="548"/>
      <c r="N30" s="548"/>
      <c r="O30" s="548"/>
      <c r="P30" s="549"/>
      <c r="Q30" s="144"/>
      <c r="R30" s="548"/>
      <c r="S30" s="548"/>
      <c r="T30" s="548"/>
      <c r="U30" s="552"/>
    </row>
    <row r="31" spans="1:21" s="127" customFormat="1" ht="15" customHeight="1">
      <c r="A31" s="628"/>
      <c r="B31" s="199" t="s">
        <v>177</v>
      </c>
      <c r="C31" s="119"/>
      <c r="D31" s="119"/>
      <c r="E31" s="119">
        <v>3</v>
      </c>
      <c r="F31" s="145">
        <v>4</v>
      </c>
      <c r="G31" s="95"/>
      <c r="H31" s="548"/>
      <c r="I31" s="548"/>
      <c r="J31" s="548"/>
      <c r="K31" s="548"/>
      <c r="L31" s="95"/>
      <c r="M31" s="548"/>
      <c r="N31" s="548"/>
      <c r="O31" s="548"/>
      <c r="P31" s="549"/>
      <c r="Q31" s="144"/>
      <c r="R31" s="548"/>
      <c r="S31" s="548"/>
      <c r="T31" s="548"/>
      <c r="U31" s="552"/>
    </row>
    <row r="32" spans="1:21" s="127" customFormat="1" ht="15" customHeight="1">
      <c r="A32" s="628"/>
      <c r="B32" s="199" t="s">
        <v>184</v>
      </c>
      <c r="C32" s="119"/>
      <c r="D32" s="119"/>
      <c r="E32" s="119">
        <v>3</v>
      </c>
      <c r="F32" s="145">
        <v>3</v>
      </c>
      <c r="G32" s="95"/>
      <c r="H32" s="548"/>
      <c r="I32" s="548"/>
      <c r="J32" s="548"/>
      <c r="K32" s="548"/>
      <c r="L32" s="95"/>
      <c r="M32" s="548"/>
      <c r="N32" s="548"/>
      <c r="O32" s="548"/>
      <c r="P32" s="549"/>
      <c r="Q32" s="95"/>
      <c r="R32" s="548"/>
      <c r="S32" s="548"/>
      <c r="T32" s="548"/>
      <c r="U32" s="552"/>
    </row>
    <row r="33" spans="1:21" s="134" customFormat="1" ht="15" customHeight="1">
      <c r="A33" s="628"/>
      <c r="B33" s="154" t="s">
        <v>9</v>
      </c>
      <c r="C33" s="155">
        <f>SUM(C23:C32)</f>
        <v>12</v>
      </c>
      <c r="D33" s="155">
        <f>SUM(D23:D32)</f>
        <v>13</v>
      </c>
      <c r="E33" s="155">
        <f>SUM(E23:E32)</f>
        <v>12</v>
      </c>
      <c r="F33" s="156">
        <f>SUM(F23:F32)</f>
        <v>13</v>
      </c>
      <c r="G33" s="157" t="s">
        <v>183</v>
      </c>
      <c r="H33" s="155">
        <f>SUM(H23:H32)</f>
        <v>8</v>
      </c>
      <c r="I33" s="155">
        <f>SUM(I23:I32)</f>
        <v>10</v>
      </c>
      <c r="J33" s="155">
        <f>SUM(J23:J32)</f>
        <v>9</v>
      </c>
      <c r="K33" s="156">
        <f>SUM(K23:K32)</f>
        <v>12</v>
      </c>
      <c r="L33" s="157" t="s">
        <v>9</v>
      </c>
      <c r="M33" s="155">
        <f>SUM(M23:M32)</f>
        <v>10</v>
      </c>
      <c r="N33" s="155">
        <f>SUM(N23:N32)</f>
        <v>0</v>
      </c>
      <c r="O33" s="155">
        <f>SUM(O23:O32)</f>
        <v>10</v>
      </c>
      <c r="P33" s="158">
        <f>SUM(P23:P32)</f>
        <v>0</v>
      </c>
      <c r="Q33" s="159" t="s">
        <v>9</v>
      </c>
      <c r="R33" s="155">
        <f>SUM(R23:R32)</f>
        <v>5</v>
      </c>
      <c r="S33" s="155">
        <f>SUM(S23:S32)</f>
        <v>8</v>
      </c>
      <c r="T33" s="155">
        <f>SUM(T23:T32)</f>
        <v>2</v>
      </c>
      <c r="U33" s="160">
        <f>SUM(U23:U32)</f>
        <v>4</v>
      </c>
    </row>
    <row r="34" spans="1:21" s="134" customFormat="1" ht="15" customHeight="1" thickBot="1">
      <c r="A34" s="629"/>
      <c r="B34" s="187" t="s">
        <v>10</v>
      </c>
      <c r="C34" s="631">
        <f>C33+E33+H33+J33+M33+O33+R33+T33</f>
        <v>68</v>
      </c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3"/>
    </row>
    <row r="35" spans="1:21" s="498" customFormat="1" ht="17.25" customHeight="1" thickTop="1">
      <c r="A35" s="635" t="s">
        <v>739</v>
      </c>
      <c r="B35" s="563" t="s">
        <v>693</v>
      </c>
      <c r="C35" s="555">
        <v>2</v>
      </c>
      <c r="D35" s="555">
        <v>2</v>
      </c>
      <c r="E35" s="555"/>
      <c r="F35" s="567"/>
      <c r="G35" s="563" t="s">
        <v>694</v>
      </c>
      <c r="H35" s="555">
        <v>2</v>
      </c>
      <c r="I35" s="555">
        <v>2</v>
      </c>
      <c r="J35" s="574"/>
      <c r="K35" s="567"/>
      <c r="L35" s="563"/>
      <c r="M35" s="555"/>
      <c r="N35" s="555"/>
      <c r="O35" s="574"/>
      <c r="P35" s="567"/>
      <c r="Q35" s="563" t="s">
        <v>695</v>
      </c>
      <c r="R35" s="555">
        <v>1</v>
      </c>
      <c r="S35" s="555">
        <v>1</v>
      </c>
      <c r="T35" s="555"/>
      <c r="U35" s="570"/>
    </row>
    <row r="36" spans="1:21" s="498" customFormat="1" ht="15" customHeight="1">
      <c r="A36" s="616"/>
      <c r="B36" s="563" t="s">
        <v>696</v>
      </c>
      <c r="C36" s="555">
        <v>2</v>
      </c>
      <c r="D36" s="555">
        <v>2</v>
      </c>
      <c r="E36" s="555"/>
      <c r="F36" s="568"/>
      <c r="G36" s="563" t="s">
        <v>135</v>
      </c>
      <c r="H36" s="555">
        <v>2</v>
      </c>
      <c r="I36" s="555">
        <v>2</v>
      </c>
      <c r="J36" s="555"/>
      <c r="K36" s="568"/>
      <c r="L36" s="563"/>
      <c r="M36" s="555"/>
      <c r="N36" s="555"/>
      <c r="O36" s="555"/>
      <c r="P36" s="568"/>
      <c r="Q36" s="563" t="s">
        <v>718</v>
      </c>
      <c r="R36" s="555">
        <v>2</v>
      </c>
      <c r="S36" s="555">
        <v>2</v>
      </c>
      <c r="T36" s="555"/>
      <c r="U36" s="570"/>
    </row>
    <row r="37" spans="1:21" s="498" customFormat="1" ht="17.25" customHeight="1">
      <c r="A37" s="616"/>
      <c r="B37" s="563" t="s">
        <v>719</v>
      </c>
      <c r="C37" s="555">
        <v>3</v>
      </c>
      <c r="D37" s="555">
        <v>3</v>
      </c>
      <c r="E37" s="555" t="s">
        <v>720</v>
      </c>
      <c r="F37" s="568" t="s">
        <v>720</v>
      </c>
      <c r="G37" s="564" t="s">
        <v>721</v>
      </c>
      <c r="H37" s="557">
        <v>2</v>
      </c>
      <c r="I37" s="557">
        <v>2</v>
      </c>
      <c r="J37" s="555"/>
      <c r="K37" s="568"/>
      <c r="L37" s="563"/>
      <c r="M37" s="555"/>
      <c r="N37" s="555"/>
      <c r="O37" s="555"/>
      <c r="P37" s="568"/>
      <c r="Q37" s="563" t="s">
        <v>722</v>
      </c>
      <c r="R37" s="555">
        <v>2</v>
      </c>
      <c r="S37" s="555">
        <v>2</v>
      </c>
      <c r="T37" s="555"/>
      <c r="U37" s="570"/>
    </row>
    <row r="38" spans="1:21" s="498" customFormat="1" ht="17.25" customHeight="1">
      <c r="A38" s="616"/>
      <c r="B38" s="564" t="s">
        <v>723</v>
      </c>
      <c r="C38" s="555"/>
      <c r="D38" s="555"/>
      <c r="E38" s="555">
        <v>3</v>
      </c>
      <c r="F38" s="568">
        <v>3</v>
      </c>
      <c r="G38" s="563" t="s">
        <v>724</v>
      </c>
      <c r="H38" s="557">
        <v>3</v>
      </c>
      <c r="I38" s="557">
        <v>3</v>
      </c>
      <c r="J38" s="555"/>
      <c r="K38" s="568"/>
      <c r="L38" s="563"/>
      <c r="M38" s="555"/>
      <c r="N38" s="555"/>
      <c r="O38" s="555"/>
      <c r="P38" s="568"/>
      <c r="Q38" s="564" t="s">
        <v>725</v>
      </c>
      <c r="R38" s="555">
        <v>4</v>
      </c>
      <c r="S38" s="555">
        <v>4</v>
      </c>
      <c r="T38" s="555"/>
      <c r="U38" s="570"/>
    </row>
    <row r="39" spans="1:21" s="498" customFormat="1" ht="17.25" customHeight="1">
      <c r="A39" s="616"/>
      <c r="B39" s="563" t="s">
        <v>726</v>
      </c>
      <c r="C39" s="555"/>
      <c r="D39" s="555"/>
      <c r="E39" s="555">
        <v>2</v>
      </c>
      <c r="F39" s="568">
        <v>2</v>
      </c>
      <c r="G39" s="563" t="s">
        <v>727</v>
      </c>
      <c r="H39" s="555">
        <v>3</v>
      </c>
      <c r="I39" s="555">
        <v>3</v>
      </c>
      <c r="J39" s="555"/>
      <c r="K39" s="568"/>
      <c r="L39" s="563"/>
      <c r="M39" s="555"/>
      <c r="N39" s="555"/>
      <c r="O39" s="555"/>
      <c r="P39" s="568"/>
      <c r="Q39" s="566" t="s">
        <v>728</v>
      </c>
      <c r="R39" s="557">
        <v>9</v>
      </c>
      <c r="S39" s="557">
        <v>9</v>
      </c>
      <c r="T39" s="555"/>
      <c r="U39" s="570"/>
    </row>
    <row r="40" spans="1:21" s="498" customFormat="1" ht="17.25" customHeight="1">
      <c r="A40" s="616"/>
      <c r="B40" s="563" t="s">
        <v>729</v>
      </c>
      <c r="C40" s="555"/>
      <c r="D40" s="555"/>
      <c r="E40" s="555">
        <v>2</v>
      </c>
      <c r="F40" s="568">
        <v>2</v>
      </c>
      <c r="G40" s="563" t="s">
        <v>730</v>
      </c>
      <c r="H40" s="555"/>
      <c r="I40" s="555"/>
      <c r="J40" s="555">
        <v>2</v>
      </c>
      <c r="K40" s="568">
        <v>2</v>
      </c>
      <c r="L40" s="563"/>
      <c r="M40" s="555"/>
      <c r="N40" s="555"/>
      <c r="O40" s="555"/>
      <c r="P40" s="568"/>
      <c r="Q40" s="566" t="s">
        <v>731</v>
      </c>
      <c r="R40" s="557"/>
      <c r="S40" s="557"/>
      <c r="T40" s="555">
        <v>9</v>
      </c>
      <c r="U40" s="570">
        <v>9</v>
      </c>
    </row>
    <row r="41" spans="1:21" s="498" customFormat="1" ht="17.25" customHeight="1">
      <c r="A41" s="616"/>
      <c r="B41" s="563"/>
      <c r="C41" s="555"/>
      <c r="D41" s="555"/>
      <c r="E41" s="555"/>
      <c r="F41" s="568"/>
      <c r="G41" s="563" t="s">
        <v>732</v>
      </c>
      <c r="H41" s="555"/>
      <c r="I41" s="555"/>
      <c r="J41" s="555">
        <v>2</v>
      </c>
      <c r="K41" s="568">
        <v>2</v>
      </c>
      <c r="L41" s="563"/>
      <c r="M41" s="555"/>
      <c r="N41" s="555"/>
      <c r="O41" s="555"/>
      <c r="P41" s="568"/>
      <c r="Q41" s="563" t="s">
        <v>733</v>
      </c>
      <c r="R41" s="555"/>
      <c r="S41" s="555"/>
      <c r="T41" s="555">
        <v>3</v>
      </c>
      <c r="U41" s="570">
        <v>3</v>
      </c>
    </row>
    <row r="42" spans="1:21" s="498" customFormat="1" ht="17.25" customHeight="1">
      <c r="A42" s="616"/>
      <c r="B42" s="564"/>
      <c r="C42" s="555"/>
      <c r="D42" s="555"/>
      <c r="E42" s="555"/>
      <c r="F42" s="568"/>
      <c r="G42" s="563" t="s">
        <v>734</v>
      </c>
      <c r="H42" s="555"/>
      <c r="I42" s="555"/>
      <c r="J42" s="555">
        <v>3</v>
      </c>
      <c r="K42" s="568">
        <v>3</v>
      </c>
      <c r="L42" s="563"/>
      <c r="M42" s="555"/>
      <c r="N42" s="555"/>
      <c r="O42" s="555"/>
      <c r="P42" s="568"/>
      <c r="Q42" s="563" t="s">
        <v>735</v>
      </c>
      <c r="R42" s="555" t="s">
        <v>720</v>
      </c>
      <c r="S42" s="555" t="s">
        <v>720</v>
      </c>
      <c r="T42" s="555">
        <v>2</v>
      </c>
      <c r="U42" s="570">
        <v>2</v>
      </c>
    </row>
    <row r="43" spans="1:21" s="498" customFormat="1" ht="17.25" customHeight="1">
      <c r="A43" s="616"/>
      <c r="B43" s="563"/>
      <c r="C43" s="555"/>
      <c r="D43" s="555"/>
      <c r="E43" s="555"/>
      <c r="F43" s="568"/>
      <c r="G43" s="563"/>
      <c r="H43" s="557"/>
      <c r="I43" s="557"/>
      <c r="J43" s="555"/>
      <c r="K43" s="568"/>
      <c r="L43" s="563"/>
      <c r="M43" s="555"/>
      <c r="N43" s="555"/>
      <c r="O43" s="555"/>
      <c r="P43" s="568"/>
      <c r="Q43" s="563" t="s">
        <v>736</v>
      </c>
      <c r="R43" s="555"/>
      <c r="S43" s="555"/>
      <c r="T43" s="555">
        <v>2</v>
      </c>
      <c r="U43" s="570">
        <v>2</v>
      </c>
    </row>
    <row r="44" spans="1:21" s="498" customFormat="1" ht="17.25" customHeight="1">
      <c r="A44" s="616"/>
      <c r="B44" s="563"/>
      <c r="C44" s="555"/>
      <c r="D44" s="555"/>
      <c r="E44" s="555"/>
      <c r="F44" s="568"/>
      <c r="G44" s="563"/>
      <c r="H44" s="555"/>
      <c r="I44" s="555"/>
      <c r="J44" s="555"/>
      <c r="K44" s="568"/>
      <c r="L44" s="563"/>
      <c r="M44" s="555"/>
      <c r="N44" s="555"/>
      <c r="O44" s="555"/>
      <c r="P44" s="568"/>
      <c r="Q44" s="563" t="s">
        <v>737</v>
      </c>
      <c r="R44" s="555"/>
      <c r="S44" s="555"/>
      <c r="T44" s="555">
        <v>2</v>
      </c>
      <c r="U44" s="570">
        <v>2</v>
      </c>
    </row>
    <row r="45" spans="1:21" s="498" customFormat="1" ht="17.25" customHeight="1">
      <c r="A45" s="616"/>
      <c r="B45" s="563"/>
      <c r="C45" s="555"/>
      <c r="D45" s="555"/>
      <c r="E45" s="555"/>
      <c r="F45" s="568"/>
      <c r="G45" s="563"/>
      <c r="H45" s="555"/>
      <c r="I45" s="555"/>
      <c r="J45" s="555"/>
      <c r="K45" s="568"/>
      <c r="L45" s="563"/>
      <c r="M45" s="555"/>
      <c r="N45" s="555"/>
      <c r="O45" s="555"/>
      <c r="P45" s="568"/>
      <c r="Q45" s="563" t="s">
        <v>738</v>
      </c>
      <c r="R45" s="555"/>
      <c r="S45" s="555"/>
      <c r="T45" s="555">
        <v>2</v>
      </c>
      <c r="U45" s="570">
        <v>2</v>
      </c>
    </row>
    <row r="46" spans="1:21" s="209" customFormat="1" ht="17.25" customHeight="1">
      <c r="A46" s="616"/>
      <c r="B46" s="573" t="s">
        <v>9</v>
      </c>
      <c r="C46" s="558">
        <f>SUM(C35:C45)</f>
        <v>7</v>
      </c>
      <c r="D46" s="558">
        <f>SUM(D35:D45)</f>
        <v>7</v>
      </c>
      <c r="E46" s="558">
        <f>SUM(E35:E45)</f>
        <v>7</v>
      </c>
      <c r="F46" s="579">
        <f>SUM(F35:F45)</f>
        <v>7</v>
      </c>
      <c r="G46" s="573" t="s">
        <v>9</v>
      </c>
      <c r="H46" s="558">
        <f>SUM(H35:H45)</f>
        <v>12</v>
      </c>
      <c r="I46" s="558">
        <f>SUM(I35:I45)</f>
        <v>12</v>
      </c>
      <c r="J46" s="558">
        <f>SUM(J35:J45)</f>
        <v>7</v>
      </c>
      <c r="K46" s="579">
        <f>SUM(K35:K45)</f>
        <v>7</v>
      </c>
      <c r="L46" s="573" t="s">
        <v>9</v>
      </c>
      <c r="M46" s="558">
        <f>SUM(M35:M45)</f>
        <v>0</v>
      </c>
      <c r="N46" s="558">
        <f>SUM(N35:N45)</f>
        <v>0</v>
      </c>
      <c r="O46" s="558">
        <f>SUM(O35:O45)</f>
        <v>0</v>
      </c>
      <c r="P46" s="579">
        <f>SUM(P35:P45)</f>
        <v>0</v>
      </c>
      <c r="Q46" s="573" t="s">
        <v>9</v>
      </c>
      <c r="R46" s="558">
        <f>SUM(R35:R45)</f>
        <v>18</v>
      </c>
      <c r="S46" s="558">
        <f>SUM(S35:S45)</f>
        <v>18</v>
      </c>
      <c r="T46" s="558">
        <f>SUM(T35:T45)</f>
        <v>20</v>
      </c>
      <c r="U46" s="580">
        <f>SUM(U35:U45)</f>
        <v>20</v>
      </c>
    </row>
    <row r="47" spans="1:21" s="209" customFormat="1" ht="17.25" customHeight="1" thickBot="1">
      <c r="A47" s="617"/>
      <c r="B47" s="578" t="s">
        <v>10</v>
      </c>
      <c r="C47" s="660">
        <f>C46+E46+H46+J46+M46+O46+R46+T46</f>
        <v>71</v>
      </c>
      <c r="D47" s="660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1"/>
    </row>
    <row r="48" spans="1:21" s="164" customFormat="1" ht="15" customHeight="1">
      <c r="A48" s="634" t="s">
        <v>157</v>
      </c>
      <c r="B48" s="634"/>
      <c r="C48" s="634"/>
      <c r="D48" s="634"/>
      <c r="E48" s="634"/>
      <c r="F48" s="634"/>
      <c r="G48" s="634"/>
      <c r="H48" s="634"/>
      <c r="I48" s="634"/>
      <c r="J48" s="634"/>
      <c r="K48" s="133"/>
      <c r="L48" s="14" t="s">
        <v>153</v>
      </c>
      <c r="M48" s="150"/>
      <c r="N48" s="150"/>
      <c r="O48" s="150"/>
      <c r="P48" s="151"/>
      <c r="Q48" s="14" t="s">
        <v>148</v>
      </c>
      <c r="R48" s="151"/>
      <c r="S48" s="151"/>
      <c r="T48" s="151"/>
      <c r="U48" s="168"/>
    </row>
    <row r="49" spans="1:21" s="164" customFormat="1" ht="15" customHeight="1">
      <c r="A49" s="634" t="s">
        <v>156</v>
      </c>
      <c r="B49" s="634"/>
      <c r="C49" s="634"/>
      <c r="D49" s="634"/>
      <c r="E49" s="634"/>
      <c r="F49" s="634"/>
      <c r="G49" s="634"/>
      <c r="H49" s="634"/>
      <c r="I49" s="634"/>
      <c r="J49" s="634"/>
      <c r="K49" s="133"/>
      <c r="L49" s="14" t="s">
        <v>154</v>
      </c>
      <c r="M49" s="150"/>
      <c r="N49" s="150"/>
      <c r="O49" s="150"/>
      <c r="P49" s="151"/>
      <c r="Q49" s="14" t="s">
        <v>149</v>
      </c>
      <c r="R49" s="151"/>
      <c r="S49" s="151"/>
      <c r="T49" s="151"/>
      <c r="U49" s="168"/>
    </row>
    <row r="50" spans="1:21" s="164" customFormat="1" ht="15" customHeight="1">
      <c r="A50" s="630" t="s">
        <v>460</v>
      </c>
      <c r="B50" s="630"/>
      <c r="C50" s="630"/>
      <c r="D50" s="630"/>
      <c r="E50" s="630"/>
      <c r="F50" s="630"/>
      <c r="G50" s="630"/>
      <c r="H50" s="630"/>
      <c r="I50" s="630"/>
      <c r="J50" s="630"/>
      <c r="K50" s="133"/>
      <c r="L50" s="14" t="s">
        <v>155</v>
      </c>
      <c r="M50" s="150"/>
      <c r="N50" s="150"/>
      <c r="O50" s="150"/>
      <c r="P50" s="151"/>
      <c r="Q50" s="14" t="s">
        <v>150</v>
      </c>
      <c r="R50" s="151"/>
      <c r="S50" s="151"/>
      <c r="T50" s="151"/>
      <c r="U50" s="168"/>
    </row>
    <row r="51" spans="1:21" s="164" customFormat="1" ht="15" customHeight="1">
      <c r="A51" s="630"/>
      <c r="B51" s="630"/>
      <c r="C51" s="630"/>
      <c r="D51" s="630"/>
      <c r="E51" s="630"/>
      <c r="F51" s="630"/>
      <c r="G51" s="630"/>
      <c r="H51" s="630"/>
      <c r="I51" s="630"/>
      <c r="J51" s="630"/>
      <c r="K51" s="121"/>
      <c r="L51" s="626" t="s">
        <v>158</v>
      </c>
      <c r="M51" s="626"/>
      <c r="N51" s="626"/>
      <c r="O51" s="626"/>
      <c r="P51" s="626"/>
      <c r="Q51" s="14"/>
      <c r="R51" s="151" t="s">
        <v>68</v>
      </c>
      <c r="S51" s="151" t="s">
        <v>68</v>
      </c>
      <c r="T51" s="151"/>
      <c r="U51" s="168"/>
    </row>
    <row r="52" spans="1:21" ht="15" customHeight="1">
      <c r="A52" s="630"/>
      <c r="B52" s="630"/>
      <c r="C52" s="630"/>
      <c r="D52" s="630"/>
      <c r="E52" s="630"/>
      <c r="F52" s="630"/>
      <c r="G52" s="630"/>
      <c r="H52" s="630"/>
      <c r="I52" s="630"/>
      <c r="J52" s="630"/>
    </row>
  </sheetData>
  <mergeCells count="36">
    <mergeCell ref="A1:U1"/>
    <mergeCell ref="A6:A11"/>
    <mergeCell ref="C11:U11"/>
    <mergeCell ref="A3:A5"/>
    <mergeCell ref="B3:B5"/>
    <mergeCell ref="C3:F3"/>
    <mergeCell ref="R4:S4"/>
    <mergeCell ref="H3:K3"/>
    <mergeCell ref="C4:D4"/>
    <mergeCell ref="E4:F4"/>
    <mergeCell ref="M3:P3"/>
    <mergeCell ref="Q3:Q5"/>
    <mergeCell ref="R3:U3"/>
    <mergeCell ref="G3:G5"/>
    <mergeCell ref="J4:K4"/>
    <mergeCell ref="A2:U2"/>
    <mergeCell ref="T4:U4"/>
    <mergeCell ref="L3:L5"/>
    <mergeCell ref="A48:J48"/>
    <mergeCell ref="M4:N4"/>
    <mergeCell ref="A49:J49"/>
    <mergeCell ref="O4:P4"/>
    <mergeCell ref="H4:I4"/>
    <mergeCell ref="A35:A47"/>
    <mergeCell ref="C47:U47"/>
    <mergeCell ref="A12:A17"/>
    <mergeCell ref="A18:A19"/>
    <mergeCell ref="B18:U18"/>
    <mergeCell ref="C19:U19"/>
    <mergeCell ref="C17:U17"/>
    <mergeCell ref="L51:P51"/>
    <mergeCell ref="A50:J52"/>
    <mergeCell ref="A23:A34"/>
    <mergeCell ref="A20:A22"/>
    <mergeCell ref="C22:U22"/>
    <mergeCell ref="C34:U34"/>
  </mergeCells>
  <phoneticPr fontId="19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76"/>
  <sheetViews>
    <sheetView topLeftCell="A12" zoomScaleNormal="100" workbookViewId="0">
      <selection activeCell="B17" sqref="B17:U17"/>
    </sheetView>
  </sheetViews>
  <sheetFormatPr defaultRowHeight="16.5"/>
  <cols>
    <col min="1" max="1" width="4" style="9" customWidth="1"/>
    <col min="2" max="2" width="12.625" style="36" customWidth="1"/>
    <col min="3" max="6" width="2.875" style="23" customWidth="1"/>
    <col min="7" max="7" width="12.625" style="36" customWidth="1"/>
    <col min="8" max="11" width="2.875" style="23" customWidth="1"/>
    <col min="12" max="12" width="12.625" style="36" customWidth="1"/>
    <col min="13" max="16" width="2.875" style="23" customWidth="1"/>
    <col min="17" max="17" width="12.625" style="36" customWidth="1"/>
    <col min="18" max="21" width="2.875" style="23" customWidth="1"/>
  </cols>
  <sheetData>
    <row r="1" spans="1:21" ht="25.5">
      <c r="A1" s="687" t="s">
        <v>213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</row>
    <row r="2" spans="1:21" s="163" customFormat="1" ht="24.95" customHeight="1" thickBot="1">
      <c r="A2" s="600" t="s">
        <v>212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 s="208" customFormat="1">
      <c r="A3" s="602" t="s">
        <v>71</v>
      </c>
      <c r="B3" s="609" t="s">
        <v>0</v>
      </c>
      <c r="C3" s="638" t="s">
        <v>1</v>
      </c>
      <c r="D3" s="638"/>
      <c r="E3" s="638"/>
      <c r="F3" s="639"/>
      <c r="G3" s="609" t="s">
        <v>0</v>
      </c>
      <c r="H3" s="638" t="s">
        <v>2</v>
      </c>
      <c r="I3" s="638"/>
      <c r="J3" s="638"/>
      <c r="K3" s="639"/>
      <c r="L3" s="609" t="s">
        <v>0</v>
      </c>
      <c r="M3" s="638" t="s">
        <v>3</v>
      </c>
      <c r="N3" s="638"/>
      <c r="O3" s="638"/>
      <c r="P3" s="639"/>
      <c r="Q3" s="609" t="s">
        <v>0</v>
      </c>
      <c r="R3" s="638" t="s">
        <v>4</v>
      </c>
      <c r="S3" s="638"/>
      <c r="T3" s="638"/>
      <c r="U3" s="651"/>
    </row>
    <row r="4" spans="1:21" s="208" customFormat="1">
      <c r="A4" s="616"/>
      <c r="B4" s="610"/>
      <c r="C4" s="640" t="s">
        <v>5</v>
      </c>
      <c r="D4" s="640"/>
      <c r="E4" s="640" t="s">
        <v>6</v>
      </c>
      <c r="F4" s="641"/>
      <c r="G4" s="610"/>
      <c r="H4" s="640" t="s">
        <v>5</v>
      </c>
      <c r="I4" s="640"/>
      <c r="J4" s="640" t="s">
        <v>6</v>
      </c>
      <c r="K4" s="641"/>
      <c r="L4" s="610"/>
      <c r="M4" s="640" t="s">
        <v>5</v>
      </c>
      <c r="N4" s="640"/>
      <c r="O4" s="640" t="s">
        <v>6</v>
      </c>
      <c r="P4" s="641"/>
      <c r="Q4" s="610"/>
      <c r="R4" s="640" t="s">
        <v>5</v>
      </c>
      <c r="S4" s="640"/>
      <c r="T4" s="640" t="s">
        <v>6</v>
      </c>
      <c r="U4" s="652"/>
    </row>
    <row r="5" spans="1:21" s="208" customFormat="1" ht="17.25" thickBot="1">
      <c r="A5" s="617"/>
      <c r="B5" s="611"/>
      <c r="C5" s="2" t="s">
        <v>7</v>
      </c>
      <c r="D5" s="2" t="s">
        <v>8</v>
      </c>
      <c r="E5" s="2" t="s">
        <v>7</v>
      </c>
      <c r="F5" s="78" t="s">
        <v>8</v>
      </c>
      <c r="G5" s="611"/>
      <c r="H5" s="2" t="s">
        <v>7</v>
      </c>
      <c r="I5" s="2" t="s">
        <v>8</v>
      </c>
      <c r="J5" s="2" t="s">
        <v>7</v>
      </c>
      <c r="K5" s="78" t="s">
        <v>8</v>
      </c>
      <c r="L5" s="611"/>
      <c r="M5" s="2" t="s">
        <v>7</v>
      </c>
      <c r="N5" s="2" t="s">
        <v>8</v>
      </c>
      <c r="O5" s="2" t="s">
        <v>7</v>
      </c>
      <c r="P5" s="78" t="s">
        <v>8</v>
      </c>
      <c r="Q5" s="611"/>
      <c r="R5" s="2" t="s">
        <v>7</v>
      </c>
      <c r="S5" s="2" t="s">
        <v>8</v>
      </c>
      <c r="T5" s="2" t="s">
        <v>7</v>
      </c>
      <c r="U5" s="3" t="s">
        <v>8</v>
      </c>
    </row>
    <row r="6" spans="1:21" s="17" customFormat="1" ht="15" customHeight="1">
      <c r="A6" s="662" t="s">
        <v>72</v>
      </c>
      <c r="B6" s="107" t="s">
        <v>75</v>
      </c>
      <c r="C6" s="73">
        <v>2</v>
      </c>
      <c r="D6" s="70">
        <v>2</v>
      </c>
      <c r="E6" s="70"/>
      <c r="F6" s="80"/>
      <c r="G6" s="107" t="s">
        <v>78</v>
      </c>
      <c r="H6" s="70">
        <v>2</v>
      </c>
      <c r="I6" s="70">
        <v>2</v>
      </c>
      <c r="J6" s="70"/>
      <c r="K6" s="80"/>
      <c r="L6" s="108"/>
      <c r="M6" s="70"/>
      <c r="N6" s="70"/>
      <c r="O6" s="70"/>
      <c r="P6" s="80"/>
      <c r="Q6" s="108"/>
      <c r="R6" s="70"/>
      <c r="S6" s="70"/>
      <c r="T6" s="70"/>
      <c r="U6" s="71"/>
    </row>
    <row r="7" spans="1:21" s="10" customFormat="1" ht="15" customHeight="1">
      <c r="A7" s="616"/>
      <c r="B7" s="96" t="s">
        <v>76</v>
      </c>
      <c r="C7" s="7">
        <v>2</v>
      </c>
      <c r="D7" s="505">
        <v>2</v>
      </c>
      <c r="E7" s="505">
        <v>2</v>
      </c>
      <c r="F7" s="506">
        <v>2</v>
      </c>
      <c r="G7" s="96" t="s">
        <v>79</v>
      </c>
      <c r="H7" s="505"/>
      <c r="I7" s="505"/>
      <c r="J7" s="191">
        <v>2</v>
      </c>
      <c r="K7" s="190">
        <v>2</v>
      </c>
      <c r="L7" s="96"/>
      <c r="M7" s="505"/>
      <c r="N7" s="505"/>
      <c r="O7" s="505"/>
      <c r="P7" s="506"/>
      <c r="Q7" s="99"/>
      <c r="R7" s="505"/>
      <c r="S7" s="505"/>
      <c r="T7" s="505"/>
      <c r="U7" s="507"/>
    </row>
    <row r="8" spans="1:21" s="10" customFormat="1" ht="15" customHeight="1">
      <c r="A8" s="616"/>
      <c r="B8" s="96" t="s">
        <v>77</v>
      </c>
      <c r="C8" s="7">
        <v>2</v>
      </c>
      <c r="D8" s="505">
        <v>2</v>
      </c>
      <c r="E8" s="505">
        <v>2</v>
      </c>
      <c r="F8" s="506">
        <v>2</v>
      </c>
      <c r="G8" s="96"/>
      <c r="H8" s="505"/>
      <c r="I8" s="505"/>
      <c r="J8" s="505"/>
      <c r="K8" s="506"/>
      <c r="L8" s="96"/>
      <c r="M8" s="505"/>
      <c r="N8" s="505"/>
      <c r="O8" s="505"/>
      <c r="P8" s="506"/>
      <c r="Q8" s="99"/>
      <c r="R8" s="505"/>
      <c r="S8" s="505"/>
      <c r="T8" s="505"/>
      <c r="U8" s="507"/>
    </row>
    <row r="9" spans="1:21" s="209" customFormat="1" ht="15" customHeight="1">
      <c r="A9" s="616"/>
      <c r="B9" s="510" t="s">
        <v>9</v>
      </c>
      <c r="C9" s="517">
        <f>SUM(C6:C8)</f>
        <v>6</v>
      </c>
      <c r="D9" s="308">
        <f>SUM(D6:D8)</f>
        <v>6</v>
      </c>
      <c r="E9" s="308">
        <f>SUM(E6:E8)</f>
        <v>4</v>
      </c>
      <c r="F9" s="518">
        <f>SUM(F6:F8)</f>
        <v>4</v>
      </c>
      <c r="G9" s="510" t="s">
        <v>9</v>
      </c>
      <c r="H9" s="308">
        <f>SUM(H6:H8)</f>
        <v>2</v>
      </c>
      <c r="I9" s="308">
        <f>SUM(I6:I8)</f>
        <v>2</v>
      </c>
      <c r="J9" s="308">
        <f>SUM(J6:J8)</f>
        <v>2</v>
      </c>
      <c r="K9" s="518">
        <f>SUM(K6:K8)</f>
        <v>2</v>
      </c>
      <c r="L9" s="510" t="s">
        <v>9</v>
      </c>
      <c r="M9" s="308">
        <f>SUM(M6:M8)</f>
        <v>0</v>
      </c>
      <c r="N9" s="308">
        <f>SUM(N6:N8)</f>
        <v>0</v>
      </c>
      <c r="O9" s="308">
        <f>SUM(O6:O8)</f>
        <v>0</v>
      </c>
      <c r="P9" s="518">
        <f>SUM(P6:P8)</f>
        <v>0</v>
      </c>
      <c r="Q9" s="510" t="s">
        <v>9</v>
      </c>
      <c r="R9" s="308">
        <f>SUM(R6:R8)</f>
        <v>0</v>
      </c>
      <c r="S9" s="308">
        <f>SUM(S6:S8)</f>
        <v>0</v>
      </c>
      <c r="T9" s="308">
        <f>SUM(T6:T8)</f>
        <v>0</v>
      </c>
      <c r="U9" s="525">
        <f>SUM(U6:U8)</f>
        <v>0</v>
      </c>
    </row>
    <row r="10" spans="1:21" s="209" customFormat="1" ht="15" customHeight="1" thickBot="1">
      <c r="A10" s="603"/>
      <c r="B10" s="511" t="s">
        <v>10</v>
      </c>
      <c r="C10" s="607">
        <f>C9+E9+H9+J9+M9+O9+R9+T9</f>
        <v>14</v>
      </c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8"/>
    </row>
    <row r="11" spans="1:21" s="10" customFormat="1" ht="15" customHeight="1" thickTop="1">
      <c r="A11" s="635" t="s">
        <v>73</v>
      </c>
      <c r="B11" s="106" t="s">
        <v>28</v>
      </c>
      <c r="C11" s="20">
        <v>0</v>
      </c>
      <c r="D11" s="20">
        <v>1</v>
      </c>
      <c r="E11" s="20">
        <v>0</v>
      </c>
      <c r="F11" s="110">
        <v>1</v>
      </c>
      <c r="G11" s="106" t="s">
        <v>80</v>
      </c>
      <c r="H11" s="20">
        <v>1</v>
      </c>
      <c r="I11" s="20">
        <v>1</v>
      </c>
      <c r="J11" s="20">
        <v>1</v>
      </c>
      <c r="K11" s="110">
        <v>1</v>
      </c>
      <c r="L11" s="109"/>
      <c r="M11" s="20"/>
      <c r="N11" s="20"/>
      <c r="O11" s="20"/>
      <c r="P11" s="110"/>
      <c r="Q11" s="109" t="s">
        <v>11</v>
      </c>
      <c r="R11" s="20">
        <v>2</v>
      </c>
      <c r="S11" s="20">
        <v>2</v>
      </c>
      <c r="T11" s="20"/>
      <c r="U11" s="21"/>
    </row>
    <row r="12" spans="1:21" s="10" customFormat="1" ht="15" customHeight="1">
      <c r="A12" s="616"/>
      <c r="B12" s="96"/>
      <c r="C12" s="7"/>
      <c r="D12" s="505"/>
      <c r="E12" s="505"/>
      <c r="F12" s="506"/>
      <c r="G12" s="100" t="s">
        <v>12</v>
      </c>
      <c r="H12" s="505"/>
      <c r="I12" s="505"/>
      <c r="J12" s="505">
        <v>2</v>
      </c>
      <c r="K12" s="506">
        <v>2</v>
      </c>
      <c r="L12" s="99"/>
      <c r="M12" s="505"/>
      <c r="N12" s="505"/>
      <c r="O12" s="505"/>
      <c r="P12" s="506"/>
      <c r="Q12" s="99"/>
      <c r="R12" s="505"/>
      <c r="S12" s="505"/>
      <c r="T12" s="505"/>
      <c r="U12" s="507"/>
    </row>
    <row r="13" spans="1:21" s="10" customFormat="1" ht="15" customHeight="1">
      <c r="A13" s="616"/>
      <c r="B13" s="99"/>
      <c r="C13" s="505"/>
      <c r="D13" s="505"/>
      <c r="E13" s="505"/>
      <c r="F13" s="506"/>
      <c r="G13" s="101" t="s">
        <v>88</v>
      </c>
      <c r="H13" s="505">
        <v>2</v>
      </c>
      <c r="I13" s="505">
        <v>2</v>
      </c>
      <c r="J13" s="505"/>
      <c r="K13" s="506"/>
      <c r="L13" s="99"/>
      <c r="M13" s="505"/>
      <c r="N13" s="505"/>
      <c r="O13" s="505"/>
      <c r="P13" s="506"/>
      <c r="Q13" s="99"/>
      <c r="R13" s="505"/>
      <c r="S13" s="505"/>
      <c r="T13" s="505"/>
      <c r="U13" s="507"/>
    </row>
    <row r="14" spans="1:21" s="10" customFormat="1" ht="15" customHeight="1">
      <c r="A14" s="616"/>
      <c r="B14" s="99"/>
      <c r="C14" s="505"/>
      <c r="D14" s="505"/>
      <c r="E14" s="505"/>
      <c r="F14" s="506"/>
      <c r="G14" s="96"/>
      <c r="H14" s="505"/>
      <c r="I14" s="505"/>
      <c r="J14" s="505"/>
      <c r="K14" s="506"/>
      <c r="L14" s="99"/>
      <c r="M14" s="505"/>
      <c r="N14" s="505"/>
      <c r="O14" s="505"/>
      <c r="P14" s="506"/>
      <c r="Q14" s="99"/>
      <c r="R14" s="505"/>
      <c r="S14" s="505"/>
      <c r="T14" s="505"/>
      <c r="U14" s="507"/>
    </row>
    <row r="15" spans="1:21" s="209" customFormat="1" ht="15" customHeight="1">
      <c r="A15" s="616"/>
      <c r="B15" s="510" t="s">
        <v>9</v>
      </c>
      <c r="C15" s="308">
        <f>SUM(C11:C12)</f>
        <v>0</v>
      </c>
      <c r="D15" s="308">
        <f>SUM(D11:D12)</f>
        <v>1</v>
      </c>
      <c r="E15" s="308">
        <f>SUM(E11:E12)</f>
        <v>0</v>
      </c>
      <c r="F15" s="518">
        <f>SUM(F11:F12)</f>
        <v>1</v>
      </c>
      <c r="G15" s="510" t="s">
        <v>9</v>
      </c>
      <c r="H15" s="308">
        <f>SUM(H11:H14)</f>
        <v>3</v>
      </c>
      <c r="I15" s="308">
        <f>SUM(I11:I14)</f>
        <v>3</v>
      </c>
      <c r="J15" s="308">
        <f>SUM(J11:J14)</f>
        <v>3</v>
      </c>
      <c r="K15" s="518">
        <f>SUM(K11:K14)</f>
        <v>3</v>
      </c>
      <c r="L15" s="510" t="s">
        <v>9</v>
      </c>
      <c r="M15" s="308">
        <f>SUM(M11:M14)</f>
        <v>0</v>
      </c>
      <c r="N15" s="308">
        <f>SUM(N11:N14)</f>
        <v>0</v>
      </c>
      <c r="O15" s="308">
        <f>SUM(O11:O14)</f>
        <v>0</v>
      </c>
      <c r="P15" s="518">
        <f>SUM(P11:P14)</f>
        <v>0</v>
      </c>
      <c r="Q15" s="510" t="s">
        <v>9</v>
      </c>
      <c r="R15" s="308">
        <f>SUM(R11:R14)</f>
        <v>2</v>
      </c>
      <c r="S15" s="308">
        <f>SUM(S11:S14)</f>
        <v>2</v>
      </c>
      <c r="T15" s="308">
        <f>SUM(T11:T14)</f>
        <v>0</v>
      </c>
      <c r="U15" s="525">
        <f>SUM(U11:U14)</f>
        <v>0</v>
      </c>
    </row>
    <row r="16" spans="1:21" s="209" customFormat="1" ht="15" customHeight="1" thickBot="1">
      <c r="A16" s="603"/>
      <c r="B16" s="511" t="s">
        <v>10</v>
      </c>
      <c r="C16" s="607">
        <f>C15+E15+H15+J15+M15+O15+R15+T15</f>
        <v>8</v>
      </c>
      <c r="D16" s="607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8"/>
    </row>
    <row r="17" spans="1:21" s="1" customFormat="1" ht="94.5" customHeight="1" thickTop="1">
      <c r="A17" s="662" t="s">
        <v>74</v>
      </c>
      <c r="B17" s="604" t="s">
        <v>118</v>
      </c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6"/>
    </row>
    <row r="18" spans="1:21" s="210" customFormat="1" ht="15" customHeight="1" thickBot="1">
      <c r="A18" s="603"/>
      <c r="B18" s="511" t="s">
        <v>10</v>
      </c>
      <c r="C18" s="607">
        <v>6</v>
      </c>
      <c r="D18" s="607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8"/>
    </row>
    <row r="19" spans="1:21" s="164" customFormat="1" ht="15" customHeight="1" thickTop="1">
      <c r="A19" s="642" t="s">
        <v>174</v>
      </c>
      <c r="B19" s="173" t="s">
        <v>121</v>
      </c>
      <c r="C19" s="174">
        <v>2</v>
      </c>
      <c r="D19" s="175">
        <v>2</v>
      </c>
      <c r="E19" s="175"/>
      <c r="F19" s="180"/>
      <c r="G19" s="122" t="s">
        <v>84</v>
      </c>
      <c r="H19" s="175">
        <v>2</v>
      </c>
      <c r="I19" s="175">
        <v>2</v>
      </c>
      <c r="J19" s="175"/>
      <c r="K19" s="180"/>
      <c r="L19" s="195"/>
      <c r="M19" s="175"/>
      <c r="N19" s="175"/>
      <c r="O19" s="175"/>
      <c r="P19" s="180"/>
      <c r="Q19" s="195"/>
      <c r="R19" s="175"/>
      <c r="S19" s="175"/>
      <c r="T19" s="175"/>
      <c r="U19" s="177"/>
    </row>
    <row r="20" spans="1:21" s="164" customFormat="1" ht="15" customHeight="1">
      <c r="A20" s="643"/>
      <c r="B20" s="149" t="s">
        <v>122</v>
      </c>
      <c r="C20" s="139"/>
      <c r="D20" s="139"/>
      <c r="E20" s="139">
        <v>2</v>
      </c>
      <c r="F20" s="148">
        <v>2</v>
      </c>
      <c r="G20" s="146" t="s">
        <v>26</v>
      </c>
      <c r="H20" s="139"/>
      <c r="I20" s="139"/>
      <c r="J20" s="139">
        <v>2</v>
      </c>
      <c r="K20" s="148">
        <v>2</v>
      </c>
      <c r="L20" s="146"/>
      <c r="M20" s="139"/>
      <c r="N20" s="139"/>
      <c r="O20" s="139"/>
      <c r="P20" s="148"/>
      <c r="Q20" s="146"/>
      <c r="R20" s="139"/>
      <c r="S20" s="139"/>
      <c r="T20" s="139"/>
      <c r="U20" s="143"/>
    </row>
    <row r="21" spans="1:21" s="189" customFormat="1" ht="15" customHeight="1" thickBot="1">
      <c r="A21" s="644"/>
      <c r="B21" s="512" t="s">
        <v>10</v>
      </c>
      <c r="C21" s="645">
        <f>C19+E20+H19+J20</f>
        <v>8</v>
      </c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7"/>
    </row>
    <row r="22" spans="1:21" s="1" customFormat="1" ht="15" customHeight="1" thickTop="1">
      <c r="A22" s="679" t="s">
        <v>203</v>
      </c>
      <c r="B22" s="137" t="s">
        <v>614</v>
      </c>
      <c r="C22" s="505">
        <v>2</v>
      </c>
      <c r="D22" s="505">
        <v>2</v>
      </c>
      <c r="E22" s="505"/>
      <c r="F22" s="505"/>
      <c r="G22" s="34" t="s">
        <v>636</v>
      </c>
      <c r="H22" s="503">
        <v>2</v>
      </c>
      <c r="I22" s="503">
        <v>2</v>
      </c>
      <c r="J22" s="503"/>
      <c r="K22" s="503"/>
      <c r="L22" s="34" t="s">
        <v>656</v>
      </c>
      <c r="M22" s="503">
        <v>10</v>
      </c>
      <c r="N22" s="503"/>
      <c r="O22" s="503">
        <v>10</v>
      </c>
      <c r="P22" s="503"/>
      <c r="Q22" s="137" t="s">
        <v>657</v>
      </c>
      <c r="R22" s="205">
        <v>1</v>
      </c>
      <c r="S22" s="205">
        <v>1</v>
      </c>
      <c r="T22" s="205"/>
      <c r="U22" s="216"/>
    </row>
    <row r="23" spans="1:21" s="1" customFormat="1" ht="15" customHeight="1">
      <c r="A23" s="679"/>
      <c r="B23" s="34" t="s">
        <v>615</v>
      </c>
      <c r="C23" s="505">
        <v>2</v>
      </c>
      <c r="D23" s="505">
        <v>2</v>
      </c>
      <c r="E23" s="505"/>
      <c r="F23" s="505"/>
      <c r="G23" s="34" t="s">
        <v>637</v>
      </c>
      <c r="H23" s="503">
        <v>2</v>
      </c>
      <c r="I23" s="503">
        <v>2</v>
      </c>
      <c r="J23" s="503"/>
      <c r="K23" s="503"/>
      <c r="L23" s="34"/>
      <c r="M23" s="503"/>
      <c r="N23" s="503"/>
      <c r="O23" s="503" t="s">
        <v>610</v>
      </c>
      <c r="P23" s="503" t="s">
        <v>610</v>
      </c>
      <c r="Q23" s="137" t="s">
        <v>197</v>
      </c>
      <c r="R23" s="205">
        <v>2</v>
      </c>
      <c r="S23" s="205">
        <v>2</v>
      </c>
      <c r="T23" s="205"/>
      <c r="U23" s="216"/>
    </row>
    <row r="24" spans="1:21" s="1" customFormat="1" ht="15" customHeight="1">
      <c r="A24" s="679"/>
      <c r="B24" s="34" t="s">
        <v>616</v>
      </c>
      <c r="C24" s="505">
        <v>2</v>
      </c>
      <c r="D24" s="505">
        <v>2</v>
      </c>
      <c r="E24" s="505"/>
      <c r="F24" s="505"/>
      <c r="G24" s="34" t="s">
        <v>638</v>
      </c>
      <c r="H24" s="207">
        <v>2</v>
      </c>
      <c r="I24" s="207">
        <v>2</v>
      </c>
      <c r="J24" s="503"/>
      <c r="K24" s="503"/>
      <c r="L24" s="433"/>
      <c r="M24" s="503"/>
      <c r="N24" s="503"/>
      <c r="O24" s="207"/>
      <c r="P24" s="207"/>
      <c r="Q24" s="137" t="s">
        <v>658</v>
      </c>
      <c r="R24" s="205"/>
      <c r="S24" s="205"/>
      <c r="T24" s="205">
        <v>1</v>
      </c>
      <c r="U24" s="216">
        <v>1</v>
      </c>
    </row>
    <row r="25" spans="1:21" s="1" customFormat="1" ht="15" customHeight="1">
      <c r="A25" s="679"/>
      <c r="B25" s="34" t="s">
        <v>617</v>
      </c>
      <c r="C25" s="505">
        <v>2</v>
      </c>
      <c r="D25" s="505">
        <v>2</v>
      </c>
      <c r="E25" s="505"/>
      <c r="F25" s="505"/>
      <c r="G25" s="433" t="s">
        <v>639</v>
      </c>
      <c r="H25" s="207">
        <v>2</v>
      </c>
      <c r="I25" s="207">
        <v>2</v>
      </c>
      <c r="J25" s="207"/>
      <c r="K25" s="207"/>
      <c r="L25" s="34"/>
      <c r="M25" s="503"/>
      <c r="N25" s="503"/>
      <c r="O25" s="207"/>
      <c r="P25" s="207"/>
      <c r="Q25" s="137" t="s">
        <v>198</v>
      </c>
      <c r="R25" s="205"/>
      <c r="S25" s="205"/>
      <c r="T25" s="205">
        <v>2</v>
      </c>
      <c r="U25" s="216">
        <v>2</v>
      </c>
    </row>
    <row r="26" spans="1:21" s="1" customFormat="1" ht="15" customHeight="1">
      <c r="A26" s="679"/>
      <c r="B26" s="34" t="s">
        <v>618</v>
      </c>
      <c r="C26" s="505">
        <v>2</v>
      </c>
      <c r="D26" s="505">
        <v>2</v>
      </c>
      <c r="E26" s="505"/>
      <c r="F26" s="505"/>
      <c r="G26" s="34" t="s">
        <v>640</v>
      </c>
      <c r="H26" s="207">
        <v>2</v>
      </c>
      <c r="I26" s="207">
        <v>2</v>
      </c>
      <c r="J26" s="503"/>
      <c r="K26" s="503"/>
      <c r="L26" s="34"/>
      <c r="M26" s="503"/>
      <c r="N26" s="503"/>
      <c r="O26" s="207"/>
      <c r="P26" s="207"/>
      <c r="Q26" s="137"/>
      <c r="R26" s="205"/>
      <c r="S26" s="205"/>
      <c r="T26" s="205"/>
      <c r="U26" s="216"/>
    </row>
    <row r="27" spans="1:21" s="1" customFormat="1" ht="15" customHeight="1">
      <c r="A27" s="679"/>
      <c r="B27" s="34" t="s">
        <v>619</v>
      </c>
      <c r="C27" s="505" t="s">
        <v>610</v>
      </c>
      <c r="D27" s="505" t="s">
        <v>610</v>
      </c>
      <c r="E27" s="505">
        <v>2</v>
      </c>
      <c r="F27" s="505">
        <v>2</v>
      </c>
      <c r="G27" s="34" t="s">
        <v>641</v>
      </c>
      <c r="H27" s="207"/>
      <c r="I27" s="207"/>
      <c r="J27" s="503">
        <v>2</v>
      </c>
      <c r="K27" s="503">
        <v>2</v>
      </c>
      <c r="L27" s="433"/>
      <c r="M27" s="503"/>
      <c r="N27" s="503"/>
      <c r="O27" s="207"/>
      <c r="P27" s="207"/>
      <c r="Q27" s="137"/>
      <c r="R27" s="205"/>
      <c r="S27" s="205"/>
      <c r="T27" s="205"/>
      <c r="U27" s="216"/>
    </row>
    <row r="28" spans="1:21" s="1" customFormat="1" ht="15" customHeight="1">
      <c r="A28" s="679"/>
      <c r="B28" s="34" t="s">
        <v>620</v>
      </c>
      <c r="C28" s="505"/>
      <c r="D28" s="505"/>
      <c r="E28" s="505">
        <v>2</v>
      </c>
      <c r="F28" s="505">
        <v>2</v>
      </c>
      <c r="G28" s="34" t="s">
        <v>642</v>
      </c>
      <c r="H28" s="207"/>
      <c r="I28" s="207"/>
      <c r="J28" s="503">
        <v>2</v>
      </c>
      <c r="K28" s="503">
        <v>2</v>
      </c>
      <c r="L28" s="34"/>
      <c r="M28" s="503"/>
      <c r="N28" s="503"/>
      <c r="O28" s="503"/>
      <c r="P28" s="503"/>
      <c r="Q28" s="137"/>
      <c r="R28" s="205"/>
      <c r="S28" s="205"/>
      <c r="T28" s="205"/>
      <c r="U28" s="216"/>
    </row>
    <row r="29" spans="1:21" s="1" customFormat="1" ht="15" customHeight="1">
      <c r="A29" s="679"/>
      <c r="B29" s="34" t="s">
        <v>621</v>
      </c>
      <c r="C29" s="207"/>
      <c r="D29" s="503"/>
      <c r="E29" s="505">
        <v>2</v>
      </c>
      <c r="F29" s="505">
        <v>2</v>
      </c>
      <c r="G29" s="34" t="s">
        <v>643</v>
      </c>
      <c r="H29" s="207"/>
      <c r="I29" s="207"/>
      <c r="J29" s="503">
        <v>2</v>
      </c>
      <c r="K29" s="503">
        <v>2</v>
      </c>
      <c r="L29" s="34"/>
      <c r="M29" s="503"/>
      <c r="N29" s="503"/>
      <c r="O29" s="503"/>
      <c r="P29" s="503"/>
      <c r="Q29" s="137"/>
      <c r="R29" s="205"/>
      <c r="S29" s="205"/>
      <c r="T29" s="205"/>
      <c r="U29" s="216"/>
    </row>
    <row r="30" spans="1:21" s="1" customFormat="1" ht="15" customHeight="1">
      <c r="A30" s="679"/>
      <c r="B30" s="34" t="s">
        <v>622</v>
      </c>
      <c r="C30" s="207"/>
      <c r="D30" s="503"/>
      <c r="E30" s="505">
        <v>2</v>
      </c>
      <c r="F30" s="505">
        <v>2</v>
      </c>
      <c r="G30" s="433" t="s">
        <v>644</v>
      </c>
      <c r="H30" s="207"/>
      <c r="I30" s="207"/>
      <c r="J30" s="503">
        <v>2</v>
      </c>
      <c r="K30" s="503">
        <v>2</v>
      </c>
      <c r="L30" s="34"/>
      <c r="M30" s="503"/>
      <c r="N30" s="503"/>
      <c r="O30" s="503"/>
      <c r="P30" s="503"/>
      <c r="Q30" s="34"/>
      <c r="R30" s="207"/>
      <c r="S30" s="207"/>
      <c r="T30" s="503"/>
      <c r="U30" s="504"/>
    </row>
    <row r="31" spans="1:21" s="1" customFormat="1" ht="15" customHeight="1">
      <c r="A31" s="679"/>
      <c r="B31" s="34" t="s">
        <v>623</v>
      </c>
      <c r="C31" s="505"/>
      <c r="D31" s="505"/>
      <c r="E31" s="505">
        <v>2</v>
      </c>
      <c r="F31" s="505">
        <v>2</v>
      </c>
      <c r="G31" s="34" t="s">
        <v>645</v>
      </c>
      <c r="H31" s="207"/>
      <c r="I31" s="207"/>
      <c r="J31" s="503">
        <v>2</v>
      </c>
      <c r="K31" s="503">
        <v>2</v>
      </c>
      <c r="L31" s="34"/>
      <c r="M31" s="207"/>
      <c r="N31" s="207"/>
      <c r="O31" s="503"/>
      <c r="P31" s="503"/>
      <c r="Q31" s="34"/>
      <c r="R31" s="207"/>
      <c r="S31" s="207"/>
      <c r="T31" s="207"/>
      <c r="U31" s="430"/>
    </row>
    <row r="32" spans="1:21" s="210" customFormat="1" ht="15" customHeight="1">
      <c r="A32" s="679"/>
      <c r="B32" s="513" t="s">
        <v>9</v>
      </c>
      <c r="C32" s="519">
        <f>SUM(C22:C31)</f>
        <v>10</v>
      </c>
      <c r="D32" s="519">
        <f>SUM(D22:D31)</f>
        <v>10</v>
      </c>
      <c r="E32" s="519">
        <f>SUM(E22:E31)</f>
        <v>10</v>
      </c>
      <c r="F32" s="520">
        <f>SUM(F22:F31)</f>
        <v>10</v>
      </c>
      <c r="G32" s="516" t="s">
        <v>190</v>
      </c>
      <c r="H32" s="522">
        <f>SUM(H22:H31)</f>
        <v>10</v>
      </c>
      <c r="I32" s="522">
        <f>SUM(I22:I31)</f>
        <v>10</v>
      </c>
      <c r="J32" s="522">
        <f>SUM(J22:J31)</f>
        <v>10</v>
      </c>
      <c r="K32" s="523">
        <f>SUM(K22:K31)</f>
        <v>10</v>
      </c>
      <c r="L32" s="516" t="s">
        <v>9</v>
      </c>
      <c r="M32" s="522">
        <f>SUM(M22:M31)</f>
        <v>10</v>
      </c>
      <c r="N32" s="522">
        <f>SUM(N22:N31)</f>
        <v>0</v>
      </c>
      <c r="O32" s="522">
        <f>SUM(O22:O31)</f>
        <v>10</v>
      </c>
      <c r="P32" s="523">
        <f>SUM(P22:P31)</f>
        <v>0</v>
      </c>
      <c r="Q32" s="516" t="s">
        <v>9</v>
      </c>
      <c r="R32" s="522">
        <f>SUM(R22:R31)</f>
        <v>3</v>
      </c>
      <c r="S32" s="522">
        <f>SUM(S22:S31)</f>
        <v>3</v>
      </c>
      <c r="T32" s="522">
        <f>SUM(T22:T31)</f>
        <v>3</v>
      </c>
      <c r="U32" s="526">
        <f>SUM(U22:U31)</f>
        <v>3</v>
      </c>
    </row>
    <row r="33" spans="1:21" s="210" customFormat="1" ht="15" customHeight="1" thickBot="1">
      <c r="A33" s="680"/>
      <c r="B33" s="514" t="s">
        <v>10</v>
      </c>
      <c r="C33" s="607">
        <f>SUM(C32+E32+H32+J32+M32+O32+R32+T32)</f>
        <v>66</v>
      </c>
      <c r="D33" s="607"/>
      <c r="E33" s="607"/>
      <c r="F33" s="607"/>
      <c r="G33" s="607"/>
      <c r="H33" s="607"/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07"/>
      <c r="T33" s="607"/>
      <c r="U33" s="608"/>
    </row>
    <row r="34" spans="1:21" s="209" customFormat="1" ht="15" customHeight="1" thickTop="1" thickBot="1">
      <c r="A34" s="508"/>
      <c r="B34" s="527" t="s">
        <v>624</v>
      </c>
      <c r="C34" s="528">
        <v>6</v>
      </c>
      <c r="D34" s="528">
        <v>6</v>
      </c>
      <c r="E34" s="528">
        <v>6</v>
      </c>
      <c r="F34" s="528">
        <v>6</v>
      </c>
      <c r="G34" s="529" t="s">
        <v>646</v>
      </c>
      <c r="H34" s="530">
        <v>8</v>
      </c>
      <c r="I34" s="530">
        <v>8</v>
      </c>
      <c r="J34" s="530">
        <v>8</v>
      </c>
      <c r="K34" s="530">
        <v>8</v>
      </c>
      <c r="L34" s="529" t="s">
        <v>646</v>
      </c>
      <c r="M34" s="530">
        <v>0</v>
      </c>
      <c r="N34" s="530">
        <v>0</v>
      </c>
      <c r="O34" s="530">
        <v>0</v>
      </c>
      <c r="P34" s="530">
        <v>0</v>
      </c>
      <c r="Q34" s="529" t="s">
        <v>646</v>
      </c>
      <c r="R34" s="530">
        <v>6</v>
      </c>
      <c r="S34" s="530">
        <v>6</v>
      </c>
      <c r="T34" s="530">
        <v>6</v>
      </c>
      <c r="U34" s="537">
        <v>6</v>
      </c>
    </row>
    <row r="35" spans="1:21" s="1" customFormat="1" ht="15" customHeight="1" thickTop="1">
      <c r="A35" s="681" t="s">
        <v>669</v>
      </c>
      <c r="B35" s="540" t="s">
        <v>625</v>
      </c>
      <c r="C35" s="541">
        <v>2</v>
      </c>
      <c r="D35" s="428">
        <v>2</v>
      </c>
      <c r="E35" s="428"/>
      <c r="F35" s="428"/>
      <c r="G35" s="485" t="s">
        <v>647</v>
      </c>
      <c r="H35" s="544">
        <v>2</v>
      </c>
      <c r="I35" s="544">
        <v>2</v>
      </c>
      <c r="J35" s="544"/>
      <c r="K35" s="544"/>
      <c r="L35" s="342"/>
      <c r="M35" s="535"/>
      <c r="N35" s="535"/>
      <c r="O35" s="535"/>
      <c r="P35" s="535"/>
      <c r="Q35" s="534" t="s">
        <v>659</v>
      </c>
      <c r="R35" s="535">
        <v>2</v>
      </c>
      <c r="S35" s="535">
        <v>2</v>
      </c>
      <c r="T35" s="535"/>
      <c r="U35" s="217"/>
    </row>
    <row r="36" spans="1:21" s="1" customFormat="1" ht="15" customHeight="1">
      <c r="A36" s="674"/>
      <c r="B36" s="515" t="s">
        <v>626</v>
      </c>
      <c r="C36" s="524">
        <v>2</v>
      </c>
      <c r="D36" s="207">
        <v>2</v>
      </c>
      <c r="E36" s="207"/>
      <c r="F36" s="207"/>
      <c r="G36" s="137" t="s">
        <v>611</v>
      </c>
      <c r="H36" s="205">
        <v>2</v>
      </c>
      <c r="I36" s="205">
        <v>2</v>
      </c>
      <c r="J36" s="545"/>
      <c r="K36" s="545"/>
      <c r="L36" s="137"/>
      <c r="M36" s="521"/>
      <c r="N36" s="521"/>
      <c r="O36" s="521"/>
      <c r="P36" s="521"/>
      <c r="Q36" s="515" t="s">
        <v>660</v>
      </c>
      <c r="R36" s="521">
        <v>2</v>
      </c>
      <c r="S36" s="521">
        <v>2</v>
      </c>
      <c r="T36" s="521"/>
      <c r="U36" s="216"/>
    </row>
    <row r="37" spans="1:21" s="1" customFormat="1" ht="15" customHeight="1">
      <c r="A37" s="674"/>
      <c r="B37" s="542"/>
      <c r="C37" s="524"/>
      <c r="D37" s="207"/>
      <c r="E37" s="207"/>
      <c r="F37" s="207"/>
      <c r="G37" s="137" t="s">
        <v>612</v>
      </c>
      <c r="H37" s="205">
        <v>2</v>
      </c>
      <c r="I37" s="205">
        <v>2</v>
      </c>
      <c r="J37" s="205"/>
      <c r="K37" s="205"/>
      <c r="L37" s="137"/>
      <c r="M37" s="521"/>
      <c r="N37" s="521"/>
      <c r="O37" s="521"/>
      <c r="P37" s="521"/>
      <c r="Q37" s="515" t="s">
        <v>661</v>
      </c>
      <c r="R37" s="521">
        <v>2</v>
      </c>
      <c r="S37" s="521">
        <v>2</v>
      </c>
      <c r="T37" s="521"/>
      <c r="U37" s="216"/>
    </row>
    <row r="38" spans="1:21" s="1" customFormat="1" ht="15" customHeight="1">
      <c r="A38" s="674"/>
      <c r="B38" s="35" t="s">
        <v>627</v>
      </c>
      <c r="C38" s="524"/>
      <c r="D38" s="207"/>
      <c r="E38" s="207">
        <v>2</v>
      </c>
      <c r="F38" s="207">
        <v>2</v>
      </c>
      <c r="G38" s="137" t="s">
        <v>648</v>
      </c>
      <c r="H38" s="205">
        <v>2</v>
      </c>
      <c r="I38" s="205">
        <v>2</v>
      </c>
      <c r="J38" s="205"/>
      <c r="K38" s="205"/>
      <c r="L38" s="137"/>
      <c r="M38" s="521"/>
      <c r="N38" s="521"/>
      <c r="O38" s="521"/>
      <c r="P38" s="521"/>
      <c r="Q38" s="515" t="s">
        <v>662</v>
      </c>
      <c r="R38" s="521">
        <v>9</v>
      </c>
      <c r="S38" s="521">
        <v>9</v>
      </c>
      <c r="T38" s="521"/>
      <c r="U38" s="216"/>
    </row>
    <row r="39" spans="1:21" s="1" customFormat="1" ht="15" customHeight="1">
      <c r="A39" s="674"/>
      <c r="B39" s="35" t="s">
        <v>628</v>
      </c>
      <c r="C39" s="524"/>
      <c r="D39" s="207"/>
      <c r="E39" s="207">
        <v>2</v>
      </c>
      <c r="F39" s="207">
        <v>2</v>
      </c>
      <c r="G39" s="137" t="s">
        <v>649</v>
      </c>
      <c r="H39" s="205"/>
      <c r="I39" s="205"/>
      <c r="J39" s="205">
        <v>2</v>
      </c>
      <c r="K39" s="205">
        <v>2</v>
      </c>
      <c r="L39" s="137"/>
      <c r="M39" s="521"/>
      <c r="N39" s="521"/>
      <c r="O39" s="521"/>
      <c r="P39" s="521"/>
      <c r="Q39" s="515" t="s">
        <v>199</v>
      </c>
      <c r="R39" s="521"/>
      <c r="S39" s="521"/>
      <c r="T39" s="521">
        <v>2</v>
      </c>
      <c r="U39" s="538">
        <v>2</v>
      </c>
    </row>
    <row r="40" spans="1:21" s="1" customFormat="1" ht="15" customHeight="1">
      <c r="A40" s="674"/>
      <c r="B40" s="35" t="s">
        <v>629</v>
      </c>
      <c r="C40" s="524"/>
      <c r="D40" s="207"/>
      <c r="E40" s="207">
        <v>2</v>
      </c>
      <c r="F40" s="207">
        <v>2</v>
      </c>
      <c r="G40" s="137" t="s">
        <v>650</v>
      </c>
      <c r="H40" s="207"/>
      <c r="I40" s="207"/>
      <c r="J40" s="207">
        <v>2</v>
      </c>
      <c r="K40" s="207">
        <v>2</v>
      </c>
      <c r="L40" s="137"/>
      <c r="M40" s="521"/>
      <c r="N40" s="521"/>
      <c r="O40" s="521"/>
      <c r="P40" s="521"/>
      <c r="Q40" s="515" t="s">
        <v>663</v>
      </c>
      <c r="R40" s="521"/>
      <c r="S40" s="521"/>
      <c r="T40" s="521">
        <v>2</v>
      </c>
      <c r="U40" s="538">
        <v>2</v>
      </c>
    </row>
    <row r="41" spans="1:21" s="1" customFormat="1" ht="15" customHeight="1">
      <c r="A41" s="674"/>
      <c r="B41" s="35" t="s">
        <v>630</v>
      </c>
      <c r="C41" s="524"/>
      <c r="D41" s="207"/>
      <c r="E41" s="207">
        <v>2</v>
      </c>
      <c r="F41" s="207">
        <v>2</v>
      </c>
      <c r="G41" s="433" t="s">
        <v>651</v>
      </c>
      <c r="H41" s="207"/>
      <c r="I41" s="207"/>
      <c r="J41" s="207">
        <v>2</v>
      </c>
      <c r="K41" s="207">
        <v>2</v>
      </c>
      <c r="L41" s="137"/>
      <c r="M41" s="521"/>
      <c r="N41" s="521"/>
      <c r="O41" s="521"/>
      <c r="P41" s="521"/>
      <c r="Q41" s="515" t="s">
        <v>664</v>
      </c>
      <c r="R41" s="521"/>
      <c r="S41" s="521"/>
      <c r="T41" s="521">
        <v>2</v>
      </c>
      <c r="U41" s="538">
        <v>2</v>
      </c>
    </row>
    <row r="42" spans="1:21" s="1" customFormat="1" ht="15" customHeight="1">
      <c r="A42" s="674"/>
      <c r="B42" s="542" t="s">
        <v>631</v>
      </c>
      <c r="C42" s="524"/>
      <c r="D42" s="207"/>
      <c r="E42" s="207">
        <v>2</v>
      </c>
      <c r="F42" s="207">
        <v>2</v>
      </c>
      <c r="G42" s="137" t="s">
        <v>652</v>
      </c>
      <c r="H42" s="205"/>
      <c r="I42" s="205"/>
      <c r="J42" s="205">
        <v>2</v>
      </c>
      <c r="K42" s="205">
        <v>2</v>
      </c>
      <c r="L42" s="137"/>
      <c r="M42" s="521"/>
      <c r="N42" s="521"/>
      <c r="O42" s="521"/>
      <c r="P42" s="521"/>
      <c r="Q42" s="543" t="s">
        <v>665</v>
      </c>
      <c r="R42" s="521"/>
      <c r="S42" s="521"/>
      <c r="T42" s="521">
        <v>9</v>
      </c>
      <c r="U42" s="538">
        <v>9</v>
      </c>
    </row>
    <row r="43" spans="1:21" s="210" customFormat="1" ht="15" customHeight="1">
      <c r="A43" s="674"/>
      <c r="B43" s="515" t="s">
        <v>632</v>
      </c>
      <c r="C43" s="205">
        <f>SUM(C35:C41)</f>
        <v>4</v>
      </c>
      <c r="D43" s="205">
        <f>SUM(D35:D41)</f>
        <v>4</v>
      </c>
      <c r="E43" s="205">
        <f>SUM(E35:E42)</f>
        <v>10</v>
      </c>
      <c r="F43" s="205">
        <f>SUM(F35:F42)</f>
        <v>10</v>
      </c>
      <c r="G43" s="515" t="s">
        <v>653</v>
      </c>
      <c r="H43" s="205">
        <f>SUM(H35:H42)</f>
        <v>8</v>
      </c>
      <c r="I43" s="205">
        <f>SUM(I35:I42)</f>
        <v>8</v>
      </c>
      <c r="J43" s="205">
        <f>SUM(J35:J42)</f>
        <v>8</v>
      </c>
      <c r="K43" s="205">
        <f>SUM(K35:K42)</f>
        <v>8</v>
      </c>
      <c r="L43" s="515" t="s">
        <v>653</v>
      </c>
      <c r="M43" s="205">
        <f>SUM(M35:M41)</f>
        <v>0</v>
      </c>
      <c r="N43" s="205">
        <f>SUM(N35:N41)</f>
        <v>0</v>
      </c>
      <c r="O43" s="205">
        <f>SUM(O35:O41)</f>
        <v>0</v>
      </c>
      <c r="P43" s="205">
        <f>SUM(P35:P41)</f>
        <v>0</v>
      </c>
      <c r="Q43" s="515" t="s">
        <v>653</v>
      </c>
      <c r="R43" s="205">
        <f>SUM(R35:R41)</f>
        <v>15</v>
      </c>
      <c r="S43" s="205">
        <f>SUM(S35:S41)</f>
        <v>15</v>
      </c>
      <c r="T43" s="205">
        <f>SUM(T35:T42)</f>
        <v>15</v>
      </c>
      <c r="U43" s="216">
        <f>SUM(U35:U42)</f>
        <v>15</v>
      </c>
    </row>
    <row r="44" spans="1:21" s="210" customFormat="1" ht="15" customHeight="1" thickBot="1">
      <c r="A44" s="682"/>
      <c r="B44" s="536" t="s">
        <v>633</v>
      </c>
      <c r="C44" s="683" t="str">
        <f>SUM(C43,E43,H43,J43,M43,O43,R43,T43)&amp;" / "&amp;SUM(D43,F43,I43,K43,N43,P43,S43,U43)&amp;" (時數)"</f>
        <v>60 / 60 (時數)</v>
      </c>
      <c r="D44" s="683"/>
      <c r="E44" s="683"/>
      <c r="F44" s="683"/>
      <c r="G44" s="683"/>
      <c r="H44" s="683"/>
      <c r="I44" s="683"/>
      <c r="J44" s="683"/>
      <c r="K44" s="683"/>
      <c r="L44" s="683"/>
      <c r="M44" s="683"/>
      <c r="N44" s="683"/>
      <c r="O44" s="683"/>
      <c r="P44" s="683"/>
      <c r="Q44" s="683"/>
      <c r="R44" s="683"/>
      <c r="S44" s="683"/>
      <c r="T44" s="683"/>
      <c r="U44" s="684"/>
    </row>
    <row r="45" spans="1:21" s="1" customFormat="1" ht="15" customHeight="1" thickTop="1">
      <c r="A45" s="681" t="s">
        <v>670</v>
      </c>
      <c r="B45" s="534" t="s">
        <v>634</v>
      </c>
      <c r="C45" s="535">
        <v>2</v>
      </c>
      <c r="D45" s="535">
        <v>2</v>
      </c>
      <c r="E45" s="535"/>
      <c r="F45" s="535"/>
      <c r="G45" s="342" t="s">
        <v>194</v>
      </c>
      <c r="H45" s="215">
        <v>3</v>
      </c>
      <c r="I45" s="215">
        <v>3</v>
      </c>
      <c r="J45" s="215"/>
      <c r="K45" s="215"/>
      <c r="L45" s="342"/>
      <c r="M45" s="215"/>
      <c r="N45" s="215"/>
      <c r="O45" s="215"/>
      <c r="P45" s="215"/>
      <c r="Q45" s="342" t="s">
        <v>666</v>
      </c>
      <c r="R45" s="215">
        <v>2</v>
      </c>
      <c r="S45" s="215">
        <v>2</v>
      </c>
      <c r="T45" s="215"/>
      <c r="U45" s="217"/>
    </row>
    <row r="46" spans="1:21" s="1" customFormat="1" ht="15" customHeight="1">
      <c r="A46" s="685"/>
      <c r="B46" s="515" t="s">
        <v>191</v>
      </c>
      <c r="C46" s="521"/>
      <c r="D46" s="521"/>
      <c r="E46" s="521">
        <v>2</v>
      </c>
      <c r="F46" s="521">
        <v>2</v>
      </c>
      <c r="G46" s="515" t="s">
        <v>654</v>
      </c>
      <c r="H46" s="521"/>
      <c r="I46" s="521"/>
      <c r="J46" s="521">
        <v>2</v>
      </c>
      <c r="K46" s="521">
        <v>2</v>
      </c>
      <c r="L46" s="137"/>
      <c r="M46" s="205"/>
      <c r="N46" s="205"/>
      <c r="O46" s="205"/>
      <c r="P46" s="205"/>
      <c r="Q46" s="515" t="s">
        <v>200</v>
      </c>
      <c r="R46" s="521"/>
      <c r="S46" s="521"/>
      <c r="T46" s="521">
        <v>2</v>
      </c>
      <c r="U46" s="538">
        <v>2</v>
      </c>
    </row>
    <row r="47" spans="1:21" s="1" customFormat="1" ht="15" customHeight="1">
      <c r="A47" s="685"/>
      <c r="B47" s="515"/>
      <c r="C47" s="521"/>
      <c r="D47" s="521"/>
      <c r="E47" s="521"/>
      <c r="F47" s="521"/>
      <c r="G47" s="515" t="s">
        <v>195</v>
      </c>
      <c r="H47" s="521"/>
      <c r="I47" s="521"/>
      <c r="J47" s="521">
        <v>2</v>
      </c>
      <c r="K47" s="521">
        <v>2</v>
      </c>
      <c r="L47" s="137"/>
      <c r="M47" s="205"/>
      <c r="N47" s="205"/>
      <c r="O47" s="205"/>
      <c r="P47" s="205"/>
      <c r="Q47" s="515" t="s">
        <v>201</v>
      </c>
      <c r="R47" s="521"/>
      <c r="S47" s="521"/>
      <c r="T47" s="521">
        <v>2</v>
      </c>
      <c r="U47" s="538">
        <v>2</v>
      </c>
    </row>
    <row r="48" spans="1:21" s="210" customFormat="1" ht="15" customHeight="1">
      <c r="A48" s="685"/>
      <c r="B48" s="515"/>
      <c r="C48" s="205"/>
      <c r="D48" s="205"/>
      <c r="E48" s="205"/>
      <c r="F48" s="205"/>
      <c r="G48" s="137"/>
      <c r="H48" s="205"/>
      <c r="I48" s="205"/>
      <c r="J48" s="205"/>
      <c r="K48" s="205"/>
      <c r="L48" s="137"/>
      <c r="M48" s="205"/>
      <c r="N48" s="205"/>
      <c r="O48" s="205"/>
      <c r="P48" s="205"/>
      <c r="Q48" s="515"/>
      <c r="R48" s="521"/>
      <c r="S48" s="521"/>
      <c r="T48" s="521"/>
      <c r="U48" s="538"/>
    </row>
    <row r="49" spans="1:21" s="210" customFormat="1" ht="15" customHeight="1">
      <c r="A49" s="685"/>
      <c r="B49" s="515" t="s">
        <v>632</v>
      </c>
      <c r="C49" s="205">
        <f>SUM(C45:C48)</f>
        <v>2</v>
      </c>
      <c r="D49" s="205">
        <f>SUM(D45:D48)</f>
        <v>2</v>
      </c>
      <c r="E49" s="205">
        <f>SUM(E45:E48)</f>
        <v>2</v>
      </c>
      <c r="F49" s="205">
        <f>SUM(F45:F48)</f>
        <v>2</v>
      </c>
      <c r="G49" s="515" t="s">
        <v>653</v>
      </c>
      <c r="H49" s="205">
        <f>SUM(H45:H48)</f>
        <v>3</v>
      </c>
      <c r="I49" s="205">
        <f>SUM(I45:I48)</f>
        <v>3</v>
      </c>
      <c r="J49" s="205">
        <f>SUM(J45:J48)</f>
        <v>4</v>
      </c>
      <c r="K49" s="205">
        <f>SUM(K45:K48)</f>
        <v>4</v>
      </c>
      <c r="L49" s="515" t="s">
        <v>653</v>
      </c>
      <c r="M49" s="205">
        <f>SUM(M45:M48)</f>
        <v>0</v>
      </c>
      <c r="N49" s="205">
        <f>SUM(N45:N48)</f>
        <v>0</v>
      </c>
      <c r="O49" s="205">
        <f>SUM(O45:O48)</f>
        <v>0</v>
      </c>
      <c r="P49" s="205">
        <f>SUM(P45:P48)</f>
        <v>0</v>
      </c>
      <c r="Q49" s="515" t="s">
        <v>653</v>
      </c>
      <c r="R49" s="205">
        <f>SUM(R45:R48)</f>
        <v>2</v>
      </c>
      <c r="S49" s="205">
        <f>SUM(S45:S48)</f>
        <v>2</v>
      </c>
      <c r="T49" s="205">
        <f>SUM(T45:T48)</f>
        <v>4</v>
      </c>
      <c r="U49" s="216">
        <f>SUM(U45:U48)</f>
        <v>4</v>
      </c>
    </row>
    <row r="50" spans="1:21" s="1" customFormat="1" ht="15" customHeight="1" thickBot="1">
      <c r="A50" s="686"/>
      <c r="B50" s="536" t="s">
        <v>633</v>
      </c>
      <c r="C50" s="683" t="str">
        <f>SUM(C49,E49,H49,J49,M49,O49,R49,T49)&amp;" / "&amp;SUM(D49,F49,I49,K49,N49,P49,S49,U49)&amp;" (時數)"</f>
        <v>17 / 17 (時數)</v>
      </c>
      <c r="D50" s="683"/>
      <c r="E50" s="683"/>
      <c r="F50" s="683"/>
      <c r="G50" s="683"/>
      <c r="H50" s="683"/>
      <c r="I50" s="683"/>
      <c r="J50" s="683"/>
      <c r="K50" s="683"/>
      <c r="L50" s="683"/>
      <c r="M50" s="683"/>
      <c r="N50" s="683"/>
      <c r="O50" s="683"/>
      <c r="P50" s="683"/>
      <c r="Q50" s="683"/>
      <c r="R50" s="683"/>
      <c r="S50" s="683"/>
      <c r="T50" s="683"/>
      <c r="U50" s="684"/>
    </row>
    <row r="51" spans="1:21" s="1" customFormat="1" ht="15" customHeight="1" thickTop="1">
      <c r="A51" s="674" t="s">
        <v>671</v>
      </c>
      <c r="B51" s="531" t="s">
        <v>192</v>
      </c>
      <c r="C51" s="532">
        <v>2</v>
      </c>
      <c r="D51" s="532">
        <v>2</v>
      </c>
      <c r="E51" s="212"/>
      <c r="F51" s="212"/>
      <c r="G51" s="533" t="s">
        <v>692</v>
      </c>
      <c r="H51" s="212">
        <v>2</v>
      </c>
      <c r="I51" s="212">
        <v>2</v>
      </c>
      <c r="J51" s="212"/>
      <c r="K51" s="212"/>
      <c r="L51" s="533"/>
      <c r="M51" s="212"/>
      <c r="N51" s="212"/>
      <c r="O51" s="212"/>
      <c r="P51" s="212"/>
      <c r="Q51" s="533" t="s">
        <v>667</v>
      </c>
      <c r="R51" s="212">
        <v>2</v>
      </c>
      <c r="S51" s="212">
        <v>2</v>
      </c>
      <c r="T51" s="212"/>
      <c r="U51" s="218"/>
    </row>
    <row r="52" spans="1:21" s="1" customFormat="1" ht="15" customHeight="1">
      <c r="A52" s="674"/>
      <c r="B52" s="515" t="s">
        <v>635</v>
      </c>
      <c r="C52" s="521"/>
      <c r="D52" s="521"/>
      <c r="E52" s="205">
        <v>2</v>
      </c>
      <c r="F52" s="205">
        <v>2</v>
      </c>
      <c r="G52" s="137" t="s">
        <v>196</v>
      </c>
      <c r="H52" s="205"/>
      <c r="I52" s="205"/>
      <c r="J52" s="205">
        <v>2</v>
      </c>
      <c r="K52" s="205">
        <v>2</v>
      </c>
      <c r="L52" s="137"/>
      <c r="M52" s="205"/>
      <c r="N52" s="205"/>
      <c r="O52" s="205"/>
      <c r="P52" s="205"/>
      <c r="Q52" s="137" t="s">
        <v>202</v>
      </c>
      <c r="R52" s="205"/>
      <c r="S52" s="205"/>
      <c r="T52" s="205">
        <v>2</v>
      </c>
      <c r="U52" s="216">
        <v>2</v>
      </c>
    </row>
    <row r="53" spans="1:21" s="210" customFormat="1" ht="15" customHeight="1">
      <c r="A53" s="674"/>
      <c r="B53" s="515"/>
      <c r="C53" s="205"/>
      <c r="D53" s="205"/>
      <c r="E53" s="205"/>
      <c r="F53" s="205"/>
      <c r="G53" s="137" t="s">
        <v>655</v>
      </c>
      <c r="H53" s="205"/>
      <c r="I53" s="205"/>
      <c r="J53" s="205">
        <v>2</v>
      </c>
      <c r="K53" s="205">
        <v>2</v>
      </c>
      <c r="L53" s="137"/>
      <c r="M53" s="205"/>
      <c r="N53" s="205"/>
      <c r="O53" s="205"/>
      <c r="P53" s="205"/>
      <c r="Q53" s="137" t="s">
        <v>668</v>
      </c>
      <c r="R53" s="205"/>
      <c r="S53" s="205"/>
      <c r="T53" s="205">
        <v>2</v>
      </c>
      <c r="U53" s="216">
        <v>2</v>
      </c>
    </row>
    <row r="54" spans="1:21" s="210" customFormat="1" ht="15" customHeight="1">
      <c r="A54" s="675"/>
      <c r="B54" s="515" t="s">
        <v>9</v>
      </c>
      <c r="C54" s="205">
        <f>SUM(C51:C53)</f>
        <v>2</v>
      </c>
      <c r="D54" s="205">
        <f>SUM(D51:D53)</f>
        <v>2</v>
      </c>
      <c r="E54" s="205">
        <f>SUM(E51:E53)</f>
        <v>2</v>
      </c>
      <c r="F54" s="205">
        <f>SUM(F51:F53)</f>
        <v>2</v>
      </c>
      <c r="G54" s="515" t="s">
        <v>9</v>
      </c>
      <c r="H54" s="205">
        <f>SUM(H51:H53)</f>
        <v>2</v>
      </c>
      <c r="I54" s="205">
        <f>SUM(I51:I53)</f>
        <v>2</v>
      </c>
      <c r="J54" s="205">
        <f>SUM(J51:J53)</f>
        <v>4</v>
      </c>
      <c r="K54" s="205">
        <f>SUM(K51:K53)</f>
        <v>4</v>
      </c>
      <c r="L54" s="515" t="s">
        <v>9</v>
      </c>
      <c r="M54" s="205">
        <f>SUM(M51:M53)</f>
        <v>0</v>
      </c>
      <c r="N54" s="205">
        <f>SUM(N51:N53)</f>
        <v>0</v>
      </c>
      <c r="O54" s="205">
        <f>SUM(O51:O53)</f>
        <v>0</v>
      </c>
      <c r="P54" s="205">
        <f>SUM(P51:P53)</f>
        <v>0</v>
      </c>
      <c r="Q54" s="515" t="s">
        <v>9</v>
      </c>
      <c r="R54" s="205">
        <f>SUM(R51:R53)</f>
        <v>2</v>
      </c>
      <c r="S54" s="205">
        <f>SUM(S51:S53)</f>
        <v>2</v>
      </c>
      <c r="T54" s="205">
        <f>SUM(T51:T53)</f>
        <v>4</v>
      </c>
      <c r="U54" s="216">
        <f>SUM(U51:U53)</f>
        <v>4</v>
      </c>
    </row>
    <row r="55" spans="1:21" s="1" customFormat="1" ht="15" customHeight="1" thickBot="1">
      <c r="A55" s="676"/>
      <c r="B55" s="539" t="s">
        <v>613</v>
      </c>
      <c r="C55" s="677" t="str">
        <f>SUM(C54,E54,H54,J54,M54,O54,R54,T54)&amp;" / "&amp;SUM(D54,F54,I54,K54,N54,P54,S54,U54)&amp;" (時數)"</f>
        <v>16 / 16 (時數)</v>
      </c>
      <c r="D55" s="677"/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7"/>
      <c r="P55" s="677"/>
      <c r="Q55" s="677"/>
      <c r="R55" s="677"/>
      <c r="S55" s="677"/>
      <c r="T55" s="677"/>
      <c r="U55" s="678"/>
    </row>
    <row r="56" spans="1:21" s="509" customFormat="1" ht="12.75">
      <c r="A56" s="666" t="s">
        <v>204</v>
      </c>
      <c r="B56" s="668" t="s">
        <v>205</v>
      </c>
      <c r="C56" s="668"/>
      <c r="D56" s="668"/>
      <c r="E56" s="668"/>
      <c r="F56" s="668" t="s">
        <v>206</v>
      </c>
      <c r="G56" s="668"/>
      <c r="H56" s="668"/>
      <c r="I56" s="668"/>
      <c r="J56" s="668"/>
      <c r="K56" s="668"/>
      <c r="L56" s="668"/>
      <c r="M56" s="133"/>
      <c r="N56" s="133"/>
      <c r="O56" s="133"/>
      <c r="P56" s="133"/>
      <c r="Q56" s="115"/>
      <c r="R56" s="133"/>
      <c r="S56" s="133"/>
      <c r="T56" s="133"/>
      <c r="U56" s="133"/>
    </row>
    <row r="57" spans="1:21" s="509" customFormat="1" ht="12.75">
      <c r="A57" s="667"/>
      <c r="B57" s="669" t="s">
        <v>207</v>
      </c>
      <c r="C57" s="669"/>
      <c r="D57" s="669"/>
      <c r="E57" s="669"/>
      <c r="F57" s="669" t="s">
        <v>211</v>
      </c>
      <c r="G57" s="669"/>
      <c r="H57" s="669"/>
      <c r="I57" s="669"/>
      <c r="J57" s="669"/>
      <c r="K57" s="669"/>
      <c r="L57" s="669"/>
      <c r="M57" s="133"/>
      <c r="N57" s="133"/>
      <c r="O57" s="133"/>
      <c r="P57" s="670"/>
      <c r="Q57" s="670"/>
      <c r="R57" s="670"/>
      <c r="S57" s="670"/>
      <c r="T57" s="670"/>
      <c r="U57" s="133"/>
    </row>
    <row r="58" spans="1:21" s="509" customFormat="1" ht="12.75">
      <c r="A58" s="667"/>
      <c r="B58" s="669" t="s">
        <v>208</v>
      </c>
      <c r="C58" s="669"/>
      <c r="D58" s="669"/>
      <c r="E58" s="669"/>
      <c r="F58" s="671" t="s">
        <v>209</v>
      </c>
      <c r="G58" s="672"/>
      <c r="H58" s="672"/>
      <c r="I58" s="672"/>
      <c r="J58" s="672"/>
      <c r="K58" s="672"/>
      <c r="L58" s="673"/>
      <c r="M58" s="133"/>
      <c r="N58" s="133"/>
      <c r="O58" s="133"/>
      <c r="P58" s="670"/>
      <c r="Q58" s="670"/>
      <c r="R58" s="670"/>
      <c r="S58" s="670"/>
      <c r="T58" s="670"/>
      <c r="U58" s="133"/>
    </row>
    <row r="59" spans="1:21" s="509" customFormat="1" ht="12.75">
      <c r="A59" s="667"/>
      <c r="B59" s="669"/>
      <c r="C59" s="669"/>
      <c r="D59" s="669"/>
      <c r="E59" s="669"/>
      <c r="F59" s="669" t="s">
        <v>210</v>
      </c>
      <c r="G59" s="669"/>
      <c r="H59" s="669"/>
      <c r="I59" s="669"/>
      <c r="J59" s="669"/>
      <c r="K59" s="669"/>
      <c r="L59" s="669"/>
      <c r="M59" s="133"/>
      <c r="N59" s="133"/>
      <c r="O59" s="133"/>
      <c r="P59" s="670"/>
      <c r="Q59" s="670"/>
      <c r="R59" s="670"/>
      <c r="S59" s="670"/>
      <c r="T59" s="670"/>
      <c r="U59" s="133" t="s">
        <v>214</v>
      </c>
    </row>
    <row r="60" spans="1:21" s="509" customFormat="1" ht="12.75">
      <c r="A60" s="273" t="s">
        <v>89</v>
      </c>
      <c r="B60" s="128"/>
      <c r="C60" s="16"/>
      <c r="D60" s="16"/>
      <c r="E60" s="16"/>
      <c r="F60" s="16"/>
      <c r="G60" s="128"/>
      <c r="H60" s="16"/>
      <c r="I60" s="16"/>
      <c r="J60" s="16"/>
      <c r="K60" s="16"/>
      <c r="L60" s="128"/>
      <c r="M60" s="16"/>
      <c r="N60" s="16"/>
      <c r="O60" s="16"/>
      <c r="P60" s="16"/>
      <c r="Q60" s="128"/>
      <c r="R60" s="16"/>
      <c r="S60" s="16"/>
      <c r="T60" s="16"/>
      <c r="U60" s="16"/>
    </row>
    <row r="61" spans="1:21" s="509" customFormat="1" ht="12.75">
      <c r="A61" s="19"/>
      <c r="B61" s="128"/>
      <c r="C61" s="16"/>
      <c r="D61" s="16"/>
      <c r="E61" s="16"/>
      <c r="F61" s="16"/>
      <c r="G61" s="128"/>
      <c r="H61" s="16"/>
      <c r="I61" s="16"/>
      <c r="J61" s="16"/>
      <c r="K61" s="16"/>
      <c r="L61" s="128"/>
      <c r="M61" s="16"/>
      <c r="N61" s="16"/>
      <c r="O61" s="16"/>
      <c r="P61" s="16"/>
      <c r="Q61" s="128"/>
      <c r="R61" s="16"/>
      <c r="S61" s="16"/>
      <c r="T61" s="16"/>
      <c r="U61" s="16"/>
    </row>
    <row r="62" spans="1:21" s="509" customFormat="1" ht="12.75">
      <c r="A62" s="19"/>
      <c r="B62" s="128"/>
      <c r="C62" s="16"/>
      <c r="D62" s="16"/>
      <c r="E62" s="16"/>
      <c r="F62" s="16"/>
      <c r="G62" s="128"/>
      <c r="H62" s="16"/>
      <c r="I62" s="16"/>
      <c r="J62" s="16"/>
      <c r="K62" s="16"/>
      <c r="L62" s="128"/>
      <c r="M62" s="16"/>
      <c r="N62" s="16"/>
      <c r="O62" s="16"/>
      <c r="P62" s="16"/>
      <c r="Q62" s="128"/>
      <c r="R62" s="16"/>
      <c r="S62" s="16"/>
      <c r="T62" s="16"/>
      <c r="U62" s="16"/>
    </row>
    <row r="63" spans="1:21" s="509" customFormat="1" ht="12.75">
      <c r="A63" s="19"/>
      <c r="B63" s="128"/>
      <c r="C63" s="16"/>
      <c r="D63" s="16"/>
      <c r="E63" s="16"/>
      <c r="F63" s="16"/>
      <c r="G63" s="128"/>
      <c r="H63" s="16"/>
      <c r="I63" s="16"/>
      <c r="J63" s="16"/>
      <c r="K63" s="16"/>
      <c r="L63" s="128"/>
      <c r="M63" s="16"/>
      <c r="N63" s="16"/>
      <c r="O63" s="16"/>
      <c r="P63" s="16"/>
      <c r="Q63" s="128"/>
      <c r="R63" s="16"/>
      <c r="S63" s="16"/>
      <c r="T63" s="16"/>
      <c r="U63" s="16"/>
    </row>
    <row r="64" spans="1:21" s="509" customFormat="1" ht="12.75">
      <c r="A64" s="9"/>
      <c r="B64" s="36"/>
      <c r="C64" s="23"/>
      <c r="D64" s="23"/>
      <c r="E64" s="23"/>
      <c r="F64" s="23"/>
      <c r="G64" s="36"/>
      <c r="H64" s="23"/>
      <c r="I64" s="23"/>
      <c r="J64" s="23"/>
      <c r="K64" s="23"/>
      <c r="L64" s="36"/>
      <c r="M64" s="23"/>
      <c r="N64" s="23"/>
      <c r="O64" s="23"/>
      <c r="P64" s="23"/>
      <c r="Q64" s="36"/>
      <c r="R64" s="23"/>
      <c r="S64" s="23"/>
      <c r="T64" s="23"/>
      <c r="U64" s="23"/>
    </row>
    <row r="65" spans="1:21" s="509" customFormat="1" ht="12.75">
      <c r="A65" s="9"/>
      <c r="B65" s="36"/>
      <c r="C65" s="23"/>
      <c r="D65" s="23"/>
      <c r="E65" s="23"/>
      <c r="F65" s="23"/>
      <c r="G65" s="36"/>
      <c r="H65" s="23"/>
      <c r="I65" s="23"/>
      <c r="J65" s="23"/>
      <c r="K65" s="23"/>
      <c r="L65" s="36"/>
      <c r="M65" s="23"/>
      <c r="N65" s="23"/>
      <c r="O65" s="23"/>
      <c r="P65" s="23"/>
      <c r="Q65" s="36"/>
      <c r="R65" s="23"/>
      <c r="S65" s="23"/>
      <c r="T65" s="23"/>
      <c r="U65" s="23"/>
    </row>
    <row r="66" spans="1:21" s="509" customFormat="1" ht="12.75">
      <c r="A66" s="9"/>
      <c r="B66" s="36"/>
      <c r="C66" s="23"/>
      <c r="D66" s="23"/>
      <c r="E66" s="23"/>
      <c r="F66" s="23"/>
      <c r="G66" s="36"/>
      <c r="H66" s="23"/>
      <c r="I66" s="23"/>
      <c r="J66" s="23"/>
      <c r="K66" s="23"/>
      <c r="L66" s="36"/>
      <c r="M66" s="23"/>
      <c r="N66" s="23"/>
      <c r="O66" s="23"/>
      <c r="P66" s="23"/>
      <c r="Q66" s="36"/>
      <c r="R66" s="23"/>
      <c r="S66" s="23"/>
      <c r="T66" s="23"/>
      <c r="U66" s="23"/>
    </row>
    <row r="67" spans="1:21" s="509" customFormat="1" ht="12.75">
      <c r="A67" s="9"/>
      <c r="B67" s="36"/>
      <c r="C67" s="23"/>
      <c r="D67" s="23"/>
      <c r="E67" s="23"/>
      <c r="F67" s="23"/>
      <c r="G67" s="36"/>
      <c r="H67" s="23"/>
      <c r="I67" s="23"/>
      <c r="J67" s="23"/>
      <c r="K67" s="23"/>
      <c r="L67" s="36"/>
      <c r="M67" s="23"/>
      <c r="N67" s="23"/>
      <c r="O67" s="23"/>
      <c r="P67" s="23"/>
      <c r="Q67" s="36"/>
      <c r="R67" s="23"/>
      <c r="S67" s="23"/>
      <c r="T67" s="23"/>
      <c r="U67" s="23"/>
    </row>
    <row r="68" spans="1:21" s="509" customFormat="1" ht="12.75">
      <c r="A68" s="9"/>
      <c r="B68" s="36"/>
      <c r="C68" s="23"/>
      <c r="D68" s="23"/>
      <c r="E68" s="23"/>
      <c r="F68" s="23"/>
      <c r="G68" s="36"/>
      <c r="H68" s="23"/>
      <c r="I68" s="23"/>
      <c r="J68" s="23"/>
      <c r="K68" s="23"/>
      <c r="L68" s="36"/>
      <c r="M68" s="23"/>
      <c r="N68" s="23"/>
      <c r="O68" s="23"/>
      <c r="P68" s="23"/>
      <c r="Q68" s="36"/>
      <c r="R68" s="23"/>
      <c r="S68" s="23"/>
      <c r="T68" s="23"/>
      <c r="U68" s="23"/>
    </row>
    <row r="69" spans="1:21" s="509" customFormat="1" ht="12.75">
      <c r="A69" s="9"/>
      <c r="B69" s="36"/>
      <c r="C69" s="23"/>
      <c r="D69" s="23"/>
      <c r="E69" s="23"/>
      <c r="F69" s="23"/>
      <c r="G69" s="36"/>
      <c r="H69" s="23"/>
      <c r="I69" s="23"/>
      <c r="J69" s="23"/>
      <c r="K69" s="23"/>
      <c r="L69" s="36"/>
      <c r="M69" s="23"/>
      <c r="N69" s="23"/>
      <c r="O69" s="23"/>
      <c r="P69" s="23"/>
      <c r="Q69" s="36"/>
      <c r="R69" s="23"/>
      <c r="S69" s="23"/>
      <c r="T69" s="23"/>
      <c r="U69" s="23"/>
    </row>
    <row r="70" spans="1:21" s="509" customFormat="1" ht="12.75">
      <c r="A70" s="9"/>
      <c r="B70" s="36"/>
      <c r="C70" s="23"/>
      <c r="D70" s="23"/>
      <c r="E70" s="23"/>
      <c r="F70" s="23"/>
      <c r="G70" s="36"/>
      <c r="H70" s="23"/>
      <c r="I70" s="23"/>
      <c r="J70" s="23"/>
      <c r="K70" s="23"/>
      <c r="L70" s="36"/>
      <c r="M70" s="23"/>
      <c r="N70" s="23"/>
      <c r="O70" s="23"/>
      <c r="P70" s="23"/>
      <c r="Q70" s="36"/>
      <c r="R70" s="23"/>
      <c r="S70" s="23"/>
      <c r="T70" s="23"/>
      <c r="U70" s="23"/>
    </row>
    <row r="71" spans="1:21" s="509" customFormat="1" ht="12.75">
      <c r="A71" s="9"/>
      <c r="B71" s="36"/>
      <c r="C71" s="23"/>
      <c r="D71" s="23"/>
      <c r="E71" s="23"/>
      <c r="F71" s="23"/>
      <c r="G71" s="36"/>
      <c r="H71" s="23"/>
      <c r="I71" s="23"/>
      <c r="J71" s="23"/>
      <c r="K71" s="23"/>
      <c r="L71" s="36"/>
      <c r="M71" s="23"/>
      <c r="N71" s="23"/>
      <c r="O71" s="23"/>
      <c r="P71" s="23"/>
      <c r="Q71" s="36"/>
      <c r="R71" s="23"/>
      <c r="S71" s="23"/>
      <c r="T71" s="23"/>
      <c r="U71" s="23"/>
    </row>
    <row r="72" spans="1:21" s="509" customFormat="1" ht="12.75">
      <c r="A72" s="9"/>
      <c r="B72" s="36"/>
      <c r="C72" s="23"/>
      <c r="D72" s="23"/>
      <c r="E72" s="23"/>
      <c r="F72" s="23"/>
      <c r="G72" s="36"/>
      <c r="H72" s="23"/>
      <c r="I72" s="23"/>
      <c r="J72" s="23"/>
      <c r="K72" s="23"/>
      <c r="L72" s="36"/>
      <c r="M72" s="23"/>
      <c r="N72" s="23"/>
      <c r="O72" s="23"/>
      <c r="P72" s="23"/>
      <c r="Q72" s="36"/>
      <c r="R72" s="23"/>
      <c r="S72" s="23"/>
      <c r="T72" s="23"/>
      <c r="U72" s="23"/>
    </row>
    <row r="73" spans="1:21" s="509" customFormat="1" ht="12.75">
      <c r="A73" s="9"/>
      <c r="B73" s="36"/>
      <c r="C73" s="23"/>
      <c r="D73" s="23"/>
      <c r="E73" s="23"/>
      <c r="F73" s="23"/>
      <c r="G73" s="36"/>
      <c r="H73" s="23"/>
      <c r="I73" s="23"/>
      <c r="J73" s="23"/>
      <c r="K73" s="23"/>
      <c r="L73" s="36"/>
      <c r="M73" s="23"/>
      <c r="N73" s="23"/>
      <c r="O73" s="23"/>
      <c r="P73" s="23"/>
      <c r="Q73" s="36"/>
      <c r="R73" s="23"/>
      <c r="S73" s="23"/>
      <c r="T73" s="23"/>
      <c r="U73" s="23"/>
    </row>
    <row r="74" spans="1:21" s="509" customFormat="1" ht="12.75">
      <c r="A74" s="9"/>
      <c r="B74" s="36"/>
      <c r="C74" s="23"/>
      <c r="D74" s="23"/>
      <c r="E74" s="23"/>
      <c r="F74" s="23"/>
      <c r="G74" s="36"/>
      <c r="H74" s="23"/>
      <c r="I74" s="23"/>
      <c r="J74" s="23"/>
      <c r="K74" s="23"/>
      <c r="L74" s="36"/>
      <c r="M74" s="23"/>
      <c r="N74" s="23"/>
      <c r="O74" s="23"/>
      <c r="P74" s="23"/>
      <c r="Q74" s="36"/>
      <c r="R74" s="23"/>
      <c r="S74" s="23"/>
      <c r="T74" s="23"/>
      <c r="U74" s="23"/>
    </row>
    <row r="75" spans="1:21" s="509" customFormat="1" ht="12.75">
      <c r="A75" s="9"/>
      <c r="B75" s="36"/>
      <c r="C75" s="23"/>
      <c r="D75" s="23"/>
      <c r="E75" s="23"/>
      <c r="F75" s="23"/>
      <c r="G75" s="36"/>
      <c r="H75" s="23"/>
      <c r="I75" s="23"/>
      <c r="J75" s="23"/>
      <c r="K75" s="23"/>
      <c r="L75" s="36"/>
      <c r="M75" s="23"/>
      <c r="N75" s="23"/>
      <c r="O75" s="23"/>
      <c r="P75" s="23"/>
      <c r="Q75" s="36"/>
      <c r="R75" s="23"/>
      <c r="S75" s="23"/>
      <c r="T75" s="23"/>
      <c r="U75" s="23"/>
    </row>
    <row r="76" spans="1:21" s="509" customFormat="1" ht="12.75">
      <c r="A76" s="9"/>
      <c r="B76" s="36"/>
      <c r="C76" s="23"/>
      <c r="D76" s="23"/>
      <c r="E76" s="23"/>
      <c r="F76" s="23"/>
      <c r="G76" s="36"/>
      <c r="H76" s="23"/>
      <c r="I76" s="23"/>
      <c r="J76" s="23"/>
      <c r="K76" s="23"/>
      <c r="L76" s="36"/>
      <c r="M76" s="23"/>
      <c r="N76" s="23"/>
      <c r="O76" s="23"/>
      <c r="P76" s="23"/>
      <c r="Q76" s="36"/>
      <c r="R76" s="23"/>
      <c r="S76" s="23"/>
      <c r="T76" s="23"/>
      <c r="U76" s="23"/>
    </row>
  </sheetData>
  <mergeCells count="48">
    <mergeCell ref="O4:P4"/>
    <mergeCell ref="R4:S4"/>
    <mergeCell ref="T4:U4"/>
    <mergeCell ref="C4:D4"/>
    <mergeCell ref="E4:F4"/>
    <mergeCell ref="H4:I4"/>
    <mergeCell ref="J4:K4"/>
    <mergeCell ref="A6:A10"/>
    <mergeCell ref="C10:U10"/>
    <mergeCell ref="A11:A16"/>
    <mergeCell ref="C16:U16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A2:U2"/>
    <mergeCell ref="M4:N4"/>
    <mergeCell ref="A51:A55"/>
    <mergeCell ref="C55:U55"/>
    <mergeCell ref="A17:A18"/>
    <mergeCell ref="B17:U17"/>
    <mergeCell ref="C18:U18"/>
    <mergeCell ref="A19:A21"/>
    <mergeCell ref="C21:U21"/>
    <mergeCell ref="A22:A33"/>
    <mergeCell ref="C33:U33"/>
    <mergeCell ref="A35:A44"/>
    <mergeCell ref="C44:U44"/>
    <mergeCell ref="A45:A50"/>
    <mergeCell ref="C50:U50"/>
    <mergeCell ref="P57:T57"/>
    <mergeCell ref="B58:E58"/>
    <mergeCell ref="F58:L58"/>
    <mergeCell ref="P58:T58"/>
    <mergeCell ref="B59:E59"/>
    <mergeCell ref="F59:L59"/>
    <mergeCell ref="P59:T59"/>
    <mergeCell ref="A56:A59"/>
    <mergeCell ref="B56:E56"/>
    <mergeCell ref="F56:L56"/>
    <mergeCell ref="B57:E57"/>
    <mergeCell ref="F57:L57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  <pageSetUpPr fitToPage="1"/>
  </sheetPr>
  <dimension ref="A1:V78"/>
  <sheetViews>
    <sheetView topLeftCell="A43" workbookViewId="0">
      <selection activeCell="G62" sqref="G62"/>
    </sheetView>
  </sheetViews>
  <sheetFormatPr defaultRowHeight="16.5"/>
  <cols>
    <col min="1" max="1" width="4" style="272" customWidth="1"/>
    <col min="2" max="2" width="13.125" style="253" customWidth="1"/>
    <col min="3" max="6" width="2.625" style="30" customWidth="1"/>
    <col min="7" max="7" width="13.125" style="253" customWidth="1"/>
    <col min="8" max="11" width="2.625" style="30" customWidth="1"/>
    <col min="12" max="12" width="13.125" style="253" customWidth="1"/>
    <col min="13" max="16" width="2.625" style="30" customWidth="1"/>
    <col min="17" max="17" width="13.125" style="253" customWidth="1"/>
    <col min="18" max="21" width="2.625" style="30" customWidth="1"/>
    <col min="22" max="16384" width="9" style="25"/>
  </cols>
  <sheetData>
    <row r="1" spans="1:21" s="24" customFormat="1" ht="26.25" customHeight="1">
      <c r="A1" s="726" t="s">
        <v>466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</row>
    <row r="2" spans="1:21" s="163" customFormat="1" ht="24.95" customHeight="1" thickBot="1">
      <c r="A2" s="600" t="s">
        <v>747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</row>
    <row r="3" spans="1:21" ht="16.5" customHeight="1">
      <c r="A3" s="728" t="s">
        <v>27</v>
      </c>
      <c r="B3" s="731" t="s">
        <v>0</v>
      </c>
      <c r="C3" s="721" t="s">
        <v>1</v>
      </c>
      <c r="D3" s="721"/>
      <c r="E3" s="721"/>
      <c r="F3" s="722"/>
      <c r="G3" s="716" t="s">
        <v>0</v>
      </c>
      <c r="H3" s="721" t="s">
        <v>2</v>
      </c>
      <c r="I3" s="721"/>
      <c r="J3" s="721"/>
      <c r="K3" s="722"/>
      <c r="L3" s="716" t="s">
        <v>0</v>
      </c>
      <c r="M3" s="721" t="s">
        <v>3</v>
      </c>
      <c r="N3" s="721"/>
      <c r="O3" s="721"/>
      <c r="P3" s="722"/>
      <c r="Q3" s="716" t="s">
        <v>0</v>
      </c>
      <c r="R3" s="721" t="s">
        <v>4</v>
      </c>
      <c r="S3" s="721"/>
      <c r="T3" s="721"/>
      <c r="U3" s="730"/>
    </row>
    <row r="4" spans="1:21">
      <c r="A4" s="714"/>
      <c r="B4" s="732"/>
      <c r="C4" s="719" t="s">
        <v>5</v>
      </c>
      <c r="D4" s="719"/>
      <c r="E4" s="719" t="s">
        <v>6</v>
      </c>
      <c r="F4" s="723"/>
      <c r="G4" s="717"/>
      <c r="H4" s="719" t="s">
        <v>5</v>
      </c>
      <c r="I4" s="719"/>
      <c r="J4" s="719" t="s">
        <v>6</v>
      </c>
      <c r="K4" s="723"/>
      <c r="L4" s="717"/>
      <c r="M4" s="719" t="s">
        <v>5</v>
      </c>
      <c r="N4" s="719"/>
      <c r="O4" s="719" t="s">
        <v>6</v>
      </c>
      <c r="P4" s="723"/>
      <c r="Q4" s="717"/>
      <c r="R4" s="719" t="s">
        <v>5</v>
      </c>
      <c r="S4" s="719"/>
      <c r="T4" s="719" t="s">
        <v>6</v>
      </c>
      <c r="U4" s="720"/>
    </row>
    <row r="5" spans="1:21" s="28" customFormat="1" ht="15" customHeight="1" thickBot="1">
      <c r="A5" s="729"/>
      <c r="B5" s="733"/>
      <c r="C5" s="26" t="s">
        <v>7</v>
      </c>
      <c r="D5" s="26" t="s">
        <v>8</v>
      </c>
      <c r="E5" s="26" t="s">
        <v>7</v>
      </c>
      <c r="F5" s="105" t="s">
        <v>8</v>
      </c>
      <c r="G5" s="718"/>
      <c r="H5" s="26" t="s">
        <v>7</v>
      </c>
      <c r="I5" s="26" t="s">
        <v>8</v>
      </c>
      <c r="J5" s="26" t="s">
        <v>7</v>
      </c>
      <c r="K5" s="105" t="s">
        <v>8</v>
      </c>
      <c r="L5" s="718"/>
      <c r="M5" s="26" t="s">
        <v>7</v>
      </c>
      <c r="N5" s="26" t="s">
        <v>8</v>
      </c>
      <c r="O5" s="26" t="s">
        <v>7</v>
      </c>
      <c r="P5" s="105" t="s">
        <v>8</v>
      </c>
      <c r="Q5" s="718"/>
      <c r="R5" s="26" t="s">
        <v>7</v>
      </c>
      <c r="S5" s="26" t="s">
        <v>8</v>
      </c>
      <c r="T5" s="26" t="s">
        <v>7</v>
      </c>
      <c r="U5" s="27" t="s">
        <v>8</v>
      </c>
    </row>
    <row r="6" spans="1:21" ht="15" customHeight="1">
      <c r="A6" s="694" t="s">
        <v>50</v>
      </c>
      <c r="B6" s="244" t="s">
        <v>51</v>
      </c>
      <c r="C6" s="11"/>
      <c r="D6" s="11"/>
      <c r="E6" s="11">
        <v>2</v>
      </c>
      <c r="F6" s="42">
        <v>2</v>
      </c>
      <c r="G6" s="254" t="s">
        <v>52</v>
      </c>
      <c r="H6" s="11">
        <v>2</v>
      </c>
      <c r="I6" s="11">
        <v>2</v>
      </c>
      <c r="J6" s="11"/>
      <c r="K6" s="42"/>
      <c r="L6" s="254"/>
      <c r="M6" s="11"/>
      <c r="N6" s="11"/>
      <c r="O6" s="11"/>
      <c r="P6" s="42"/>
      <c r="Q6" s="254"/>
      <c r="R6" s="11"/>
      <c r="S6" s="11"/>
      <c r="T6" s="11"/>
      <c r="U6" s="12"/>
    </row>
    <row r="7" spans="1:21" ht="15" customHeight="1">
      <c r="A7" s="695"/>
      <c r="B7" s="245" t="s">
        <v>53</v>
      </c>
      <c r="C7" s="13">
        <v>2</v>
      </c>
      <c r="D7" s="13">
        <v>2</v>
      </c>
      <c r="E7" s="13">
        <v>2</v>
      </c>
      <c r="F7" s="45">
        <v>2</v>
      </c>
      <c r="G7" s="255" t="s">
        <v>54</v>
      </c>
      <c r="H7" s="13">
        <v>2</v>
      </c>
      <c r="I7" s="13">
        <v>2</v>
      </c>
      <c r="J7" s="13"/>
      <c r="K7" s="45"/>
      <c r="L7" s="255"/>
      <c r="M7" s="13"/>
      <c r="N7" s="13"/>
      <c r="O7" s="13"/>
      <c r="P7" s="45"/>
      <c r="Q7" s="255"/>
      <c r="R7" s="13"/>
      <c r="S7" s="13"/>
      <c r="T7" s="13"/>
      <c r="U7" s="29"/>
    </row>
    <row r="8" spans="1:21" ht="15" customHeight="1">
      <c r="A8" s="695"/>
      <c r="B8" s="245" t="s">
        <v>55</v>
      </c>
      <c r="C8" s="13">
        <v>2</v>
      </c>
      <c r="D8" s="13">
        <v>2</v>
      </c>
      <c r="E8" s="13">
        <v>2</v>
      </c>
      <c r="F8" s="45">
        <v>2</v>
      </c>
      <c r="G8" s="255"/>
      <c r="H8" s="13"/>
      <c r="I8" s="13"/>
      <c r="J8" s="13"/>
      <c r="K8" s="45"/>
      <c r="L8" s="255"/>
      <c r="M8" s="13"/>
      <c r="N8" s="13"/>
      <c r="O8" s="13"/>
      <c r="P8" s="45"/>
      <c r="Q8" s="255"/>
      <c r="R8" s="13"/>
      <c r="S8" s="13"/>
      <c r="T8" s="13"/>
      <c r="U8" s="29"/>
    </row>
    <row r="9" spans="1:21" ht="15" customHeight="1">
      <c r="A9" s="695"/>
      <c r="B9" s="245"/>
      <c r="C9" s="13"/>
      <c r="D9" s="13"/>
      <c r="E9" s="13"/>
      <c r="F9" s="45"/>
      <c r="G9" s="255"/>
      <c r="H9" s="13"/>
      <c r="I9" s="13"/>
      <c r="J9" s="13"/>
      <c r="K9" s="45"/>
      <c r="L9" s="255"/>
      <c r="M9" s="13"/>
      <c r="N9" s="13"/>
      <c r="O9" s="13"/>
      <c r="P9" s="45"/>
      <c r="Q9" s="255"/>
      <c r="R9" s="13"/>
      <c r="S9" s="13"/>
      <c r="T9" s="13"/>
      <c r="U9" s="29"/>
    </row>
    <row r="10" spans="1:21" s="292" customFormat="1" ht="15" customHeight="1">
      <c r="A10" s="695"/>
      <c r="B10" s="285" t="s">
        <v>9</v>
      </c>
      <c r="C10" s="276">
        <f>SUM(C6:C9)</f>
        <v>4</v>
      </c>
      <c r="D10" s="276">
        <f>SUM(D6:D9)</f>
        <v>4</v>
      </c>
      <c r="E10" s="276">
        <f>SUM(E6:E9)</f>
        <v>6</v>
      </c>
      <c r="F10" s="277">
        <f>SUM(F6:F9)</f>
        <v>6</v>
      </c>
      <c r="G10" s="286" t="s">
        <v>9</v>
      </c>
      <c r="H10" s="276">
        <f>SUM(H6:H9)</f>
        <v>4</v>
      </c>
      <c r="I10" s="276">
        <f>SUM(I6:I9)</f>
        <v>4</v>
      </c>
      <c r="J10" s="276">
        <f>SUM(J6:J9)</f>
        <v>0</v>
      </c>
      <c r="K10" s="277">
        <f>SUM(K6:K9)</f>
        <v>0</v>
      </c>
      <c r="L10" s="286" t="s">
        <v>9</v>
      </c>
      <c r="M10" s="276">
        <f>SUM(M6:M9)</f>
        <v>0</v>
      </c>
      <c r="N10" s="276">
        <f>SUM(N6:N9)</f>
        <v>0</v>
      </c>
      <c r="O10" s="276">
        <f>SUM(O6:O9)</f>
        <v>0</v>
      </c>
      <c r="P10" s="277">
        <f>SUM(P6:P9)</f>
        <v>0</v>
      </c>
      <c r="Q10" s="286" t="s">
        <v>9</v>
      </c>
      <c r="R10" s="276">
        <f>SUM(R6:R9)</f>
        <v>0</v>
      </c>
      <c r="S10" s="276">
        <f>SUM(S6:S9)</f>
        <v>0</v>
      </c>
      <c r="T10" s="276">
        <f>SUM(T6:T9)</f>
        <v>0</v>
      </c>
      <c r="U10" s="278">
        <f>SUM(U6:U9)</f>
        <v>0</v>
      </c>
    </row>
    <row r="11" spans="1:21" s="292" customFormat="1" ht="15" customHeight="1" thickBot="1">
      <c r="A11" s="696"/>
      <c r="B11" s="294" t="s">
        <v>10</v>
      </c>
      <c r="C11" s="697">
        <f>C10+E10+H10+J10+M10+O10+R10+T10</f>
        <v>14</v>
      </c>
      <c r="D11" s="697"/>
      <c r="E11" s="697"/>
      <c r="F11" s="697"/>
      <c r="G11" s="697"/>
      <c r="H11" s="697"/>
      <c r="I11" s="697"/>
      <c r="J11" s="697"/>
      <c r="K11" s="697"/>
      <c r="L11" s="697"/>
      <c r="M11" s="697"/>
      <c r="N11" s="697"/>
      <c r="O11" s="697"/>
      <c r="P11" s="697"/>
      <c r="Q11" s="697"/>
      <c r="R11" s="697"/>
      <c r="S11" s="697"/>
      <c r="T11" s="697"/>
      <c r="U11" s="698"/>
    </row>
    <row r="12" spans="1:21" ht="15" customHeight="1" thickTop="1">
      <c r="A12" s="713" t="s">
        <v>56</v>
      </c>
      <c r="B12" s="246" t="s">
        <v>60</v>
      </c>
      <c r="C12" s="43">
        <v>0</v>
      </c>
      <c r="D12" s="43">
        <v>1</v>
      </c>
      <c r="E12" s="43">
        <v>0</v>
      </c>
      <c r="F12" s="44">
        <v>1</v>
      </c>
      <c r="G12" s="598" t="s">
        <v>57</v>
      </c>
      <c r="H12" s="43">
        <v>1</v>
      </c>
      <c r="I12" s="43">
        <v>1</v>
      </c>
      <c r="J12" s="43">
        <v>1</v>
      </c>
      <c r="K12" s="44">
        <v>1</v>
      </c>
      <c r="L12" s="256" t="s">
        <v>467</v>
      </c>
      <c r="M12" s="43">
        <v>2</v>
      </c>
      <c r="N12" s="43">
        <v>2</v>
      </c>
      <c r="O12" s="43"/>
      <c r="P12" s="44"/>
      <c r="Q12" s="256"/>
      <c r="R12" s="43"/>
      <c r="S12" s="43"/>
      <c r="T12" s="43"/>
      <c r="U12" s="71"/>
    </row>
    <row r="13" spans="1:21" ht="15" customHeight="1">
      <c r="A13" s="714"/>
      <c r="B13" s="245"/>
      <c r="C13" s="13"/>
      <c r="D13" s="13"/>
      <c r="E13" s="13"/>
      <c r="F13" s="45"/>
      <c r="G13" s="599" t="s">
        <v>12</v>
      </c>
      <c r="H13" s="13">
        <v>2</v>
      </c>
      <c r="I13" s="13">
        <v>2</v>
      </c>
      <c r="J13" s="13"/>
      <c r="K13" s="45"/>
      <c r="L13" s="255"/>
      <c r="M13" s="13"/>
      <c r="N13" s="13"/>
      <c r="O13" s="13"/>
      <c r="P13" s="45"/>
      <c r="Q13" s="255"/>
      <c r="R13" s="13"/>
      <c r="S13" s="13"/>
      <c r="T13" s="13"/>
      <c r="U13" s="232"/>
    </row>
    <row r="14" spans="1:21" ht="15" customHeight="1">
      <c r="A14" s="714"/>
      <c r="B14" s="245"/>
      <c r="C14" s="13"/>
      <c r="D14" s="13"/>
      <c r="E14" s="13"/>
      <c r="F14" s="45"/>
      <c r="G14" s="599" t="s">
        <v>82</v>
      </c>
      <c r="H14" s="13"/>
      <c r="I14" s="13"/>
      <c r="J14" s="13">
        <v>2</v>
      </c>
      <c r="K14" s="45">
        <v>2</v>
      </c>
      <c r="L14" s="255"/>
      <c r="M14" s="13"/>
      <c r="N14" s="13"/>
      <c r="O14" s="13"/>
      <c r="P14" s="45"/>
      <c r="Q14" s="255"/>
      <c r="R14" s="13"/>
      <c r="S14" s="13"/>
      <c r="T14" s="13"/>
      <c r="U14" s="232"/>
    </row>
    <row r="15" spans="1:21" ht="15" customHeight="1">
      <c r="A15" s="714"/>
      <c r="B15" s="245"/>
      <c r="C15" s="13"/>
      <c r="D15" s="13"/>
      <c r="E15" s="13"/>
      <c r="F15" s="45"/>
      <c r="G15" s="255"/>
      <c r="H15" s="13"/>
      <c r="I15" s="13"/>
      <c r="J15" s="13"/>
      <c r="K15" s="45"/>
      <c r="L15" s="255"/>
      <c r="M15" s="13"/>
      <c r="N15" s="13"/>
      <c r="O15" s="13"/>
      <c r="P15" s="45"/>
      <c r="Q15" s="255"/>
      <c r="R15" s="13"/>
      <c r="S15" s="13"/>
      <c r="T15" s="13"/>
      <c r="U15" s="232"/>
    </row>
    <row r="16" spans="1:21" s="292" customFormat="1" ht="15" customHeight="1">
      <c r="A16" s="714"/>
      <c r="B16" s="285" t="s">
        <v>59</v>
      </c>
      <c r="C16" s="276">
        <f>SUM(C12:C13)</f>
        <v>0</v>
      </c>
      <c r="D16" s="276">
        <f>SUM(D12:D13)</f>
        <v>1</v>
      </c>
      <c r="E16" s="276">
        <f>SUM(E12:E13)</f>
        <v>0</v>
      </c>
      <c r="F16" s="277">
        <f>SUM(F12:F13)</f>
        <v>1</v>
      </c>
      <c r="G16" s="286" t="s">
        <v>9</v>
      </c>
      <c r="H16" s="276">
        <f>SUM(H12:H14)</f>
        <v>3</v>
      </c>
      <c r="I16" s="276">
        <f>SUM(I12:I14)</f>
        <v>3</v>
      </c>
      <c r="J16" s="276">
        <f>SUM(J12:J15)</f>
        <v>3</v>
      </c>
      <c r="K16" s="277">
        <f>SUM(K12:K15)</f>
        <v>3</v>
      </c>
      <c r="L16" s="286" t="s">
        <v>9</v>
      </c>
      <c r="M16" s="276">
        <f>SUM(M12:M14)</f>
        <v>2</v>
      </c>
      <c r="N16" s="276">
        <f>SUM(N12:N14)</f>
        <v>2</v>
      </c>
      <c r="O16" s="276">
        <f>SUM(O12:O14)</f>
        <v>0</v>
      </c>
      <c r="P16" s="277">
        <f>SUM(P12:P14)</f>
        <v>0</v>
      </c>
      <c r="Q16" s="286" t="s">
        <v>9</v>
      </c>
      <c r="R16" s="276">
        <f>SUM(R12:R14)</f>
        <v>0</v>
      </c>
      <c r="S16" s="276">
        <f>SUM(S12:S14)</f>
        <v>0</v>
      </c>
      <c r="T16" s="276">
        <f>SUM(T12:T14)</f>
        <v>0</v>
      </c>
      <c r="U16" s="278">
        <f>SUM(U12:U14)</f>
        <v>0</v>
      </c>
    </row>
    <row r="17" spans="1:22" s="292" customFormat="1" ht="15" customHeight="1" thickBot="1">
      <c r="A17" s="715"/>
      <c r="B17" s="294" t="s">
        <v>10</v>
      </c>
      <c r="C17" s="607">
        <f>C16+E16+H16+J16+M16+O16+R16+T16</f>
        <v>8</v>
      </c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8"/>
    </row>
    <row r="18" spans="1:22" ht="95.1" customHeight="1" thickTop="1">
      <c r="A18" s="711" t="s">
        <v>58</v>
      </c>
      <c r="B18" s="604" t="s">
        <v>748</v>
      </c>
      <c r="C18" s="605"/>
      <c r="D18" s="605"/>
      <c r="E18" s="605"/>
      <c r="F18" s="605"/>
      <c r="G18" s="605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5"/>
      <c r="S18" s="605"/>
      <c r="T18" s="605"/>
      <c r="U18" s="606"/>
    </row>
    <row r="19" spans="1:22" s="292" customFormat="1" ht="15" customHeight="1" thickBot="1">
      <c r="A19" s="712"/>
      <c r="B19" s="294" t="s">
        <v>10</v>
      </c>
      <c r="C19" s="607">
        <v>6</v>
      </c>
      <c r="D19" s="607"/>
      <c r="E19" s="607"/>
      <c r="F19" s="607"/>
      <c r="G19" s="607"/>
      <c r="H19" s="607"/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8"/>
    </row>
    <row r="20" spans="1:22" s="164" customFormat="1" ht="15" customHeight="1" thickTop="1">
      <c r="A20" s="642" t="s">
        <v>174</v>
      </c>
      <c r="B20" s="247" t="s">
        <v>121</v>
      </c>
      <c r="C20" s="174">
        <v>2</v>
      </c>
      <c r="D20" s="175">
        <v>2</v>
      </c>
      <c r="E20" s="175"/>
      <c r="F20" s="180"/>
      <c r="G20" s="106" t="s">
        <v>84</v>
      </c>
      <c r="H20" s="175">
        <v>2</v>
      </c>
      <c r="I20" s="175">
        <v>2</v>
      </c>
      <c r="J20" s="175"/>
      <c r="K20" s="180"/>
      <c r="L20" s="260"/>
      <c r="M20" s="175"/>
      <c r="N20" s="175"/>
      <c r="O20" s="175"/>
      <c r="P20" s="180"/>
      <c r="Q20" s="260"/>
      <c r="R20" s="175"/>
      <c r="S20" s="175"/>
      <c r="T20" s="175"/>
      <c r="U20" s="177"/>
    </row>
    <row r="21" spans="1:22" s="164" customFormat="1" ht="15" customHeight="1">
      <c r="A21" s="643"/>
      <c r="B21" s="237" t="s">
        <v>122</v>
      </c>
      <c r="C21" s="139"/>
      <c r="D21" s="139"/>
      <c r="E21" s="139">
        <v>2</v>
      </c>
      <c r="F21" s="148">
        <v>2</v>
      </c>
      <c r="G21" s="257" t="s">
        <v>26</v>
      </c>
      <c r="H21" s="139"/>
      <c r="I21" s="139"/>
      <c r="J21" s="139">
        <v>2</v>
      </c>
      <c r="K21" s="148">
        <v>2</v>
      </c>
      <c r="L21" s="235"/>
      <c r="M21" s="139"/>
      <c r="N21" s="139"/>
      <c r="O21" s="139"/>
      <c r="P21" s="148"/>
      <c r="Q21" s="235"/>
      <c r="R21" s="139"/>
      <c r="S21" s="139"/>
      <c r="T21" s="139"/>
      <c r="U21" s="143"/>
    </row>
    <row r="22" spans="1:22" s="189" customFormat="1" ht="15" customHeight="1" thickBot="1">
      <c r="A22" s="644"/>
      <c r="B22" s="287" t="s">
        <v>10</v>
      </c>
      <c r="C22" s="645">
        <f>C20+E21+H20+J21</f>
        <v>8</v>
      </c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7"/>
    </row>
    <row r="23" spans="1:22" s="239" customFormat="1" ht="15" customHeight="1" thickTop="1">
      <c r="A23" s="699" t="s">
        <v>457</v>
      </c>
      <c r="B23" s="248" t="s">
        <v>398</v>
      </c>
      <c r="C23" s="139">
        <v>2</v>
      </c>
      <c r="D23" s="139">
        <v>2</v>
      </c>
      <c r="E23" s="268"/>
      <c r="F23" s="268"/>
      <c r="G23" s="250" t="s">
        <v>408</v>
      </c>
      <c r="H23" s="270">
        <v>2</v>
      </c>
      <c r="I23" s="270">
        <v>2</v>
      </c>
      <c r="J23" s="270"/>
      <c r="K23" s="270"/>
      <c r="L23" s="248" t="s">
        <v>409</v>
      </c>
      <c r="M23" s="139">
        <v>2</v>
      </c>
      <c r="N23" s="139">
        <v>2</v>
      </c>
      <c r="O23" s="139"/>
      <c r="P23" s="139"/>
      <c r="Q23" s="248" t="s">
        <v>420</v>
      </c>
      <c r="R23" s="139">
        <v>10</v>
      </c>
      <c r="S23" s="139"/>
      <c r="T23" s="139">
        <v>10</v>
      </c>
      <c r="U23" s="143"/>
    </row>
    <row r="24" spans="1:22" s="239" customFormat="1" ht="15" customHeight="1">
      <c r="A24" s="700"/>
      <c r="B24" s="248" t="s">
        <v>399</v>
      </c>
      <c r="C24" s="139">
        <v>2</v>
      </c>
      <c r="D24" s="139">
        <v>2</v>
      </c>
      <c r="E24" s="139"/>
      <c r="F24" s="139"/>
      <c r="G24" s="248" t="s">
        <v>430</v>
      </c>
      <c r="H24" s="139">
        <v>2</v>
      </c>
      <c r="I24" s="139">
        <v>2</v>
      </c>
      <c r="J24" s="139"/>
      <c r="K24" s="139"/>
      <c r="L24" s="248" t="s">
        <v>410</v>
      </c>
      <c r="M24" s="139">
        <v>2</v>
      </c>
      <c r="N24" s="139">
        <v>2</v>
      </c>
      <c r="O24" s="139"/>
      <c r="P24" s="139"/>
      <c r="Q24" s="257"/>
      <c r="R24" s="139"/>
      <c r="S24" s="139"/>
      <c r="T24" s="139"/>
      <c r="U24" s="143"/>
    </row>
    <row r="25" spans="1:22" s="239" customFormat="1" ht="15" customHeight="1">
      <c r="A25" s="701"/>
      <c r="B25" s="248" t="s">
        <v>400</v>
      </c>
      <c r="C25" s="139">
        <v>2</v>
      </c>
      <c r="D25" s="139">
        <v>2</v>
      </c>
      <c r="E25" s="139"/>
      <c r="F25" s="139"/>
      <c r="G25" s="248" t="s">
        <v>431</v>
      </c>
      <c r="H25" s="271">
        <v>2</v>
      </c>
      <c r="I25" s="271">
        <v>2</v>
      </c>
      <c r="J25" s="271"/>
      <c r="K25" s="271"/>
      <c r="L25" s="248" t="s">
        <v>411</v>
      </c>
      <c r="M25" s="139">
        <v>1</v>
      </c>
      <c r="N25" s="139">
        <v>2</v>
      </c>
      <c r="O25" s="139">
        <v>1</v>
      </c>
      <c r="P25" s="139">
        <v>2</v>
      </c>
      <c r="Q25" s="257"/>
      <c r="R25" s="139"/>
      <c r="S25" s="139"/>
      <c r="T25" s="139"/>
      <c r="U25" s="143"/>
    </row>
    <row r="26" spans="1:22" s="239" customFormat="1" ht="15" customHeight="1">
      <c r="A26" s="701"/>
      <c r="B26" s="248" t="s">
        <v>401</v>
      </c>
      <c r="C26" s="139">
        <v>2</v>
      </c>
      <c r="D26" s="139">
        <v>2</v>
      </c>
      <c r="E26" s="139"/>
      <c r="F26" s="139"/>
      <c r="G26" s="248" t="s">
        <v>432</v>
      </c>
      <c r="H26" s="139">
        <v>2</v>
      </c>
      <c r="I26" s="139">
        <v>2</v>
      </c>
      <c r="J26" s="139">
        <v>2</v>
      </c>
      <c r="K26" s="139">
        <v>2</v>
      </c>
      <c r="L26" s="248" t="s">
        <v>412</v>
      </c>
      <c r="M26" s="271"/>
      <c r="N26" s="271"/>
      <c r="O26" s="271">
        <v>2</v>
      </c>
      <c r="P26" s="271">
        <v>2</v>
      </c>
      <c r="Q26" s="257"/>
      <c r="R26" s="139"/>
      <c r="S26" s="139"/>
      <c r="T26" s="139"/>
      <c r="U26" s="143"/>
    </row>
    <row r="27" spans="1:22" s="239" customFormat="1" ht="15" customHeight="1">
      <c r="A27" s="701"/>
      <c r="B27" s="248" t="s">
        <v>402</v>
      </c>
      <c r="C27" s="271"/>
      <c r="D27" s="271"/>
      <c r="E27" s="139">
        <v>2</v>
      </c>
      <c r="F27" s="139">
        <v>2</v>
      </c>
      <c r="G27" s="248" t="s">
        <v>672</v>
      </c>
      <c r="H27" s="139">
        <v>2</v>
      </c>
      <c r="I27" s="139">
        <v>2</v>
      </c>
      <c r="J27" s="139">
        <v>2</v>
      </c>
      <c r="K27" s="139">
        <v>2</v>
      </c>
      <c r="L27" s="248" t="s">
        <v>413</v>
      </c>
      <c r="M27" s="139"/>
      <c r="N27" s="139"/>
      <c r="O27" s="139">
        <v>2</v>
      </c>
      <c r="P27" s="139">
        <v>2</v>
      </c>
      <c r="Q27" s="235"/>
      <c r="R27" s="139"/>
      <c r="S27" s="139"/>
      <c r="T27" s="139"/>
      <c r="U27" s="143"/>
    </row>
    <row r="28" spans="1:22" s="239" customFormat="1" ht="15" customHeight="1">
      <c r="A28" s="701"/>
      <c r="B28" s="248" t="s">
        <v>403</v>
      </c>
      <c r="C28" s="139"/>
      <c r="D28" s="139"/>
      <c r="E28" s="139">
        <v>2</v>
      </c>
      <c r="F28" s="139">
        <v>2</v>
      </c>
      <c r="G28" s="248" t="s">
        <v>433</v>
      </c>
      <c r="H28" s="139"/>
      <c r="I28" s="139"/>
      <c r="J28" s="139">
        <v>2</v>
      </c>
      <c r="K28" s="139">
        <v>2</v>
      </c>
      <c r="L28" s="248" t="s">
        <v>414</v>
      </c>
      <c r="M28" s="139"/>
      <c r="N28" s="139"/>
      <c r="O28" s="139">
        <v>2</v>
      </c>
      <c r="P28" s="139">
        <v>2</v>
      </c>
      <c r="Q28" s="235"/>
      <c r="R28" s="139"/>
      <c r="S28" s="139"/>
      <c r="T28" s="139"/>
      <c r="U28" s="143"/>
    </row>
    <row r="29" spans="1:22" s="239" customFormat="1" ht="15" customHeight="1">
      <c r="A29" s="701"/>
      <c r="B29" s="248" t="s">
        <v>404</v>
      </c>
      <c r="C29" s="139"/>
      <c r="D29" s="139"/>
      <c r="E29" s="139">
        <v>2</v>
      </c>
      <c r="F29" s="139">
        <v>2</v>
      </c>
      <c r="G29" s="249" t="s">
        <v>434</v>
      </c>
      <c r="H29" s="139"/>
      <c r="I29" s="139"/>
      <c r="J29" s="139">
        <v>2</v>
      </c>
      <c r="K29" s="139">
        <v>2</v>
      </c>
      <c r="L29" s="248"/>
      <c r="M29" s="139"/>
      <c r="N29" s="139"/>
      <c r="O29" s="139"/>
      <c r="P29" s="139"/>
      <c r="Q29" s="261"/>
      <c r="R29" s="139"/>
      <c r="S29" s="139"/>
      <c r="T29" s="139"/>
      <c r="U29" s="143"/>
    </row>
    <row r="30" spans="1:22" s="239" customFormat="1" ht="15" customHeight="1">
      <c r="A30" s="701"/>
      <c r="B30" s="248" t="s">
        <v>405</v>
      </c>
      <c r="C30" s="139"/>
      <c r="D30" s="139"/>
      <c r="E30" s="139">
        <v>2</v>
      </c>
      <c r="F30" s="139">
        <v>2</v>
      </c>
      <c r="G30" s="248" t="s">
        <v>435</v>
      </c>
      <c r="H30" s="139"/>
      <c r="I30" s="139"/>
      <c r="J30" s="139">
        <v>2</v>
      </c>
      <c r="K30" s="139">
        <v>2</v>
      </c>
      <c r="L30" s="248"/>
      <c r="M30" s="139"/>
      <c r="N30" s="139"/>
      <c r="O30" s="139"/>
      <c r="P30" s="139"/>
      <c r="Q30" s="257"/>
      <c r="R30" s="139"/>
      <c r="S30" s="139"/>
      <c r="T30" s="139"/>
      <c r="U30" s="143"/>
    </row>
    <row r="31" spans="1:22" s="290" customFormat="1" ht="15" customHeight="1">
      <c r="A31" s="701"/>
      <c r="B31" s="288" t="s">
        <v>406</v>
      </c>
      <c r="C31" s="279">
        <f>SUM(C23:C30)</f>
        <v>8</v>
      </c>
      <c r="D31" s="279">
        <f>SUM(D23:D30)</f>
        <v>8</v>
      </c>
      <c r="E31" s="279">
        <f>SUM(E23:E30)</f>
        <v>8</v>
      </c>
      <c r="F31" s="279">
        <f>SUM(F23:F30)</f>
        <v>8</v>
      </c>
      <c r="G31" s="288" t="s">
        <v>406</v>
      </c>
      <c r="H31" s="279">
        <f>SUM(H23:H29)</f>
        <v>10</v>
      </c>
      <c r="I31" s="279">
        <f>SUM(I23:I29)</f>
        <v>10</v>
      </c>
      <c r="J31" s="279">
        <f>SUM(J23:J30)</f>
        <v>10</v>
      </c>
      <c r="K31" s="279">
        <f>SUM(K23:K30)</f>
        <v>10</v>
      </c>
      <c r="L31" s="288" t="s">
        <v>406</v>
      </c>
      <c r="M31" s="279">
        <f>SUM(M23:M30)</f>
        <v>5</v>
      </c>
      <c r="N31" s="279">
        <f>SUM(N23:N30)</f>
        <v>6</v>
      </c>
      <c r="O31" s="279">
        <f>SUM(O23:O30)</f>
        <v>7</v>
      </c>
      <c r="P31" s="279">
        <f>SUM(P23:P30)</f>
        <v>8</v>
      </c>
      <c r="Q31" s="288" t="s">
        <v>406</v>
      </c>
      <c r="R31" s="279">
        <f>SUM(R23:R30)</f>
        <v>10</v>
      </c>
      <c r="S31" s="279">
        <f>SUM(S23:S30)</f>
        <v>0</v>
      </c>
      <c r="T31" s="279">
        <f>SUM(T23:T30)</f>
        <v>10</v>
      </c>
      <c r="U31" s="280">
        <f>SUM(U23:U30)</f>
        <v>0</v>
      </c>
      <c r="V31" s="290">
        <f>C31+E31+H31+J31+M31+O31+R31+T31</f>
        <v>68</v>
      </c>
    </row>
    <row r="32" spans="1:22" s="290" customFormat="1" ht="15" customHeight="1" thickBot="1">
      <c r="A32" s="706"/>
      <c r="B32" s="295" t="s">
        <v>455</v>
      </c>
      <c r="C32" s="707" t="str">
        <f>SUM(C31,E31,H31,J31,M31,O31,R31,T31)&amp;" / "&amp;SUM(D31,F31,I31,K31,N31,P31,S31,U31)&amp;" (時數)"</f>
        <v>68 / 50 (時數)</v>
      </c>
      <c r="D32" s="707"/>
      <c r="E32" s="707"/>
      <c r="F32" s="707"/>
      <c r="G32" s="707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8"/>
    </row>
    <row r="33" spans="1:22" s="240" customFormat="1" ht="15" customHeight="1">
      <c r="A33" s="699" t="s">
        <v>456</v>
      </c>
      <c r="B33" s="248" t="s">
        <v>407</v>
      </c>
      <c r="C33" s="263">
        <v>2</v>
      </c>
      <c r="D33" s="263">
        <v>2</v>
      </c>
      <c r="E33" s="263"/>
      <c r="F33" s="263"/>
      <c r="G33" s="248" t="s">
        <v>436</v>
      </c>
      <c r="H33" s="263">
        <v>2</v>
      </c>
      <c r="I33" s="263">
        <v>2</v>
      </c>
      <c r="J33" s="263"/>
      <c r="K33" s="263"/>
      <c r="L33" s="248" t="s">
        <v>415</v>
      </c>
      <c r="M33" s="263">
        <v>2</v>
      </c>
      <c r="N33" s="263">
        <v>2</v>
      </c>
      <c r="O33" s="263"/>
      <c r="P33" s="265"/>
      <c r="Q33" s="235"/>
      <c r="R33" s="263"/>
      <c r="S33" s="263"/>
      <c r="T33" s="263"/>
      <c r="U33" s="264"/>
    </row>
    <row r="34" spans="1:22" s="240" customFormat="1" ht="15" customHeight="1">
      <c r="A34" s="700"/>
      <c r="B34" s="248" t="s">
        <v>421</v>
      </c>
      <c r="C34" s="263">
        <v>2</v>
      </c>
      <c r="D34" s="263">
        <v>2</v>
      </c>
      <c r="E34" s="263">
        <v>2</v>
      </c>
      <c r="F34" s="263">
        <v>2</v>
      </c>
      <c r="G34" s="249" t="s">
        <v>437</v>
      </c>
      <c r="H34" s="263">
        <v>2</v>
      </c>
      <c r="I34" s="263">
        <v>2</v>
      </c>
      <c r="J34" s="263"/>
      <c r="K34" s="263"/>
      <c r="L34" s="249" t="s">
        <v>416</v>
      </c>
      <c r="M34" s="263">
        <v>2</v>
      </c>
      <c r="N34" s="263">
        <v>2</v>
      </c>
      <c r="O34" s="263"/>
      <c r="P34" s="263"/>
      <c r="Q34" s="235"/>
      <c r="R34" s="263"/>
      <c r="S34" s="263"/>
      <c r="T34" s="263"/>
      <c r="U34" s="264"/>
    </row>
    <row r="35" spans="1:22" s="240" customFormat="1" ht="15" customHeight="1">
      <c r="A35" s="701"/>
      <c r="B35" s="249" t="s">
        <v>422</v>
      </c>
      <c r="C35" s="263"/>
      <c r="D35" s="263"/>
      <c r="E35" s="263">
        <v>2</v>
      </c>
      <c r="F35" s="263">
        <v>2</v>
      </c>
      <c r="G35" s="249" t="s">
        <v>438</v>
      </c>
      <c r="H35" s="263"/>
      <c r="I35" s="263"/>
      <c r="J35" s="263">
        <v>2</v>
      </c>
      <c r="K35" s="263">
        <v>2</v>
      </c>
      <c r="L35" s="248" t="s">
        <v>417</v>
      </c>
      <c r="M35" s="263">
        <v>2</v>
      </c>
      <c r="N35" s="263">
        <v>2</v>
      </c>
      <c r="O35" s="263">
        <v>2</v>
      </c>
      <c r="P35" s="263">
        <v>2</v>
      </c>
      <c r="Q35" s="235" t="s">
        <v>68</v>
      </c>
      <c r="R35" s="263"/>
      <c r="S35" s="263"/>
      <c r="T35" s="263"/>
      <c r="U35" s="264"/>
    </row>
    <row r="36" spans="1:22" s="240" customFormat="1" ht="15" customHeight="1">
      <c r="A36" s="701"/>
      <c r="B36" s="249"/>
      <c r="C36" s="263"/>
      <c r="D36" s="263"/>
      <c r="E36" s="263"/>
      <c r="F36" s="263"/>
      <c r="G36" s="596" t="s">
        <v>746</v>
      </c>
      <c r="H36" s="597"/>
      <c r="I36" s="597"/>
      <c r="J36" s="597">
        <v>2</v>
      </c>
      <c r="K36" s="597">
        <v>2</v>
      </c>
      <c r="L36" s="235" t="s">
        <v>418</v>
      </c>
      <c r="M36" s="263"/>
      <c r="N36" s="263"/>
      <c r="O36" s="263">
        <v>2</v>
      </c>
      <c r="P36" s="263">
        <v>2</v>
      </c>
      <c r="Q36" s="235"/>
      <c r="R36" s="263"/>
      <c r="S36" s="263"/>
      <c r="T36" s="263"/>
      <c r="U36" s="264"/>
    </row>
    <row r="37" spans="1:22" s="240" customFormat="1" ht="15" customHeight="1">
      <c r="A37" s="701"/>
      <c r="B37" s="249"/>
      <c r="C37" s="263"/>
      <c r="D37" s="263"/>
      <c r="E37" s="263"/>
      <c r="F37" s="263"/>
      <c r="G37" s="248"/>
      <c r="H37" s="263"/>
      <c r="I37" s="263"/>
      <c r="J37" s="263"/>
      <c r="K37" s="263"/>
      <c r="L37" s="248" t="s">
        <v>419</v>
      </c>
      <c r="M37" s="263"/>
      <c r="N37" s="263"/>
      <c r="O37" s="263">
        <v>2</v>
      </c>
      <c r="P37" s="263">
        <v>2</v>
      </c>
      <c r="Q37" s="235"/>
      <c r="R37" s="263"/>
      <c r="S37" s="263"/>
      <c r="T37" s="263"/>
      <c r="U37" s="264"/>
    </row>
    <row r="38" spans="1:22" s="290" customFormat="1" ht="15" customHeight="1">
      <c r="A38" s="701"/>
      <c r="B38" s="288" t="s">
        <v>406</v>
      </c>
      <c r="C38" s="281">
        <f>SUM(C33:C37)</f>
        <v>4</v>
      </c>
      <c r="D38" s="281">
        <f>SUM(D33:D37)</f>
        <v>4</v>
      </c>
      <c r="E38" s="281">
        <f>SUM(E33:E37)</f>
        <v>4</v>
      </c>
      <c r="F38" s="281">
        <f>SUM(F33:F37)</f>
        <v>4</v>
      </c>
      <c r="G38" s="288" t="s">
        <v>406</v>
      </c>
      <c r="H38" s="281">
        <f>SUM(H33:H37)</f>
        <v>4</v>
      </c>
      <c r="I38" s="281">
        <f>SUM(I33:I37)</f>
        <v>4</v>
      </c>
      <c r="J38" s="281">
        <f>SUM(J33:J37)</f>
        <v>4</v>
      </c>
      <c r="K38" s="281">
        <f>SUM(K33:K37)</f>
        <v>4</v>
      </c>
      <c r="L38" s="288" t="s">
        <v>406</v>
      </c>
      <c r="M38" s="281">
        <f>SUM(M33:M37)</f>
        <v>6</v>
      </c>
      <c r="N38" s="281">
        <f>SUM(N33:N37)</f>
        <v>6</v>
      </c>
      <c r="O38" s="281">
        <f>SUM(O33:O37)</f>
        <v>6</v>
      </c>
      <c r="P38" s="281">
        <f>SUM(P33:P37)</f>
        <v>6</v>
      </c>
      <c r="Q38" s="288" t="s">
        <v>406</v>
      </c>
      <c r="R38" s="281">
        <f>SUM(R33:R37)</f>
        <v>0</v>
      </c>
      <c r="S38" s="281">
        <f>SUM(S33:S37)</f>
        <v>0</v>
      </c>
      <c r="T38" s="281">
        <f>SUM(T33:T37)</f>
        <v>0</v>
      </c>
      <c r="U38" s="282">
        <f>SUM(U33:U37)</f>
        <v>0</v>
      </c>
    </row>
    <row r="39" spans="1:22" s="290" customFormat="1" ht="15" customHeight="1" thickBot="1">
      <c r="A39" s="701"/>
      <c r="B39" s="293" t="s">
        <v>455</v>
      </c>
      <c r="C39" s="704" t="str">
        <f>SUM(C38,E38,H38,J38,M38,O38,R38,T38)&amp;" / "&amp;SUM(D38,F38,I38,K38,N38,P38,S38,U38)&amp;" (時數)"</f>
        <v>28 / 28 (時數)</v>
      </c>
      <c r="D39" s="704"/>
      <c r="E39" s="704"/>
      <c r="F39" s="704"/>
      <c r="G39" s="70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5"/>
    </row>
    <row r="40" spans="1:22" s="239" customFormat="1" ht="15" customHeight="1">
      <c r="A40" s="699" t="s">
        <v>458</v>
      </c>
      <c r="B40" s="250" t="s">
        <v>423</v>
      </c>
      <c r="C40" s="265">
        <v>2</v>
      </c>
      <c r="D40" s="265">
        <v>2</v>
      </c>
      <c r="E40" s="265"/>
      <c r="F40" s="265"/>
      <c r="G40" s="258" t="s">
        <v>439</v>
      </c>
      <c r="H40" s="265">
        <v>2</v>
      </c>
      <c r="I40" s="265">
        <v>2</v>
      </c>
      <c r="J40" s="265"/>
      <c r="K40" s="265"/>
      <c r="L40" s="250" t="s">
        <v>447</v>
      </c>
      <c r="M40" s="265">
        <v>2</v>
      </c>
      <c r="N40" s="265">
        <v>2</v>
      </c>
      <c r="O40" s="265"/>
      <c r="P40" s="265"/>
      <c r="Q40" s="262"/>
      <c r="R40" s="265"/>
      <c r="S40" s="265"/>
      <c r="T40" s="265"/>
      <c r="U40" s="266"/>
    </row>
    <row r="41" spans="1:22" s="239" customFormat="1" ht="15" customHeight="1">
      <c r="A41" s="700"/>
      <c r="B41" s="248" t="s">
        <v>424</v>
      </c>
      <c r="C41" s="263">
        <v>2</v>
      </c>
      <c r="D41" s="263">
        <v>2</v>
      </c>
      <c r="E41" s="263">
        <v>2</v>
      </c>
      <c r="F41" s="263">
        <v>2</v>
      </c>
      <c r="G41" s="248" t="s">
        <v>440</v>
      </c>
      <c r="H41" s="263">
        <v>2</v>
      </c>
      <c r="I41" s="263">
        <v>2</v>
      </c>
      <c r="J41" s="263"/>
      <c r="K41" s="263"/>
      <c r="L41" s="248" t="s">
        <v>448</v>
      </c>
      <c r="M41" s="263">
        <v>2</v>
      </c>
      <c r="N41" s="263">
        <v>2</v>
      </c>
      <c r="O41" s="263"/>
      <c r="P41" s="263"/>
      <c r="Q41" s="235"/>
      <c r="R41" s="263"/>
      <c r="S41" s="263"/>
      <c r="T41" s="263"/>
      <c r="U41" s="264"/>
    </row>
    <row r="42" spans="1:22" s="239" customFormat="1" ht="15" customHeight="1">
      <c r="A42" s="701"/>
      <c r="B42" s="248" t="s">
        <v>425</v>
      </c>
      <c r="C42" s="263"/>
      <c r="D42" s="263"/>
      <c r="E42" s="263">
        <v>2</v>
      </c>
      <c r="F42" s="263">
        <v>2</v>
      </c>
      <c r="G42" s="248" t="s">
        <v>441</v>
      </c>
      <c r="H42" s="263"/>
      <c r="I42" s="263"/>
      <c r="J42" s="263">
        <v>2</v>
      </c>
      <c r="K42" s="263">
        <v>2</v>
      </c>
      <c r="L42" s="248" t="s">
        <v>449</v>
      </c>
      <c r="M42" s="263"/>
      <c r="N42" s="263"/>
      <c r="O42" s="263">
        <v>2</v>
      </c>
      <c r="P42" s="263">
        <v>2</v>
      </c>
      <c r="Q42" s="235"/>
      <c r="R42" s="263"/>
      <c r="S42" s="263"/>
      <c r="T42" s="263"/>
      <c r="U42" s="264"/>
    </row>
    <row r="43" spans="1:22" s="239" customFormat="1" ht="15" customHeight="1">
      <c r="A43" s="701"/>
      <c r="B43" s="248"/>
      <c r="C43" s="263"/>
      <c r="D43" s="263"/>
      <c r="E43" s="263"/>
      <c r="F43" s="263"/>
      <c r="G43" s="248" t="s">
        <v>442</v>
      </c>
      <c r="H43" s="263"/>
      <c r="I43" s="263"/>
      <c r="J43" s="263">
        <v>2</v>
      </c>
      <c r="K43" s="263">
        <v>2</v>
      </c>
      <c r="L43" s="248" t="s">
        <v>450</v>
      </c>
      <c r="M43" s="263"/>
      <c r="N43" s="263"/>
      <c r="O43" s="263">
        <v>2</v>
      </c>
      <c r="P43" s="263">
        <v>2</v>
      </c>
      <c r="Q43" s="261"/>
      <c r="R43" s="263"/>
      <c r="S43" s="263"/>
      <c r="T43" s="263"/>
      <c r="U43" s="264"/>
    </row>
    <row r="44" spans="1:22" s="290" customFormat="1" ht="15" customHeight="1">
      <c r="A44" s="701"/>
      <c r="B44" s="288" t="s">
        <v>406</v>
      </c>
      <c r="C44" s="279">
        <f>SUM(C40:C43)</f>
        <v>4</v>
      </c>
      <c r="D44" s="279">
        <f>SUM(D40:D43)</f>
        <v>4</v>
      </c>
      <c r="E44" s="279">
        <f>SUM(E40:E43)</f>
        <v>4</v>
      </c>
      <c r="F44" s="279">
        <f>SUM(F40:F43)</f>
        <v>4</v>
      </c>
      <c r="G44" s="288" t="s">
        <v>406</v>
      </c>
      <c r="H44" s="279">
        <f>SUM(H40:H43)</f>
        <v>4</v>
      </c>
      <c r="I44" s="279">
        <f>SUM(I40:I43)</f>
        <v>4</v>
      </c>
      <c r="J44" s="279">
        <f>SUM(J40:J43)</f>
        <v>4</v>
      </c>
      <c r="K44" s="279">
        <f>SUM(K40:K43)</f>
        <v>4</v>
      </c>
      <c r="L44" s="288" t="s">
        <v>406</v>
      </c>
      <c r="M44" s="279">
        <f>SUM(M40:M43)</f>
        <v>4</v>
      </c>
      <c r="N44" s="279">
        <f>SUM(N40:N43)</f>
        <v>4</v>
      </c>
      <c r="O44" s="279">
        <f>SUM(O40:O43)</f>
        <v>4</v>
      </c>
      <c r="P44" s="279">
        <f>SUM(P40:P43)</f>
        <v>4</v>
      </c>
      <c r="Q44" s="288" t="s">
        <v>406</v>
      </c>
      <c r="R44" s="279">
        <f>SUM(R40:R43)</f>
        <v>0</v>
      </c>
      <c r="S44" s="279">
        <f>SUM(S40:S43)</f>
        <v>0</v>
      </c>
      <c r="T44" s="279">
        <f>SUM(T40:T43)</f>
        <v>0</v>
      </c>
      <c r="U44" s="280">
        <f>SUM(U40:U43)</f>
        <v>0</v>
      </c>
      <c r="V44" s="290">
        <f>C44+E44+H44+J44+M44+O44+R44+T44</f>
        <v>24</v>
      </c>
    </row>
    <row r="45" spans="1:22" s="290" customFormat="1" ht="15" customHeight="1" thickBot="1">
      <c r="A45" s="701"/>
      <c r="B45" s="289" t="s">
        <v>455</v>
      </c>
      <c r="C45" s="709" t="str">
        <f>SUM(C44,E44,H44,J44,M44,O44,R44,T44)&amp;" / "&amp;SUM(D44,F44,I44,K44,N44,P44,S44,U44)&amp;" (時數)"</f>
        <v>24 / 24 (時數)</v>
      </c>
      <c r="D45" s="709"/>
      <c r="E45" s="709"/>
      <c r="F45" s="709"/>
      <c r="G45" s="709"/>
      <c r="H45" s="709"/>
      <c r="I45" s="709"/>
      <c r="J45" s="709"/>
      <c r="K45" s="709"/>
      <c r="L45" s="709"/>
      <c r="M45" s="709"/>
      <c r="N45" s="709"/>
      <c r="O45" s="709"/>
      <c r="P45" s="709"/>
      <c r="Q45" s="709"/>
      <c r="R45" s="709"/>
      <c r="S45" s="709"/>
      <c r="T45" s="709"/>
      <c r="U45" s="710"/>
    </row>
    <row r="46" spans="1:22" s="239" customFormat="1" ht="15" customHeight="1">
      <c r="A46" s="699" t="s">
        <v>459</v>
      </c>
      <c r="B46" s="251" t="s">
        <v>426</v>
      </c>
      <c r="C46" s="269">
        <v>2</v>
      </c>
      <c r="D46" s="269">
        <v>2</v>
      </c>
      <c r="E46" s="269"/>
      <c r="F46" s="269"/>
      <c r="G46" s="259" t="s">
        <v>443</v>
      </c>
      <c r="H46" s="269">
        <v>2</v>
      </c>
      <c r="I46" s="269">
        <v>2</v>
      </c>
      <c r="J46" s="269"/>
      <c r="K46" s="269"/>
      <c r="L46" s="259" t="s">
        <v>451</v>
      </c>
      <c r="M46" s="269">
        <v>2</v>
      </c>
      <c r="N46" s="269">
        <v>2</v>
      </c>
      <c r="O46" s="269"/>
      <c r="P46" s="269"/>
      <c r="Q46" s="236"/>
      <c r="R46" s="269"/>
      <c r="S46" s="269"/>
      <c r="T46" s="269"/>
      <c r="U46" s="267"/>
    </row>
    <row r="47" spans="1:22" s="239" customFormat="1" ht="15" customHeight="1">
      <c r="A47" s="700"/>
      <c r="B47" s="249" t="s">
        <v>427</v>
      </c>
      <c r="C47" s="263">
        <v>2</v>
      </c>
      <c r="D47" s="263">
        <v>2</v>
      </c>
      <c r="E47" s="263"/>
      <c r="F47" s="263"/>
      <c r="G47" s="249" t="s">
        <v>444</v>
      </c>
      <c r="H47" s="263">
        <v>2</v>
      </c>
      <c r="I47" s="263">
        <v>2</v>
      </c>
      <c r="J47" s="263"/>
      <c r="K47" s="263"/>
      <c r="L47" s="248" t="s">
        <v>452</v>
      </c>
      <c r="M47" s="263">
        <v>2</v>
      </c>
      <c r="N47" s="263">
        <v>2</v>
      </c>
      <c r="O47" s="263"/>
      <c r="P47" s="263"/>
      <c r="Q47" s="235"/>
      <c r="R47" s="263"/>
      <c r="S47" s="263"/>
      <c r="T47" s="263"/>
      <c r="U47" s="264"/>
    </row>
    <row r="48" spans="1:22" s="239" customFormat="1" ht="15" customHeight="1">
      <c r="A48" s="701"/>
      <c r="B48" s="249" t="s">
        <v>428</v>
      </c>
      <c r="C48" s="263"/>
      <c r="D48" s="263"/>
      <c r="E48" s="263">
        <v>2</v>
      </c>
      <c r="F48" s="263">
        <v>2</v>
      </c>
      <c r="G48" s="248" t="s">
        <v>445</v>
      </c>
      <c r="H48" s="263"/>
      <c r="I48" s="263"/>
      <c r="J48" s="263">
        <v>2</v>
      </c>
      <c r="K48" s="263">
        <v>2</v>
      </c>
      <c r="L48" s="248" t="s">
        <v>453</v>
      </c>
      <c r="M48" s="263"/>
      <c r="N48" s="263"/>
      <c r="O48" s="263">
        <v>2</v>
      </c>
      <c r="P48" s="263">
        <v>2</v>
      </c>
      <c r="Q48" s="235"/>
      <c r="R48" s="263"/>
      <c r="S48" s="263"/>
      <c r="T48" s="263"/>
      <c r="U48" s="264"/>
    </row>
    <row r="49" spans="1:22" s="239" customFormat="1" ht="15" customHeight="1">
      <c r="A49" s="701"/>
      <c r="B49" s="249" t="s">
        <v>429</v>
      </c>
      <c r="C49" s="263"/>
      <c r="D49" s="263"/>
      <c r="E49" s="263">
        <v>2</v>
      </c>
      <c r="F49" s="263">
        <v>2</v>
      </c>
      <c r="G49" s="248" t="s">
        <v>446</v>
      </c>
      <c r="H49" s="263"/>
      <c r="I49" s="263"/>
      <c r="J49" s="263">
        <v>2</v>
      </c>
      <c r="K49" s="263">
        <v>2</v>
      </c>
      <c r="L49" s="248" t="s">
        <v>454</v>
      </c>
      <c r="M49" s="263"/>
      <c r="N49" s="263"/>
      <c r="O49" s="263">
        <v>2</v>
      </c>
      <c r="P49" s="263">
        <v>2</v>
      </c>
      <c r="Q49" s="235"/>
      <c r="R49" s="263"/>
      <c r="S49" s="263"/>
      <c r="T49" s="263"/>
      <c r="U49" s="264"/>
    </row>
    <row r="50" spans="1:22" s="290" customFormat="1" ht="15" customHeight="1">
      <c r="A50" s="701"/>
      <c r="B50" s="288" t="s">
        <v>406</v>
      </c>
      <c r="C50" s="283">
        <f>SUM(C46:C49)</f>
        <v>4</v>
      </c>
      <c r="D50" s="283">
        <f>SUM(D46:D49)</f>
        <v>4</v>
      </c>
      <c r="E50" s="283">
        <f>SUM(E46:E49)</f>
        <v>4</v>
      </c>
      <c r="F50" s="283">
        <f>SUM(F46:F49)</f>
        <v>4</v>
      </c>
      <c r="G50" s="288" t="s">
        <v>406</v>
      </c>
      <c r="H50" s="283">
        <f>SUM(H46:H49)</f>
        <v>4</v>
      </c>
      <c r="I50" s="283">
        <f>SUM(I46:I49)</f>
        <v>4</v>
      </c>
      <c r="J50" s="283">
        <f>SUM(J46:J49)</f>
        <v>4</v>
      </c>
      <c r="K50" s="283">
        <f>SUM(K46:K49)</f>
        <v>4</v>
      </c>
      <c r="L50" s="288" t="s">
        <v>406</v>
      </c>
      <c r="M50" s="283">
        <f>SUM(M46:M49)</f>
        <v>4</v>
      </c>
      <c r="N50" s="283">
        <f>SUM(N46:N49)</f>
        <v>4</v>
      </c>
      <c r="O50" s="283">
        <f>SUM(O46:O49)</f>
        <v>4</v>
      </c>
      <c r="P50" s="283">
        <f>SUM(P46:P49)</f>
        <v>4</v>
      </c>
      <c r="Q50" s="288" t="s">
        <v>406</v>
      </c>
      <c r="R50" s="283">
        <f>SUM(R46:R49)</f>
        <v>0</v>
      </c>
      <c r="S50" s="283">
        <f>SUM(S46:S49)</f>
        <v>0</v>
      </c>
      <c r="T50" s="283">
        <f>SUM(T46:T49)</f>
        <v>0</v>
      </c>
      <c r="U50" s="284">
        <f>SUM(U46:U49)</f>
        <v>0</v>
      </c>
      <c r="V50" s="290">
        <f>C50+E50+H50+J50+M50+O50+R50+T50</f>
        <v>24</v>
      </c>
    </row>
    <row r="51" spans="1:22" s="290" customFormat="1" ht="15" customHeight="1" thickBot="1">
      <c r="A51" s="701"/>
      <c r="B51" s="289" t="s">
        <v>455</v>
      </c>
      <c r="C51" s="702" t="str">
        <f>SUM(C50,E50,H50,J50,M50,O50,R50,T50)&amp;" / "&amp;SUM(D50,F50,I50,K50,N50,P50,S50,U50)&amp;" (時數)"</f>
        <v>24 / 24 (時數)</v>
      </c>
      <c r="D51" s="702"/>
      <c r="E51" s="702"/>
      <c r="F51" s="702"/>
      <c r="G51" s="702"/>
      <c r="H51" s="702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2"/>
      <c r="T51" s="702"/>
      <c r="U51" s="703"/>
    </row>
    <row r="52" spans="1:22" s="290" customFormat="1" ht="15" customHeight="1" thickBot="1">
      <c r="A52" s="688" t="s">
        <v>465</v>
      </c>
      <c r="B52" s="689"/>
      <c r="C52" s="291">
        <f>SUM(C10,C16,C20,C31,C38,C44,C50)</f>
        <v>26</v>
      </c>
      <c r="D52" s="291">
        <f t="shared" ref="D52" si="0">SUM(D10,D16,D20,D31,D38,D44,D50)</f>
        <v>27</v>
      </c>
      <c r="E52" s="291">
        <f>SUM(E10,E16,E21,E31,E38,E44,E50)</f>
        <v>28</v>
      </c>
      <c r="F52" s="291">
        <f>SUM(F10,F16,F21,F31,F38,F44,F50)</f>
        <v>29</v>
      </c>
      <c r="G52" s="289"/>
      <c r="H52" s="291">
        <f>SUM(H10,H16,H20,H31,H38,H44,H50)</f>
        <v>31</v>
      </c>
      <c r="I52" s="291">
        <f t="shared" ref="I52" si="1">SUM(I10,I16,I20,I31,I38,I44,I50)</f>
        <v>31</v>
      </c>
      <c r="J52" s="291">
        <f>SUM(J10,J16,J21,J31,J38,J44,J50)</f>
        <v>27</v>
      </c>
      <c r="K52" s="291">
        <f>SUM(K10,K16,K21,K31,K38,K44,K50)</f>
        <v>27</v>
      </c>
      <c r="L52" s="289"/>
      <c r="M52" s="291">
        <f>SUM(M10,M16,M20,M31,M38,M44,M50)</f>
        <v>21</v>
      </c>
      <c r="N52" s="291">
        <f t="shared" ref="N52:P52" si="2">SUM(N10,N16,N20,N31,N38,N44,N50)</f>
        <v>22</v>
      </c>
      <c r="O52" s="291">
        <f t="shared" si="2"/>
        <v>21</v>
      </c>
      <c r="P52" s="291">
        <f t="shared" si="2"/>
        <v>22</v>
      </c>
      <c r="Q52" s="289"/>
      <c r="R52" s="291">
        <f>SUM(R10,R16,R20,R31,R38,R44,R50)</f>
        <v>10</v>
      </c>
      <c r="S52" s="291">
        <f t="shared" ref="S52:U52" si="3">SUM(S10,S16,S20,S31,S38,S44,S50)</f>
        <v>0</v>
      </c>
      <c r="T52" s="291">
        <f t="shared" si="3"/>
        <v>10</v>
      </c>
      <c r="U52" s="291">
        <f t="shared" si="3"/>
        <v>0</v>
      </c>
    </row>
    <row r="53" spans="1:22" s="241" customFormat="1" ht="15" customHeight="1">
      <c r="A53" s="693" t="s">
        <v>461</v>
      </c>
      <c r="B53" s="693"/>
      <c r="C53" s="693"/>
      <c r="D53" s="693"/>
      <c r="E53" s="693"/>
      <c r="F53" s="693"/>
      <c r="G53" s="693"/>
      <c r="H53" s="693"/>
      <c r="I53" s="693"/>
      <c r="J53" s="693"/>
      <c r="K53" s="693"/>
      <c r="L53" s="693" t="s">
        <v>462</v>
      </c>
      <c r="M53" s="693"/>
      <c r="N53" s="693"/>
      <c r="O53" s="693"/>
      <c r="P53" s="693"/>
      <c r="Q53" s="693"/>
      <c r="R53" s="693"/>
      <c r="S53" s="693"/>
      <c r="T53" s="693"/>
      <c r="U53" s="693"/>
    </row>
    <row r="54" spans="1:22" s="241" customFormat="1" ht="15" customHeight="1">
      <c r="A54" s="690" t="s">
        <v>607</v>
      </c>
      <c r="B54" s="690"/>
      <c r="C54" s="690"/>
      <c r="D54" s="690"/>
      <c r="E54" s="690"/>
      <c r="F54" s="690"/>
      <c r="G54" s="690"/>
      <c r="H54" s="274"/>
      <c r="I54" s="275"/>
      <c r="J54" s="274"/>
      <c r="K54" s="274"/>
      <c r="L54" s="690"/>
      <c r="M54" s="690"/>
      <c r="N54" s="690"/>
      <c r="O54" s="690"/>
      <c r="P54" s="690"/>
      <c r="Q54" s="690"/>
      <c r="R54" s="690"/>
      <c r="S54" s="690"/>
      <c r="T54" s="690"/>
      <c r="U54" s="690"/>
      <c r="V54" s="242"/>
    </row>
    <row r="55" spans="1:22" s="241" customFormat="1" ht="15" customHeight="1">
      <c r="A55" s="690" t="s">
        <v>606</v>
      </c>
      <c r="B55" s="690"/>
      <c r="C55" s="690"/>
      <c r="D55" s="690"/>
      <c r="E55" s="690"/>
      <c r="F55" s="690"/>
      <c r="G55" s="690"/>
      <c r="H55" s="690"/>
      <c r="I55" s="690"/>
      <c r="J55" s="690"/>
      <c r="K55" s="690"/>
      <c r="L55" s="690"/>
      <c r="M55" s="690"/>
      <c r="N55" s="690"/>
      <c r="O55" s="690"/>
      <c r="P55" s="690"/>
      <c r="Q55" s="690"/>
      <c r="R55" s="690"/>
      <c r="S55" s="690"/>
      <c r="T55" s="690"/>
      <c r="U55" s="690"/>
      <c r="V55" s="242"/>
    </row>
    <row r="56" spans="1:22" s="241" customFormat="1" ht="15" customHeight="1">
      <c r="A56" s="691" t="s">
        <v>463</v>
      </c>
      <c r="B56" s="691"/>
      <c r="C56" s="691"/>
      <c r="D56" s="692" t="s">
        <v>464</v>
      </c>
      <c r="E56" s="692"/>
      <c r="F56" s="692"/>
      <c r="G56" s="692"/>
      <c r="H56" s="692"/>
      <c r="I56" s="692"/>
      <c r="J56" s="692"/>
      <c r="K56" s="692"/>
      <c r="L56" s="725" t="s">
        <v>89</v>
      </c>
      <c r="M56" s="725"/>
      <c r="N56" s="725"/>
      <c r="O56" s="725"/>
      <c r="P56" s="725"/>
      <c r="Q56" s="725"/>
      <c r="R56" s="725"/>
      <c r="S56" s="725"/>
      <c r="T56" s="725"/>
      <c r="U56" s="725"/>
      <c r="V56" s="242"/>
    </row>
    <row r="57" spans="1:22" s="243" customFormat="1" ht="15" customHeight="1">
      <c r="A57" s="19"/>
      <c r="B57" s="252"/>
      <c r="C57" s="15"/>
      <c r="D57" s="15"/>
      <c r="E57" s="15"/>
      <c r="F57" s="15"/>
      <c r="G57" s="252"/>
      <c r="H57" s="15"/>
      <c r="I57" s="15"/>
      <c r="J57" s="15"/>
      <c r="K57" s="15"/>
      <c r="L57" s="725"/>
      <c r="M57" s="725"/>
      <c r="N57" s="725"/>
      <c r="O57" s="725"/>
      <c r="P57" s="725"/>
      <c r="Q57" s="725"/>
      <c r="R57" s="725"/>
      <c r="S57" s="725"/>
      <c r="T57" s="725"/>
      <c r="U57" s="725"/>
    </row>
    <row r="58" spans="1:22" s="243" customFormat="1" ht="15" customHeight="1">
      <c r="A58" s="19"/>
      <c r="B58" s="252"/>
      <c r="C58" s="15"/>
      <c r="D58" s="15"/>
      <c r="E58" s="15"/>
      <c r="F58" s="15"/>
      <c r="G58" s="252"/>
      <c r="H58" s="15"/>
      <c r="I58" s="15"/>
      <c r="J58" s="15"/>
      <c r="K58" s="15"/>
      <c r="L58" s="725"/>
      <c r="M58" s="725"/>
      <c r="N58" s="725"/>
      <c r="O58" s="725"/>
      <c r="P58" s="725"/>
      <c r="Q58" s="725"/>
      <c r="R58" s="725"/>
      <c r="S58" s="725"/>
      <c r="T58" s="725"/>
      <c r="U58" s="725"/>
    </row>
    <row r="59" spans="1:22" s="243" customFormat="1">
      <c r="A59" s="19"/>
      <c r="B59" s="252"/>
      <c r="C59" s="15"/>
      <c r="D59" s="15"/>
      <c r="E59" s="15"/>
      <c r="F59" s="15"/>
      <c r="G59" s="252"/>
      <c r="H59" s="15"/>
      <c r="I59" s="15"/>
      <c r="J59" s="15"/>
      <c r="K59" s="15"/>
      <c r="L59" s="252"/>
      <c r="M59" s="15"/>
      <c r="N59" s="15"/>
      <c r="O59" s="15"/>
      <c r="P59" s="15"/>
      <c r="Q59" s="252"/>
      <c r="R59" s="15"/>
      <c r="S59" s="15"/>
      <c r="T59" s="15"/>
      <c r="U59" s="15"/>
    </row>
    <row r="60" spans="1:22" s="243" customFormat="1">
      <c r="A60" s="19"/>
      <c r="B60" s="252"/>
      <c r="C60" s="15"/>
      <c r="D60" s="15"/>
      <c r="E60" s="15"/>
      <c r="F60" s="15"/>
      <c r="G60" s="252"/>
      <c r="H60" s="15"/>
      <c r="I60" s="15"/>
      <c r="J60" s="15"/>
      <c r="K60" s="15"/>
      <c r="L60" s="252"/>
      <c r="M60" s="15"/>
      <c r="N60" s="15"/>
      <c r="O60" s="15"/>
      <c r="P60" s="15"/>
      <c r="Q60" s="252"/>
      <c r="R60" s="15"/>
      <c r="S60" s="15"/>
      <c r="T60" s="15"/>
      <c r="U60" s="15"/>
    </row>
    <row r="61" spans="1:22" s="243" customFormat="1">
      <c r="A61" s="19"/>
      <c r="B61" s="252"/>
      <c r="C61" s="15"/>
      <c r="D61" s="15"/>
      <c r="E61" s="15"/>
      <c r="F61" s="15"/>
      <c r="G61" s="252"/>
      <c r="H61" s="15"/>
      <c r="I61" s="15"/>
      <c r="J61" s="15"/>
      <c r="K61" s="15"/>
      <c r="L61" s="252"/>
      <c r="M61" s="15"/>
      <c r="N61" s="15"/>
      <c r="O61" s="15"/>
      <c r="P61" s="15"/>
      <c r="Q61" s="252"/>
      <c r="R61" s="15"/>
      <c r="S61" s="15"/>
      <c r="T61" s="15"/>
      <c r="U61" s="15"/>
    </row>
    <row r="62" spans="1:22" s="243" customFormat="1">
      <c r="A62" s="19"/>
      <c r="B62" s="252"/>
      <c r="C62" s="15"/>
      <c r="D62" s="15"/>
      <c r="E62" s="15"/>
      <c r="F62" s="15"/>
      <c r="G62" s="252"/>
      <c r="H62" s="15"/>
      <c r="I62" s="15"/>
      <c r="J62" s="15"/>
      <c r="K62" s="15"/>
      <c r="L62" s="252"/>
      <c r="M62" s="15"/>
      <c r="N62" s="15"/>
      <c r="O62" s="15"/>
      <c r="P62" s="15"/>
      <c r="Q62" s="252"/>
      <c r="R62" s="15"/>
      <c r="S62" s="15"/>
      <c r="T62" s="15"/>
      <c r="U62" s="15"/>
    </row>
    <row r="63" spans="1:22" s="243" customFormat="1">
      <c r="A63" s="19"/>
      <c r="B63" s="252"/>
      <c r="C63" s="15"/>
      <c r="D63" s="15"/>
      <c r="E63" s="15"/>
      <c r="F63" s="15"/>
      <c r="G63" s="252"/>
      <c r="H63" s="15"/>
      <c r="I63" s="15"/>
      <c r="J63" s="15"/>
      <c r="K63" s="15"/>
      <c r="L63" s="252"/>
      <c r="M63" s="15"/>
      <c r="N63" s="15"/>
      <c r="O63" s="15"/>
      <c r="P63" s="15"/>
      <c r="Q63" s="252"/>
      <c r="R63" s="15"/>
      <c r="S63" s="15"/>
      <c r="T63" s="15"/>
      <c r="U63" s="15"/>
    </row>
    <row r="64" spans="1:22" s="243" customFormat="1">
      <c r="A64" s="19"/>
      <c r="B64" s="252"/>
      <c r="C64" s="15"/>
      <c r="D64" s="15"/>
      <c r="E64" s="15"/>
      <c r="F64" s="15"/>
      <c r="G64" s="252"/>
      <c r="H64" s="15"/>
      <c r="I64" s="15"/>
      <c r="J64" s="15"/>
      <c r="K64" s="15"/>
      <c r="L64" s="252"/>
      <c r="M64" s="15"/>
      <c r="N64" s="15"/>
      <c r="O64" s="15"/>
      <c r="P64" s="15"/>
      <c r="Q64" s="252"/>
      <c r="R64" s="15"/>
      <c r="S64" s="15"/>
      <c r="T64" s="15"/>
      <c r="U64" s="15"/>
    </row>
    <row r="65" spans="1:21" s="243" customFormat="1">
      <c r="A65" s="19"/>
      <c r="B65" s="252"/>
      <c r="C65" s="15"/>
      <c r="D65" s="15"/>
      <c r="E65" s="15"/>
      <c r="F65" s="15"/>
      <c r="G65" s="252"/>
      <c r="H65" s="15"/>
      <c r="I65" s="15"/>
      <c r="J65" s="15"/>
      <c r="K65" s="15"/>
      <c r="L65" s="252"/>
      <c r="M65" s="15"/>
      <c r="N65" s="15"/>
      <c r="O65" s="15"/>
      <c r="P65" s="15"/>
      <c r="Q65" s="252"/>
      <c r="R65" s="15"/>
      <c r="S65" s="15"/>
      <c r="T65" s="15"/>
      <c r="U65" s="15"/>
    </row>
    <row r="66" spans="1:21" s="243" customFormat="1">
      <c r="A66" s="19"/>
      <c r="B66" s="252"/>
      <c r="C66" s="15"/>
      <c r="D66" s="15"/>
      <c r="E66" s="15"/>
      <c r="F66" s="15"/>
      <c r="G66" s="252"/>
      <c r="H66" s="15"/>
      <c r="I66" s="15"/>
      <c r="J66" s="15"/>
      <c r="K66" s="15"/>
      <c r="L66" s="252"/>
      <c r="M66" s="15"/>
      <c r="N66" s="15"/>
      <c r="O66" s="15"/>
      <c r="P66" s="15"/>
      <c r="Q66" s="252"/>
      <c r="R66" s="15"/>
      <c r="S66" s="15"/>
      <c r="T66" s="15"/>
      <c r="U66" s="15"/>
    </row>
    <row r="67" spans="1:21" s="243" customFormat="1">
      <c r="A67" s="19"/>
      <c r="B67" s="252"/>
      <c r="C67" s="15"/>
      <c r="D67" s="15"/>
      <c r="E67" s="15"/>
      <c r="F67" s="15"/>
      <c r="G67" s="252"/>
      <c r="H67" s="15"/>
      <c r="I67" s="15"/>
      <c r="J67" s="15"/>
      <c r="K67" s="15"/>
      <c r="L67" s="252"/>
      <c r="M67" s="15"/>
      <c r="N67" s="15"/>
      <c r="O67" s="15"/>
      <c r="P67" s="15"/>
      <c r="Q67" s="252"/>
      <c r="R67" s="15"/>
      <c r="S67" s="15"/>
      <c r="T67" s="15"/>
      <c r="U67" s="15"/>
    </row>
    <row r="68" spans="1:21" s="243" customFormat="1">
      <c r="A68" s="19"/>
      <c r="B68" s="252"/>
      <c r="C68" s="15"/>
      <c r="D68" s="15"/>
      <c r="E68" s="15"/>
      <c r="F68" s="15"/>
      <c r="G68" s="252"/>
      <c r="H68" s="15"/>
      <c r="I68" s="15"/>
      <c r="J68" s="15"/>
      <c r="K68" s="15"/>
      <c r="L68" s="252"/>
      <c r="M68" s="15"/>
      <c r="N68" s="15"/>
      <c r="O68" s="15"/>
      <c r="P68" s="15"/>
      <c r="Q68" s="252"/>
      <c r="R68" s="15"/>
      <c r="S68" s="15"/>
      <c r="T68" s="15"/>
      <c r="U68" s="15"/>
    </row>
    <row r="69" spans="1:21" s="243" customFormat="1">
      <c r="A69" s="19"/>
      <c r="B69" s="252"/>
      <c r="C69" s="15"/>
      <c r="D69" s="15"/>
      <c r="E69" s="15"/>
      <c r="F69" s="15"/>
      <c r="G69" s="252"/>
      <c r="H69" s="15"/>
      <c r="I69" s="15"/>
      <c r="J69" s="15"/>
      <c r="K69" s="15"/>
      <c r="L69" s="252"/>
      <c r="M69" s="15"/>
      <c r="N69" s="15"/>
      <c r="O69" s="15"/>
      <c r="P69" s="15"/>
      <c r="Q69" s="252"/>
      <c r="R69" s="15"/>
      <c r="S69" s="15"/>
      <c r="T69" s="15"/>
      <c r="U69" s="15"/>
    </row>
    <row r="70" spans="1:21" s="243" customFormat="1">
      <c r="A70" s="19"/>
      <c r="B70" s="252"/>
      <c r="C70" s="15"/>
      <c r="D70" s="15"/>
      <c r="E70" s="15"/>
      <c r="F70" s="15"/>
      <c r="G70" s="252"/>
      <c r="H70" s="15"/>
      <c r="I70" s="15"/>
      <c r="J70" s="15"/>
      <c r="K70" s="15"/>
      <c r="L70" s="252"/>
      <c r="M70" s="15"/>
      <c r="N70" s="15"/>
      <c r="O70" s="15"/>
      <c r="P70" s="15"/>
      <c r="Q70" s="252"/>
      <c r="R70" s="15"/>
      <c r="S70" s="15"/>
      <c r="T70" s="15"/>
      <c r="U70" s="15"/>
    </row>
    <row r="71" spans="1:21" s="243" customFormat="1">
      <c r="A71" s="19"/>
      <c r="B71" s="252"/>
      <c r="C71" s="15"/>
      <c r="D71" s="15"/>
      <c r="E71" s="15"/>
      <c r="F71" s="15"/>
      <c r="G71" s="252"/>
      <c r="H71" s="15"/>
      <c r="I71" s="15"/>
      <c r="J71" s="15"/>
      <c r="K71" s="15"/>
      <c r="L71" s="252"/>
      <c r="M71" s="15"/>
      <c r="N71" s="15"/>
      <c r="O71" s="15"/>
      <c r="P71" s="15"/>
      <c r="Q71" s="252"/>
      <c r="R71" s="15"/>
      <c r="S71" s="15"/>
      <c r="T71" s="15"/>
      <c r="U71" s="15"/>
    </row>
    <row r="72" spans="1:21" s="243" customFormat="1">
      <c r="A72" s="19"/>
      <c r="B72" s="252"/>
      <c r="C72" s="15"/>
      <c r="D72" s="15"/>
      <c r="E72" s="15"/>
      <c r="F72" s="15"/>
      <c r="G72" s="252"/>
      <c r="H72" s="15"/>
      <c r="I72" s="15"/>
      <c r="J72" s="15"/>
      <c r="K72" s="15"/>
      <c r="L72" s="252"/>
      <c r="M72" s="15"/>
      <c r="N72" s="15"/>
      <c r="O72" s="15"/>
      <c r="P72" s="15"/>
      <c r="Q72" s="252"/>
      <c r="R72" s="15"/>
      <c r="S72" s="15"/>
      <c r="T72" s="15"/>
      <c r="U72" s="15"/>
    </row>
    <row r="73" spans="1:21" s="243" customFormat="1">
      <c r="A73" s="19"/>
      <c r="B73" s="252"/>
      <c r="C73" s="15"/>
      <c r="D73" s="15"/>
      <c r="E73" s="15"/>
      <c r="F73" s="15"/>
      <c r="G73" s="252"/>
      <c r="H73" s="15"/>
      <c r="I73" s="15"/>
      <c r="J73" s="15"/>
      <c r="K73" s="15"/>
      <c r="L73" s="252"/>
      <c r="M73" s="15"/>
      <c r="N73" s="15"/>
      <c r="O73" s="15"/>
      <c r="P73" s="15"/>
      <c r="Q73" s="252"/>
      <c r="R73" s="15"/>
      <c r="S73" s="15"/>
      <c r="T73" s="15"/>
      <c r="U73" s="15"/>
    </row>
    <row r="74" spans="1:21" s="243" customFormat="1">
      <c r="A74" s="19"/>
      <c r="B74" s="252"/>
      <c r="C74" s="15"/>
      <c r="D74" s="15"/>
      <c r="E74" s="15"/>
      <c r="F74" s="15"/>
      <c r="G74" s="252"/>
      <c r="H74" s="15"/>
      <c r="I74" s="15"/>
      <c r="J74" s="15"/>
      <c r="K74" s="15"/>
      <c r="L74" s="252"/>
      <c r="M74" s="15"/>
      <c r="N74" s="15"/>
      <c r="O74" s="15"/>
      <c r="P74" s="15"/>
      <c r="Q74" s="252"/>
      <c r="R74" s="15"/>
      <c r="S74" s="15"/>
      <c r="T74" s="15"/>
      <c r="U74" s="15"/>
    </row>
    <row r="75" spans="1:21" s="243" customFormat="1">
      <c r="A75" s="19"/>
      <c r="B75" s="252"/>
      <c r="C75" s="15"/>
      <c r="D75" s="15"/>
      <c r="E75" s="15"/>
      <c r="F75" s="15"/>
      <c r="G75" s="252"/>
      <c r="H75" s="15"/>
      <c r="I75" s="15"/>
      <c r="J75" s="15"/>
      <c r="K75" s="15"/>
      <c r="L75" s="252"/>
      <c r="M75" s="15"/>
      <c r="N75" s="15"/>
      <c r="O75" s="15"/>
      <c r="P75" s="15"/>
      <c r="Q75" s="252"/>
      <c r="R75" s="15"/>
      <c r="S75" s="15"/>
      <c r="T75" s="15"/>
      <c r="U75" s="15"/>
    </row>
    <row r="76" spans="1:21" s="243" customFormat="1">
      <c r="A76" s="19"/>
      <c r="B76" s="252"/>
      <c r="C76" s="15"/>
      <c r="D76" s="15"/>
      <c r="E76" s="15"/>
      <c r="F76" s="15"/>
      <c r="G76" s="252"/>
      <c r="H76" s="15"/>
      <c r="I76" s="15"/>
      <c r="J76" s="15"/>
      <c r="K76" s="15"/>
      <c r="L76" s="252"/>
      <c r="M76" s="15"/>
      <c r="N76" s="15"/>
      <c r="O76" s="15"/>
      <c r="P76" s="15"/>
      <c r="Q76" s="252"/>
      <c r="R76" s="15"/>
      <c r="S76" s="15"/>
      <c r="T76" s="15"/>
      <c r="U76" s="15"/>
    </row>
    <row r="77" spans="1:21" s="243" customFormat="1">
      <c r="A77" s="19"/>
      <c r="B77" s="252"/>
      <c r="C77" s="15"/>
      <c r="D77" s="15"/>
      <c r="E77" s="15"/>
      <c r="F77" s="15"/>
      <c r="G77" s="252"/>
      <c r="H77" s="15"/>
      <c r="I77" s="15"/>
      <c r="J77" s="15"/>
      <c r="K77" s="15"/>
      <c r="L77" s="252"/>
      <c r="M77" s="15"/>
      <c r="N77" s="15"/>
      <c r="O77" s="15"/>
      <c r="P77" s="15"/>
      <c r="Q77" s="252"/>
      <c r="R77" s="15"/>
      <c r="S77" s="15"/>
      <c r="T77" s="15"/>
      <c r="U77" s="15"/>
    </row>
    <row r="78" spans="1:21" s="243" customFormat="1">
      <c r="A78" s="19"/>
      <c r="B78" s="252"/>
      <c r="C78" s="15"/>
      <c r="D78" s="15"/>
      <c r="E78" s="15"/>
      <c r="F78" s="15"/>
      <c r="G78" s="252"/>
      <c r="H78" s="15"/>
      <c r="I78" s="15"/>
      <c r="J78" s="15"/>
      <c r="K78" s="15"/>
      <c r="L78" s="252"/>
      <c r="M78" s="15"/>
      <c r="N78" s="15"/>
      <c r="O78" s="15"/>
      <c r="P78" s="15"/>
      <c r="Q78" s="252"/>
      <c r="R78" s="15"/>
      <c r="S78" s="15"/>
      <c r="T78" s="15"/>
      <c r="U78" s="15"/>
    </row>
  </sheetData>
  <mergeCells count="44">
    <mergeCell ref="L53:U55"/>
    <mergeCell ref="A2:U2"/>
    <mergeCell ref="L56:U58"/>
    <mergeCell ref="A1:U1"/>
    <mergeCell ref="C4:D4"/>
    <mergeCell ref="E4:F4"/>
    <mergeCell ref="H4:I4"/>
    <mergeCell ref="J4:K4"/>
    <mergeCell ref="A3:A5"/>
    <mergeCell ref="R3:U3"/>
    <mergeCell ref="M4:N4"/>
    <mergeCell ref="M3:P3"/>
    <mergeCell ref="Q3:Q5"/>
    <mergeCell ref="B3:B5"/>
    <mergeCell ref="H3:K3"/>
    <mergeCell ref="A20:A22"/>
    <mergeCell ref="G3:G5"/>
    <mergeCell ref="R4:S4"/>
    <mergeCell ref="T4:U4"/>
    <mergeCell ref="L3:L5"/>
    <mergeCell ref="C3:F3"/>
    <mergeCell ref="O4:P4"/>
    <mergeCell ref="A6:A11"/>
    <mergeCell ref="C11:U11"/>
    <mergeCell ref="A46:A51"/>
    <mergeCell ref="C51:U51"/>
    <mergeCell ref="A33:A39"/>
    <mergeCell ref="C39:U39"/>
    <mergeCell ref="A23:A32"/>
    <mergeCell ref="C32:U32"/>
    <mergeCell ref="A40:A45"/>
    <mergeCell ref="C45:U45"/>
    <mergeCell ref="A18:A19"/>
    <mergeCell ref="B18:U18"/>
    <mergeCell ref="C19:U19"/>
    <mergeCell ref="A12:A17"/>
    <mergeCell ref="C17:U17"/>
    <mergeCell ref="C22:U22"/>
    <mergeCell ref="A52:B52"/>
    <mergeCell ref="A54:G54"/>
    <mergeCell ref="A55:K55"/>
    <mergeCell ref="A56:C56"/>
    <mergeCell ref="D56:K56"/>
    <mergeCell ref="A53:K53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opLeftCell="A22" workbookViewId="0">
      <selection activeCell="Q46" sqref="Q46:S46"/>
    </sheetView>
  </sheetViews>
  <sheetFormatPr defaultRowHeight="16.5"/>
  <cols>
    <col min="1" max="1" width="2.25" style="329" customWidth="1"/>
    <col min="2" max="2" width="13.375" style="36" customWidth="1"/>
    <col min="3" max="6" width="2.875" style="37" customWidth="1"/>
    <col min="7" max="7" width="13.375" style="36" customWidth="1"/>
    <col min="8" max="11" width="2.875" style="37" customWidth="1"/>
    <col min="12" max="12" width="13.375" style="36" customWidth="1"/>
    <col min="13" max="16" width="2.875" style="37" customWidth="1"/>
    <col min="17" max="17" width="13.375" style="36" customWidth="1"/>
    <col min="18" max="21" width="2.875" style="37" customWidth="1"/>
  </cols>
  <sheetData>
    <row r="1" spans="1:21" ht="26.25" customHeight="1">
      <c r="A1" s="726" t="s">
        <v>391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</row>
    <row r="2" spans="1:21" s="163" customFormat="1" ht="24.95" customHeight="1" thickBot="1">
      <c r="A2" s="600" t="s">
        <v>744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 s="31" customFormat="1" ht="14.25">
      <c r="A3" s="734" t="s">
        <v>27</v>
      </c>
      <c r="B3" s="609" t="s">
        <v>0</v>
      </c>
      <c r="C3" s="612" t="s">
        <v>1</v>
      </c>
      <c r="D3" s="612"/>
      <c r="E3" s="612"/>
      <c r="F3" s="613"/>
      <c r="G3" s="609" t="s">
        <v>0</v>
      </c>
      <c r="H3" s="612" t="s">
        <v>2</v>
      </c>
      <c r="I3" s="612"/>
      <c r="J3" s="612"/>
      <c r="K3" s="613"/>
      <c r="L3" s="609" t="s">
        <v>0</v>
      </c>
      <c r="M3" s="612" t="s">
        <v>90</v>
      </c>
      <c r="N3" s="612"/>
      <c r="O3" s="612"/>
      <c r="P3" s="613"/>
      <c r="Q3" s="609" t="s">
        <v>0</v>
      </c>
      <c r="R3" s="612" t="s">
        <v>4</v>
      </c>
      <c r="S3" s="612"/>
      <c r="T3" s="612"/>
      <c r="U3" s="625"/>
    </row>
    <row r="4" spans="1:21" s="31" customFormat="1" ht="14.25">
      <c r="A4" s="735"/>
      <c r="B4" s="610"/>
      <c r="C4" s="614" t="s">
        <v>5</v>
      </c>
      <c r="D4" s="614"/>
      <c r="E4" s="614" t="s">
        <v>6</v>
      </c>
      <c r="F4" s="624"/>
      <c r="G4" s="610"/>
      <c r="H4" s="614" t="s">
        <v>5</v>
      </c>
      <c r="I4" s="614"/>
      <c r="J4" s="614" t="s">
        <v>6</v>
      </c>
      <c r="K4" s="624"/>
      <c r="L4" s="610"/>
      <c r="M4" s="614" t="s">
        <v>5</v>
      </c>
      <c r="N4" s="614"/>
      <c r="O4" s="614" t="s">
        <v>6</v>
      </c>
      <c r="P4" s="624"/>
      <c r="Q4" s="610"/>
      <c r="R4" s="614" t="s">
        <v>5</v>
      </c>
      <c r="S4" s="614"/>
      <c r="T4" s="614" t="s">
        <v>6</v>
      </c>
      <c r="U4" s="615"/>
    </row>
    <row r="5" spans="1:21" s="32" customFormat="1" ht="14.1" customHeight="1" thickBot="1">
      <c r="A5" s="736"/>
      <c r="B5" s="611"/>
      <c r="C5" s="2" t="s">
        <v>91</v>
      </c>
      <c r="D5" s="2" t="s">
        <v>92</v>
      </c>
      <c r="E5" s="2" t="s">
        <v>91</v>
      </c>
      <c r="F5" s="78" t="s">
        <v>92</v>
      </c>
      <c r="G5" s="611"/>
      <c r="H5" s="2" t="s">
        <v>91</v>
      </c>
      <c r="I5" s="2" t="s">
        <v>92</v>
      </c>
      <c r="J5" s="2" t="s">
        <v>91</v>
      </c>
      <c r="K5" s="78" t="s">
        <v>92</v>
      </c>
      <c r="L5" s="611"/>
      <c r="M5" s="2" t="s">
        <v>91</v>
      </c>
      <c r="N5" s="2" t="s">
        <v>92</v>
      </c>
      <c r="O5" s="2" t="s">
        <v>91</v>
      </c>
      <c r="P5" s="78" t="s">
        <v>92</v>
      </c>
      <c r="Q5" s="611"/>
      <c r="R5" s="2" t="s">
        <v>91</v>
      </c>
      <c r="S5" s="2" t="s">
        <v>92</v>
      </c>
      <c r="T5" s="2" t="s">
        <v>91</v>
      </c>
      <c r="U5" s="3" t="s">
        <v>92</v>
      </c>
    </row>
    <row r="6" spans="1:21" s="6" customFormat="1" ht="12.95" customHeight="1">
      <c r="A6" s="738" t="s">
        <v>93</v>
      </c>
      <c r="B6" s="38" t="s">
        <v>94</v>
      </c>
      <c r="C6" s="5">
        <v>2</v>
      </c>
      <c r="D6" s="228">
        <v>2</v>
      </c>
      <c r="E6" s="228"/>
      <c r="F6" s="229"/>
      <c r="G6" s="38" t="s">
        <v>95</v>
      </c>
      <c r="H6" s="228">
        <v>2</v>
      </c>
      <c r="I6" s="228">
        <v>2</v>
      </c>
      <c r="J6" s="228"/>
      <c r="K6" s="229"/>
      <c r="L6" s="75"/>
      <c r="M6" s="228"/>
      <c r="N6" s="228"/>
      <c r="O6" s="228"/>
      <c r="P6" s="229"/>
      <c r="Q6" s="75"/>
      <c r="R6" s="228"/>
      <c r="S6" s="228"/>
      <c r="T6" s="228"/>
      <c r="U6" s="231"/>
    </row>
    <row r="7" spans="1:21" s="6" customFormat="1" ht="12.95" customHeight="1">
      <c r="A7" s="739"/>
      <c r="B7" s="39" t="s">
        <v>96</v>
      </c>
      <c r="C7" s="7">
        <v>2</v>
      </c>
      <c r="D7" s="227">
        <v>2</v>
      </c>
      <c r="E7" s="227">
        <v>2</v>
      </c>
      <c r="F7" s="230">
        <v>2</v>
      </c>
      <c r="G7" s="74" t="s">
        <v>97</v>
      </c>
      <c r="H7" s="227">
        <v>2</v>
      </c>
      <c r="I7" s="227">
        <v>2</v>
      </c>
      <c r="J7" s="227"/>
      <c r="K7" s="230"/>
      <c r="L7" s="39"/>
      <c r="M7" s="227"/>
      <c r="N7" s="227"/>
      <c r="O7" s="227"/>
      <c r="P7" s="230"/>
      <c r="Q7" s="76"/>
      <c r="R7" s="227"/>
      <c r="S7" s="227"/>
      <c r="T7" s="227"/>
      <c r="U7" s="232"/>
    </row>
    <row r="8" spans="1:21" s="6" customFormat="1" ht="12.95" customHeight="1">
      <c r="A8" s="739"/>
      <c r="B8" s="39" t="s">
        <v>98</v>
      </c>
      <c r="C8" s="7">
        <v>2</v>
      </c>
      <c r="D8" s="227">
        <v>2</v>
      </c>
      <c r="E8" s="227">
        <v>2</v>
      </c>
      <c r="F8" s="230">
        <v>2</v>
      </c>
      <c r="G8" s="39"/>
      <c r="H8" s="227"/>
      <c r="I8" s="227"/>
      <c r="J8" s="227"/>
      <c r="K8" s="230"/>
      <c r="L8" s="39"/>
      <c r="M8" s="227"/>
      <c r="N8" s="227"/>
      <c r="O8" s="227"/>
      <c r="P8" s="230"/>
      <c r="Q8" s="76"/>
      <c r="R8" s="227"/>
      <c r="S8" s="227"/>
      <c r="T8" s="227"/>
      <c r="U8" s="232"/>
    </row>
    <row r="9" spans="1:21" s="209" customFormat="1" ht="12.95" customHeight="1">
      <c r="A9" s="740"/>
      <c r="B9" s="97" t="s">
        <v>9</v>
      </c>
      <c r="C9" s="129">
        <f>SUM(C6:C8)</f>
        <v>6</v>
      </c>
      <c r="D9" s="129">
        <f>SUM(D6:D8)</f>
        <v>6</v>
      </c>
      <c r="E9" s="129">
        <f>SUM(E6:E8)</f>
        <v>4</v>
      </c>
      <c r="F9" s="130">
        <f>SUM(F6:F8)</f>
        <v>4</v>
      </c>
      <c r="G9" s="97" t="s">
        <v>9</v>
      </c>
      <c r="H9" s="129">
        <f>SUM(H6:H8)</f>
        <v>4</v>
      </c>
      <c r="I9" s="129">
        <f>SUM(I6:I8)</f>
        <v>4</v>
      </c>
      <c r="J9" s="129">
        <f>SUM(J6:J8)</f>
        <v>0</v>
      </c>
      <c r="K9" s="130">
        <f>SUM(K6:K8)</f>
        <v>0</v>
      </c>
      <c r="L9" s="97" t="s">
        <v>9</v>
      </c>
      <c r="M9" s="129">
        <f>SUM(M6:M8)</f>
        <v>0</v>
      </c>
      <c r="N9" s="129">
        <f>SUM(N6:N8)</f>
        <v>0</v>
      </c>
      <c r="O9" s="129">
        <f>SUM(O6:O8)</f>
        <v>0</v>
      </c>
      <c r="P9" s="130">
        <f>SUM(P6:P8)</f>
        <v>0</v>
      </c>
      <c r="Q9" s="97" t="s">
        <v>9</v>
      </c>
      <c r="R9" s="129">
        <f>SUM(R6:R8)</f>
        <v>0</v>
      </c>
      <c r="S9" s="129">
        <f>SUM(S6:S8)</f>
        <v>0</v>
      </c>
      <c r="T9" s="129">
        <f>SUM(T6:T8)</f>
        <v>0</v>
      </c>
      <c r="U9" s="132">
        <f>SUM(U6:U8)</f>
        <v>0</v>
      </c>
    </row>
    <row r="10" spans="1:21" s="209" customFormat="1" ht="12.95" customHeight="1" thickBot="1">
      <c r="A10" s="712"/>
      <c r="B10" s="186" t="s">
        <v>10</v>
      </c>
      <c r="C10" s="607">
        <f>C9+E9+H9+J9+M9+O9+R9+T9</f>
        <v>14</v>
      </c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8"/>
    </row>
    <row r="11" spans="1:21" s="10" customFormat="1" ht="12.95" customHeight="1" thickTop="1">
      <c r="A11" s="741" t="s">
        <v>99</v>
      </c>
      <c r="B11" s="79" t="s">
        <v>100</v>
      </c>
      <c r="C11" s="70">
        <v>0</v>
      </c>
      <c r="D11" s="70">
        <v>1</v>
      </c>
      <c r="E11" s="70">
        <v>0</v>
      </c>
      <c r="F11" s="80">
        <v>1</v>
      </c>
      <c r="G11" s="79" t="s">
        <v>101</v>
      </c>
      <c r="H11" s="70">
        <v>1</v>
      </c>
      <c r="I11" s="70">
        <v>1</v>
      </c>
      <c r="J11" s="70">
        <v>1</v>
      </c>
      <c r="K11" s="80">
        <v>1</v>
      </c>
      <c r="L11" s="81"/>
      <c r="M11" s="70"/>
      <c r="N11" s="70"/>
      <c r="O11" s="70"/>
      <c r="P11" s="80"/>
      <c r="Q11" s="81" t="s">
        <v>11</v>
      </c>
      <c r="R11" s="70"/>
      <c r="S11" s="70"/>
      <c r="T11" s="70">
        <v>2</v>
      </c>
      <c r="U11" s="71">
        <v>2</v>
      </c>
    </row>
    <row r="12" spans="1:21" s="10" customFormat="1" ht="12.95" customHeight="1">
      <c r="A12" s="739"/>
      <c r="B12" s="39"/>
      <c r="C12" s="7"/>
      <c r="D12" s="227"/>
      <c r="E12" s="227"/>
      <c r="F12" s="230"/>
      <c r="G12" s="77" t="s">
        <v>12</v>
      </c>
      <c r="H12" s="191">
        <v>2</v>
      </c>
      <c r="I12" s="191">
        <v>2</v>
      </c>
      <c r="J12" s="191"/>
      <c r="K12" s="190"/>
      <c r="L12" s="76"/>
      <c r="M12" s="227"/>
      <c r="N12" s="227"/>
      <c r="O12" s="227"/>
      <c r="P12" s="230"/>
      <c r="Q12" s="76"/>
      <c r="R12" s="227"/>
      <c r="S12" s="227"/>
      <c r="T12" s="227"/>
      <c r="U12" s="232"/>
    </row>
    <row r="13" spans="1:21" s="10" customFormat="1" ht="12.95" customHeight="1">
      <c r="A13" s="739"/>
      <c r="B13" s="76"/>
      <c r="C13" s="227"/>
      <c r="D13" s="227"/>
      <c r="E13" s="227"/>
      <c r="F13" s="230"/>
      <c r="G13" s="92" t="s">
        <v>102</v>
      </c>
      <c r="H13" s="191"/>
      <c r="I13" s="191"/>
      <c r="J13" s="191">
        <v>2</v>
      </c>
      <c r="K13" s="190">
        <v>2</v>
      </c>
      <c r="L13" s="76"/>
      <c r="M13" s="227"/>
      <c r="N13" s="227"/>
      <c r="O13" s="227"/>
      <c r="P13" s="230"/>
      <c r="Q13" s="76"/>
      <c r="R13" s="227"/>
      <c r="S13" s="227"/>
      <c r="T13" s="227"/>
      <c r="U13" s="232"/>
    </row>
    <row r="14" spans="1:21" s="6" customFormat="1" ht="12.95" customHeight="1">
      <c r="A14" s="739"/>
      <c r="B14" s="76"/>
      <c r="C14" s="227"/>
      <c r="D14" s="227"/>
      <c r="E14" s="227"/>
      <c r="F14" s="230"/>
      <c r="G14" s="39"/>
      <c r="H14" s="191"/>
      <c r="I14" s="191"/>
      <c r="J14" s="191"/>
      <c r="K14" s="190"/>
      <c r="L14" s="76"/>
      <c r="M14" s="227"/>
      <c r="N14" s="227"/>
      <c r="O14" s="227"/>
      <c r="P14" s="230"/>
      <c r="Q14" s="76"/>
      <c r="R14" s="227"/>
      <c r="S14" s="227"/>
      <c r="T14" s="227"/>
      <c r="U14" s="232"/>
    </row>
    <row r="15" spans="1:21" s="209" customFormat="1" ht="12.95" customHeight="1">
      <c r="A15" s="740"/>
      <c r="B15" s="97" t="s">
        <v>9</v>
      </c>
      <c r="C15" s="129">
        <f>SUM(C11:C12)</f>
        <v>0</v>
      </c>
      <c r="D15" s="129">
        <f>SUM(D11:D12)</f>
        <v>1</v>
      </c>
      <c r="E15" s="129">
        <f>SUM(E11:E12)</f>
        <v>0</v>
      </c>
      <c r="F15" s="130">
        <f>SUM(F11:F12)</f>
        <v>1</v>
      </c>
      <c r="G15" s="97" t="s">
        <v>9</v>
      </c>
      <c r="H15" s="129">
        <f>SUM(H11:H14)</f>
        <v>3</v>
      </c>
      <c r="I15" s="129">
        <f>SUM(I11:I14)</f>
        <v>3</v>
      </c>
      <c r="J15" s="129">
        <f>SUM(J11:J14)</f>
        <v>3</v>
      </c>
      <c r="K15" s="130">
        <f>SUM(K11:K14)</f>
        <v>3</v>
      </c>
      <c r="L15" s="97" t="s">
        <v>9</v>
      </c>
      <c r="M15" s="129">
        <f>SUM(M11:M14)</f>
        <v>0</v>
      </c>
      <c r="N15" s="129">
        <f>SUM(N11:N14)</f>
        <v>0</v>
      </c>
      <c r="O15" s="129">
        <f>SUM(O11:O14)</f>
        <v>0</v>
      </c>
      <c r="P15" s="130">
        <f>SUM(P11:P14)</f>
        <v>0</v>
      </c>
      <c r="Q15" s="97" t="s">
        <v>9</v>
      </c>
      <c r="R15" s="129">
        <f>SUM(R11:R14)</f>
        <v>0</v>
      </c>
      <c r="S15" s="129">
        <f>SUM(S11:S14)</f>
        <v>0</v>
      </c>
      <c r="T15" s="129">
        <f>SUM(T11:T14)</f>
        <v>2</v>
      </c>
      <c r="U15" s="132">
        <f>SUM(U11:U14)</f>
        <v>2</v>
      </c>
    </row>
    <row r="16" spans="1:21" s="209" customFormat="1" ht="12.95" customHeight="1" thickBot="1">
      <c r="A16" s="712"/>
      <c r="B16" s="186" t="s">
        <v>10</v>
      </c>
      <c r="C16" s="607">
        <f>C15+E15+H15+J15+M15+O15+R15+T15</f>
        <v>8</v>
      </c>
      <c r="D16" s="607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8"/>
    </row>
    <row r="17" spans="1:21" s="1" customFormat="1" ht="95.1" customHeight="1" thickTop="1">
      <c r="A17" s="742" t="s">
        <v>103</v>
      </c>
      <c r="B17" s="605" t="s">
        <v>118</v>
      </c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6"/>
    </row>
    <row r="18" spans="1:21" s="210" customFormat="1" ht="12.95" customHeight="1" thickBot="1">
      <c r="A18" s="712"/>
      <c r="B18" s="186" t="s">
        <v>10</v>
      </c>
      <c r="C18" s="607">
        <v>6</v>
      </c>
      <c r="D18" s="607"/>
      <c r="E18" s="607"/>
      <c r="F18" s="607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8"/>
    </row>
    <row r="19" spans="1:21" s="164" customFormat="1" ht="12.95" customHeight="1" thickTop="1">
      <c r="A19" s="748" t="s">
        <v>174</v>
      </c>
      <c r="B19" s="195" t="s">
        <v>121</v>
      </c>
      <c r="C19" s="174">
        <v>2</v>
      </c>
      <c r="D19" s="175">
        <v>2</v>
      </c>
      <c r="E19" s="175"/>
      <c r="F19" s="180"/>
      <c r="G19" s="122" t="s">
        <v>84</v>
      </c>
      <c r="H19" s="175">
        <v>2</v>
      </c>
      <c r="I19" s="175">
        <v>2</v>
      </c>
      <c r="J19" s="175"/>
      <c r="K19" s="180"/>
      <c r="L19" s="195"/>
      <c r="M19" s="175"/>
      <c r="N19" s="175"/>
      <c r="O19" s="175"/>
      <c r="P19" s="180"/>
      <c r="Q19" s="195"/>
      <c r="R19" s="175"/>
      <c r="S19" s="175"/>
      <c r="T19" s="175"/>
      <c r="U19" s="177"/>
    </row>
    <row r="20" spans="1:21" s="164" customFormat="1" ht="12.95" customHeight="1">
      <c r="A20" s="749"/>
      <c r="B20" s="146" t="s">
        <v>122</v>
      </c>
      <c r="C20" s="139"/>
      <c r="D20" s="139"/>
      <c r="E20" s="139">
        <v>2</v>
      </c>
      <c r="F20" s="148">
        <v>2</v>
      </c>
      <c r="G20" s="196" t="s">
        <v>26</v>
      </c>
      <c r="H20" s="139"/>
      <c r="I20" s="139"/>
      <c r="J20" s="139">
        <v>2</v>
      </c>
      <c r="K20" s="148">
        <v>2</v>
      </c>
      <c r="L20" s="146"/>
      <c r="M20" s="139"/>
      <c r="N20" s="139"/>
      <c r="O20" s="139"/>
      <c r="P20" s="148"/>
      <c r="Q20" s="146"/>
      <c r="R20" s="139"/>
      <c r="S20" s="139"/>
      <c r="T20" s="139"/>
      <c r="U20" s="143"/>
    </row>
    <row r="21" spans="1:21" s="189" customFormat="1" ht="12.95" customHeight="1" thickBot="1">
      <c r="A21" s="750"/>
      <c r="B21" s="369" t="s">
        <v>10</v>
      </c>
      <c r="C21" s="645">
        <f>C19+E20+H19+J20</f>
        <v>8</v>
      </c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7"/>
    </row>
    <row r="22" spans="1:21" s="222" customFormat="1" ht="12.95" customHeight="1" thickTop="1">
      <c r="A22" s="745" t="s">
        <v>215</v>
      </c>
      <c r="B22" s="372" t="s">
        <v>216</v>
      </c>
      <c r="C22" s="340">
        <v>2</v>
      </c>
      <c r="D22" s="340">
        <v>2</v>
      </c>
      <c r="E22" s="341"/>
      <c r="F22" s="341"/>
      <c r="G22" s="342" t="s">
        <v>217</v>
      </c>
      <c r="H22" s="20">
        <v>2</v>
      </c>
      <c r="I22" s="20">
        <v>3</v>
      </c>
      <c r="J22" s="20"/>
      <c r="K22" s="20"/>
      <c r="L22" s="342" t="s">
        <v>218</v>
      </c>
      <c r="M22" s="20">
        <v>10</v>
      </c>
      <c r="N22" s="20"/>
      <c r="O22" s="20"/>
      <c r="P22" s="20"/>
      <c r="Q22" s="342" t="s">
        <v>608</v>
      </c>
      <c r="R22" s="20">
        <v>1</v>
      </c>
      <c r="S22" s="20">
        <v>1</v>
      </c>
      <c r="T22" s="20">
        <v>1</v>
      </c>
      <c r="U22" s="21">
        <v>1</v>
      </c>
    </row>
    <row r="23" spans="1:21" s="222" customFormat="1" ht="12.95" customHeight="1">
      <c r="A23" s="746"/>
      <c r="B23" s="74" t="s">
        <v>287</v>
      </c>
      <c r="C23" s="227">
        <v>2</v>
      </c>
      <c r="D23" s="227">
        <v>2</v>
      </c>
      <c r="E23" s="227"/>
      <c r="F23" s="227"/>
      <c r="G23" s="374" t="s">
        <v>288</v>
      </c>
      <c r="H23" s="227">
        <v>2</v>
      </c>
      <c r="I23" s="227">
        <v>3</v>
      </c>
      <c r="J23" s="227"/>
      <c r="K23" s="227"/>
      <c r="L23" s="137" t="s">
        <v>222</v>
      </c>
      <c r="M23" s="227"/>
      <c r="N23" s="227"/>
      <c r="O23" s="227">
        <v>10</v>
      </c>
      <c r="P23" s="227"/>
      <c r="Q23" s="137" t="s">
        <v>223</v>
      </c>
      <c r="R23" s="227">
        <v>2</v>
      </c>
      <c r="S23" s="227">
        <v>2</v>
      </c>
      <c r="T23" s="227"/>
      <c r="U23" s="232"/>
    </row>
    <row r="24" spans="1:21" s="222" customFormat="1" ht="12.95" customHeight="1">
      <c r="A24" s="746"/>
      <c r="B24" s="74" t="s">
        <v>224</v>
      </c>
      <c r="C24" s="227">
        <v>2</v>
      </c>
      <c r="D24" s="227">
        <v>3</v>
      </c>
      <c r="E24" s="227"/>
      <c r="F24" s="227"/>
      <c r="G24" s="374" t="s">
        <v>289</v>
      </c>
      <c r="H24" s="227">
        <v>2</v>
      </c>
      <c r="I24" s="227">
        <v>3</v>
      </c>
      <c r="J24" s="227"/>
      <c r="K24" s="227"/>
      <c r="L24" s="137"/>
      <c r="M24" s="227"/>
      <c r="N24" s="227"/>
      <c r="O24" s="227"/>
      <c r="P24" s="227"/>
      <c r="Q24" s="374" t="s">
        <v>290</v>
      </c>
      <c r="R24" s="227">
        <v>3</v>
      </c>
      <c r="S24" s="227">
        <v>3</v>
      </c>
      <c r="T24" s="227"/>
      <c r="U24" s="232"/>
    </row>
    <row r="25" spans="1:21" s="222" customFormat="1" ht="12.95" customHeight="1">
      <c r="A25" s="746"/>
      <c r="B25" s="373" t="s">
        <v>291</v>
      </c>
      <c r="C25" s="227"/>
      <c r="D25" s="227"/>
      <c r="E25" s="307">
        <v>2</v>
      </c>
      <c r="F25" s="307">
        <v>2</v>
      </c>
      <c r="G25" s="375" t="s">
        <v>292</v>
      </c>
      <c r="H25" s="307">
        <v>2</v>
      </c>
      <c r="I25" s="307">
        <v>3</v>
      </c>
      <c r="J25" s="227"/>
      <c r="K25" s="227"/>
      <c r="L25" s="137"/>
      <c r="M25" s="227"/>
      <c r="N25" s="227"/>
      <c r="O25" s="227"/>
      <c r="P25" s="227"/>
      <c r="Q25" s="374" t="s">
        <v>293</v>
      </c>
      <c r="R25" s="227"/>
      <c r="S25" s="227"/>
      <c r="T25" s="227">
        <v>3</v>
      </c>
      <c r="U25" s="232">
        <v>3</v>
      </c>
    </row>
    <row r="26" spans="1:21" s="222" customFormat="1" ht="12.95" customHeight="1">
      <c r="A26" s="746"/>
      <c r="B26" s="74" t="s">
        <v>230</v>
      </c>
      <c r="C26" s="227"/>
      <c r="D26" s="227"/>
      <c r="E26" s="227">
        <v>2</v>
      </c>
      <c r="F26" s="227">
        <v>3</v>
      </c>
      <c r="G26" s="137" t="s">
        <v>231</v>
      </c>
      <c r="H26" s="227"/>
      <c r="I26" s="227"/>
      <c r="J26" s="227">
        <v>2</v>
      </c>
      <c r="K26" s="227">
        <v>3</v>
      </c>
      <c r="L26" s="137"/>
      <c r="M26" s="227"/>
      <c r="N26" s="227"/>
      <c r="O26" s="227"/>
      <c r="P26" s="227"/>
      <c r="Q26" s="137"/>
      <c r="R26" s="227"/>
      <c r="S26" s="227"/>
      <c r="T26" s="227"/>
      <c r="U26" s="232"/>
    </row>
    <row r="27" spans="1:21" s="222" customFormat="1" ht="12.95" customHeight="1">
      <c r="A27" s="746"/>
      <c r="B27" s="74" t="s">
        <v>294</v>
      </c>
      <c r="C27" s="227"/>
      <c r="D27" s="227"/>
      <c r="E27" s="227">
        <v>2</v>
      </c>
      <c r="F27" s="227">
        <v>3</v>
      </c>
      <c r="G27" s="374" t="s">
        <v>295</v>
      </c>
      <c r="H27" s="227"/>
      <c r="I27" s="227"/>
      <c r="J27" s="227">
        <v>2</v>
      </c>
      <c r="K27" s="227">
        <v>3</v>
      </c>
      <c r="L27" s="137"/>
      <c r="M27" s="227"/>
      <c r="N27" s="227"/>
      <c r="O27" s="227"/>
      <c r="P27" s="227"/>
      <c r="Q27" s="137"/>
      <c r="R27" s="227"/>
      <c r="S27" s="227"/>
      <c r="T27" s="227"/>
      <c r="U27" s="232"/>
    </row>
    <row r="28" spans="1:21" s="222" customFormat="1" ht="12.95" customHeight="1">
      <c r="A28" s="746"/>
      <c r="B28" s="74" t="s">
        <v>234</v>
      </c>
      <c r="C28" s="227"/>
      <c r="D28" s="227"/>
      <c r="E28" s="227">
        <v>2</v>
      </c>
      <c r="F28" s="227">
        <v>2</v>
      </c>
      <c r="G28" s="375" t="s">
        <v>296</v>
      </c>
      <c r="H28" s="227"/>
      <c r="I28" s="227"/>
      <c r="J28" s="307">
        <v>2</v>
      </c>
      <c r="K28" s="307">
        <v>3</v>
      </c>
      <c r="L28" s="137"/>
      <c r="M28" s="227"/>
      <c r="N28" s="227"/>
      <c r="O28" s="227"/>
      <c r="P28" s="227"/>
      <c r="Q28" s="137"/>
      <c r="R28" s="227"/>
      <c r="S28" s="227"/>
      <c r="T28" s="227"/>
      <c r="U28" s="232"/>
    </row>
    <row r="29" spans="1:21" s="222" customFormat="1" ht="12.95" customHeight="1">
      <c r="A29" s="746"/>
      <c r="B29" s="39"/>
      <c r="C29" s="227"/>
      <c r="D29" s="227" t="s">
        <v>390</v>
      </c>
      <c r="E29" s="227"/>
      <c r="F29" s="227"/>
      <c r="G29" s="137" t="s">
        <v>236</v>
      </c>
      <c r="H29" s="227"/>
      <c r="I29" s="227"/>
      <c r="J29" s="227">
        <v>2</v>
      </c>
      <c r="K29" s="227">
        <v>2</v>
      </c>
      <c r="L29" s="137"/>
      <c r="M29" s="227"/>
      <c r="N29" s="227"/>
      <c r="O29" s="227"/>
      <c r="P29" s="227"/>
      <c r="Q29" s="137"/>
      <c r="R29" s="227"/>
      <c r="S29" s="227"/>
      <c r="T29" s="227"/>
      <c r="U29" s="232"/>
    </row>
    <row r="30" spans="1:21" s="330" customFormat="1" ht="12.95" customHeight="1">
      <c r="A30" s="746"/>
      <c r="B30" s="159" t="s">
        <v>9</v>
      </c>
      <c r="C30" s="155">
        <f>SUM(C22:C28)</f>
        <v>6</v>
      </c>
      <c r="D30" s="155">
        <f>SUM(D22:D28)</f>
        <v>7</v>
      </c>
      <c r="E30" s="155">
        <f>SUM(E22:E28)</f>
        <v>8</v>
      </c>
      <c r="F30" s="155">
        <f>SUM(F22:F28)</f>
        <v>10</v>
      </c>
      <c r="G30" s="155" t="s">
        <v>9</v>
      </c>
      <c r="H30" s="155">
        <f>SUM(H22:H29)</f>
        <v>8</v>
      </c>
      <c r="I30" s="155">
        <f>SUM(I22:I29)</f>
        <v>12</v>
      </c>
      <c r="J30" s="155">
        <f>SUM(J22:J29)</f>
        <v>8</v>
      </c>
      <c r="K30" s="155">
        <f>SUM(K22:K29)</f>
        <v>11</v>
      </c>
      <c r="L30" s="155" t="s">
        <v>237</v>
      </c>
      <c r="M30" s="155">
        <f>SUM(M22:M29)</f>
        <v>10</v>
      </c>
      <c r="N30" s="155">
        <f>SUM(N22:N29)</f>
        <v>0</v>
      </c>
      <c r="O30" s="155">
        <f>SUM(O23:O29)</f>
        <v>10</v>
      </c>
      <c r="P30" s="155">
        <f>SUM(P23:P29)</f>
        <v>0</v>
      </c>
      <c r="Q30" s="155" t="s">
        <v>9</v>
      </c>
      <c r="R30" s="155">
        <f>SUM(R22:R29)</f>
        <v>6</v>
      </c>
      <c r="S30" s="155">
        <f>SUM(S22:S29)</f>
        <v>6</v>
      </c>
      <c r="T30" s="155">
        <f>SUM(T22:T29)</f>
        <v>4</v>
      </c>
      <c r="U30" s="160">
        <f>SUM(U22:U29)</f>
        <v>4</v>
      </c>
    </row>
    <row r="31" spans="1:21" s="330" customFormat="1" ht="12.95" customHeight="1" thickBot="1">
      <c r="A31" s="747"/>
      <c r="B31" s="370" t="s">
        <v>10</v>
      </c>
      <c r="C31" s="697">
        <f>C30+E30+H30+J30+M30+O30+R30+T30</f>
        <v>60</v>
      </c>
      <c r="D31" s="697"/>
      <c r="E31" s="697"/>
      <c r="F31" s="697"/>
      <c r="G31" s="697"/>
      <c r="H31" s="697"/>
      <c r="I31" s="697"/>
      <c r="J31" s="697"/>
      <c r="K31" s="697"/>
      <c r="L31" s="697"/>
      <c r="M31" s="697"/>
      <c r="N31" s="697"/>
      <c r="O31" s="697"/>
      <c r="P31" s="697"/>
      <c r="Q31" s="697"/>
      <c r="R31" s="697"/>
      <c r="S31" s="697"/>
      <c r="T31" s="697"/>
      <c r="U31" s="698"/>
    </row>
    <row r="32" spans="1:21" s="330" customFormat="1" ht="12.95" customHeight="1" thickTop="1">
      <c r="A32" s="755" t="s">
        <v>298</v>
      </c>
      <c r="B32" s="337" t="s">
        <v>297</v>
      </c>
      <c r="C32" s="338">
        <v>5</v>
      </c>
      <c r="D32" s="338">
        <v>5</v>
      </c>
      <c r="E32" s="338">
        <v>8</v>
      </c>
      <c r="F32" s="338">
        <v>8</v>
      </c>
      <c r="G32" s="338" t="s">
        <v>297</v>
      </c>
      <c r="H32" s="339">
        <v>6</v>
      </c>
      <c r="I32" s="339">
        <v>6</v>
      </c>
      <c r="J32" s="339">
        <v>10</v>
      </c>
      <c r="K32" s="339">
        <v>10</v>
      </c>
      <c r="L32" s="338" t="s">
        <v>297</v>
      </c>
      <c r="M32" s="338">
        <v>0</v>
      </c>
      <c r="N32" s="338">
        <v>0</v>
      </c>
      <c r="O32" s="338">
        <v>0</v>
      </c>
      <c r="P32" s="338">
        <v>0</v>
      </c>
      <c r="Q32" s="338" t="s">
        <v>297</v>
      </c>
      <c r="R32" s="339">
        <v>10</v>
      </c>
      <c r="S32" s="339">
        <v>10</v>
      </c>
      <c r="T32" s="339">
        <v>10</v>
      </c>
      <c r="U32" s="343">
        <v>10</v>
      </c>
    </row>
    <row r="33" spans="1:21" s="224" customFormat="1" ht="12.95" customHeight="1">
      <c r="A33" s="755"/>
      <c r="B33" s="296" t="s">
        <v>299</v>
      </c>
      <c r="C33" s="191">
        <v>2</v>
      </c>
      <c r="D33" s="191">
        <v>2</v>
      </c>
      <c r="E33" s="308"/>
      <c r="F33" s="308"/>
      <c r="G33" s="34"/>
      <c r="H33" s="308"/>
      <c r="I33" s="308"/>
      <c r="J33" s="308"/>
      <c r="K33" s="308"/>
      <c r="L33" s="34"/>
      <c r="M33" s="308"/>
      <c r="N33" s="308"/>
      <c r="O33" s="308"/>
      <c r="P33" s="308"/>
      <c r="Q33" s="304" t="s">
        <v>676</v>
      </c>
      <c r="R33" s="310">
        <v>9</v>
      </c>
      <c r="S33" s="310">
        <v>0</v>
      </c>
      <c r="T33" s="310"/>
      <c r="U33" s="344"/>
    </row>
    <row r="34" spans="1:21" s="224" customFormat="1" ht="12.95" customHeight="1">
      <c r="A34" s="755"/>
      <c r="B34" s="296" t="s">
        <v>300</v>
      </c>
      <c r="C34" s="191">
        <v>3</v>
      </c>
      <c r="D34" s="191">
        <v>3</v>
      </c>
      <c r="E34" s="227"/>
      <c r="F34" s="227"/>
      <c r="G34" s="115"/>
      <c r="H34" s="309"/>
      <c r="I34" s="309"/>
      <c r="J34" s="309"/>
      <c r="K34" s="309"/>
      <c r="L34" s="115"/>
      <c r="M34" s="309"/>
      <c r="N34" s="309"/>
      <c r="O34" s="309"/>
      <c r="P34" s="309"/>
      <c r="Q34" s="304" t="s">
        <v>677</v>
      </c>
      <c r="R34" s="310"/>
      <c r="S34" s="310"/>
      <c r="T34" s="310">
        <v>9</v>
      </c>
      <c r="U34" s="344">
        <v>0</v>
      </c>
    </row>
    <row r="35" spans="1:21" s="224" customFormat="1" ht="12.95" customHeight="1">
      <c r="A35" s="755"/>
      <c r="B35" s="297"/>
      <c r="C35" s="311"/>
      <c r="D35" s="311"/>
      <c r="E35" s="311"/>
      <c r="F35" s="311"/>
      <c r="G35" s="297"/>
      <c r="H35" s="311"/>
      <c r="I35" s="311"/>
      <c r="J35" s="311"/>
      <c r="K35" s="311"/>
      <c r="L35" s="297"/>
      <c r="M35" s="311"/>
      <c r="N35" s="311"/>
      <c r="O35" s="311"/>
      <c r="P35" s="311"/>
      <c r="Q35" s="304" t="s">
        <v>301</v>
      </c>
      <c r="R35" s="310"/>
      <c r="S35" s="310"/>
      <c r="T35" s="310">
        <v>2</v>
      </c>
      <c r="U35" s="344">
        <v>2</v>
      </c>
    </row>
    <row r="36" spans="1:21" s="224" customFormat="1" ht="12.95" customHeight="1">
      <c r="A36" s="755"/>
      <c r="B36" s="757" t="s">
        <v>302</v>
      </c>
      <c r="C36" s="757"/>
      <c r="D36" s="757"/>
      <c r="E36" s="757"/>
      <c r="F36" s="757"/>
      <c r="G36" s="757"/>
      <c r="H36" s="757"/>
      <c r="I36" s="757"/>
      <c r="J36" s="757"/>
      <c r="K36" s="757"/>
      <c r="L36" s="757"/>
      <c r="M36" s="757"/>
      <c r="N36" s="757"/>
      <c r="O36" s="757"/>
      <c r="P36" s="757"/>
      <c r="Q36" s="757"/>
      <c r="R36" s="757"/>
      <c r="S36" s="757"/>
      <c r="T36" s="757"/>
      <c r="U36" s="758"/>
    </row>
    <row r="37" spans="1:21" s="224" customFormat="1" ht="12.95" customHeight="1" thickBot="1">
      <c r="A37" s="755"/>
      <c r="B37" s="757"/>
      <c r="C37" s="757"/>
      <c r="D37" s="757"/>
      <c r="E37" s="757"/>
      <c r="F37" s="757"/>
      <c r="G37" s="757"/>
      <c r="H37" s="757"/>
      <c r="I37" s="757"/>
      <c r="J37" s="757"/>
      <c r="K37" s="757"/>
      <c r="L37" s="757"/>
      <c r="M37" s="757"/>
      <c r="N37" s="757"/>
      <c r="O37" s="757"/>
      <c r="P37" s="757"/>
      <c r="Q37" s="757"/>
      <c r="R37" s="757"/>
      <c r="S37" s="757"/>
      <c r="T37" s="757"/>
      <c r="U37" s="758"/>
    </row>
    <row r="38" spans="1:21" s="224" customFormat="1" ht="12.95" customHeight="1">
      <c r="A38" s="755"/>
      <c r="B38" s="332" t="s">
        <v>303</v>
      </c>
      <c r="C38" s="312">
        <v>2</v>
      </c>
      <c r="D38" s="312">
        <v>2</v>
      </c>
      <c r="E38" s="751" t="s">
        <v>468</v>
      </c>
      <c r="F38" s="752"/>
      <c r="G38" s="298" t="s">
        <v>304</v>
      </c>
      <c r="H38" s="312">
        <v>2</v>
      </c>
      <c r="I38" s="312">
        <v>2</v>
      </c>
      <c r="J38" s="316"/>
      <c r="K38" s="317"/>
      <c r="L38" s="301" t="s">
        <v>304</v>
      </c>
      <c r="M38" s="318">
        <v>2</v>
      </c>
      <c r="N38" s="318">
        <v>2</v>
      </c>
      <c r="O38" s="759" t="s">
        <v>469</v>
      </c>
      <c r="P38" s="760"/>
      <c r="Q38" s="301" t="s">
        <v>246</v>
      </c>
      <c r="R38" s="318">
        <v>2</v>
      </c>
      <c r="S38" s="321">
        <v>2</v>
      </c>
      <c r="T38" s="311"/>
      <c r="U38" s="345"/>
    </row>
    <row r="39" spans="1:21" s="224" customFormat="1" ht="12.95" customHeight="1">
      <c r="A39" s="755"/>
      <c r="B39" s="333" t="s">
        <v>305</v>
      </c>
      <c r="C39" s="313">
        <v>2</v>
      </c>
      <c r="D39" s="313">
        <v>2</v>
      </c>
      <c r="E39" s="753"/>
      <c r="F39" s="754"/>
      <c r="G39" s="299" t="s">
        <v>306</v>
      </c>
      <c r="H39" s="313">
        <v>2</v>
      </c>
      <c r="I39" s="313">
        <v>2</v>
      </c>
      <c r="J39" s="316"/>
      <c r="K39" s="317"/>
      <c r="L39" s="302" t="s">
        <v>306</v>
      </c>
      <c r="M39" s="319">
        <v>2</v>
      </c>
      <c r="N39" s="319">
        <v>2</v>
      </c>
      <c r="O39" s="761"/>
      <c r="P39" s="762"/>
      <c r="Q39" s="302" t="s">
        <v>249</v>
      </c>
      <c r="R39" s="322">
        <v>2</v>
      </c>
      <c r="S39" s="323">
        <v>2</v>
      </c>
      <c r="T39" s="311"/>
      <c r="U39" s="345"/>
    </row>
    <row r="40" spans="1:21" s="224" customFormat="1" ht="12.95" customHeight="1">
      <c r="A40" s="755"/>
      <c r="B40" s="333" t="s">
        <v>307</v>
      </c>
      <c r="C40" s="313">
        <v>2</v>
      </c>
      <c r="D40" s="313">
        <v>2</v>
      </c>
      <c r="E40" s="753"/>
      <c r="F40" s="754"/>
      <c r="G40" s="299" t="s">
        <v>308</v>
      </c>
      <c r="H40" s="313">
        <v>2</v>
      </c>
      <c r="I40" s="313">
        <v>2</v>
      </c>
      <c r="J40" s="316"/>
      <c r="K40" s="317"/>
      <c r="L40" s="302" t="s">
        <v>308</v>
      </c>
      <c r="M40" s="319">
        <v>2</v>
      </c>
      <c r="N40" s="319">
        <v>2</v>
      </c>
      <c r="O40" s="761"/>
      <c r="P40" s="762"/>
      <c r="Q40" s="884" t="s">
        <v>252</v>
      </c>
      <c r="R40" s="885">
        <v>2</v>
      </c>
      <c r="S40" s="886">
        <v>2</v>
      </c>
      <c r="T40" s="311"/>
      <c r="U40" s="345"/>
    </row>
    <row r="41" spans="1:21" s="224" customFormat="1" ht="12.95" customHeight="1">
      <c r="A41" s="755"/>
      <c r="B41" s="333" t="s">
        <v>309</v>
      </c>
      <c r="C41" s="313">
        <v>2</v>
      </c>
      <c r="D41" s="313">
        <v>2</v>
      </c>
      <c r="E41" s="753"/>
      <c r="F41" s="754"/>
      <c r="G41" s="299" t="s">
        <v>310</v>
      </c>
      <c r="H41" s="313">
        <v>2</v>
      </c>
      <c r="I41" s="313">
        <v>2</v>
      </c>
      <c r="J41" s="316"/>
      <c r="K41" s="317"/>
      <c r="L41" s="302" t="s">
        <v>310</v>
      </c>
      <c r="M41" s="319">
        <v>2</v>
      </c>
      <c r="N41" s="319">
        <v>2</v>
      </c>
      <c r="O41" s="761"/>
      <c r="P41" s="762"/>
      <c r="Q41" s="302" t="s">
        <v>254</v>
      </c>
      <c r="R41" s="319">
        <v>2</v>
      </c>
      <c r="S41" s="324">
        <v>2</v>
      </c>
      <c r="T41" s="311"/>
      <c r="U41" s="345"/>
    </row>
    <row r="42" spans="1:21" s="224" customFormat="1" ht="12.95" customHeight="1">
      <c r="A42" s="755"/>
      <c r="B42" s="882" t="s">
        <v>311</v>
      </c>
      <c r="C42" s="883">
        <v>2</v>
      </c>
      <c r="D42" s="883">
        <v>2</v>
      </c>
      <c r="E42" s="753"/>
      <c r="F42" s="754"/>
      <c r="G42" s="299" t="s">
        <v>312</v>
      </c>
      <c r="H42" s="313">
        <v>2</v>
      </c>
      <c r="I42" s="313">
        <v>2</v>
      </c>
      <c r="J42" s="316"/>
      <c r="K42" s="317"/>
      <c r="L42" s="302" t="s">
        <v>312</v>
      </c>
      <c r="M42" s="319">
        <v>2</v>
      </c>
      <c r="N42" s="319">
        <v>2</v>
      </c>
      <c r="O42" s="761"/>
      <c r="P42" s="762"/>
      <c r="Q42" s="884" t="s">
        <v>257</v>
      </c>
      <c r="R42" s="885">
        <v>2</v>
      </c>
      <c r="S42" s="886">
        <v>2</v>
      </c>
      <c r="T42" s="311"/>
      <c r="U42" s="345"/>
    </row>
    <row r="43" spans="1:21" s="224" customFormat="1" ht="12.95" customHeight="1">
      <c r="A43" s="755"/>
      <c r="B43" s="333" t="s">
        <v>313</v>
      </c>
      <c r="C43" s="313">
        <v>2</v>
      </c>
      <c r="D43" s="313">
        <v>2</v>
      </c>
      <c r="E43" s="753"/>
      <c r="F43" s="754"/>
      <c r="G43" s="299" t="s">
        <v>314</v>
      </c>
      <c r="H43" s="313">
        <v>2</v>
      </c>
      <c r="I43" s="313">
        <v>2</v>
      </c>
      <c r="J43" s="316"/>
      <c r="K43" s="317"/>
      <c r="L43" s="302" t="s">
        <v>314</v>
      </c>
      <c r="M43" s="319">
        <v>2</v>
      </c>
      <c r="N43" s="319">
        <v>2</v>
      </c>
      <c r="O43" s="761"/>
      <c r="P43" s="762"/>
      <c r="Q43" s="302" t="s">
        <v>260</v>
      </c>
      <c r="R43" s="319">
        <v>2</v>
      </c>
      <c r="S43" s="324">
        <v>2</v>
      </c>
      <c r="T43" s="311"/>
      <c r="U43" s="345"/>
    </row>
    <row r="44" spans="1:21" s="224" customFormat="1" ht="12.95" customHeight="1">
      <c r="A44" s="755"/>
      <c r="B44" s="333" t="s">
        <v>315</v>
      </c>
      <c r="C44" s="313">
        <v>2</v>
      </c>
      <c r="D44" s="313">
        <v>2</v>
      </c>
      <c r="E44" s="753"/>
      <c r="F44" s="754"/>
      <c r="G44" s="299" t="s">
        <v>316</v>
      </c>
      <c r="H44" s="313">
        <v>2</v>
      </c>
      <c r="I44" s="313">
        <v>2</v>
      </c>
      <c r="J44" s="316"/>
      <c r="K44" s="317"/>
      <c r="L44" s="302" t="s">
        <v>316</v>
      </c>
      <c r="M44" s="319">
        <v>2</v>
      </c>
      <c r="N44" s="319">
        <v>2</v>
      </c>
      <c r="O44" s="761"/>
      <c r="P44" s="762"/>
      <c r="Q44" s="302" t="s">
        <v>317</v>
      </c>
      <c r="R44" s="319">
        <v>2</v>
      </c>
      <c r="S44" s="324">
        <v>2</v>
      </c>
      <c r="T44" s="311"/>
      <c r="U44" s="345"/>
    </row>
    <row r="45" spans="1:21" s="224" customFormat="1" ht="12.95" customHeight="1">
      <c r="A45" s="755"/>
      <c r="B45" s="333" t="s">
        <v>318</v>
      </c>
      <c r="C45" s="313">
        <v>2</v>
      </c>
      <c r="D45" s="313">
        <v>2</v>
      </c>
      <c r="E45" s="753"/>
      <c r="F45" s="754"/>
      <c r="G45" s="299" t="s">
        <v>319</v>
      </c>
      <c r="H45" s="313">
        <v>2</v>
      </c>
      <c r="I45" s="313">
        <v>2</v>
      </c>
      <c r="J45" s="316"/>
      <c r="K45" s="317"/>
      <c r="L45" s="302" t="s">
        <v>319</v>
      </c>
      <c r="M45" s="319">
        <v>2</v>
      </c>
      <c r="N45" s="319">
        <v>2</v>
      </c>
      <c r="O45" s="761"/>
      <c r="P45" s="762"/>
      <c r="Q45" s="302" t="s">
        <v>320</v>
      </c>
      <c r="R45" s="319">
        <v>2</v>
      </c>
      <c r="S45" s="324">
        <v>2</v>
      </c>
      <c r="T45" s="311"/>
      <c r="U45" s="345"/>
    </row>
    <row r="46" spans="1:21" s="224" customFormat="1" ht="12.95" customHeight="1">
      <c r="A46" s="755"/>
      <c r="B46" s="333" t="s">
        <v>321</v>
      </c>
      <c r="C46" s="313">
        <v>2</v>
      </c>
      <c r="D46" s="313">
        <v>2</v>
      </c>
      <c r="E46" s="753"/>
      <c r="F46" s="754"/>
      <c r="G46" s="299" t="s">
        <v>322</v>
      </c>
      <c r="H46" s="313">
        <v>2</v>
      </c>
      <c r="I46" s="313">
        <v>2</v>
      </c>
      <c r="J46" s="316"/>
      <c r="K46" s="317"/>
      <c r="L46" s="302" t="s">
        <v>322</v>
      </c>
      <c r="M46" s="319">
        <v>2</v>
      </c>
      <c r="N46" s="319">
        <v>2</v>
      </c>
      <c r="O46" s="761"/>
      <c r="P46" s="762"/>
      <c r="Q46" s="884" t="s">
        <v>323</v>
      </c>
      <c r="R46" s="885">
        <v>2</v>
      </c>
      <c r="S46" s="886">
        <v>2</v>
      </c>
      <c r="T46" s="311"/>
      <c r="U46" s="345"/>
    </row>
    <row r="47" spans="1:21" s="224" customFormat="1" ht="12.95" customHeight="1">
      <c r="A47" s="755"/>
      <c r="B47" s="333" t="s">
        <v>324</v>
      </c>
      <c r="C47" s="313">
        <v>2</v>
      </c>
      <c r="D47" s="313">
        <v>2</v>
      </c>
      <c r="E47" s="753"/>
      <c r="F47" s="754"/>
      <c r="G47" s="299" t="s">
        <v>325</v>
      </c>
      <c r="H47" s="313">
        <v>2</v>
      </c>
      <c r="I47" s="313">
        <v>2</v>
      </c>
      <c r="J47" s="316"/>
      <c r="K47" s="317"/>
      <c r="L47" s="302" t="s">
        <v>325</v>
      </c>
      <c r="M47" s="319">
        <v>2</v>
      </c>
      <c r="N47" s="319">
        <v>2</v>
      </c>
      <c r="O47" s="761"/>
      <c r="P47" s="762"/>
      <c r="Q47" s="302" t="s">
        <v>326</v>
      </c>
      <c r="R47" s="319">
        <v>1</v>
      </c>
      <c r="S47" s="324">
        <v>0</v>
      </c>
      <c r="T47" s="311"/>
      <c r="U47" s="345"/>
    </row>
    <row r="48" spans="1:21" s="224" customFormat="1" ht="12.95" customHeight="1">
      <c r="A48" s="755"/>
      <c r="B48" s="333" t="s">
        <v>327</v>
      </c>
      <c r="C48" s="313">
        <v>2</v>
      </c>
      <c r="D48" s="313">
        <v>2</v>
      </c>
      <c r="E48" s="753"/>
      <c r="F48" s="754"/>
      <c r="G48" s="299" t="s">
        <v>328</v>
      </c>
      <c r="H48" s="313">
        <v>2</v>
      </c>
      <c r="I48" s="313">
        <v>2</v>
      </c>
      <c r="J48" s="316"/>
      <c r="K48" s="317"/>
      <c r="L48" s="302" t="s">
        <v>328</v>
      </c>
      <c r="M48" s="319">
        <v>2</v>
      </c>
      <c r="N48" s="319">
        <v>2</v>
      </c>
      <c r="O48" s="761"/>
      <c r="P48" s="762"/>
      <c r="Q48" s="302"/>
      <c r="R48" s="325"/>
      <c r="S48" s="326"/>
      <c r="T48" s="311"/>
      <c r="U48" s="345"/>
    </row>
    <row r="49" spans="1:21" s="224" customFormat="1" ht="12.95" customHeight="1">
      <c r="A49" s="755"/>
      <c r="B49" s="333" t="s">
        <v>329</v>
      </c>
      <c r="C49" s="313">
        <v>2</v>
      </c>
      <c r="D49" s="313">
        <v>2</v>
      </c>
      <c r="E49" s="753"/>
      <c r="F49" s="754"/>
      <c r="G49" s="299" t="s">
        <v>330</v>
      </c>
      <c r="H49" s="313">
        <v>2</v>
      </c>
      <c r="I49" s="313">
        <v>2</v>
      </c>
      <c r="J49" s="316"/>
      <c r="K49" s="317"/>
      <c r="L49" s="302" t="s">
        <v>330</v>
      </c>
      <c r="M49" s="319">
        <v>2</v>
      </c>
      <c r="N49" s="319">
        <v>2</v>
      </c>
      <c r="O49" s="761"/>
      <c r="P49" s="762"/>
      <c r="Q49" s="302"/>
      <c r="R49" s="325"/>
      <c r="S49" s="326"/>
      <c r="T49" s="311"/>
      <c r="U49" s="345"/>
    </row>
    <row r="50" spans="1:21" s="224" customFormat="1" ht="12.95" customHeight="1">
      <c r="A50" s="755"/>
      <c r="B50" s="333" t="s">
        <v>331</v>
      </c>
      <c r="C50" s="313">
        <v>2</v>
      </c>
      <c r="D50" s="313">
        <v>2</v>
      </c>
      <c r="E50" s="753"/>
      <c r="F50" s="754"/>
      <c r="G50" s="299" t="s">
        <v>332</v>
      </c>
      <c r="H50" s="313">
        <v>2</v>
      </c>
      <c r="I50" s="313">
        <v>2</v>
      </c>
      <c r="J50" s="316"/>
      <c r="K50" s="317"/>
      <c r="L50" s="302" t="s">
        <v>332</v>
      </c>
      <c r="M50" s="319">
        <v>2</v>
      </c>
      <c r="N50" s="319">
        <v>2</v>
      </c>
      <c r="O50" s="761"/>
      <c r="P50" s="762"/>
      <c r="Q50" s="302"/>
      <c r="R50" s="325"/>
      <c r="S50" s="326"/>
      <c r="T50" s="311"/>
      <c r="U50" s="345"/>
    </row>
    <row r="51" spans="1:21" s="224" customFormat="1" ht="12.95" customHeight="1">
      <c r="A51" s="755"/>
      <c r="B51" s="333" t="s">
        <v>333</v>
      </c>
      <c r="C51" s="313">
        <v>2</v>
      </c>
      <c r="D51" s="313">
        <v>2</v>
      </c>
      <c r="E51" s="753"/>
      <c r="F51" s="754"/>
      <c r="G51" s="299" t="s">
        <v>334</v>
      </c>
      <c r="H51" s="313">
        <v>2</v>
      </c>
      <c r="I51" s="313">
        <v>2</v>
      </c>
      <c r="J51" s="316"/>
      <c r="K51" s="317"/>
      <c r="L51" s="302" t="s">
        <v>334</v>
      </c>
      <c r="M51" s="319">
        <v>2</v>
      </c>
      <c r="N51" s="319">
        <v>2</v>
      </c>
      <c r="O51" s="761"/>
      <c r="P51" s="762"/>
      <c r="Q51" s="305"/>
      <c r="R51" s="325"/>
      <c r="S51" s="326"/>
      <c r="T51" s="311"/>
      <c r="U51" s="345"/>
    </row>
    <row r="52" spans="1:21" s="222" customFormat="1" ht="12.95" customHeight="1">
      <c r="A52" s="755"/>
      <c r="B52" s="333" t="s">
        <v>335</v>
      </c>
      <c r="C52" s="313">
        <v>2</v>
      </c>
      <c r="D52" s="313">
        <v>2</v>
      </c>
      <c r="E52" s="753"/>
      <c r="F52" s="754"/>
      <c r="G52" s="299" t="s">
        <v>336</v>
      </c>
      <c r="H52" s="313">
        <v>2</v>
      </c>
      <c r="I52" s="313">
        <v>2</v>
      </c>
      <c r="J52" s="316"/>
      <c r="K52" s="317"/>
      <c r="L52" s="302" t="s">
        <v>336</v>
      </c>
      <c r="M52" s="319">
        <v>2</v>
      </c>
      <c r="N52" s="319">
        <v>2</v>
      </c>
      <c r="O52" s="761"/>
      <c r="P52" s="762"/>
      <c r="Q52" s="305"/>
      <c r="R52" s="325"/>
      <c r="S52" s="326"/>
      <c r="T52" s="315"/>
      <c r="U52" s="346"/>
    </row>
    <row r="53" spans="1:21" s="222" customFormat="1" ht="12.95" customHeight="1" thickBot="1">
      <c r="A53" s="755"/>
      <c r="B53" s="334" t="s">
        <v>337</v>
      </c>
      <c r="C53" s="314">
        <v>2</v>
      </c>
      <c r="D53" s="314">
        <v>2</v>
      </c>
      <c r="E53" s="753"/>
      <c r="F53" s="754"/>
      <c r="G53" s="300" t="s">
        <v>338</v>
      </c>
      <c r="H53" s="314">
        <v>2</v>
      </c>
      <c r="I53" s="314">
        <v>2</v>
      </c>
      <c r="J53" s="316"/>
      <c r="K53" s="317"/>
      <c r="L53" s="303" t="s">
        <v>338</v>
      </c>
      <c r="M53" s="320">
        <v>2</v>
      </c>
      <c r="N53" s="320">
        <v>2</v>
      </c>
      <c r="O53" s="761"/>
      <c r="P53" s="762"/>
      <c r="Q53" s="306"/>
      <c r="R53" s="327"/>
      <c r="S53" s="328"/>
      <c r="T53" s="315"/>
      <c r="U53" s="346"/>
    </row>
    <row r="54" spans="1:21" s="222" customFormat="1" ht="12.95" customHeight="1" thickBot="1">
      <c r="A54" s="756"/>
      <c r="B54" s="349" t="s">
        <v>339</v>
      </c>
      <c r="C54" s="350">
        <v>1</v>
      </c>
      <c r="D54" s="350">
        <v>0</v>
      </c>
      <c r="E54" s="753"/>
      <c r="F54" s="754"/>
      <c r="G54" s="351" t="s">
        <v>326</v>
      </c>
      <c r="H54" s="350">
        <v>1</v>
      </c>
      <c r="I54" s="350">
        <v>0</v>
      </c>
      <c r="J54" s="316"/>
      <c r="K54" s="317"/>
      <c r="L54" s="352" t="s">
        <v>286</v>
      </c>
      <c r="M54" s="353">
        <v>1</v>
      </c>
      <c r="N54" s="353">
        <v>0</v>
      </c>
      <c r="O54" s="761"/>
      <c r="P54" s="762"/>
      <c r="Q54" s="306"/>
      <c r="R54" s="327"/>
      <c r="S54" s="328"/>
      <c r="T54" s="315"/>
      <c r="U54" s="346"/>
    </row>
    <row r="55" spans="1:21" s="330" customFormat="1" ht="12.95" customHeight="1" thickBot="1">
      <c r="A55" s="354"/>
      <c r="B55" s="355"/>
      <c r="C55" s="356">
        <f>C9+C15+C19+C30+C32</f>
        <v>19</v>
      </c>
      <c r="D55" s="356">
        <f>D9+D15+D19+D30+D32</f>
        <v>21</v>
      </c>
      <c r="E55" s="356">
        <f>E9+E15+E20+E30+E32</f>
        <v>22</v>
      </c>
      <c r="F55" s="356">
        <f>F9+F15+F20+F30+F32</f>
        <v>25</v>
      </c>
      <c r="G55" s="356"/>
      <c r="H55" s="356">
        <f>H9+H15+H19+H30+H32</f>
        <v>23</v>
      </c>
      <c r="I55" s="356">
        <f>I9+I15+I19+I30+I32</f>
        <v>27</v>
      </c>
      <c r="J55" s="356">
        <f>J9+J15+J20+J30+J32</f>
        <v>23</v>
      </c>
      <c r="K55" s="356">
        <f>K9+K15+K20+K30+K32</f>
        <v>26</v>
      </c>
      <c r="L55" s="356"/>
      <c r="M55" s="356">
        <f>M9+M15+M19+M30+M32</f>
        <v>10</v>
      </c>
      <c r="N55" s="356">
        <f>N9+N15+N19+N30+N32</f>
        <v>0</v>
      </c>
      <c r="O55" s="356">
        <f>O9+O15+O19+O30+O32</f>
        <v>10</v>
      </c>
      <c r="P55" s="356">
        <f>P9+P15+P19+P30+P32</f>
        <v>0</v>
      </c>
      <c r="Q55" s="356"/>
      <c r="R55" s="356">
        <f>R9+R15+R19+R30+R32</f>
        <v>16</v>
      </c>
      <c r="S55" s="356">
        <f>S9+S15+S19+S30+S32</f>
        <v>16</v>
      </c>
      <c r="T55" s="356">
        <f>T9+T15+T19+T30+T32</f>
        <v>16</v>
      </c>
      <c r="U55" s="357">
        <f>U9+U15+U19+U30+U32</f>
        <v>16</v>
      </c>
    </row>
    <row r="56" spans="1:21" s="335" customFormat="1" ht="12.95" customHeight="1">
      <c r="A56" s="743" t="s">
        <v>471</v>
      </c>
      <c r="B56" s="743"/>
      <c r="C56" s="743"/>
      <c r="D56" s="743"/>
      <c r="E56" s="743"/>
      <c r="F56" s="744" t="s">
        <v>472</v>
      </c>
      <c r="G56" s="744"/>
      <c r="H56" s="744"/>
      <c r="I56" s="744"/>
      <c r="J56" s="744"/>
      <c r="K56" s="335" t="s">
        <v>473</v>
      </c>
      <c r="P56" s="335" t="s">
        <v>463</v>
      </c>
    </row>
    <row r="57" spans="1:21" s="335" customFormat="1" ht="12.95" customHeight="1">
      <c r="A57" s="744" t="s">
        <v>474</v>
      </c>
      <c r="B57" s="744"/>
      <c r="C57" s="744"/>
      <c r="D57" s="744"/>
      <c r="E57" s="744"/>
      <c r="F57" s="336" t="s">
        <v>475</v>
      </c>
      <c r="K57" s="335" t="s">
        <v>476</v>
      </c>
      <c r="L57" s="348"/>
    </row>
    <row r="58" spans="1:21" s="335" customFormat="1" ht="12.95" customHeight="1">
      <c r="A58" s="335" t="s">
        <v>477</v>
      </c>
      <c r="K58" s="737" t="s">
        <v>89</v>
      </c>
      <c r="L58" s="737"/>
      <c r="M58" s="737"/>
      <c r="N58" s="737"/>
      <c r="O58" s="737"/>
      <c r="P58" s="737"/>
      <c r="Q58" s="737"/>
      <c r="R58" s="737"/>
      <c r="S58" s="737"/>
      <c r="T58" s="737"/>
      <c r="U58" s="737"/>
    </row>
    <row r="59" spans="1:21" s="335" customFormat="1" ht="12.95" customHeight="1">
      <c r="A59" s="335" t="s">
        <v>478</v>
      </c>
      <c r="K59" s="737"/>
      <c r="L59" s="737"/>
      <c r="M59" s="737"/>
      <c r="N59" s="737"/>
      <c r="O59" s="737"/>
      <c r="P59" s="737"/>
      <c r="Q59" s="737"/>
      <c r="R59" s="737"/>
      <c r="S59" s="737"/>
      <c r="T59" s="737"/>
      <c r="U59" s="737"/>
    </row>
    <row r="60" spans="1:21" ht="12.95" customHeight="1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</row>
  </sheetData>
  <mergeCells count="38">
    <mergeCell ref="A32:A54"/>
    <mergeCell ref="M4:N4"/>
    <mergeCell ref="O4:P4"/>
    <mergeCell ref="R4:S4"/>
    <mergeCell ref="B36:U37"/>
    <mergeCell ref="O38:P54"/>
    <mergeCell ref="K58:U59"/>
    <mergeCell ref="A6:A10"/>
    <mergeCell ref="C10:U10"/>
    <mergeCell ref="A11:A16"/>
    <mergeCell ref="C16:U16"/>
    <mergeCell ref="A17:A18"/>
    <mergeCell ref="B17:U17"/>
    <mergeCell ref="C18:U18"/>
    <mergeCell ref="C21:U21"/>
    <mergeCell ref="A56:E56"/>
    <mergeCell ref="F56:J56"/>
    <mergeCell ref="A57:E57"/>
    <mergeCell ref="A22:A31"/>
    <mergeCell ref="C31:U31"/>
    <mergeCell ref="A19:A21"/>
    <mergeCell ref="E38:F54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A2:U2"/>
    <mergeCell ref="T4:U4"/>
    <mergeCell ref="J4:K4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8"/>
  <sheetViews>
    <sheetView tabSelected="1" topLeftCell="A25" workbookViewId="0">
      <selection activeCell="L37" sqref="L37"/>
    </sheetView>
  </sheetViews>
  <sheetFormatPr defaultRowHeight="16.5"/>
  <cols>
    <col min="1" max="1" width="2.25" style="329" customWidth="1"/>
    <col min="2" max="2" width="13.375" style="36" customWidth="1"/>
    <col min="3" max="6" width="2.875" style="37" customWidth="1"/>
    <col min="7" max="7" width="13.375" style="36" customWidth="1"/>
    <col min="8" max="11" width="2.875" style="37" customWidth="1"/>
    <col min="12" max="12" width="13.375" style="36" customWidth="1"/>
    <col min="13" max="16" width="2.875" style="37" customWidth="1"/>
    <col min="17" max="17" width="13.375" style="36" customWidth="1"/>
    <col min="18" max="21" width="2.875" style="37" customWidth="1"/>
  </cols>
  <sheetData>
    <row r="1" spans="1:21" ht="26.25" customHeight="1">
      <c r="A1" s="726" t="s">
        <v>470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</row>
    <row r="2" spans="1:21" s="163" customFormat="1" ht="24.95" customHeight="1" thickBot="1">
      <c r="A2" s="600" t="s">
        <v>744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</row>
    <row r="3" spans="1:21">
      <c r="A3" s="763" t="s">
        <v>27</v>
      </c>
      <c r="B3" s="609" t="s">
        <v>0</v>
      </c>
      <c r="C3" s="612" t="s">
        <v>1</v>
      </c>
      <c r="D3" s="612"/>
      <c r="E3" s="612"/>
      <c r="F3" s="613"/>
      <c r="G3" s="609" t="s">
        <v>0</v>
      </c>
      <c r="H3" s="612" t="s">
        <v>2</v>
      </c>
      <c r="I3" s="612"/>
      <c r="J3" s="612"/>
      <c r="K3" s="613"/>
      <c r="L3" s="609" t="s">
        <v>0</v>
      </c>
      <c r="M3" s="612" t="s">
        <v>104</v>
      </c>
      <c r="N3" s="612"/>
      <c r="O3" s="612"/>
      <c r="P3" s="613"/>
      <c r="Q3" s="609" t="s">
        <v>0</v>
      </c>
      <c r="R3" s="612" t="s">
        <v>4</v>
      </c>
      <c r="S3" s="612"/>
      <c r="T3" s="612"/>
      <c r="U3" s="625"/>
    </row>
    <row r="4" spans="1:21">
      <c r="A4" s="740"/>
      <c r="B4" s="610"/>
      <c r="C4" s="614" t="s">
        <v>5</v>
      </c>
      <c r="D4" s="614"/>
      <c r="E4" s="614" t="s">
        <v>6</v>
      </c>
      <c r="F4" s="624"/>
      <c r="G4" s="610"/>
      <c r="H4" s="614" t="s">
        <v>5</v>
      </c>
      <c r="I4" s="614"/>
      <c r="J4" s="614" t="s">
        <v>6</v>
      </c>
      <c r="K4" s="624"/>
      <c r="L4" s="610"/>
      <c r="M4" s="614" t="s">
        <v>5</v>
      </c>
      <c r="N4" s="614"/>
      <c r="O4" s="614" t="s">
        <v>6</v>
      </c>
      <c r="P4" s="624"/>
      <c r="Q4" s="610"/>
      <c r="R4" s="614" t="s">
        <v>5</v>
      </c>
      <c r="S4" s="614"/>
      <c r="T4" s="614" t="s">
        <v>6</v>
      </c>
      <c r="U4" s="615"/>
    </row>
    <row r="5" spans="1:21" s="4" customFormat="1" ht="13.5" customHeight="1" thickBot="1">
      <c r="A5" s="764"/>
      <c r="B5" s="611"/>
      <c r="C5" s="2" t="s">
        <v>105</v>
      </c>
      <c r="D5" s="2" t="s">
        <v>106</v>
      </c>
      <c r="E5" s="2" t="s">
        <v>105</v>
      </c>
      <c r="F5" s="78" t="s">
        <v>106</v>
      </c>
      <c r="G5" s="611"/>
      <c r="H5" s="2" t="s">
        <v>105</v>
      </c>
      <c r="I5" s="2" t="s">
        <v>106</v>
      </c>
      <c r="J5" s="2" t="s">
        <v>105</v>
      </c>
      <c r="K5" s="78" t="s">
        <v>106</v>
      </c>
      <c r="L5" s="611"/>
      <c r="M5" s="2" t="s">
        <v>105</v>
      </c>
      <c r="N5" s="2" t="s">
        <v>106</v>
      </c>
      <c r="O5" s="2" t="s">
        <v>105</v>
      </c>
      <c r="P5" s="78" t="s">
        <v>106</v>
      </c>
      <c r="Q5" s="611"/>
      <c r="R5" s="2" t="s">
        <v>105</v>
      </c>
      <c r="S5" s="2" t="s">
        <v>106</v>
      </c>
      <c r="T5" s="2" t="s">
        <v>105</v>
      </c>
      <c r="U5" s="3" t="s">
        <v>106</v>
      </c>
    </row>
    <row r="6" spans="1:21" s="6" customFormat="1" ht="12.95" customHeight="1">
      <c r="A6" s="738" t="s">
        <v>107</v>
      </c>
      <c r="B6" s="38" t="s">
        <v>108</v>
      </c>
      <c r="C6" s="5">
        <v>2</v>
      </c>
      <c r="D6" s="228">
        <v>2</v>
      </c>
      <c r="E6" s="228"/>
      <c r="F6" s="229"/>
      <c r="G6" s="38" t="s">
        <v>109</v>
      </c>
      <c r="H6" s="228">
        <v>2</v>
      </c>
      <c r="I6" s="228">
        <v>2</v>
      </c>
      <c r="J6" s="228"/>
      <c r="K6" s="229"/>
      <c r="L6" s="75"/>
      <c r="M6" s="228"/>
      <c r="N6" s="228"/>
      <c r="O6" s="228"/>
      <c r="P6" s="229"/>
      <c r="Q6" s="75"/>
      <c r="R6" s="228"/>
      <c r="S6" s="228"/>
      <c r="T6" s="228"/>
      <c r="U6" s="231"/>
    </row>
    <row r="7" spans="1:21" s="6" customFormat="1" ht="12.95" customHeight="1">
      <c r="A7" s="739"/>
      <c r="B7" s="39" t="s">
        <v>110</v>
      </c>
      <c r="C7" s="7">
        <v>2</v>
      </c>
      <c r="D7" s="227">
        <v>2</v>
      </c>
      <c r="E7" s="227">
        <v>2</v>
      </c>
      <c r="F7" s="230">
        <v>2</v>
      </c>
      <c r="G7" s="74" t="s">
        <v>111</v>
      </c>
      <c r="H7" s="227">
        <v>2</v>
      </c>
      <c r="I7" s="227">
        <v>2</v>
      </c>
      <c r="J7" s="227"/>
      <c r="K7" s="230"/>
      <c r="L7" s="39"/>
      <c r="M7" s="227"/>
      <c r="N7" s="227"/>
      <c r="O7" s="227"/>
      <c r="P7" s="230"/>
      <c r="Q7" s="76"/>
      <c r="R7" s="227"/>
      <c r="S7" s="227"/>
      <c r="T7" s="227"/>
      <c r="U7" s="232"/>
    </row>
    <row r="8" spans="1:21" s="6" customFormat="1" ht="12.95" customHeight="1">
      <c r="A8" s="739"/>
      <c r="B8" s="39" t="s">
        <v>112</v>
      </c>
      <c r="C8" s="7">
        <v>2</v>
      </c>
      <c r="D8" s="227">
        <v>2</v>
      </c>
      <c r="E8" s="227">
        <v>2</v>
      </c>
      <c r="F8" s="230">
        <v>2</v>
      </c>
      <c r="G8" s="39"/>
      <c r="H8" s="227"/>
      <c r="I8" s="227"/>
      <c r="J8" s="227"/>
      <c r="K8" s="230"/>
      <c r="L8" s="39"/>
      <c r="M8" s="227"/>
      <c r="N8" s="227"/>
      <c r="O8" s="227"/>
      <c r="P8" s="230"/>
      <c r="Q8" s="76"/>
      <c r="R8" s="227"/>
      <c r="S8" s="227"/>
      <c r="T8" s="227"/>
      <c r="U8" s="232"/>
    </row>
    <row r="9" spans="1:21" s="364" customFormat="1" ht="12.95" customHeight="1">
      <c r="A9" s="740"/>
      <c r="B9" s="97" t="s">
        <v>9</v>
      </c>
      <c r="C9" s="129">
        <f>SUM(C6:C8)</f>
        <v>6</v>
      </c>
      <c r="D9" s="129">
        <f>SUM(D6:D8)</f>
        <v>6</v>
      </c>
      <c r="E9" s="129">
        <f>SUM(E6:E8)</f>
        <v>4</v>
      </c>
      <c r="F9" s="130">
        <f>SUM(F6:F8)</f>
        <v>4</v>
      </c>
      <c r="G9" s="97" t="s">
        <v>9</v>
      </c>
      <c r="H9" s="129">
        <f>SUM(H6:H8)</f>
        <v>4</v>
      </c>
      <c r="I9" s="129">
        <f>SUM(I6:I8)</f>
        <v>4</v>
      </c>
      <c r="J9" s="129">
        <f>SUM(J6:J8)</f>
        <v>0</v>
      </c>
      <c r="K9" s="130">
        <f>SUM(K6:K8)</f>
        <v>0</v>
      </c>
      <c r="L9" s="97" t="s">
        <v>9</v>
      </c>
      <c r="M9" s="129">
        <f>SUM(M6:M8)</f>
        <v>0</v>
      </c>
      <c r="N9" s="129">
        <f>SUM(N6:N8)</f>
        <v>0</v>
      </c>
      <c r="O9" s="129">
        <f>SUM(O6:O8)</f>
        <v>0</v>
      </c>
      <c r="P9" s="130">
        <f>SUM(P6:P8)</f>
        <v>0</v>
      </c>
      <c r="Q9" s="97" t="s">
        <v>9</v>
      </c>
      <c r="R9" s="129">
        <f>SUM(R6:R8)</f>
        <v>0</v>
      </c>
      <c r="S9" s="129">
        <f>SUM(S6:S8)</f>
        <v>0</v>
      </c>
      <c r="T9" s="129">
        <f>SUM(T6:T8)</f>
        <v>0</v>
      </c>
      <c r="U9" s="132">
        <f>SUM(U6:U8)</f>
        <v>0</v>
      </c>
    </row>
    <row r="10" spans="1:21" s="364" customFormat="1" ht="12.95" customHeight="1" thickBot="1">
      <c r="A10" s="712"/>
      <c r="B10" s="186" t="s">
        <v>10</v>
      </c>
      <c r="C10" s="765">
        <f>C9+E9+H9+J9+M9+O9+R9+T9</f>
        <v>14</v>
      </c>
      <c r="D10" s="765"/>
      <c r="E10" s="765"/>
      <c r="F10" s="765"/>
      <c r="G10" s="765"/>
      <c r="H10" s="765"/>
      <c r="I10" s="765"/>
      <c r="J10" s="765"/>
      <c r="K10" s="765"/>
      <c r="L10" s="765"/>
      <c r="M10" s="765"/>
      <c r="N10" s="765"/>
      <c r="O10" s="765"/>
      <c r="P10" s="765"/>
      <c r="Q10" s="765"/>
      <c r="R10" s="765"/>
      <c r="S10" s="765"/>
      <c r="T10" s="765"/>
      <c r="U10" s="766"/>
    </row>
    <row r="11" spans="1:21" s="10" customFormat="1" ht="12.95" customHeight="1" thickTop="1">
      <c r="A11" s="741" t="s">
        <v>113</v>
      </c>
      <c r="B11" s="79" t="s">
        <v>114</v>
      </c>
      <c r="C11" s="70">
        <v>0</v>
      </c>
      <c r="D11" s="70">
        <v>1</v>
      </c>
      <c r="E11" s="70">
        <v>0</v>
      </c>
      <c r="F11" s="80">
        <v>1</v>
      </c>
      <c r="G11" s="79" t="s">
        <v>115</v>
      </c>
      <c r="H11" s="70">
        <v>1</v>
      </c>
      <c r="I11" s="70">
        <v>1</v>
      </c>
      <c r="J11" s="70">
        <v>1</v>
      </c>
      <c r="K11" s="80">
        <v>1</v>
      </c>
      <c r="L11" s="81"/>
      <c r="M11" s="70"/>
      <c r="N11" s="70"/>
      <c r="O11" s="70"/>
      <c r="P11" s="80"/>
      <c r="Q11" s="81" t="s">
        <v>11</v>
      </c>
      <c r="R11" s="70"/>
      <c r="S11" s="70"/>
      <c r="T11" s="70">
        <v>2</v>
      </c>
      <c r="U11" s="71">
        <v>2</v>
      </c>
    </row>
    <row r="12" spans="1:21" s="10" customFormat="1" ht="12.95" customHeight="1">
      <c r="A12" s="739"/>
      <c r="B12" s="39"/>
      <c r="C12" s="7"/>
      <c r="D12" s="227"/>
      <c r="E12" s="227"/>
      <c r="F12" s="230"/>
      <c r="G12" s="77" t="s">
        <v>12</v>
      </c>
      <c r="H12" s="191">
        <v>2</v>
      </c>
      <c r="I12" s="191">
        <v>2</v>
      </c>
      <c r="J12" s="191"/>
      <c r="K12" s="190"/>
      <c r="L12" s="76"/>
      <c r="M12" s="227"/>
      <c r="N12" s="227"/>
      <c r="O12" s="227"/>
      <c r="P12" s="230"/>
      <c r="Q12" s="76"/>
      <c r="R12" s="227"/>
      <c r="S12" s="227"/>
      <c r="T12" s="227"/>
      <c r="U12" s="232"/>
    </row>
    <row r="13" spans="1:21" s="10" customFormat="1" ht="12.95" customHeight="1">
      <c r="A13" s="739"/>
      <c r="B13" s="39"/>
      <c r="C13" s="7"/>
      <c r="D13" s="227"/>
      <c r="E13" s="227"/>
      <c r="F13" s="230"/>
      <c r="G13" s="77" t="s">
        <v>116</v>
      </c>
      <c r="H13" s="191"/>
      <c r="I13" s="191"/>
      <c r="J13" s="191">
        <v>2</v>
      </c>
      <c r="K13" s="190">
        <v>2</v>
      </c>
      <c r="L13" s="76"/>
      <c r="M13" s="227"/>
      <c r="N13" s="227"/>
      <c r="O13" s="227"/>
      <c r="P13" s="230"/>
      <c r="Q13" s="76"/>
      <c r="R13" s="227"/>
      <c r="S13" s="227"/>
      <c r="T13" s="227"/>
      <c r="U13" s="232"/>
    </row>
    <row r="14" spans="1:21" s="364" customFormat="1" ht="12.95" customHeight="1">
      <c r="A14" s="740"/>
      <c r="B14" s="97" t="s">
        <v>9</v>
      </c>
      <c r="C14" s="129">
        <f>SUM(C11:C12)</f>
        <v>0</v>
      </c>
      <c r="D14" s="129">
        <f>SUM(D11:D12)</f>
        <v>1</v>
      </c>
      <c r="E14" s="129">
        <f>SUM(E11:E12)</f>
        <v>0</v>
      </c>
      <c r="F14" s="130">
        <f>SUM(F11:F12)</f>
        <v>1</v>
      </c>
      <c r="G14" s="97" t="s">
        <v>9</v>
      </c>
      <c r="H14" s="129">
        <f>SUM(H11:H13)</f>
        <v>3</v>
      </c>
      <c r="I14" s="129">
        <f>SUM(I11:I13)</f>
        <v>3</v>
      </c>
      <c r="J14" s="129">
        <f>SUM(J11:J13)</f>
        <v>3</v>
      </c>
      <c r="K14" s="130">
        <f>SUM(K11:K13)</f>
        <v>3</v>
      </c>
      <c r="L14" s="97" t="s">
        <v>9</v>
      </c>
      <c r="M14" s="129">
        <f>SUM(M11:M12)</f>
        <v>0</v>
      </c>
      <c r="N14" s="129">
        <f>SUM(N11:N12)</f>
        <v>0</v>
      </c>
      <c r="O14" s="129">
        <f>SUM(O11:O12)</f>
        <v>0</v>
      </c>
      <c r="P14" s="130">
        <f>SUM(P11:P12)</f>
        <v>0</v>
      </c>
      <c r="Q14" s="97" t="s">
        <v>9</v>
      </c>
      <c r="R14" s="129">
        <f>SUM(R11:R12)</f>
        <v>0</v>
      </c>
      <c r="S14" s="129">
        <f>SUM(S11:S12)</f>
        <v>0</v>
      </c>
      <c r="T14" s="129">
        <f>SUM(T11:T12)</f>
        <v>2</v>
      </c>
      <c r="U14" s="132">
        <f>SUM(U11:U12)</f>
        <v>2</v>
      </c>
    </row>
    <row r="15" spans="1:21" s="364" customFormat="1" ht="12.95" customHeight="1" thickBot="1">
      <c r="A15" s="712"/>
      <c r="B15" s="186" t="s">
        <v>10</v>
      </c>
      <c r="C15" s="765">
        <f>C14+E14+H14+J14+M14+O14+R14+T14</f>
        <v>8</v>
      </c>
      <c r="D15" s="765"/>
      <c r="E15" s="765"/>
      <c r="F15" s="765"/>
      <c r="G15" s="765"/>
      <c r="H15" s="765"/>
      <c r="I15" s="765"/>
      <c r="J15" s="765"/>
      <c r="K15" s="765"/>
      <c r="L15" s="765"/>
      <c r="M15" s="765"/>
      <c r="N15" s="765"/>
      <c r="O15" s="765"/>
      <c r="P15" s="765"/>
      <c r="Q15" s="765"/>
      <c r="R15" s="765"/>
      <c r="S15" s="765"/>
      <c r="T15" s="765"/>
      <c r="U15" s="766"/>
    </row>
    <row r="16" spans="1:21" s="1" customFormat="1" ht="95.1" customHeight="1" thickTop="1">
      <c r="A16" s="742" t="s">
        <v>117</v>
      </c>
      <c r="B16" s="605" t="s">
        <v>118</v>
      </c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6"/>
    </row>
    <row r="17" spans="1:38" s="238" customFormat="1" ht="12.95" customHeight="1" thickBot="1">
      <c r="A17" s="712"/>
      <c r="B17" s="186" t="s">
        <v>10</v>
      </c>
      <c r="C17" s="765">
        <v>6</v>
      </c>
      <c r="D17" s="765"/>
      <c r="E17" s="765"/>
      <c r="F17" s="765"/>
      <c r="G17" s="765"/>
      <c r="H17" s="765"/>
      <c r="I17" s="765"/>
      <c r="J17" s="765"/>
      <c r="K17" s="765"/>
      <c r="L17" s="765"/>
      <c r="M17" s="765"/>
      <c r="N17" s="765"/>
      <c r="O17" s="765"/>
      <c r="P17" s="765"/>
      <c r="Q17" s="765"/>
      <c r="R17" s="765"/>
      <c r="S17" s="765"/>
      <c r="T17" s="765"/>
      <c r="U17" s="766"/>
    </row>
    <row r="18" spans="1:38" s="164" customFormat="1" ht="12.95" customHeight="1" thickTop="1">
      <c r="A18" s="748" t="s">
        <v>174</v>
      </c>
      <c r="B18" s="195" t="s">
        <v>121</v>
      </c>
      <c r="C18" s="174">
        <v>2</v>
      </c>
      <c r="D18" s="175">
        <v>2</v>
      </c>
      <c r="E18" s="175"/>
      <c r="F18" s="180"/>
      <c r="G18" s="122" t="s">
        <v>84</v>
      </c>
      <c r="H18" s="175">
        <v>2</v>
      </c>
      <c r="I18" s="175">
        <v>2</v>
      </c>
      <c r="J18" s="175"/>
      <c r="K18" s="180"/>
      <c r="L18" s="195"/>
      <c r="M18" s="175"/>
      <c r="N18" s="175"/>
      <c r="O18" s="175"/>
      <c r="P18" s="180"/>
      <c r="Q18" s="195"/>
      <c r="R18" s="175"/>
      <c r="S18" s="175"/>
      <c r="T18" s="175"/>
      <c r="U18" s="177"/>
    </row>
    <row r="19" spans="1:38" s="164" customFormat="1" ht="12.95" customHeight="1">
      <c r="A19" s="749"/>
      <c r="B19" s="146" t="s">
        <v>122</v>
      </c>
      <c r="C19" s="139"/>
      <c r="D19" s="139"/>
      <c r="E19" s="139">
        <v>2</v>
      </c>
      <c r="F19" s="148">
        <v>2</v>
      </c>
      <c r="G19" s="196" t="s">
        <v>26</v>
      </c>
      <c r="H19" s="139"/>
      <c r="I19" s="139"/>
      <c r="J19" s="139">
        <v>2</v>
      </c>
      <c r="K19" s="148">
        <v>2</v>
      </c>
      <c r="L19" s="146"/>
      <c r="M19" s="139"/>
      <c r="N19" s="139"/>
      <c r="O19" s="139"/>
      <c r="P19" s="148"/>
      <c r="Q19" s="146"/>
      <c r="R19" s="139"/>
      <c r="S19" s="139"/>
      <c r="T19" s="139"/>
      <c r="U19" s="143"/>
    </row>
    <row r="20" spans="1:38" s="189" customFormat="1" ht="12.95" customHeight="1" thickBot="1">
      <c r="A20" s="750"/>
      <c r="B20" s="369" t="s">
        <v>10</v>
      </c>
      <c r="C20" s="645">
        <f>C18+E19+H18+J19</f>
        <v>8</v>
      </c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7"/>
    </row>
    <row r="21" spans="1:38" s="222" customFormat="1" ht="12.95" customHeight="1" thickTop="1">
      <c r="A21" s="767" t="s">
        <v>215</v>
      </c>
      <c r="B21" s="371" t="s">
        <v>216</v>
      </c>
      <c r="C21" s="340">
        <v>2</v>
      </c>
      <c r="D21" s="340">
        <v>2</v>
      </c>
      <c r="E21" s="341"/>
      <c r="F21" s="341"/>
      <c r="G21" s="342" t="s">
        <v>217</v>
      </c>
      <c r="H21" s="20">
        <v>2</v>
      </c>
      <c r="I21" s="20">
        <v>3</v>
      </c>
      <c r="J21" s="20"/>
      <c r="K21" s="20"/>
      <c r="L21" s="342" t="s">
        <v>218</v>
      </c>
      <c r="M21" s="20">
        <v>10</v>
      </c>
      <c r="N21" s="20"/>
      <c r="O21" s="20"/>
      <c r="P21" s="20"/>
      <c r="Q21" s="342" t="s">
        <v>609</v>
      </c>
      <c r="R21" s="20">
        <v>1</v>
      </c>
      <c r="S21" s="20">
        <v>1</v>
      </c>
      <c r="T21" s="20">
        <v>1</v>
      </c>
      <c r="U21" s="21">
        <v>1</v>
      </c>
    </row>
    <row r="22" spans="1:38" s="222" customFormat="1" ht="12.95" customHeight="1">
      <c r="A22" s="768"/>
      <c r="B22" s="74" t="s">
        <v>220</v>
      </c>
      <c r="C22" s="227">
        <v>2</v>
      </c>
      <c r="D22" s="227">
        <v>2</v>
      </c>
      <c r="E22" s="227"/>
      <c r="F22" s="227"/>
      <c r="G22" s="377" t="s">
        <v>221</v>
      </c>
      <c r="H22" s="227">
        <v>2</v>
      </c>
      <c r="I22" s="227">
        <v>4</v>
      </c>
      <c r="J22" s="227"/>
      <c r="K22" s="227"/>
      <c r="L22" s="137" t="s">
        <v>222</v>
      </c>
      <c r="M22" s="227"/>
      <c r="N22" s="227"/>
      <c r="O22" s="227">
        <v>10</v>
      </c>
      <c r="P22" s="227"/>
      <c r="Q22" s="137" t="s">
        <v>223</v>
      </c>
      <c r="R22" s="227">
        <v>2</v>
      </c>
      <c r="S22" s="227">
        <v>2</v>
      </c>
      <c r="T22" s="227"/>
      <c r="U22" s="232"/>
    </row>
    <row r="23" spans="1:38" s="222" customFormat="1" ht="12.95" customHeight="1">
      <c r="A23" s="768"/>
      <c r="B23" s="39" t="s">
        <v>224</v>
      </c>
      <c r="C23" s="227">
        <v>2</v>
      </c>
      <c r="D23" s="227">
        <v>3</v>
      </c>
      <c r="E23" s="227"/>
      <c r="F23" s="227"/>
      <c r="G23" s="378" t="s">
        <v>225</v>
      </c>
      <c r="H23" s="227">
        <v>2</v>
      </c>
      <c r="I23" s="227">
        <v>2</v>
      </c>
      <c r="J23" s="227"/>
      <c r="K23" s="227"/>
      <c r="L23" s="137"/>
      <c r="M23" s="227"/>
      <c r="N23" s="227"/>
      <c r="O23" s="227"/>
      <c r="P23" s="227"/>
      <c r="Q23" s="377" t="s">
        <v>226</v>
      </c>
      <c r="R23" s="227">
        <v>3</v>
      </c>
      <c r="S23" s="227">
        <v>3</v>
      </c>
      <c r="T23" s="227"/>
      <c r="U23" s="232"/>
    </row>
    <row r="24" spans="1:38" s="222" customFormat="1" ht="12.95" customHeight="1">
      <c r="A24" s="768"/>
      <c r="B24" s="376" t="s">
        <v>227</v>
      </c>
      <c r="C24" s="227"/>
      <c r="D24" s="227"/>
      <c r="E24" s="227">
        <v>2</v>
      </c>
      <c r="F24" s="227">
        <v>2</v>
      </c>
      <c r="G24" s="377" t="s">
        <v>228</v>
      </c>
      <c r="H24" s="227">
        <v>2</v>
      </c>
      <c r="I24" s="227">
        <v>2</v>
      </c>
      <c r="J24" s="227"/>
      <c r="K24" s="227"/>
      <c r="L24" s="137"/>
      <c r="M24" s="227"/>
      <c r="N24" s="227"/>
      <c r="O24" s="227"/>
      <c r="P24" s="227"/>
      <c r="Q24" s="378" t="s">
        <v>229</v>
      </c>
      <c r="R24" s="227"/>
      <c r="S24" s="227"/>
      <c r="T24" s="227">
        <v>3</v>
      </c>
      <c r="U24" s="232">
        <v>3</v>
      </c>
    </row>
    <row r="25" spans="1:38" s="222" customFormat="1" ht="12.95" customHeight="1">
      <c r="A25" s="768"/>
      <c r="B25" s="74" t="s">
        <v>230</v>
      </c>
      <c r="C25" s="227"/>
      <c r="D25" s="227"/>
      <c r="E25" s="227">
        <v>2</v>
      </c>
      <c r="F25" s="227">
        <v>3</v>
      </c>
      <c r="G25" s="137" t="s">
        <v>231</v>
      </c>
      <c r="H25" s="227"/>
      <c r="I25" s="227"/>
      <c r="J25" s="227">
        <v>2</v>
      </c>
      <c r="K25" s="227">
        <v>3</v>
      </c>
      <c r="L25" s="137"/>
      <c r="M25" s="227"/>
      <c r="N25" s="227"/>
      <c r="O25" s="227"/>
      <c r="P25" s="227"/>
      <c r="Q25" s="137"/>
      <c r="R25" s="227"/>
      <c r="S25" s="227"/>
      <c r="T25" s="227"/>
      <c r="U25" s="232"/>
      <c r="V25" s="223"/>
    </row>
    <row r="26" spans="1:38" s="222" customFormat="1" ht="12.95" customHeight="1">
      <c r="A26" s="768"/>
      <c r="B26" s="39" t="s">
        <v>232</v>
      </c>
      <c r="C26" s="227"/>
      <c r="D26" s="227"/>
      <c r="E26" s="227">
        <v>2</v>
      </c>
      <c r="F26" s="227">
        <v>3</v>
      </c>
      <c r="G26" s="377" t="s">
        <v>233</v>
      </c>
      <c r="H26" s="227"/>
      <c r="I26" s="227"/>
      <c r="J26" s="227">
        <v>2</v>
      </c>
      <c r="K26" s="227">
        <v>4</v>
      </c>
      <c r="L26" s="137"/>
      <c r="M26" s="227"/>
      <c r="N26" s="227"/>
      <c r="O26" s="227"/>
      <c r="P26" s="227"/>
      <c r="Q26" s="137"/>
      <c r="R26" s="227"/>
      <c r="S26" s="227"/>
      <c r="T26" s="227"/>
      <c r="U26" s="232"/>
    </row>
    <row r="27" spans="1:38" s="222" customFormat="1" ht="12.95" customHeight="1">
      <c r="A27" s="768"/>
      <c r="B27" s="39" t="s">
        <v>234</v>
      </c>
      <c r="C27" s="227"/>
      <c r="D27" s="227"/>
      <c r="E27" s="227">
        <v>2</v>
      </c>
      <c r="F27" s="227">
        <v>2</v>
      </c>
      <c r="G27" s="377" t="s">
        <v>235</v>
      </c>
      <c r="H27" s="227"/>
      <c r="I27" s="227"/>
      <c r="J27" s="227">
        <v>2</v>
      </c>
      <c r="K27" s="227">
        <v>3</v>
      </c>
      <c r="L27" s="137"/>
      <c r="M27" s="227"/>
      <c r="N27" s="227"/>
      <c r="O27" s="227"/>
      <c r="P27" s="227"/>
      <c r="Q27" s="137"/>
      <c r="R27" s="227"/>
      <c r="S27" s="227"/>
      <c r="T27" s="227"/>
      <c r="U27" s="232"/>
    </row>
    <row r="28" spans="1:38" s="222" customFormat="1" ht="12.95" customHeight="1">
      <c r="A28" s="768"/>
      <c r="B28" s="39"/>
      <c r="C28" s="227"/>
      <c r="D28" s="227"/>
      <c r="E28" s="227"/>
      <c r="F28" s="227"/>
      <c r="G28" s="137" t="s">
        <v>236</v>
      </c>
      <c r="H28" s="227"/>
      <c r="I28" s="227"/>
      <c r="J28" s="227">
        <v>2</v>
      </c>
      <c r="K28" s="227">
        <v>2</v>
      </c>
      <c r="L28" s="137"/>
      <c r="M28" s="227"/>
      <c r="N28" s="227"/>
      <c r="O28" s="227"/>
      <c r="P28" s="227"/>
      <c r="Q28" s="137"/>
      <c r="R28" s="227"/>
      <c r="S28" s="227"/>
      <c r="T28" s="227"/>
      <c r="U28" s="232"/>
    </row>
    <row r="29" spans="1:38" s="366" customFormat="1" ht="12.95" customHeight="1">
      <c r="A29" s="768"/>
      <c r="B29" s="159" t="s">
        <v>9</v>
      </c>
      <c r="C29" s="155">
        <f>SUM(C21:C27)</f>
        <v>6</v>
      </c>
      <c r="D29" s="155">
        <f>SUM(D21:D27)</f>
        <v>7</v>
      </c>
      <c r="E29" s="155">
        <f>SUM(E21:E27)</f>
        <v>8</v>
      </c>
      <c r="F29" s="155">
        <f>SUM(F21:F27)</f>
        <v>10</v>
      </c>
      <c r="G29" s="155" t="s">
        <v>9</v>
      </c>
      <c r="H29" s="155">
        <f>SUM(H21:H28)</f>
        <v>8</v>
      </c>
      <c r="I29" s="155">
        <f>SUM(I21:I28)</f>
        <v>11</v>
      </c>
      <c r="J29" s="155">
        <f>SUM(J21:J28)</f>
        <v>8</v>
      </c>
      <c r="K29" s="155">
        <f>SUM(K21:K28)</f>
        <v>12</v>
      </c>
      <c r="L29" s="155" t="s">
        <v>237</v>
      </c>
      <c r="M29" s="155">
        <f>SUM(M21:M28)</f>
        <v>10</v>
      </c>
      <c r="N29" s="155">
        <f>SUM(N21:N28)</f>
        <v>0</v>
      </c>
      <c r="O29" s="155">
        <f>SUM(O22:O28)</f>
        <v>10</v>
      </c>
      <c r="P29" s="155">
        <f>SUM(P22:P28)</f>
        <v>0</v>
      </c>
      <c r="Q29" s="155" t="s">
        <v>9</v>
      </c>
      <c r="R29" s="155">
        <f>SUM(R21:R28)</f>
        <v>6</v>
      </c>
      <c r="S29" s="155">
        <f>SUM(S21:S28)</f>
        <v>6</v>
      </c>
      <c r="T29" s="155">
        <f>SUM(T21:T28)</f>
        <v>4</v>
      </c>
      <c r="U29" s="160">
        <f>SUM(U21:U28)</f>
        <v>4</v>
      </c>
      <c r="V29" s="365"/>
    </row>
    <row r="30" spans="1:38" s="366" customFormat="1" ht="12.95" customHeight="1" thickBot="1">
      <c r="A30" s="769"/>
      <c r="B30" s="370" t="s">
        <v>10</v>
      </c>
      <c r="C30" s="697">
        <f>C29+E29+H29+J29+M29+O29+R29+T29</f>
        <v>60</v>
      </c>
      <c r="D30" s="697"/>
      <c r="E30" s="697"/>
      <c r="F30" s="697"/>
      <c r="G30" s="697"/>
      <c r="H30" s="697"/>
      <c r="I30" s="697"/>
      <c r="J30" s="697"/>
      <c r="K30" s="697"/>
      <c r="L30" s="697"/>
      <c r="M30" s="697"/>
      <c r="N30" s="697"/>
      <c r="O30" s="697"/>
      <c r="P30" s="697"/>
      <c r="Q30" s="697"/>
      <c r="R30" s="697"/>
      <c r="S30" s="697"/>
      <c r="T30" s="697"/>
      <c r="U30" s="698"/>
      <c r="V30" s="365"/>
    </row>
    <row r="31" spans="1:38" s="366" customFormat="1" ht="12.95" customHeight="1" thickTop="1">
      <c r="A31" s="776" t="s">
        <v>239</v>
      </c>
      <c r="B31" s="337" t="s">
        <v>238</v>
      </c>
      <c r="C31" s="338">
        <v>5</v>
      </c>
      <c r="D31" s="338">
        <v>5</v>
      </c>
      <c r="E31" s="338">
        <v>8</v>
      </c>
      <c r="F31" s="338">
        <v>8</v>
      </c>
      <c r="G31" s="338" t="s">
        <v>238</v>
      </c>
      <c r="H31" s="339">
        <v>6</v>
      </c>
      <c r="I31" s="339">
        <v>6</v>
      </c>
      <c r="J31" s="339">
        <v>10</v>
      </c>
      <c r="K31" s="339">
        <v>10</v>
      </c>
      <c r="L31" s="338" t="s">
        <v>238</v>
      </c>
      <c r="M31" s="338">
        <v>0</v>
      </c>
      <c r="N31" s="338">
        <v>0</v>
      </c>
      <c r="O31" s="338">
        <v>0</v>
      </c>
      <c r="P31" s="338">
        <v>0</v>
      </c>
      <c r="Q31" s="338" t="s">
        <v>238</v>
      </c>
      <c r="R31" s="339">
        <v>10</v>
      </c>
      <c r="S31" s="339">
        <v>10</v>
      </c>
      <c r="T31" s="339">
        <v>10</v>
      </c>
      <c r="U31" s="343">
        <v>10</v>
      </c>
      <c r="V31" s="365"/>
      <c r="AK31" s="331"/>
      <c r="AL31" s="331"/>
    </row>
    <row r="32" spans="1:38" s="224" customFormat="1" ht="12.95" customHeight="1">
      <c r="A32" s="776"/>
      <c r="B32" s="296" t="s">
        <v>240</v>
      </c>
      <c r="C32" s="191">
        <v>2</v>
      </c>
      <c r="D32" s="191">
        <v>2</v>
      </c>
      <c r="E32" s="308"/>
      <c r="F32" s="308"/>
      <c r="G32" s="34"/>
      <c r="H32" s="308"/>
      <c r="I32" s="308"/>
      <c r="J32" s="308"/>
      <c r="K32" s="308"/>
      <c r="L32" s="34"/>
      <c r="M32" s="308"/>
      <c r="N32" s="308"/>
      <c r="O32" s="308"/>
      <c r="P32" s="308"/>
      <c r="Q32" s="304" t="s">
        <v>673</v>
      </c>
      <c r="R32" s="310">
        <v>9</v>
      </c>
      <c r="S32" s="310">
        <v>0</v>
      </c>
      <c r="T32" s="310"/>
      <c r="U32" s="344"/>
    </row>
    <row r="33" spans="1:38" s="224" customFormat="1" ht="12.95" customHeight="1">
      <c r="A33" s="776"/>
      <c r="B33" s="296" t="s">
        <v>241</v>
      </c>
      <c r="C33" s="191">
        <v>3</v>
      </c>
      <c r="D33" s="191">
        <v>3</v>
      </c>
      <c r="E33" s="227"/>
      <c r="F33" s="227"/>
      <c r="G33" s="115"/>
      <c r="H33" s="309"/>
      <c r="I33" s="309"/>
      <c r="J33" s="309"/>
      <c r="K33" s="309"/>
      <c r="L33" s="115"/>
      <c r="M33" s="309"/>
      <c r="N33" s="309"/>
      <c r="O33" s="309"/>
      <c r="P33" s="309"/>
      <c r="Q33" s="304" t="s">
        <v>674</v>
      </c>
      <c r="R33" s="310"/>
      <c r="S33" s="310"/>
      <c r="T33" s="310">
        <v>9</v>
      </c>
      <c r="U33" s="344">
        <v>0</v>
      </c>
    </row>
    <row r="34" spans="1:38" s="224" customFormat="1" ht="12.95" customHeight="1">
      <c r="A34" s="776"/>
      <c r="B34" s="297"/>
      <c r="C34" s="311"/>
      <c r="D34" s="311"/>
      <c r="E34" s="311"/>
      <c r="F34" s="311"/>
      <c r="G34" s="297"/>
      <c r="H34" s="311"/>
      <c r="I34" s="311"/>
      <c r="J34" s="311"/>
      <c r="K34" s="311"/>
      <c r="L34" s="297"/>
      <c r="M34" s="311"/>
      <c r="N34" s="311"/>
      <c r="O34" s="311"/>
      <c r="P34" s="311"/>
      <c r="Q34" s="304" t="s">
        <v>242</v>
      </c>
      <c r="R34" s="310"/>
      <c r="S34" s="310"/>
      <c r="T34" s="310">
        <v>2</v>
      </c>
      <c r="U34" s="344">
        <v>2</v>
      </c>
    </row>
    <row r="35" spans="1:38" s="224" customFormat="1" ht="12.95" customHeight="1">
      <c r="A35" s="776"/>
      <c r="B35" s="757" t="s">
        <v>243</v>
      </c>
      <c r="C35" s="757"/>
      <c r="D35" s="757"/>
      <c r="E35" s="757"/>
      <c r="F35" s="757"/>
      <c r="G35" s="757"/>
      <c r="H35" s="757"/>
      <c r="I35" s="757"/>
      <c r="J35" s="757"/>
      <c r="K35" s="757"/>
      <c r="L35" s="757"/>
      <c r="M35" s="757"/>
      <c r="N35" s="757"/>
      <c r="O35" s="757"/>
      <c r="P35" s="757"/>
      <c r="Q35" s="757"/>
      <c r="R35" s="757"/>
      <c r="S35" s="757"/>
      <c r="T35" s="757"/>
      <c r="U35" s="758"/>
    </row>
    <row r="36" spans="1:38" s="224" customFormat="1" ht="12.95" customHeight="1" thickBot="1">
      <c r="A36" s="776"/>
      <c r="B36" s="757"/>
      <c r="C36" s="757"/>
      <c r="D36" s="757"/>
      <c r="E36" s="757"/>
      <c r="F36" s="757"/>
      <c r="G36" s="757"/>
      <c r="H36" s="757"/>
      <c r="I36" s="757"/>
      <c r="J36" s="757"/>
      <c r="K36" s="757"/>
      <c r="L36" s="757"/>
      <c r="M36" s="757"/>
      <c r="N36" s="757"/>
      <c r="O36" s="757"/>
      <c r="P36" s="757"/>
      <c r="Q36" s="757"/>
      <c r="R36" s="757"/>
      <c r="S36" s="757"/>
      <c r="T36" s="757"/>
      <c r="U36" s="758"/>
    </row>
    <row r="37" spans="1:38" s="224" customFormat="1" ht="12.95" customHeight="1">
      <c r="A37" s="776"/>
      <c r="B37" s="332" t="s">
        <v>244</v>
      </c>
      <c r="C37" s="312">
        <v>2</v>
      </c>
      <c r="D37" s="312">
        <v>2</v>
      </c>
      <c r="E37" s="770" t="s">
        <v>468</v>
      </c>
      <c r="F37" s="771"/>
      <c r="G37" s="298" t="s">
        <v>245</v>
      </c>
      <c r="H37" s="312">
        <v>2</v>
      </c>
      <c r="I37" s="312">
        <v>2</v>
      </c>
      <c r="J37" s="316"/>
      <c r="K37" s="317"/>
      <c r="L37" s="301" t="s">
        <v>245</v>
      </c>
      <c r="M37" s="318">
        <v>2</v>
      </c>
      <c r="N37" s="318">
        <v>2</v>
      </c>
      <c r="O37" s="778" t="s">
        <v>469</v>
      </c>
      <c r="P37" s="779"/>
      <c r="Q37" s="301" t="s">
        <v>246</v>
      </c>
      <c r="R37" s="318">
        <v>2</v>
      </c>
      <c r="S37" s="321">
        <v>2</v>
      </c>
      <c r="T37" s="311"/>
      <c r="U37" s="345"/>
      <c r="AK37" s="225"/>
      <c r="AL37" s="225"/>
    </row>
    <row r="38" spans="1:38" s="224" customFormat="1" ht="12.95" customHeight="1">
      <c r="A38" s="776"/>
      <c r="B38" s="333" t="s">
        <v>247</v>
      </c>
      <c r="C38" s="313">
        <v>2</v>
      </c>
      <c r="D38" s="313">
        <v>2</v>
      </c>
      <c r="E38" s="772"/>
      <c r="F38" s="773"/>
      <c r="G38" s="299" t="s">
        <v>248</v>
      </c>
      <c r="H38" s="313">
        <v>2</v>
      </c>
      <c r="I38" s="313">
        <v>2</v>
      </c>
      <c r="J38" s="316"/>
      <c r="K38" s="317"/>
      <c r="L38" s="302" t="s">
        <v>248</v>
      </c>
      <c r="M38" s="319">
        <v>2</v>
      </c>
      <c r="N38" s="319">
        <v>2</v>
      </c>
      <c r="O38" s="780"/>
      <c r="P38" s="781"/>
      <c r="Q38" s="302" t="s">
        <v>249</v>
      </c>
      <c r="R38" s="322">
        <v>2</v>
      </c>
      <c r="S38" s="323">
        <v>2</v>
      </c>
      <c r="T38" s="311"/>
      <c r="U38" s="345"/>
      <c r="AK38" s="222"/>
      <c r="AL38" s="222"/>
    </row>
    <row r="39" spans="1:38" s="224" customFormat="1" ht="12.95" customHeight="1">
      <c r="A39" s="776"/>
      <c r="B39" s="333" t="s">
        <v>250</v>
      </c>
      <c r="C39" s="313">
        <v>2</v>
      </c>
      <c r="D39" s="313">
        <v>2</v>
      </c>
      <c r="E39" s="772"/>
      <c r="F39" s="773"/>
      <c r="G39" s="299" t="s">
        <v>251</v>
      </c>
      <c r="H39" s="313">
        <v>2</v>
      </c>
      <c r="I39" s="313">
        <v>2</v>
      </c>
      <c r="J39" s="316"/>
      <c r="K39" s="317"/>
      <c r="L39" s="302" t="s">
        <v>251</v>
      </c>
      <c r="M39" s="319">
        <v>2</v>
      </c>
      <c r="N39" s="319">
        <v>2</v>
      </c>
      <c r="O39" s="780"/>
      <c r="P39" s="781"/>
      <c r="Q39" s="884" t="s">
        <v>252</v>
      </c>
      <c r="R39" s="885">
        <v>2</v>
      </c>
      <c r="S39" s="886">
        <v>2</v>
      </c>
      <c r="T39" s="311"/>
      <c r="U39" s="345"/>
      <c r="AK39" s="222"/>
      <c r="AL39" s="222"/>
    </row>
    <row r="40" spans="1:38" s="224" customFormat="1" ht="12.95" customHeight="1">
      <c r="A40" s="776"/>
      <c r="B40" s="333" t="s">
        <v>675</v>
      </c>
      <c r="C40" s="313">
        <v>2</v>
      </c>
      <c r="D40" s="313">
        <v>2</v>
      </c>
      <c r="E40" s="772"/>
      <c r="F40" s="773"/>
      <c r="G40" s="299" t="s">
        <v>253</v>
      </c>
      <c r="H40" s="313">
        <v>2</v>
      </c>
      <c r="I40" s="313">
        <v>2</v>
      </c>
      <c r="J40" s="316"/>
      <c r="K40" s="317"/>
      <c r="L40" s="302" t="s">
        <v>253</v>
      </c>
      <c r="M40" s="319">
        <v>2</v>
      </c>
      <c r="N40" s="319">
        <v>2</v>
      </c>
      <c r="O40" s="780"/>
      <c r="P40" s="781"/>
      <c r="Q40" s="302" t="s">
        <v>254</v>
      </c>
      <c r="R40" s="319">
        <v>2</v>
      </c>
      <c r="S40" s="324">
        <v>2</v>
      </c>
      <c r="T40" s="311"/>
      <c r="U40" s="345"/>
      <c r="AK40" s="222"/>
      <c r="AL40" s="222"/>
    </row>
    <row r="41" spans="1:38" s="224" customFormat="1" ht="12.95" customHeight="1">
      <c r="A41" s="776"/>
      <c r="B41" s="887" t="s">
        <v>255</v>
      </c>
      <c r="C41" s="888">
        <v>2</v>
      </c>
      <c r="D41" s="888">
        <v>2</v>
      </c>
      <c r="E41" s="772"/>
      <c r="F41" s="773"/>
      <c r="G41" s="299" t="s">
        <v>256</v>
      </c>
      <c r="H41" s="313">
        <v>2</v>
      </c>
      <c r="I41" s="313">
        <v>2</v>
      </c>
      <c r="J41" s="316"/>
      <c r="K41" s="317"/>
      <c r="L41" s="302" t="s">
        <v>256</v>
      </c>
      <c r="M41" s="319">
        <v>2</v>
      </c>
      <c r="N41" s="319">
        <v>2</v>
      </c>
      <c r="O41" s="780"/>
      <c r="P41" s="781"/>
      <c r="Q41" s="884" t="s">
        <v>257</v>
      </c>
      <c r="R41" s="885">
        <v>2</v>
      </c>
      <c r="S41" s="886">
        <v>2</v>
      </c>
      <c r="T41" s="311"/>
      <c r="U41" s="345"/>
      <c r="AK41" s="222"/>
      <c r="AL41" s="222"/>
    </row>
    <row r="42" spans="1:38" s="224" customFormat="1" ht="12.95" customHeight="1">
      <c r="A42" s="776"/>
      <c r="B42" s="333" t="s">
        <v>258</v>
      </c>
      <c r="C42" s="313">
        <v>2</v>
      </c>
      <c r="D42" s="313">
        <v>2</v>
      </c>
      <c r="E42" s="772"/>
      <c r="F42" s="773"/>
      <c r="G42" s="299" t="s">
        <v>259</v>
      </c>
      <c r="H42" s="313">
        <v>2</v>
      </c>
      <c r="I42" s="313">
        <v>2</v>
      </c>
      <c r="J42" s="316"/>
      <c r="K42" s="317"/>
      <c r="L42" s="302" t="s">
        <v>259</v>
      </c>
      <c r="M42" s="319">
        <v>2</v>
      </c>
      <c r="N42" s="319">
        <v>2</v>
      </c>
      <c r="O42" s="780"/>
      <c r="P42" s="781"/>
      <c r="Q42" s="302" t="s">
        <v>260</v>
      </c>
      <c r="R42" s="319">
        <v>2</v>
      </c>
      <c r="S42" s="324">
        <v>2</v>
      </c>
      <c r="T42" s="311"/>
      <c r="U42" s="345"/>
      <c r="AK42" s="222"/>
      <c r="AL42" s="222"/>
    </row>
    <row r="43" spans="1:38" s="224" customFormat="1" ht="12.95" customHeight="1">
      <c r="A43" s="776"/>
      <c r="B43" s="333" t="s">
        <v>261</v>
      </c>
      <c r="C43" s="313">
        <v>2</v>
      </c>
      <c r="D43" s="313">
        <v>2</v>
      </c>
      <c r="E43" s="772"/>
      <c r="F43" s="773"/>
      <c r="G43" s="299" t="s">
        <v>262</v>
      </c>
      <c r="H43" s="313">
        <v>2</v>
      </c>
      <c r="I43" s="313">
        <v>2</v>
      </c>
      <c r="J43" s="316"/>
      <c r="K43" s="317"/>
      <c r="L43" s="302" t="s">
        <v>262</v>
      </c>
      <c r="M43" s="319">
        <v>2</v>
      </c>
      <c r="N43" s="319">
        <v>2</v>
      </c>
      <c r="O43" s="780"/>
      <c r="P43" s="781"/>
      <c r="Q43" s="302" t="s">
        <v>263</v>
      </c>
      <c r="R43" s="319">
        <v>2</v>
      </c>
      <c r="S43" s="324">
        <v>2</v>
      </c>
      <c r="T43" s="311"/>
      <c r="U43" s="345"/>
      <c r="AK43" s="222"/>
      <c r="AL43" s="222"/>
    </row>
    <row r="44" spans="1:38" s="224" customFormat="1" ht="12.95" customHeight="1">
      <c r="A44" s="776"/>
      <c r="B44" s="333" t="s">
        <v>264</v>
      </c>
      <c r="C44" s="313">
        <v>2</v>
      </c>
      <c r="D44" s="313">
        <v>2</v>
      </c>
      <c r="E44" s="772"/>
      <c r="F44" s="773"/>
      <c r="G44" s="299" t="s">
        <v>265</v>
      </c>
      <c r="H44" s="313">
        <v>2</v>
      </c>
      <c r="I44" s="313">
        <v>2</v>
      </c>
      <c r="J44" s="316"/>
      <c r="K44" s="317"/>
      <c r="L44" s="302" t="s">
        <v>265</v>
      </c>
      <c r="M44" s="319">
        <v>2</v>
      </c>
      <c r="N44" s="319">
        <v>2</v>
      </c>
      <c r="O44" s="780"/>
      <c r="P44" s="781"/>
      <c r="Q44" s="302" t="s">
        <v>266</v>
      </c>
      <c r="R44" s="319">
        <v>2</v>
      </c>
      <c r="S44" s="324">
        <v>2</v>
      </c>
      <c r="T44" s="311"/>
      <c r="U44" s="345"/>
      <c r="AK44" s="222"/>
      <c r="AL44" s="222"/>
    </row>
    <row r="45" spans="1:38" s="224" customFormat="1" ht="12.95" customHeight="1">
      <c r="A45" s="776"/>
      <c r="B45" s="333" t="s">
        <v>267</v>
      </c>
      <c r="C45" s="313">
        <v>2</v>
      </c>
      <c r="D45" s="313">
        <v>2</v>
      </c>
      <c r="E45" s="772"/>
      <c r="F45" s="773"/>
      <c r="G45" s="299" t="s">
        <v>268</v>
      </c>
      <c r="H45" s="313">
        <v>2</v>
      </c>
      <c r="I45" s="313">
        <v>2</v>
      </c>
      <c r="J45" s="316"/>
      <c r="K45" s="317"/>
      <c r="L45" s="302" t="s">
        <v>268</v>
      </c>
      <c r="M45" s="319">
        <v>2</v>
      </c>
      <c r="N45" s="319">
        <v>2</v>
      </c>
      <c r="O45" s="780"/>
      <c r="P45" s="781"/>
      <c r="Q45" s="884" t="s">
        <v>269</v>
      </c>
      <c r="R45" s="885">
        <v>2</v>
      </c>
      <c r="S45" s="886">
        <v>2</v>
      </c>
      <c r="T45" s="311"/>
      <c r="U45" s="345"/>
      <c r="AK45" s="222"/>
      <c r="AL45" s="222"/>
    </row>
    <row r="46" spans="1:38" s="224" customFormat="1" ht="12.95" customHeight="1">
      <c r="A46" s="776"/>
      <c r="B46" s="333" t="s">
        <v>270</v>
      </c>
      <c r="C46" s="313">
        <v>2</v>
      </c>
      <c r="D46" s="313">
        <v>2</v>
      </c>
      <c r="E46" s="772"/>
      <c r="F46" s="773"/>
      <c r="G46" s="299" t="s">
        <v>271</v>
      </c>
      <c r="H46" s="313">
        <v>2</v>
      </c>
      <c r="I46" s="313">
        <v>2</v>
      </c>
      <c r="J46" s="316"/>
      <c r="K46" s="317"/>
      <c r="L46" s="302" t="s">
        <v>271</v>
      </c>
      <c r="M46" s="319">
        <v>2</v>
      </c>
      <c r="N46" s="319">
        <v>2</v>
      </c>
      <c r="O46" s="780"/>
      <c r="P46" s="781"/>
      <c r="Q46" s="302" t="s">
        <v>272</v>
      </c>
      <c r="R46" s="319">
        <v>1</v>
      </c>
      <c r="S46" s="324">
        <v>0</v>
      </c>
      <c r="T46" s="311"/>
      <c r="U46" s="345"/>
      <c r="AK46" s="222"/>
      <c r="AL46" s="222"/>
    </row>
    <row r="47" spans="1:38" s="224" customFormat="1" ht="12.95" customHeight="1">
      <c r="A47" s="776"/>
      <c r="B47" s="333" t="s">
        <v>273</v>
      </c>
      <c r="C47" s="313">
        <v>2</v>
      </c>
      <c r="D47" s="313">
        <v>2</v>
      </c>
      <c r="E47" s="772"/>
      <c r="F47" s="773"/>
      <c r="G47" s="299" t="s">
        <v>274</v>
      </c>
      <c r="H47" s="313">
        <v>2</v>
      </c>
      <c r="I47" s="313">
        <v>2</v>
      </c>
      <c r="J47" s="316"/>
      <c r="K47" s="317"/>
      <c r="L47" s="302" t="s">
        <v>274</v>
      </c>
      <c r="M47" s="319">
        <v>2</v>
      </c>
      <c r="N47" s="319">
        <v>2</v>
      </c>
      <c r="O47" s="780"/>
      <c r="P47" s="781"/>
      <c r="Q47" s="302"/>
      <c r="R47" s="358"/>
      <c r="S47" s="359"/>
      <c r="T47" s="311"/>
      <c r="U47" s="345"/>
      <c r="AK47" s="222"/>
      <c r="AL47" s="222"/>
    </row>
    <row r="48" spans="1:38" s="224" customFormat="1" ht="12.95" customHeight="1">
      <c r="A48" s="776"/>
      <c r="B48" s="333" t="s">
        <v>275</v>
      </c>
      <c r="C48" s="313">
        <v>2</v>
      </c>
      <c r="D48" s="313">
        <v>2</v>
      </c>
      <c r="E48" s="772"/>
      <c r="F48" s="773"/>
      <c r="G48" s="299" t="s">
        <v>276</v>
      </c>
      <c r="H48" s="313">
        <v>2</v>
      </c>
      <c r="I48" s="313">
        <v>2</v>
      </c>
      <c r="J48" s="316"/>
      <c r="K48" s="317"/>
      <c r="L48" s="302" t="s">
        <v>276</v>
      </c>
      <c r="M48" s="319">
        <v>2</v>
      </c>
      <c r="N48" s="319">
        <v>2</v>
      </c>
      <c r="O48" s="780"/>
      <c r="P48" s="781"/>
      <c r="Q48" s="302"/>
      <c r="R48" s="358"/>
      <c r="S48" s="359"/>
      <c r="T48" s="311"/>
      <c r="U48" s="345"/>
      <c r="AK48" s="222"/>
      <c r="AL48" s="222"/>
    </row>
    <row r="49" spans="1:38" s="224" customFormat="1" ht="12.95" customHeight="1">
      <c r="A49" s="776"/>
      <c r="B49" s="333" t="s">
        <v>277</v>
      </c>
      <c r="C49" s="313">
        <v>2</v>
      </c>
      <c r="D49" s="313">
        <v>2</v>
      </c>
      <c r="E49" s="772"/>
      <c r="F49" s="773"/>
      <c r="G49" s="299" t="s">
        <v>278</v>
      </c>
      <c r="H49" s="313">
        <v>2</v>
      </c>
      <c r="I49" s="313">
        <v>2</v>
      </c>
      <c r="J49" s="316"/>
      <c r="K49" s="317"/>
      <c r="L49" s="302" t="s">
        <v>278</v>
      </c>
      <c r="M49" s="319">
        <v>2</v>
      </c>
      <c r="N49" s="319">
        <v>2</v>
      </c>
      <c r="O49" s="780"/>
      <c r="P49" s="781"/>
      <c r="Q49" s="302"/>
      <c r="R49" s="358"/>
      <c r="S49" s="359"/>
      <c r="T49" s="311"/>
      <c r="U49" s="345"/>
      <c r="X49" s="226"/>
      <c r="Y49" s="226"/>
      <c r="Z49" s="226"/>
      <c r="AA49" s="226"/>
      <c r="AB49" s="226"/>
      <c r="AC49" s="226"/>
      <c r="AD49" s="226"/>
      <c r="AE49" s="226"/>
      <c r="AF49" s="222"/>
      <c r="AG49" s="222"/>
      <c r="AH49" s="222"/>
      <c r="AI49" s="222"/>
      <c r="AJ49" s="222"/>
      <c r="AK49" s="222"/>
      <c r="AL49" s="222"/>
    </row>
    <row r="50" spans="1:38" s="224" customFormat="1" ht="12.95" customHeight="1">
      <c r="A50" s="776"/>
      <c r="B50" s="333" t="s">
        <v>279</v>
      </c>
      <c r="C50" s="313">
        <v>2</v>
      </c>
      <c r="D50" s="313">
        <v>2</v>
      </c>
      <c r="E50" s="772"/>
      <c r="F50" s="773"/>
      <c r="G50" s="299" t="s">
        <v>280</v>
      </c>
      <c r="H50" s="313">
        <v>2</v>
      </c>
      <c r="I50" s="313">
        <v>2</v>
      </c>
      <c r="J50" s="316"/>
      <c r="K50" s="317"/>
      <c r="L50" s="302" t="s">
        <v>280</v>
      </c>
      <c r="M50" s="319">
        <v>2</v>
      </c>
      <c r="N50" s="319">
        <v>2</v>
      </c>
      <c r="O50" s="780"/>
      <c r="P50" s="781"/>
      <c r="Q50" s="302"/>
      <c r="R50" s="358"/>
      <c r="S50" s="359"/>
      <c r="T50" s="311"/>
      <c r="U50" s="345"/>
      <c r="X50" s="226"/>
      <c r="Y50" s="226"/>
      <c r="Z50" s="226"/>
      <c r="AA50" s="226"/>
      <c r="AB50" s="226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</row>
    <row r="51" spans="1:38" s="222" customFormat="1" ht="12.95" customHeight="1">
      <c r="A51" s="776"/>
      <c r="B51" s="333" t="s">
        <v>281</v>
      </c>
      <c r="C51" s="313">
        <v>2</v>
      </c>
      <c r="D51" s="313">
        <v>2</v>
      </c>
      <c r="E51" s="772"/>
      <c r="F51" s="773"/>
      <c r="G51" s="299" t="s">
        <v>282</v>
      </c>
      <c r="H51" s="313">
        <v>2</v>
      </c>
      <c r="I51" s="313">
        <v>2</v>
      </c>
      <c r="J51" s="316"/>
      <c r="K51" s="317"/>
      <c r="L51" s="302" t="s">
        <v>282</v>
      </c>
      <c r="M51" s="319">
        <v>2</v>
      </c>
      <c r="N51" s="319">
        <v>2</v>
      </c>
      <c r="O51" s="780"/>
      <c r="P51" s="781"/>
      <c r="Q51" s="302"/>
      <c r="R51" s="358"/>
      <c r="S51" s="359"/>
      <c r="T51" s="133"/>
      <c r="U51" s="368"/>
    </row>
    <row r="52" spans="1:38" s="222" customFormat="1" ht="12.95" customHeight="1" thickBot="1">
      <c r="A52" s="776"/>
      <c r="B52" s="334" t="s">
        <v>283</v>
      </c>
      <c r="C52" s="314">
        <v>2</v>
      </c>
      <c r="D52" s="314">
        <v>2</v>
      </c>
      <c r="E52" s="772"/>
      <c r="F52" s="773"/>
      <c r="G52" s="300" t="s">
        <v>284</v>
      </c>
      <c r="H52" s="314">
        <v>2</v>
      </c>
      <c r="I52" s="314">
        <v>2</v>
      </c>
      <c r="J52" s="316"/>
      <c r="K52" s="317"/>
      <c r="L52" s="303" t="s">
        <v>284</v>
      </c>
      <c r="M52" s="320">
        <v>2</v>
      </c>
      <c r="N52" s="320">
        <v>2</v>
      </c>
      <c r="O52" s="780"/>
      <c r="P52" s="781"/>
      <c r="Q52" s="352"/>
      <c r="R52" s="360"/>
      <c r="S52" s="361"/>
      <c r="T52" s="133"/>
      <c r="U52" s="368"/>
    </row>
    <row r="53" spans="1:38" s="222" customFormat="1" ht="12.95" customHeight="1" thickBot="1">
      <c r="A53" s="777"/>
      <c r="B53" s="334" t="s">
        <v>285</v>
      </c>
      <c r="C53" s="314">
        <v>1</v>
      </c>
      <c r="D53" s="314">
        <v>0</v>
      </c>
      <c r="E53" s="774"/>
      <c r="F53" s="775"/>
      <c r="G53" s="300" t="s">
        <v>272</v>
      </c>
      <c r="H53" s="314">
        <v>1</v>
      </c>
      <c r="I53" s="314">
        <v>0</v>
      </c>
      <c r="J53" s="316"/>
      <c r="K53" s="317"/>
      <c r="L53" s="303" t="s">
        <v>286</v>
      </c>
      <c r="M53" s="320">
        <v>1</v>
      </c>
      <c r="N53" s="320">
        <v>0</v>
      </c>
      <c r="O53" s="782"/>
      <c r="P53" s="783"/>
      <c r="Q53" s="303"/>
      <c r="R53" s="362"/>
      <c r="S53" s="363"/>
      <c r="T53" s="133"/>
      <c r="U53" s="368"/>
    </row>
    <row r="54" spans="1:38" s="366" customFormat="1" ht="12.95" customHeight="1" thickBot="1">
      <c r="A54" s="354"/>
      <c r="B54" s="355"/>
      <c r="C54" s="356">
        <f>C9+C14+C18+C29+C31</f>
        <v>19</v>
      </c>
      <c r="D54" s="356">
        <f>D9+D14+D18+D29+D31</f>
        <v>21</v>
      </c>
      <c r="E54" s="356">
        <f>E9+E14+E19+E29+E31</f>
        <v>22</v>
      </c>
      <c r="F54" s="356">
        <f>F9+F14+F19+F29+F31</f>
        <v>25</v>
      </c>
      <c r="G54" s="356"/>
      <c r="H54" s="356">
        <f>H9+H14+H18+H29+H31</f>
        <v>23</v>
      </c>
      <c r="I54" s="356">
        <f>I9+I14+I18+I29+I31</f>
        <v>26</v>
      </c>
      <c r="J54" s="356">
        <f>J9+J14+J19+J29+J31</f>
        <v>23</v>
      </c>
      <c r="K54" s="356">
        <f>K9+K14+K19+K29+K31</f>
        <v>27</v>
      </c>
      <c r="L54" s="356"/>
      <c r="M54" s="356">
        <f t="shared" ref="M54:U54" si="0">M8+M14+M18+M29+M31</f>
        <v>10</v>
      </c>
      <c r="N54" s="356">
        <f t="shared" si="0"/>
        <v>0</v>
      </c>
      <c r="O54" s="356">
        <f t="shared" si="0"/>
        <v>10</v>
      </c>
      <c r="P54" s="356">
        <f t="shared" si="0"/>
        <v>0</v>
      </c>
      <c r="Q54" s="356"/>
      <c r="R54" s="356">
        <f t="shared" si="0"/>
        <v>16</v>
      </c>
      <c r="S54" s="356">
        <f t="shared" si="0"/>
        <v>16</v>
      </c>
      <c r="T54" s="356">
        <f t="shared" si="0"/>
        <v>16</v>
      </c>
      <c r="U54" s="357">
        <f t="shared" si="0"/>
        <v>16</v>
      </c>
      <c r="V54" s="367"/>
      <c r="W54" s="367"/>
    </row>
    <row r="55" spans="1:38" s="335" customFormat="1" ht="12.95" customHeight="1">
      <c r="A55" s="743" t="s">
        <v>471</v>
      </c>
      <c r="B55" s="743"/>
      <c r="C55" s="743"/>
      <c r="D55" s="743"/>
      <c r="E55" s="743"/>
      <c r="F55" s="744" t="s">
        <v>472</v>
      </c>
      <c r="G55" s="744"/>
      <c r="H55" s="744"/>
      <c r="I55" s="744"/>
      <c r="J55" s="744"/>
      <c r="K55" s="335" t="s">
        <v>473</v>
      </c>
      <c r="P55" s="335" t="s">
        <v>463</v>
      </c>
    </row>
    <row r="56" spans="1:38" s="335" customFormat="1" ht="12.95" customHeight="1">
      <c r="A56" s="744" t="s">
        <v>474</v>
      </c>
      <c r="B56" s="744"/>
      <c r="C56" s="744"/>
      <c r="D56" s="744"/>
      <c r="E56" s="744"/>
      <c r="F56" s="336" t="s">
        <v>475</v>
      </c>
      <c r="K56" s="335" t="s">
        <v>476</v>
      </c>
      <c r="L56" s="348"/>
    </row>
    <row r="57" spans="1:38" s="335" customFormat="1" ht="12.95" customHeight="1">
      <c r="A57" s="335" t="s">
        <v>477</v>
      </c>
      <c r="K57" s="737" t="s">
        <v>89</v>
      </c>
      <c r="L57" s="737"/>
      <c r="M57" s="737"/>
      <c r="N57" s="737"/>
      <c r="O57" s="737"/>
      <c r="P57" s="737"/>
      <c r="Q57" s="737"/>
      <c r="R57" s="737"/>
      <c r="S57" s="737"/>
      <c r="T57" s="737"/>
      <c r="U57" s="737"/>
    </row>
    <row r="58" spans="1:38" s="335" customFormat="1" ht="12.95" customHeight="1">
      <c r="A58" s="335" t="s">
        <v>478</v>
      </c>
      <c r="K58" s="737"/>
      <c r="L58" s="737"/>
      <c r="M58" s="737"/>
      <c r="N58" s="737"/>
      <c r="O58" s="737"/>
      <c r="P58" s="737"/>
      <c r="Q58" s="737"/>
      <c r="R58" s="737"/>
      <c r="S58" s="737"/>
      <c r="T58" s="737"/>
      <c r="U58" s="737"/>
    </row>
  </sheetData>
  <mergeCells count="38">
    <mergeCell ref="A31:A53"/>
    <mergeCell ref="M4:N4"/>
    <mergeCell ref="O4:P4"/>
    <mergeCell ref="R4:S4"/>
    <mergeCell ref="B35:U36"/>
    <mergeCell ref="O37:P53"/>
    <mergeCell ref="K57:U58"/>
    <mergeCell ref="A6:A10"/>
    <mergeCell ref="C10:U10"/>
    <mergeCell ref="A11:A15"/>
    <mergeCell ref="C15:U15"/>
    <mergeCell ref="A16:A17"/>
    <mergeCell ref="B16:U16"/>
    <mergeCell ref="C17:U17"/>
    <mergeCell ref="C20:U20"/>
    <mergeCell ref="A55:E55"/>
    <mergeCell ref="F55:J55"/>
    <mergeCell ref="A56:E56"/>
    <mergeCell ref="A21:A30"/>
    <mergeCell ref="C30:U30"/>
    <mergeCell ref="A18:A20"/>
    <mergeCell ref="E37:F53"/>
    <mergeCell ref="A1:U1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A2:U2"/>
    <mergeCell ref="T4:U4"/>
    <mergeCell ref="J4:K4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0"/>
  <sheetViews>
    <sheetView workbookViewId="0">
      <selection activeCell="B17" sqref="B17:U17"/>
    </sheetView>
  </sheetViews>
  <sheetFormatPr defaultRowHeight="16.5"/>
  <cols>
    <col min="1" max="1" width="2.25" style="396" customWidth="1"/>
    <col min="2" max="2" width="13.125" style="36" customWidth="1"/>
    <col min="3" max="6" width="2.875" style="40" customWidth="1"/>
    <col min="7" max="7" width="13.125" style="379" customWidth="1"/>
    <col min="8" max="11" width="2.875" style="40" customWidth="1"/>
    <col min="12" max="12" width="13.125" style="379" customWidth="1"/>
    <col min="13" max="16" width="2.875" style="40" customWidth="1"/>
    <col min="17" max="17" width="13.125" style="36" customWidth="1"/>
    <col min="18" max="21" width="2.875" style="37" customWidth="1"/>
  </cols>
  <sheetData>
    <row r="1" spans="1:21" ht="26.25" customHeight="1">
      <c r="A1" s="795" t="s">
        <v>527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  <c r="S1" s="796"/>
      <c r="T1" s="796"/>
      <c r="U1" s="796"/>
    </row>
    <row r="2" spans="1:21" s="163" customFormat="1" ht="24.95" customHeight="1" thickBot="1">
      <c r="A2" s="600" t="s">
        <v>506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</row>
    <row r="3" spans="1:21" s="41" customFormat="1" ht="15.75" customHeight="1">
      <c r="A3" s="797" t="s">
        <v>27</v>
      </c>
      <c r="B3" s="800" t="s">
        <v>0</v>
      </c>
      <c r="C3" s="803" t="s">
        <v>1</v>
      </c>
      <c r="D3" s="804"/>
      <c r="E3" s="804"/>
      <c r="F3" s="805"/>
      <c r="G3" s="800" t="s">
        <v>0</v>
      </c>
      <c r="H3" s="803" t="s">
        <v>2</v>
      </c>
      <c r="I3" s="804"/>
      <c r="J3" s="804"/>
      <c r="K3" s="805"/>
      <c r="L3" s="800" t="s">
        <v>0</v>
      </c>
      <c r="M3" s="803" t="s">
        <v>3</v>
      </c>
      <c r="N3" s="804"/>
      <c r="O3" s="804"/>
      <c r="P3" s="805"/>
      <c r="Q3" s="800" t="s">
        <v>0</v>
      </c>
      <c r="R3" s="804" t="s">
        <v>4</v>
      </c>
      <c r="S3" s="804"/>
      <c r="T3" s="804"/>
      <c r="U3" s="808"/>
    </row>
    <row r="4" spans="1:21" s="41" customFormat="1" ht="15.75" customHeight="1">
      <c r="A4" s="798"/>
      <c r="B4" s="801"/>
      <c r="C4" s="806" t="s">
        <v>5</v>
      </c>
      <c r="D4" s="809"/>
      <c r="E4" s="806" t="s">
        <v>6</v>
      </c>
      <c r="F4" s="807"/>
      <c r="G4" s="801"/>
      <c r="H4" s="806" t="s">
        <v>5</v>
      </c>
      <c r="I4" s="809"/>
      <c r="J4" s="806" t="s">
        <v>6</v>
      </c>
      <c r="K4" s="807"/>
      <c r="L4" s="801"/>
      <c r="M4" s="806" t="s">
        <v>5</v>
      </c>
      <c r="N4" s="809"/>
      <c r="O4" s="806" t="s">
        <v>6</v>
      </c>
      <c r="P4" s="807"/>
      <c r="Q4" s="801"/>
      <c r="R4" s="809" t="s">
        <v>5</v>
      </c>
      <c r="S4" s="809"/>
      <c r="T4" s="806" t="s">
        <v>6</v>
      </c>
      <c r="U4" s="810"/>
    </row>
    <row r="5" spans="1:21" s="49" customFormat="1" thickBot="1">
      <c r="A5" s="799"/>
      <c r="B5" s="802"/>
      <c r="C5" s="26" t="s">
        <v>7</v>
      </c>
      <c r="D5" s="381" t="s">
        <v>8</v>
      </c>
      <c r="E5" s="381" t="s">
        <v>7</v>
      </c>
      <c r="F5" s="105" t="s">
        <v>8</v>
      </c>
      <c r="G5" s="802"/>
      <c r="H5" s="381" t="s">
        <v>7</v>
      </c>
      <c r="I5" s="381" t="s">
        <v>8</v>
      </c>
      <c r="J5" s="381" t="s">
        <v>7</v>
      </c>
      <c r="K5" s="105" t="s">
        <v>8</v>
      </c>
      <c r="L5" s="802"/>
      <c r="M5" s="381" t="s">
        <v>7</v>
      </c>
      <c r="N5" s="381" t="s">
        <v>8</v>
      </c>
      <c r="O5" s="381" t="s">
        <v>7</v>
      </c>
      <c r="P5" s="105" t="s">
        <v>8</v>
      </c>
      <c r="Q5" s="802"/>
      <c r="R5" s="382" t="s">
        <v>7</v>
      </c>
      <c r="S5" s="381" t="s">
        <v>8</v>
      </c>
      <c r="T5" s="381" t="s">
        <v>7</v>
      </c>
      <c r="U5" s="27" t="s">
        <v>8</v>
      </c>
    </row>
    <row r="6" spans="1:21" s="56" customFormat="1" ht="15" customHeight="1">
      <c r="A6" s="814" t="s">
        <v>72</v>
      </c>
      <c r="B6" s="93" t="s">
        <v>48</v>
      </c>
      <c r="C6" s="50">
        <v>2</v>
      </c>
      <c r="D6" s="51">
        <v>2</v>
      </c>
      <c r="E6" s="51"/>
      <c r="F6" s="52"/>
      <c r="G6" s="82" t="s">
        <v>64</v>
      </c>
      <c r="H6" s="11"/>
      <c r="I6" s="11"/>
      <c r="J6" s="11">
        <v>2</v>
      </c>
      <c r="K6" s="42">
        <v>2</v>
      </c>
      <c r="L6" s="87"/>
      <c r="M6" s="43"/>
      <c r="N6" s="43"/>
      <c r="O6" s="43"/>
      <c r="P6" s="44"/>
      <c r="Q6" s="87"/>
      <c r="R6" s="53"/>
      <c r="S6" s="54"/>
      <c r="T6" s="54"/>
      <c r="U6" s="55"/>
    </row>
    <row r="7" spans="1:21" s="56" customFormat="1" ht="15" customHeight="1">
      <c r="A7" s="814"/>
      <c r="B7" s="84" t="s">
        <v>53</v>
      </c>
      <c r="C7" s="57">
        <v>2</v>
      </c>
      <c r="D7" s="58">
        <v>2</v>
      </c>
      <c r="E7" s="58">
        <v>2</v>
      </c>
      <c r="F7" s="59">
        <v>2</v>
      </c>
      <c r="G7" s="83" t="s">
        <v>54</v>
      </c>
      <c r="H7" s="13"/>
      <c r="I7" s="13"/>
      <c r="J7" s="192">
        <v>2</v>
      </c>
      <c r="K7" s="193">
        <v>2</v>
      </c>
      <c r="L7" s="85"/>
      <c r="M7" s="46"/>
      <c r="N7" s="46"/>
      <c r="O7" s="46"/>
      <c r="P7" s="47"/>
      <c r="Q7" s="89"/>
      <c r="R7" s="60"/>
      <c r="S7" s="61"/>
      <c r="T7" s="61"/>
      <c r="U7" s="234"/>
    </row>
    <row r="8" spans="1:21" s="56" customFormat="1" ht="15" customHeight="1">
      <c r="A8" s="814"/>
      <c r="B8" s="84" t="s">
        <v>49</v>
      </c>
      <c r="C8" s="57">
        <v>2</v>
      </c>
      <c r="D8" s="58">
        <v>2</v>
      </c>
      <c r="E8" s="58">
        <v>2</v>
      </c>
      <c r="F8" s="59">
        <v>2</v>
      </c>
      <c r="G8" s="84"/>
      <c r="H8" s="13"/>
      <c r="I8" s="13"/>
      <c r="J8" s="13"/>
      <c r="K8" s="45"/>
      <c r="L8" s="84"/>
      <c r="M8" s="13"/>
      <c r="N8" s="13"/>
      <c r="O8" s="13"/>
      <c r="P8" s="45"/>
      <c r="Q8" s="89"/>
      <c r="R8" s="60"/>
      <c r="S8" s="61"/>
      <c r="T8" s="61"/>
      <c r="U8" s="234"/>
    </row>
    <row r="9" spans="1:21" s="393" customFormat="1" ht="15" customHeight="1">
      <c r="A9" s="814"/>
      <c r="B9" s="389" t="s">
        <v>9</v>
      </c>
      <c r="C9" s="384">
        <f>SUM(C6:C8)</f>
        <v>6</v>
      </c>
      <c r="D9" s="384">
        <f>SUM(D6:D8)</f>
        <v>6</v>
      </c>
      <c r="E9" s="384">
        <f>SUM(E6:E8)</f>
        <v>4</v>
      </c>
      <c r="F9" s="385">
        <f>SUM(F6:F8)</f>
        <v>4</v>
      </c>
      <c r="G9" s="390" t="s">
        <v>9</v>
      </c>
      <c r="H9" s="384">
        <f>SUM(H6:H8)</f>
        <v>0</v>
      </c>
      <c r="I9" s="384">
        <f>SUM(I6:I8)</f>
        <v>0</v>
      </c>
      <c r="J9" s="384">
        <f>SUM(J6:J8)</f>
        <v>4</v>
      </c>
      <c r="K9" s="385">
        <f>SUM(K6:K8)</f>
        <v>4</v>
      </c>
      <c r="L9" s="391" t="s">
        <v>9</v>
      </c>
      <c r="M9" s="384">
        <f>SUM(M6:M8)</f>
        <v>0</v>
      </c>
      <c r="N9" s="384">
        <f>SUM(N6:N8)</f>
        <v>0</v>
      </c>
      <c r="O9" s="384">
        <f>SUM(O6:O8)</f>
        <v>0</v>
      </c>
      <c r="P9" s="385">
        <f>SUM(P6:P8)</f>
        <v>0</v>
      </c>
      <c r="Q9" s="391" t="s">
        <v>9</v>
      </c>
      <c r="R9" s="386">
        <f>SUM(R6:R8)</f>
        <v>0</v>
      </c>
      <c r="S9" s="384">
        <f>SUM(S6:S8)</f>
        <v>0</v>
      </c>
      <c r="T9" s="384">
        <f>SUM(T6:T8)</f>
        <v>0</v>
      </c>
      <c r="U9" s="387">
        <f>SUM(U6:U8)</f>
        <v>0</v>
      </c>
    </row>
    <row r="10" spans="1:21" s="393" customFormat="1" ht="15" customHeight="1" thickBot="1">
      <c r="A10" s="815"/>
      <c r="B10" s="398" t="s">
        <v>10</v>
      </c>
      <c r="C10" s="816">
        <f>C9+E9+H9+J9+M9+O9+R9+T9</f>
        <v>14</v>
      </c>
      <c r="D10" s="817"/>
      <c r="E10" s="817"/>
      <c r="F10" s="817"/>
      <c r="G10" s="817"/>
      <c r="H10" s="817"/>
      <c r="I10" s="817"/>
      <c r="J10" s="817"/>
      <c r="K10" s="817"/>
      <c r="L10" s="817"/>
      <c r="M10" s="817"/>
      <c r="N10" s="817"/>
      <c r="O10" s="817"/>
      <c r="P10" s="817"/>
      <c r="Q10" s="817"/>
      <c r="R10" s="817"/>
      <c r="S10" s="817"/>
      <c r="T10" s="817"/>
      <c r="U10" s="818"/>
    </row>
    <row r="11" spans="1:21" s="41" customFormat="1" ht="15" customHeight="1" thickTop="1">
      <c r="A11" s="819" t="s">
        <v>73</v>
      </c>
      <c r="B11" s="86" t="s">
        <v>60</v>
      </c>
      <c r="C11" s="90">
        <v>0</v>
      </c>
      <c r="D11" s="65">
        <v>1</v>
      </c>
      <c r="E11" s="65">
        <v>0</v>
      </c>
      <c r="F11" s="63">
        <v>1</v>
      </c>
      <c r="G11" s="86" t="s">
        <v>484</v>
      </c>
      <c r="H11" s="64">
        <v>1</v>
      </c>
      <c r="I11" s="65">
        <v>1</v>
      </c>
      <c r="J11" s="65">
        <v>1</v>
      </c>
      <c r="K11" s="63">
        <v>1</v>
      </c>
      <c r="L11" s="88"/>
      <c r="M11" s="65"/>
      <c r="N11" s="65"/>
      <c r="O11" s="48"/>
      <c r="P11" s="91"/>
      <c r="Q11" s="113"/>
      <c r="R11" s="404"/>
      <c r="S11" s="403"/>
      <c r="T11" s="67"/>
      <c r="U11" s="68"/>
    </row>
    <row r="12" spans="1:21" s="41" customFormat="1" ht="15" customHeight="1">
      <c r="A12" s="814"/>
      <c r="B12" s="84" t="s">
        <v>61</v>
      </c>
      <c r="C12" s="61"/>
      <c r="D12" s="61"/>
      <c r="E12" s="58">
        <v>2</v>
      </c>
      <c r="F12" s="59">
        <v>2</v>
      </c>
      <c r="G12" s="84" t="s">
        <v>66</v>
      </c>
      <c r="H12" s="58"/>
      <c r="I12" s="58"/>
      <c r="J12" s="58">
        <v>2</v>
      </c>
      <c r="K12" s="59">
        <v>2</v>
      </c>
      <c r="L12" s="87"/>
      <c r="M12" s="403"/>
      <c r="N12" s="403"/>
      <c r="O12" s="405"/>
      <c r="P12" s="406"/>
      <c r="Q12" s="113"/>
      <c r="R12" s="53"/>
      <c r="S12" s="54"/>
      <c r="T12" s="54"/>
      <c r="U12" s="55"/>
    </row>
    <row r="13" spans="1:21" s="41" customFormat="1" ht="15" customHeight="1">
      <c r="A13" s="814"/>
      <c r="B13" s="84"/>
      <c r="C13" s="61"/>
      <c r="D13" s="61"/>
      <c r="E13" s="58"/>
      <c r="F13" s="59"/>
      <c r="G13" s="84" t="s">
        <v>605</v>
      </c>
      <c r="H13" s="58">
        <v>2</v>
      </c>
      <c r="I13" s="58">
        <v>2</v>
      </c>
      <c r="J13" s="58"/>
      <c r="K13" s="59"/>
      <c r="L13" s="89"/>
      <c r="M13" s="58"/>
      <c r="N13" s="58"/>
      <c r="O13" s="233"/>
      <c r="P13" s="69"/>
      <c r="Q13" s="84"/>
      <c r="R13" s="60"/>
      <c r="S13" s="61"/>
      <c r="T13" s="61"/>
      <c r="U13" s="234"/>
    </row>
    <row r="14" spans="1:21" s="393" customFormat="1" ht="15" customHeight="1">
      <c r="A14" s="814"/>
      <c r="B14" s="392" t="s">
        <v>9</v>
      </c>
      <c r="C14" s="384">
        <f>SUM(C11:C13)</f>
        <v>0</v>
      </c>
      <c r="D14" s="384">
        <f>SUM(D11:D13)</f>
        <v>1</v>
      </c>
      <c r="E14" s="384">
        <f>SUM(E11:E13)</f>
        <v>2</v>
      </c>
      <c r="F14" s="385">
        <f>SUM(F11:F13)</f>
        <v>3</v>
      </c>
      <c r="G14" s="391" t="s">
        <v>9</v>
      </c>
      <c r="H14" s="384">
        <f>SUM(H11:H13)</f>
        <v>3</v>
      </c>
      <c r="I14" s="384">
        <f>SUM(I11:I13)</f>
        <v>3</v>
      </c>
      <c r="J14" s="384">
        <f>SUM(J11:J13)</f>
        <v>3</v>
      </c>
      <c r="K14" s="385">
        <f>SUM(K11:K13)</f>
        <v>3</v>
      </c>
      <c r="L14" s="392" t="s">
        <v>9</v>
      </c>
      <c r="M14" s="384">
        <f>SUM(M11:M13)</f>
        <v>0</v>
      </c>
      <c r="N14" s="384">
        <f>SUM(N11:N13)</f>
        <v>0</v>
      </c>
      <c r="O14" s="384">
        <f>SUM(O11:O13)</f>
        <v>0</v>
      </c>
      <c r="P14" s="385">
        <f>SUM(P11:P13)</f>
        <v>0</v>
      </c>
      <c r="Q14" s="391" t="s">
        <v>9</v>
      </c>
      <c r="R14" s="386">
        <f>SUM(R11:R13)</f>
        <v>0</v>
      </c>
      <c r="S14" s="384">
        <f>SUM(S11:S13)</f>
        <v>0</v>
      </c>
      <c r="T14" s="384">
        <f>SUM(T11:T13)</f>
        <v>0</v>
      </c>
      <c r="U14" s="387">
        <f>SUM(U11:U13)</f>
        <v>0</v>
      </c>
    </row>
    <row r="15" spans="1:21" s="393" customFormat="1" ht="15" customHeight="1" thickBot="1">
      <c r="A15" s="815"/>
      <c r="B15" s="397" t="s">
        <v>10</v>
      </c>
      <c r="C15" s="816">
        <f>C14+E14+H14+J14+M14+O14+R14+T14</f>
        <v>8</v>
      </c>
      <c r="D15" s="817"/>
      <c r="E15" s="817"/>
      <c r="F15" s="817"/>
      <c r="G15" s="817"/>
      <c r="H15" s="817"/>
      <c r="I15" s="817"/>
      <c r="J15" s="817"/>
      <c r="K15" s="817"/>
      <c r="L15" s="817"/>
      <c r="M15" s="817"/>
      <c r="N15" s="817"/>
      <c r="O15" s="817"/>
      <c r="P15" s="817"/>
      <c r="Q15" s="817"/>
      <c r="R15" s="817"/>
      <c r="S15" s="817"/>
      <c r="T15" s="817"/>
      <c r="U15" s="818"/>
    </row>
    <row r="16" spans="1:21" s="41" customFormat="1" ht="95.1" customHeight="1" thickTop="1">
      <c r="A16" s="628" t="s">
        <v>87</v>
      </c>
      <c r="B16" s="604" t="s">
        <v>118</v>
      </c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605"/>
      <c r="S16" s="605"/>
      <c r="T16" s="605"/>
      <c r="U16" s="606"/>
    </row>
    <row r="17" spans="1:21" s="41" customFormat="1" ht="0.75" hidden="1" customHeight="1">
      <c r="A17" s="628"/>
      <c r="B17" s="605" t="s">
        <v>67</v>
      </c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6"/>
    </row>
    <row r="18" spans="1:21" s="393" customFormat="1" ht="15" customHeight="1" thickBot="1">
      <c r="A18" s="629"/>
      <c r="B18" s="397" t="s">
        <v>10</v>
      </c>
      <c r="C18" s="811">
        <v>6</v>
      </c>
      <c r="D18" s="812"/>
      <c r="E18" s="812"/>
      <c r="F18" s="812"/>
      <c r="G18" s="812"/>
      <c r="H18" s="812"/>
      <c r="I18" s="812"/>
      <c r="J18" s="812"/>
      <c r="K18" s="812"/>
      <c r="L18" s="812"/>
      <c r="M18" s="812"/>
      <c r="N18" s="812"/>
      <c r="O18" s="812"/>
      <c r="P18" s="812"/>
      <c r="Q18" s="812"/>
      <c r="R18" s="812"/>
      <c r="S18" s="812"/>
      <c r="T18" s="812"/>
      <c r="U18" s="813"/>
    </row>
    <row r="19" spans="1:21" s="164" customFormat="1" ht="15" customHeight="1" thickTop="1">
      <c r="A19" s="642" t="s">
        <v>174</v>
      </c>
      <c r="B19" s="173" t="s">
        <v>121</v>
      </c>
      <c r="C19" s="174">
        <v>2</v>
      </c>
      <c r="D19" s="175">
        <v>2</v>
      </c>
      <c r="E19" s="175"/>
      <c r="F19" s="180"/>
      <c r="G19" s="122" t="s">
        <v>84</v>
      </c>
      <c r="H19" s="175">
        <v>2</v>
      </c>
      <c r="I19" s="175">
        <v>2</v>
      </c>
      <c r="J19" s="175"/>
      <c r="K19" s="180"/>
      <c r="L19" s="195"/>
      <c r="M19" s="175"/>
      <c r="N19" s="175"/>
      <c r="O19" s="175"/>
      <c r="P19" s="180"/>
      <c r="Q19" s="195"/>
      <c r="R19" s="175"/>
      <c r="S19" s="175"/>
      <c r="T19" s="175"/>
      <c r="U19" s="177"/>
    </row>
    <row r="20" spans="1:21" s="164" customFormat="1" ht="15" customHeight="1">
      <c r="A20" s="643"/>
      <c r="B20" s="149" t="s">
        <v>122</v>
      </c>
      <c r="C20" s="139"/>
      <c r="D20" s="139"/>
      <c r="E20" s="139">
        <v>2</v>
      </c>
      <c r="F20" s="148">
        <v>2</v>
      </c>
      <c r="G20" s="196" t="s">
        <v>26</v>
      </c>
      <c r="H20" s="139"/>
      <c r="I20" s="139"/>
      <c r="J20" s="139">
        <v>2</v>
      </c>
      <c r="K20" s="148">
        <v>2</v>
      </c>
      <c r="L20" s="146"/>
      <c r="M20" s="139"/>
      <c r="N20" s="139"/>
      <c r="O20" s="139"/>
      <c r="P20" s="148"/>
      <c r="Q20" s="146"/>
      <c r="R20" s="139"/>
      <c r="S20" s="139"/>
      <c r="T20" s="139"/>
      <c r="U20" s="143"/>
    </row>
    <row r="21" spans="1:21" s="189" customFormat="1" ht="15" customHeight="1" thickBot="1">
      <c r="A21" s="644"/>
      <c r="B21" s="188" t="s">
        <v>10</v>
      </c>
      <c r="C21" s="645">
        <f>C19+E20+H19+J20</f>
        <v>8</v>
      </c>
      <c r="D21" s="646"/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646"/>
      <c r="Q21" s="646"/>
      <c r="R21" s="646"/>
      <c r="S21" s="646"/>
      <c r="T21" s="646"/>
      <c r="U21" s="647"/>
    </row>
    <row r="22" spans="1:21" ht="15" customHeight="1" thickTop="1">
      <c r="A22" s="786" t="s">
        <v>504</v>
      </c>
      <c r="B22" s="342" t="s">
        <v>479</v>
      </c>
      <c r="C22" s="428">
        <v>2</v>
      </c>
      <c r="D22" s="428">
        <v>2</v>
      </c>
      <c r="E22" s="428"/>
      <c r="F22" s="428"/>
      <c r="G22" s="342" t="s">
        <v>485</v>
      </c>
      <c r="H22" s="428">
        <v>2</v>
      </c>
      <c r="I22" s="428">
        <v>2</v>
      </c>
      <c r="J22" s="428"/>
      <c r="K22" s="428"/>
      <c r="L22" s="342" t="s">
        <v>493</v>
      </c>
      <c r="M22" s="20">
        <v>10</v>
      </c>
      <c r="N22" s="20"/>
      <c r="O22" s="20"/>
      <c r="P22" s="20"/>
      <c r="Q22" s="342" t="s">
        <v>497</v>
      </c>
      <c r="R22" s="428">
        <v>2</v>
      </c>
      <c r="S22" s="428">
        <v>4</v>
      </c>
      <c r="T22" s="428"/>
      <c r="U22" s="429"/>
    </row>
    <row r="23" spans="1:21" ht="15" customHeight="1">
      <c r="A23" s="787"/>
      <c r="B23" s="137" t="s">
        <v>438</v>
      </c>
      <c r="C23" s="207">
        <v>2</v>
      </c>
      <c r="D23" s="207">
        <v>2</v>
      </c>
      <c r="E23" s="207"/>
      <c r="F23" s="207"/>
      <c r="G23" s="137" t="s">
        <v>486</v>
      </c>
      <c r="H23" s="207">
        <v>3</v>
      </c>
      <c r="I23" s="207">
        <v>4</v>
      </c>
      <c r="J23" s="207"/>
      <c r="K23" s="207"/>
      <c r="L23" s="137" t="s">
        <v>494</v>
      </c>
      <c r="M23" s="408"/>
      <c r="N23" s="408"/>
      <c r="O23" s="408">
        <v>10</v>
      </c>
      <c r="P23" s="408"/>
      <c r="Q23" s="137" t="s">
        <v>498</v>
      </c>
      <c r="R23" s="207">
        <v>2</v>
      </c>
      <c r="S23" s="207">
        <v>2</v>
      </c>
      <c r="T23" s="207"/>
      <c r="U23" s="430"/>
    </row>
    <row r="24" spans="1:21" ht="15" customHeight="1">
      <c r="A24" s="787"/>
      <c r="B24" s="137" t="s">
        <v>480</v>
      </c>
      <c r="C24" s="207">
        <v>2</v>
      </c>
      <c r="D24" s="207">
        <v>2</v>
      </c>
      <c r="E24" s="207"/>
      <c r="F24" s="207"/>
      <c r="G24" s="137" t="s">
        <v>487</v>
      </c>
      <c r="H24" s="207">
        <v>3</v>
      </c>
      <c r="I24" s="207">
        <v>4</v>
      </c>
      <c r="J24" s="207"/>
      <c r="K24" s="207"/>
      <c r="L24" s="34"/>
      <c r="M24" s="408"/>
      <c r="N24" s="408"/>
      <c r="O24" s="408"/>
      <c r="P24" s="408"/>
      <c r="Q24" s="137" t="s">
        <v>501</v>
      </c>
      <c r="R24" s="207">
        <v>1</v>
      </c>
      <c r="S24" s="207">
        <v>2</v>
      </c>
      <c r="T24" s="207"/>
      <c r="U24" s="430"/>
    </row>
    <row r="25" spans="1:21" ht="15" customHeight="1">
      <c r="A25" s="787"/>
      <c r="B25" s="137" t="s">
        <v>481</v>
      </c>
      <c r="C25" s="207"/>
      <c r="D25" s="207"/>
      <c r="E25" s="207">
        <v>2</v>
      </c>
      <c r="F25" s="207">
        <v>2</v>
      </c>
      <c r="G25" s="137" t="s">
        <v>679</v>
      </c>
      <c r="H25" s="207">
        <v>2</v>
      </c>
      <c r="I25" s="207">
        <v>2</v>
      </c>
      <c r="J25" s="207"/>
      <c r="K25" s="207"/>
      <c r="L25" s="34"/>
      <c r="M25" s="207"/>
      <c r="N25" s="207"/>
      <c r="O25" s="207"/>
      <c r="P25" s="207"/>
      <c r="Q25" s="137" t="s">
        <v>219</v>
      </c>
      <c r="R25" s="207"/>
      <c r="S25" s="207"/>
      <c r="T25" s="207">
        <v>2</v>
      </c>
      <c r="U25" s="430">
        <v>4</v>
      </c>
    </row>
    <row r="26" spans="1:21" ht="15" customHeight="1">
      <c r="A26" s="787"/>
      <c r="B26" s="137" t="s">
        <v>482</v>
      </c>
      <c r="C26" s="207"/>
      <c r="D26" s="207"/>
      <c r="E26" s="207">
        <v>2</v>
      </c>
      <c r="F26" s="207">
        <v>2</v>
      </c>
      <c r="G26" s="137" t="s">
        <v>488</v>
      </c>
      <c r="H26" s="207"/>
      <c r="I26" s="207"/>
      <c r="J26" s="207">
        <v>2</v>
      </c>
      <c r="K26" s="207">
        <v>2</v>
      </c>
      <c r="L26" s="34"/>
      <c r="M26" s="207"/>
      <c r="N26" s="207"/>
      <c r="O26" s="207"/>
      <c r="P26" s="207"/>
      <c r="Q26" s="137" t="s">
        <v>499</v>
      </c>
      <c r="R26" s="207"/>
      <c r="S26" s="207"/>
      <c r="T26" s="207">
        <v>2</v>
      </c>
      <c r="U26" s="430">
        <v>2</v>
      </c>
    </row>
    <row r="27" spans="1:21" ht="15" customHeight="1">
      <c r="A27" s="787"/>
      <c r="B27" s="137" t="s">
        <v>483</v>
      </c>
      <c r="C27" s="207"/>
      <c r="D27" s="207"/>
      <c r="E27" s="207">
        <v>4</v>
      </c>
      <c r="F27" s="207">
        <v>6</v>
      </c>
      <c r="G27" s="137" t="s">
        <v>489</v>
      </c>
      <c r="H27" s="207"/>
      <c r="I27" s="207"/>
      <c r="J27" s="207">
        <v>3</v>
      </c>
      <c r="K27" s="207">
        <v>4</v>
      </c>
      <c r="L27" s="34"/>
      <c r="M27" s="207"/>
      <c r="N27" s="207"/>
      <c r="O27" s="207"/>
      <c r="P27" s="207"/>
      <c r="Q27" s="34"/>
      <c r="R27" s="207"/>
      <c r="S27" s="207"/>
      <c r="T27" s="207"/>
      <c r="U27" s="430"/>
    </row>
    <row r="28" spans="1:21" ht="15" customHeight="1">
      <c r="A28" s="787"/>
      <c r="B28" s="34"/>
      <c r="C28" s="207"/>
      <c r="D28" s="207"/>
      <c r="E28" s="207"/>
      <c r="F28" s="207"/>
      <c r="G28" s="137" t="s">
        <v>490</v>
      </c>
      <c r="H28" s="207"/>
      <c r="I28" s="207"/>
      <c r="J28" s="207">
        <v>3</v>
      </c>
      <c r="K28" s="207">
        <v>4</v>
      </c>
      <c r="L28" s="34"/>
      <c r="M28" s="207"/>
      <c r="N28" s="207"/>
      <c r="O28" s="207"/>
      <c r="P28" s="207"/>
      <c r="Q28" s="34"/>
      <c r="R28" s="207"/>
      <c r="S28" s="207"/>
      <c r="T28" s="207"/>
      <c r="U28" s="430"/>
    </row>
    <row r="29" spans="1:21" ht="15" customHeight="1">
      <c r="A29" s="787"/>
      <c r="B29" s="34"/>
      <c r="C29" s="207"/>
      <c r="D29" s="207"/>
      <c r="E29" s="207"/>
      <c r="F29" s="207"/>
      <c r="G29" s="137" t="s">
        <v>491</v>
      </c>
      <c r="H29" s="207"/>
      <c r="I29" s="207"/>
      <c r="J29" s="207">
        <v>2</v>
      </c>
      <c r="K29" s="207">
        <v>2</v>
      </c>
      <c r="L29" s="34"/>
      <c r="M29" s="207"/>
      <c r="N29" s="207"/>
      <c r="O29" s="207"/>
      <c r="P29" s="207"/>
      <c r="Q29" s="34"/>
      <c r="R29" s="207"/>
      <c r="S29" s="207"/>
      <c r="T29" s="207"/>
      <c r="U29" s="430"/>
    </row>
    <row r="30" spans="1:21" ht="15" customHeight="1">
      <c r="A30" s="787"/>
      <c r="B30" s="34"/>
      <c r="C30" s="207"/>
      <c r="D30" s="207"/>
      <c r="E30" s="207"/>
      <c r="F30" s="207"/>
      <c r="G30" s="137" t="s">
        <v>492</v>
      </c>
      <c r="H30" s="207"/>
      <c r="I30" s="207"/>
      <c r="J30" s="207">
        <v>1</v>
      </c>
      <c r="K30" s="207">
        <v>2</v>
      </c>
      <c r="L30" s="34"/>
      <c r="M30" s="207"/>
      <c r="N30" s="207"/>
      <c r="O30" s="207"/>
      <c r="P30" s="207"/>
      <c r="Q30" s="34"/>
      <c r="R30" s="207"/>
      <c r="S30" s="207"/>
      <c r="T30" s="207"/>
      <c r="U30" s="430"/>
    </row>
    <row r="31" spans="1:21" s="209" customFormat="1" ht="15" customHeight="1">
      <c r="A31" s="787"/>
      <c r="B31" s="155" t="s">
        <v>9</v>
      </c>
      <c r="C31" s="155">
        <f>SUM(C22:C30)</f>
        <v>6</v>
      </c>
      <c r="D31" s="155">
        <f t="shared" ref="D31:F31" si="0">SUM(D22:D30)</f>
        <v>6</v>
      </c>
      <c r="E31" s="155">
        <f t="shared" si="0"/>
        <v>8</v>
      </c>
      <c r="F31" s="155">
        <f t="shared" si="0"/>
        <v>10</v>
      </c>
      <c r="G31" s="155" t="s">
        <v>9</v>
      </c>
      <c r="H31" s="155">
        <f>SUM(H22:H30)</f>
        <v>10</v>
      </c>
      <c r="I31" s="155">
        <f t="shared" ref="I31:K31" si="1">SUM(I22:I30)</f>
        <v>12</v>
      </c>
      <c r="J31" s="155">
        <f t="shared" si="1"/>
        <v>11</v>
      </c>
      <c r="K31" s="155">
        <f t="shared" si="1"/>
        <v>14</v>
      </c>
      <c r="L31" s="155" t="s">
        <v>9</v>
      </c>
      <c r="M31" s="155">
        <f>SUM(M22:M30)</f>
        <v>10</v>
      </c>
      <c r="N31" s="155">
        <f t="shared" ref="N31:P31" si="2">SUM(N22:N30)</f>
        <v>0</v>
      </c>
      <c r="O31" s="155">
        <f t="shared" si="2"/>
        <v>10</v>
      </c>
      <c r="P31" s="155">
        <f t="shared" si="2"/>
        <v>0</v>
      </c>
      <c r="Q31" s="155" t="s">
        <v>9</v>
      </c>
      <c r="R31" s="155">
        <f>SUM(R22:R30)</f>
        <v>5</v>
      </c>
      <c r="S31" s="155">
        <f t="shared" ref="S31:U31" si="3">SUM(S22:S30)</f>
        <v>8</v>
      </c>
      <c r="T31" s="155">
        <f t="shared" si="3"/>
        <v>4</v>
      </c>
      <c r="U31" s="160">
        <f t="shared" si="3"/>
        <v>6</v>
      </c>
    </row>
    <row r="32" spans="1:21" s="209" customFormat="1" ht="15" customHeight="1" thickBot="1">
      <c r="A32" s="788"/>
      <c r="B32" s="214" t="s">
        <v>10</v>
      </c>
      <c r="C32" s="789">
        <f>SUM(C31+E31+H31+J31+M31+O31+R31+T31)</f>
        <v>64</v>
      </c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90"/>
    </row>
    <row r="33" spans="1:21" ht="15" customHeight="1" thickTop="1">
      <c r="A33" s="791" t="s">
        <v>505</v>
      </c>
      <c r="B33" s="418" t="s">
        <v>507</v>
      </c>
      <c r="C33" s="401">
        <v>4</v>
      </c>
      <c r="D33" s="401">
        <v>4</v>
      </c>
      <c r="E33" s="401"/>
      <c r="F33" s="401"/>
      <c r="G33" s="400" t="s">
        <v>512</v>
      </c>
      <c r="H33" s="401">
        <v>4</v>
      </c>
      <c r="I33" s="401">
        <v>4</v>
      </c>
      <c r="J33" s="401"/>
      <c r="K33" s="401"/>
      <c r="L33" s="211"/>
      <c r="M33" s="419"/>
      <c r="N33" s="419"/>
      <c r="O33" s="419"/>
      <c r="P33" s="419"/>
      <c r="Q33" s="420" t="s">
        <v>517</v>
      </c>
      <c r="R33" s="401">
        <v>4</v>
      </c>
      <c r="S33" s="401">
        <v>4</v>
      </c>
      <c r="T33" s="401"/>
      <c r="U33" s="401"/>
    </row>
    <row r="34" spans="1:21" ht="15" customHeight="1">
      <c r="A34" s="787"/>
      <c r="B34" s="418" t="s">
        <v>508</v>
      </c>
      <c r="C34" s="401">
        <v>3</v>
      </c>
      <c r="D34" s="401">
        <v>3</v>
      </c>
      <c r="E34" s="401"/>
      <c r="F34" s="401"/>
      <c r="G34" s="400" t="s">
        <v>513</v>
      </c>
      <c r="H34" s="401">
        <v>2</v>
      </c>
      <c r="I34" s="401">
        <v>2</v>
      </c>
      <c r="J34" s="401"/>
      <c r="K34" s="401"/>
      <c r="L34" s="204"/>
      <c r="M34" s="206"/>
      <c r="N34" s="206"/>
      <c r="O34" s="206"/>
      <c r="P34" s="206"/>
      <c r="Q34" s="400" t="s">
        <v>518</v>
      </c>
      <c r="R34" s="401">
        <v>2</v>
      </c>
      <c r="S34" s="401">
        <v>2</v>
      </c>
      <c r="T34" s="401"/>
      <c r="U34" s="401"/>
    </row>
    <row r="35" spans="1:21" ht="15" customHeight="1">
      <c r="A35" s="787"/>
      <c r="B35" s="418" t="s">
        <v>509</v>
      </c>
      <c r="C35" s="401">
        <v>3</v>
      </c>
      <c r="D35" s="401">
        <v>3</v>
      </c>
      <c r="E35" s="401"/>
      <c r="F35" s="401"/>
      <c r="G35" s="400" t="s">
        <v>514</v>
      </c>
      <c r="H35" s="401">
        <v>2</v>
      </c>
      <c r="I35" s="401">
        <v>2</v>
      </c>
      <c r="J35" s="401"/>
      <c r="K35" s="401"/>
      <c r="L35" s="204"/>
      <c r="M35" s="206"/>
      <c r="N35" s="206"/>
      <c r="O35" s="206"/>
      <c r="P35" s="206"/>
      <c r="Q35" s="400" t="s">
        <v>519</v>
      </c>
      <c r="R35" s="402">
        <v>2</v>
      </c>
      <c r="S35" s="402">
        <v>2</v>
      </c>
      <c r="T35" s="402"/>
      <c r="U35" s="402"/>
    </row>
    <row r="36" spans="1:21" ht="15" customHeight="1">
      <c r="A36" s="787"/>
      <c r="B36" s="547" t="s">
        <v>680</v>
      </c>
      <c r="C36" s="401">
        <v>2</v>
      </c>
      <c r="D36" s="401">
        <v>2</v>
      </c>
      <c r="E36" s="401"/>
      <c r="F36" s="401"/>
      <c r="G36" s="400" t="s">
        <v>515</v>
      </c>
      <c r="H36" s="401"/>
      <c r="I36" s="401"/>
      <c r="J36" s="401">
        <v>4</v>
      </c>
      <c r="K36" s="401">
        <v>4</v>
      </c>
      <c r="L36" s="204"/>
      <c r="M36" s="206"/>
      <c r="N36" s="206"/>
      <c r="O36" s="206"/>
      <c r="P36" s="206"/>
      <c r="Q36" s="400" t="s">
        <v>520</v>
      </c>
      <c r="R36" s="401">
        <v>4</v>
      </c>
      <c r="S36" s="401">
        <v>4</v>
      </c>
      <c r="T36" s="401"/>
      <c r="U36" s="401"/>
    </row>
    <row r="37" spans="1:21" ht="15" customHeight="1">
      <c r="A37" s="787"/>
      <c r="B37" s="547" t="s">
        <v>681</v>
      </c>
      <c r="C37" s="401"/>
      <c r="D37" s="401"/>
      <c r="E37" s="401">
        <v>2</v>
      </c>
      <c r="F37" s="401">
        <v>2</v>
      </c>
      <c r="G37" s="400" t="s">
        <v>516</v>
      </c>
      <c r="H37" s="401"/>
      <c r="I37" s="401"/>
      <c r="J37" s="401">
        <v>4</v>
      </c>
      <c r="K37" s="401">
        <v>4</v>
      </c>
      <c r="L37" s="204"/>
      <c r="M37" s="206"/>
      <c r="N37" s="206"/>
      <c r="O37" s="206"/>
      <c r="P37" s="206"/>
      <c r="Q37" s="400" t="s">
        <v>521</v>
      </c>
      <c r="R37" s="402">
        <v>1</v>
      </c>
      <c r="S37" s="421">
        <v>1</v>
      </c>
      <c r="T37" s="402"/>
      <c r="U37" s="402"/>
    </row>
    <row r="38" spans="1:21" ht="15" customHeight="1">
      <c r="A38" s="787"/>
      <c r="B38" s="418" t="s">
        <v>510</v>
      </c>
      <c r="C38" s="401"/>
      <c r="D38" s="401"/>
      <c r="E38" s="401">
        <v>4</v>
      </c>
      <c r="F38" s="401">
        <v>4</v>
      </c>
      <c r="G38" s="399"/>
      <c r="H38" s="401"/>
      <c r="I38" s="401"/>
      <c r="J38" s="401"/>
      <c r="K38" s="422"/>
      <c r="L38" s="204"/>
      <c r="M38" s="206"/>
      <c r="N38" s="206"/>
      <c r="O38" s="206"/>
      <c r="P38" s="206"/>
      <c r="Q38" s="400" t="s">
        <v>522</v>
      </c>
      <c r="R38" s="401">
        <v>9</v>
      </c>
      <c r="S38" s="401">
        <v>9</v>
      </c>
      <c r="T38" s="401"/>
      <c r="U38" s="401"/>
    </row>
    <row r="39" spans="1:21" ht="15" customHeight="1">
      <c r="A39" s="787"/>
      <c r="B39" s="418" t="s">
        <v>511</v>
      </c>
      <c r="C39" s="401"/>
      <c r="D39" s="401"/>
      <c r="E39" s="401">
        <v>2</v>
      </c>
      <c r="F39" s="401">
        <v>2</v>
      </c>
      <c r="G39" s="400"/>
      <c r="H39" s="402"/>
      <c r="I39" s="402"/>
      <c r="J39" s="402"/>
      <c r="K39" s="402"/>
      <c r="L39" s="204"/>
      <c r="M39" s="206"/>
      <c r="N39" s="206"/>
      <c r="O39" s="206"/>
      <c r="P39" s="206"/>
      <c r="Q39" s="423" t="s">
        <v>500</v>
      </c>
      <c r="R39" s="424"/>
      <c r="S39" s="424"/>
      <c r="T39" s="424">
        <v>3</v>
      </c>
      <c r="U39" s="424">
        <v>3</v>
      </c>
    </row>
    <row r="40" spans="1:21" ht="15" customHeight="1">
      <c r="A40" s="787"/>
      <c r="B40" s="400"/>
      <c r="C40" s="401"/>
      <c r="D40" s="401"/>
      <c r="E40" s="401"/>
      <c r="F40" s="401"/>
      <c r="G40" s="425"/>
      <c r="H40" s="426"/>
      <c r="I40" s="426"/>
      <c r="J40" s="426"/>
      <c r="K40" s="426"/>
      <c r="L40" s="204"/>
      <c r="M40" s="206"/>
      <c r="N40" s="206"/>
      <c r="O40" s="206"/>
      <c r="P40" s="206"/>
      <c r="Q40" s="400" t="s">
        <v>523</v>
      </c>
      <c r="R40" s="401"/>
      <c r="S40" s="401"/>
      <c r="T40" s="401">
        <v>4</v>
      </c>
      <c r="U40" s="401">
        <v>4</v>
      </c>
    </row>
    <row r="41" spans="1:21" ht="15" customHeight="1">
      <c r="A41" s="787"/>
      <c r="B41" s="399"/>
      <c r="C41" s="401"/>
      <c r="D41" s="401"/>
      <c r="E41" s="401"/>
      <c r="F41" s="401"/>
      <c r="G41" s="425"/>
      <c r="H41" s="426"/>
      <c r="I41" s="426"/>
      <c r="J41" s="426"/>
      <c r="K41" s="426"/>
      <c r="L41" s="204"/>
      <c r="M41" s="206"/>
      <c r="N41" s="206"/>
      <c r="O41" s="206"/>
      <c r="P41" s="206"/>
      <c r="Q41" s="400" t="s">
        <v>524</v>
      </c>
      <c r="R41" s="401"/>
      <c r="S41" s="401"/>
      <c r="T41" s="401">
        <v>4</v>
      </c>
      <c r="U41" s="401">
        <v>4</v>
      </c>
    </row>
    <row r="42" spans="1:21" ht="15" customHeight="1">
      <c r="A42" s="787"/>
      <c r="B42" s="399"/>
      <c r="C42" s="401"/>
      <c r="D42" s="401"/>
      <c r="E42" s="401"/>
      <c r="F42" s="401"/>
      <c r="G42" s="425"/>
      <c r="H42" s="426"/>
      <c r="I42" s="426"/>
      <c r="J42" s="426"/>
      <c r="K42" s="426"/>
      <c r="L42" s="204"/>
      <c r="M42" s="206"/>
      <c r="N42" s="206"/>
      <c r="O42" s="206"/>
      <c r="P42" s="206"/>
      <c r="Q42" s="400" t="s">
        <v>525</v>
      </c>
      <c r="R42" s="401"/>
      <c r="S42" s="401"/>
      <c r="T42" s="401">
        <v>9</v>
      </c>
      <c r="U42" s="401">
        <v>9</v>
      </c>
    </row>
    <row r="43" spans="1:21" ht="15" customHeight="1">
      <c r="A43" s="787"/>
      <c r="B43" s="399"/>
      <c r="C43" s="401"/>
      <c r="D43" s="401"/>
      <c r="E43" s="401"/>
      <c r="F43" s="401"/>
      <c r="G43" s="425"/>
      <c r="H43" s="426"/>
      <c r="I43" s="426"/>
      <c r="J43" s="426"/>
      <c r="K43" s="426"/>
      <c r="L43" s="204"/>
      <c r="M43" s="206"/>
      <c r="N43" s="206"/>
      <c r="O43" s="206"/>
      <c r="P43" s="206"/>
      <c r="Q43" s="427" t="s">
        <v>526</v>
      </c>
      <c r="R43" s="402"/>
      <c r="S43" s="402"/>
      <c r="T43" s="421">
        <v>2</v>
      </c>
      <c r="U43" s="401">
        <v>2</v>
      </c>
    </row>
    <row r="44" spans="1:21" s="209" customFormat="1" ht="15" customHeight="1">
      <c r="A44" s="787"/>
      <c r="B44" s="194" t="s">
        <v>9</v>
      </c>
      <c r="C44" s="388">
        <f>SUM(C33:C43)</f>
        <v>12</v>
      </c>
      <c r="D44" s="388">
        <f t="shared" ref="D44:F44" si="4">SUM(D33:D43)</f>
        <v>12</v>
      </c>
      <c r="E44" s="388">
        <f t="shared" si="4"/>
        <v>8</v>
      </c>
      <c r="F44" s="388">
        <f t="shared" si="4"/>
        <v>8</v>
      </c>
      <c r="G44" s="194" t="s">
        <v>9</v>
      </c>
      <c r="H44" s="388">
        <f>SUM(H33:H43)</f>
        <v>8</v>
      </c>
      <c r="I44" s="388">
        <f t="shared" ref="I44" si="5">SUM(I33:I43)</f>
        <v>8</v>
      </c>
      <c r="J44" s="388">
        <f t="shared" ref="J44" si="6">SUM(J33:J43)</f>
        <v>8</v>
      </c>
      <c r="K44" s="388">
        <f t="shared" ref="K44" si="7">SUM(K33:K43)</f>
        <v>8</v>
      </c>
      <c r="L44" s="194" t="s">
        <v>9</v>
      </c>
      <c r="M44" s="388">
        <f>SUM(M33:M43)</f>
        <v>0</v>
      </c>
      <c r="N44" s="388">
        <f t="shared" ref="N44" si="8">SUM(N33:N43)</f>
        <v>0</v>
      </c>
      <c r="O44" s="388">
        <f t="shared" ref="O44" si="9">SUM(O33:O43)</f>
        <v>0</v>
      </c>
      <c r="P44" s="388">
        <f t="shared" ref="P44" si="10">SUM(P33:P43)</f>
        <v>0</v>
      </c>
      <c r="Q44" s="194" t="s">
        <v>9</v>
      </c>
      <c r="R44" s="388">
        <f>SUM(R33:R43)</f>
        <v>22</v>
      </c>
      <c r="S44" s="388">
        <f t="shared" ref="S44" si="11">SUM(S33:S43)</f>
        <v>22</v>
      </c>
      <c r="T44" s="388">
        <f t="shared" ref="T44" si="12">SUM(T33:T43)</f>
        <v>22</v>
      </c>
      <c r="U44" s="388">
        <f t="shared" ref="U44" si="13">SUM(U33:U43)</f>
        <v>22</v>
      </c>
    </row>
    <row r="45" spans="1:21" s="209" customFormat="1" ht="15" customHeight="1" thickBot="1">
      <c r="A45" s="792"/>
      <c r="B45" s="219" t="s">
        <v>10</v>
      </c>
      <c r="C45" s="793">
        <v>79</v>
      </c>
      <c r="D45" s="793"/>
      <c r="E45" s="793"/>
      <c r="F45" s="793"/>
      <c r="G45" s="793"/>
      <c r="H45" s="793"/>
      <c r="I45" s="793"/>
      <c r="J45" s="793"/>
      <c r="K45" s="793"/>
      <c r="L45" s="793"/>
      <c r="M45" s="793"/>
      <c r="N45" s="793"/>
      <c r="O45" s="793"/>
      <c r="P45" s="793"/>
      <c r="Q45" s="793"/>
      <c r="R45" s="793"/>
      <c r="S45" s="793"/>
      <c r="T45" s="793"/>
      <c r="U45" s="794"/>
    </row>
    <row r="46" spans="1:21" ht="15" customHeight="1">
      <c r="A46" s="630" t="s">
        <v>89</v>
      </c>
      <c r="B46" s="630"/>
      <c r="C46" s="630"/>
      <c r="D46" s="630"/>
      <c r="E46" s="630"/>
      <c r="F46" s="630"/>
      <c r="G46" s="630"/>
      <c r="H46" s="630"/>
      <c r="I46" s="630"/>
      <c r="J46" s="630"/>
      <c r="K46" s="383"/>
      <c r="L46" s="380" t="s">
        <v>471</v>
      </c>
      <c r="M46" s="394"/>
      <c r="N46" s="394"/>
      <c r="O46" s="394"/>
      <c r="P46" s="394"/>
      <c r="Q46" s="380" t="s">
        <v>682</v>
      </c>
      <c r="R46" s="395"/>
      <c r="S46" s="394"/>
      <c r="T46" s="394"/>
      <c r="U46" s="394"/>
    </row>
    <row r="47" spans="1:21" ht="15" customHeight="1">
      <c r="A47" s="630"/>
      <c r="B47" s="630"/>
      <c r="C47" s="630"/>
      <c r="D47" s="630"/>
      <c r="E47" s="630"/>
      <c r="F47" s="630"/>
      <c r="G47" s="630"/>
      <c r="H47" s="630"/>
      <c r="I47" s="630"/>
      <c r="J47" s="630"/>
      <c r="K47" s="383"/>
      <c r="L47" s="380" t="s">
        <v>495</v>
      </c>
      <c r="M47" s="394"/>
      <c r="N47" s="394"/>
      <c r="O47" s="394"/>
      <c r="P47" s="394"/>
      <c r="Q47" s="784" t="s">
        <v>683</v>
      </c>
      <c r="R47" s="784"/>
      <c r="S47" s="784"/>
      <c r="T47" s="394"/>
      <c r="U47" s="394"/>
    </row>
    <row r="48" spans="1:21" ht="15" customHeight="1">
      <c r="A48" s="630"/>
      <c r="B48" s="630"/>
      <c r="C48" s="630"/>
      <c r="D48" s="630"/>
      <c r="E48" s="630"/>
      <c r="F48" s="630"/>
      <c r="G48" s="630"/>
      <c r="H48" s="630"/>
      <c r="I48" s="630"/>
      <c r="J48" s="630"/>
      <c r="K48" s="383"/>
      <c r="L48" s="380" t="s">
        <v>496</v>
      </c>
      <c r="M48" s="394"/>
      <c r="N48" s="394"/>
      <c r="O48" s="394"/>
      <c r="P48" s="394"/>
      <c r="Q48" s="784" t="s">
        <v>502</v>
      </c>
      <c r="R48" s="784"/>
      <c r="S48" s="784"/>
      <c r="T48" s="784"/>
      <c r="U48" s="394"/>
    </row>
    <row r="49" spans="11:21" ht="15" customHeight="1">
      <c r="K49" s="383"/>
      <c r="L49" s="785" t="s">
        <v>503</v>
      </c>
      <c r="M49" s="785"/>
      <c r="N49" s="785"/>
      <c r="O49" s="394"/>
      <c r="P49" s="394"/>
      <c r="Q49" s="380"/>
      <c r="R49" s="394"/>
      <c r="S49" s="394"/>
      <c r="T49" s="394"/>
      <c r="U49" s="394"/>
    </row>
    <row r="50" spans="11:21" ht="15" customHeight="1"/>
  </sheetData>
  <mergeCells count="37">
    <mergeCell ref="A6:A10"/>
    <mergeCell ref="C10:U10"/>
    <mergeCell ref="A16:A18"/>
    <mergeCell ref="B16:U16"/>
    <mergeCell ref="A11:A15"/>
    <mergeCell ref="C15:U15"/>
    <mergeCell ref="M3:P3"/>
    <mergeCell ref="Q3:Q5"/>
    <mergeCell ref="M4:N4"/>
    <mergeCell ref="C18:U18"/>
    <mergeCell ref="O4:P4"/>
    <mergeCell ref="H4:I4"/>
    <mergeCell ref="J4:K4"/>
    <mergeCell ref="A19:A21"/>
    <mergeCell ref="C21:U21"/>
    <mergeCell ref="A1:U1"/>
    <mergeCell ref="A3:A5"/>
    <mergeCell ref="B3:B5"/>
    <mergeCell ref="C3:F3"/>
    <mergeCell ref="G3:G5"/>
    <mergeCell ref="H3:K3"/>
    <mergeCell ref="L3:L5"/>
    <mergeCell ref="E4:F4"/>
    <mergeCell ref="R3:U3"/>
    <mergeCell ref="C4:D4"/>
    <mergeCell ref="R4:S4"/>
    <mergeCell ref="T4:U4"/>
    <mergeCell ref="B17:U17"/>
    <mergeCell ref="A2:U2"/>
    <mergeCell ref="Q48:T48"/>
    <mergeCell ref="L49:N49"/>
    <mergeCell ref="A22:A32"/>
    <mergeCell ref="C32:U32"/>
    <mergeCell ref="A33:A45"/>
    <mergeCell ref="C45:U45"/>
    <mergeCell ref="Q47:S47"/>
    <mergeCell ref="A46:J48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3"/>
  <sheetViews>
    <sheetView topLeftCell="A20" zoomScale="110" zoomScaleNormal="110" workbookViewId="0">
      <selection activeCell="B17" sqref="B17:U17"/>
    </sheetView>
  </sheetViews>
  <sheetFormatPr defaultRowHeight="16.5"/>
  <cols>
    <col min="1" max="1" width="2.25" style="396" customWidth="1"/>
    <col min="2" max="2" width="13.375" style="36" customWidth="1"/>
    <col min="3" max="6" width="2.875" style="136" customWidth="1"/>
    <col min="7" max="7" width="13.375" style="36" customWidth="1"/>
    <col min="8" max="11" width="2.875" style="136" customWidth="1"/>
    <col min="12" max="12" width="13.375" style="36" customWidth="1"/>
    <col min="13" max="16" width="2.875" style="136" customWidth="1"/>
    <col min="17" max="17" width="13.375" style="36" customWidth="1"/>
    <col min="18" max="21" width="2.875" style="136" customWidth="1"/>
  </cols>
  <sheetData>
    <row r="1" spans="1:21" s="1" customFormat="1" ht="26.25" customHeight="1">
      <c r="A1" s="687" t="s">
        <v>588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</row>
    <row r="2" spans="1:21" s="163" customFormat="1" ht="24.95" customHeight="1" thickBot="1">
      <c r="A2" s="600" t="s">
        <v>597</v>
      </c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</row>
    <row r="3" spans="1:21" s="22" customFormat="1" ht="15.75" customHeight="1">
      <c r="A3" s="849" t="s">
        <v>27</v>
      </c>
      <c r="B3" s="609" t="s">
        <v>0</v>
      </c>
      <c r="C3" s="844" t="s">
        <v>1</v>
      </c>
      <c r="D3" s="844"/>
      <c r="E3" s="844"/>
      <c r="F3" s="844"/>
      <c r="G3" s="841" t="s">
        <v>0</v>
      </c>
      <c r="H3" s="844" t="s">
        <v>2</v>
      </c>
      <c r="I3" s="844"/>
      <c r="J3" s="844"/>
      <c r="K3" s="844"/>
      <c r="L3" s="841" t="s">
        <v>0</v>
      </c>
      <c r="M3" s="844" t="s">
        <v>3</v>
      </c>
      <c r="N3" s="844"/>
      <c r="O3" s="844"/>
      <c r="P3" s="844"/>
      <c r="Q3" s="841" t="s">
        <v>0</v>
      </c>
      <c r="R3" s="844" t="s">
        <v>4</v>
      </c>
      <c r="S3" s="844"/>
      <c r="T3" s="844"/>
      <c r="U3" s="852"/>
    </row>
    <row r="4" spans="1:21" s="22" customFormat="1" ht="15.75" customHeight="1">
      <c r="A4" s="850"/>
      <c r="B4" s="610"/>
      <c r="C4" s="845" t="s">
        <v>5</v>
      </c>
      <c r="D4" s="845"/>
      <c r="E4" s="846" t="s">
        <v>6</v>
      </c>
      <c r="F4" s="845"/>
      <c r="G4" s="842"/>
      <c r="H4" s="845" t="s">
        <v>5</v>
      </c>
      <c r="I4" s="845"/>
      <c r="J4" s="846" t="s">
        <v>6</v>
      </c>
      <c r="K4" s="845"/>
      <c r="L4" s="842"/>
      <c r="M4" s="845" t="s">
        <v>5</v>
      </c>
      <c r="N4" s="845"/>
      <c r="O4" s="846" t="s">
        <v>6</v>
      </c>
      <c r="P4" s="845"/>
      <c r="Q4" s="842"/>
      <c r="R4" s="845" t="s">
        <v>5</v>
      </c>
      <c r="S4" s="845"/>
      <c r="T4" s="846" t="s">
        <v>6</v>
      </c>
      <c r="U4" s="853"/>
    </row>
    <row r="5" spans="1:21" s="116" customFormat="1" ht="15" customHeight="1" thickBot="1">
      <c r="A5" s="851"/>
      <c r="B5" s="611"/>
      <c r="C5" s="471" t="s">
        <v>62</v>
      </c>
      <c r="D5" s="472" t="s">
        <v>63</v>
      </c>
      <c r="E5" s="472" t="s">
        <v>62</v>
      </c>
      <c r="F5" s="472" t="s">
        <v>63</v>
      </c>
      <c r="G5" s="843"/>
      <c r="H5" s="473" t="s">
        <v>62</v>
      </c>
      <c r="I5" s="472" t="s">
        <v>63</v>
      </c>
      <c r="J5" s="472" t="s">
        <v>62</v>
      </c>
      <c r="K5" s="472" t="s">
        <v>63</v>
      </c>
      <c r="L5" s="843"/>
      <c r="M5" s="473" t="s">
        <v>62</v>
      </c>
      <c r="N5" s="472" t="s">
        <v>63</v>
      </c>
      <c r="O5" s="472" t="s">
        <v>62</v>
      </c>
      <c r="P5" s="472" t="s">
        <v>63</v>
      </c>
      <c r="Q5" s="843"/>
      <c r="R5" s="473" t="s">
        <v>62</v>
      </c>
      <c r="S5" s="472" t="s">
        <v>63</v>
      </c>
      <c r="T5" s="472" t="s">
        <v>62</v>
      </c>
      <c r="U5" s="474" t="s">
        <v>63</v>
      </c>
    </row>
    <row r="6" spans="1:21" s="22" customFormat="1" ht="15" customHeight="1">
      <c r="A6" s="837" t="s">
        <v>85</v>
      </c>
      <c r="B6" s="38" t="s">
        <v>48</v>
      </c>
      <c r="C6" s="436"/>
      <c r="D6" s="437"/>
      <c r="E6" s="437">
        <v>2</v>
      </c>
      <c r="F6" s="438">
        <v>2</v>
      </c>
      <c r="G6" s="117" t="s">
        <v>64</v>
      </c>
      <c r="H6" s="437"/>
      <c r="I6" s="437"/>
      <c r="J6" s="437">
        <v>2</v>
      </c>
      <c r="K6" s="438">
        <v>2</v>
      </c>
      <c r="L6" s="79"/>
      <c r="M6" s="452"/>
      <c r="N6" s="452"/>
      <c r="O6" s="452"/>
      <c r="P6" s="453"/>
      <c r="Q6" s="79"/>
      <c r="R6" s="458"/>
      <c r="S6" s="459"/>
      <c r="T6" s="459"/>
      <c r="U6" s="460"/>
    </row>
    <row r="7" spans="1:21" s="22" customFormat="1" ht="15" customHeight="1">
      <c r="A7" s="837"/>
      <c r="B7" s="39" t="s">
        <v>53</v>
      </c>
      <c r="C7" s="439">
        <v>2</v>
      </c>
      <c r="D7" s="440">
        <v>2</v>
      </c>
      <c r="E7" s="440">
        <v>2</v>
      </c>
      <c r="F7" s="441">
        <v>2</v>
      </c>
      <c r="G7" s="74" t="s">
        <v>54</v>
      </c>
      <c r="H7" s="440">
        <v>2</v>
      </c>
      <c r="I7" s="440">
        <v>2</v>
      </c>
      <c r="J7" s="440"/>
      <c r="K7" s="441"/>
      <c r="L7" s="118"/>
      <c r="M7" s="454"/>
      <c r="N7" s="454"/>
      <c r="O7" s="454"/>
      <c r="P7" s="455"/>
      <c r="Q7" s="39"/>
      <c r="R7" s="461"/>
      <c r="S7" s="456"/>
      <c r="T7" s="456"/>
      <c r="U7" s="462"/>
    </row>
    <row r="8" spans="1:21" s="22" customFormat="1" ht="15" customHeight="1">
      <c r="A8" s="837"/>
      <c r="B8" s="39" t="s">
        <v>49</v>
      </c>
      <c r="C8" s="439">
        <v>2</v>
      </c>
      <c r="D8" s="440">
        <v>2</v>
      </c>
      <c r="E8" s="440">
        <v>2</v>
      </c>
      <c r="F8" s="441">
        <v>2</v>
      </c>
      <c r="G8" s="39"/>
      <c r="H8" s="440"/>
      <c r="I8" s="440"/>
      <c r="J8" s="440"/>
      <c r="K8" s="441"/>
      <c r="L8" s="39"/>
      <c r="M8" s="440"/>
      <c r="N8" s="440"/>
      <c r="O8" s="440"/>
      <c r="P8" s="441"/>
      <c r="Q8" s="39"/>
      <c r="R8" s="461"/>
      <c r="S8" s="456"/>
      <c r="T8" s="456"/>
      <c r="U8" s="462"/>
    </row>
    <row r="9" spans="1:21" s="210" customFormat="1" ht="15" customHeight="1">
      <c r="A9" s="837"/>
      <c r="B9" s="481" t="s">
        <v>65</v>
      </c>
      <c r="C9" s="442">
        <f>SUM(C6:C8)</f>
        <v>4</v>
      </c>
      <c r="D9" s="129">
        <f>SUM(D6:D8)</f>
        <v>4</v>
      </c>
      <c r="E9" s="129">
        <f>SUM(E6:E8)</f>
        <v>6</v>
      </c>
      <c r="F9" s="130">
        <f>SUM(F6:F8)</f>
        <v>6</v>
      </c>
      <c r="G9" s="482" t="s">
        <v>9</v>
      </c>
      <c r="H9" s="129">
        <f>SUM(H6:H8)</f>
        <v>2</v>
      </c>
      <c r="I9" s="129">
        <f>SUM(I6:I8)</f>
        <v>2</v>
      </c>
      <c r="J9" s="129">
        <f>SUM(J6:J8)</f>
        <v>2</v>
      </c>
      <c r="K9" s="130">
        <f>SUM(K6:K8)</f>
        <v>2</v>
      </c>
      <c r="L9" s="159" t="s">
        <v>9</v>
      </c>
      <c r="M9" s="442">
        <f>SUM(M6:M8)</f>
        <v>0</v>
      </c>
      <c r="N9" s="129">
        <f>SUM(N6:N8)</f>
        <v>0</v>
      </c>
      <c r="O9" s="129">
        <f>SUM(O6:O8)</f>
        <v>0</v>
      </c>
      <c r="P9" s="130">
        <f>SUM(P6:P8)</f>
        <v>0</v>
      </c>
      <c r="Q9" s="159" t="s">
        <v>9</v>
      </c>
      <c r="R9" s="442">
        <f>SUM(R6:R8)</f>
        <v>0</v>
      </c>
      <c r="S9" s="129">
        <f>SUM(S6:S8)</f>
        <v>0</v>
      </c>
      <c r="T9" s="129">
        <f>SUM(T6:T8)</f>
        <v>0</v>
      </c>
      <c r="U9" s="132">
        <f>SUM(U6:U8)</f>
        <v>0</v>
      </c>
    </row>
    <row r="10" spans="1:21" s="210" customFormat="1" ht="15" customHeight="1" thickBot="1">
      <c r="A10" s="838"/>
      <c r="B10" s="398" t="s">
        <v>10</v>
      </c>
      <c r="C10" s="816">
        <f>C9+E9+H9+J9+M9+O9+R9+T9</f>
        <v>14</v>
      </c>
      <c r="D10" s="817"/>
      <c r="E10" s="817"/>
      <c r="F10" s="817"/>
      <c r="G10" s="817"/>
      <c r="H10" s="817"/>
      <c r="I10" s="817"/>
      <c r="J10" s="817"/>
      <c r="K10" s="817"/>
      <c r="L10" s="817"/>
      <c r="M10" s="817"/>
      <c r="N10" s="817"/>
      <c r="O10" s="817"/>
      <c r="P10" s="817"/>
      <c r="Q10" s="817"/>
      <c r="R10" s="817"/>
      <c r="S10" s="817"/>
      <c r="T10" s="817"/>
      <c r="U10" s="818"/>
    </row>
    <row r="11" spans="1:21" s="22" customFormat="1" ht="15" customHeight="1" thickTop="1">
      <c r="A11" s="836" t="s">
        <v>86</v>
      </c>
      <c r="B11" s="39" t="s">
        <v>60</v>
      </c>
      <c r="C11" s="443">
        <v>0</v>
      </c>
      <c r="D11" s="440">
        <v>1</v>
      </c>
      <c r="E11" s="440">
        <v>0</v>
      </c>
      <c r="F11" s="444">
        <v>1</v>
      </c>
      <c r="G11" s="122" t="s">
        <v>57</v>
      </c>
      <c r="H11" s="450">
        <v>1</v>
      </c>
      <c r="I11" s="451">
        <v>1</v>
      </c>
      <c r="J11" s="440">
        <v>1</v>
      </c>
      <c r="K11" s="441">
        <v>1</v>
      </c>
      <c r="L11" s="124" t="s">
        <v>11</v>
      </c>
      <c r="M11" s="456">
        <v>2</v>
      </c>
      <c r="N11" s="456">
        <v>2</v>
      </c>
      <c r="O11" s="456"/>
      <c r="P11" s="441"/>
      <c r="Q11" s="122"/>
      <c r="R11" s="463"/>
      <c r="S11" s="464"/>
      <c r="T11" s="464"/>
      <c r="U11" s="465"/>
    </row>
    <row r="12" spans="1:21" s="22" customFormat="1" ht="15" customHeight="1">
      <c r="A12" s="837"/>
      <c r="B12" s="39"/>
      <c r="C12" s="439"/>
      <c r="D12" s="439"/>
      <c r="E12" s="440"/>
      <c r="F12" s="441"/>
      <c r="G12" s="39" t="s">
        <v>66</v>
      </c>
      <c r="H12" s="440"/>
      <c r="I12" s="440"/>
      <c r="J12" s="440">
        <v>2</v>
      </c>
      <c r="K12" s="441">
        <v>2</v>
      </c>
      <c r="L12" s="39"/>
      <c r="M12" s="456"/>
      <c r="N12" s="456"/>
      <c r="O12" s="440"/>
      <c r="P12" s="457"/>
      <c r="Q12" s="39"/>
      <c r="R12" s="461"/>
      <c r="S12" s="456"/>
      <c r="T12" s="456"/>
      <c r="U12" s="462"/>
    </row>
    <row r="13" spans="1:21" s="22" customFormat="1" ht="15" customHeight="1">
      <c r="A13" s="837"/>
      <c r="B13" s="124"/>
      <c r="C13" s="440"/>
      <c r="D13" s="440"/>
      <c r="E13" s="440"/>
      <c r="F13" s="441"/>
      <c r="G13" s="39" t="s">
        <v>47</v>
      </c>
      <c r="H13" s="439">
        <v>2</v>
      </c>
      <c r="I13" s="440">
        <v>2</v>
      </c>
      <c r="J13" s="440"/>
      <c r="K13" s="441"/>
      <c r="L13" s="39"/>
      <c r="M13" s="456"/>
      <c r="N13" s="456"/>
      <c r="O13" s="440"/>
      <c r="P13" s="457"/>
      <c r="Q13" s="39"/>
      <c r="R13" s="461"/>
      <c r="S13" s="456"/>
      <c r="T13" s="456"/>
      <c r="U13" s="462"/>
    </row>
    <row r="14" spans="1:21" s="22" customFormat="1" ht="15" customHeight="1">
      <c r="A14" s="837"/>
      <c r="B14" s="124"/>
      <c r="C14" s="440"/>
      <c r="D14" s="440"/>
      <c r="E14" s="440"/>
      <c r="F14" s="441"/>
      <c r="G14" s="115"/>
      <c r="H14" s="452"/>
      <c r="I14" s="452"/>
      <c r="J14" s="440"/>
      <c r="K14" s="441"/>
      <c r="L14" s="39"/>
      <c r="M14" s="456"/>
      <c r="N14" s="456"/>
      <c r="O14" s="440"/>
      <c r="P14" s="457"/>
      <c r="Q14" s="39"/>
      <c r="R14" s="461"/>
      <c r="S14" s="456"/>
      <c r="T14" s="456"/>
      <c r="U14" s="462"/>
    </row>
    <row r="15" spans="1:21" s="22" customFormat="1" ht="15" customHeight="1">
      <c r="A15" s="837"/>
      <c r="B15" s="434" t="s">
        <v>9</v>
      </c>
      <c r="C15" s="129">
        <f>SUM(C11:C14)</f>
        <v>0</v>
      </c>
      <c r="D15" s="129">
        <f>SUM(D11:D14)</f>
        <v>1</v>
      </c>
      <c r="E15" s="129">
        <f>SUM(E11)</f>
        <v>0</v>
      </c>
      <c r="F15" s="130">
        <f>SUM(F11)</f>
        <v>1</v>
      </c>
      <c r="G15" s="435" t="s">
        <v>9</v>
      </c>
      <c r="H15" s="129">
        <f>SUM(H11:H14)</f>
        <v>3</v>
      </c>
      <c r="I15" s="129">
        <f>SUM(I11:I14)</f>
        <v>3</v>
      </c>
      <c r="J15" s="129">
        <f>SUM(J11:J14)</f>
        <v>3</v>
      </c>
      <c r="K15" s="130">
        <f>SUM(K11:K14)</f>
        <v>3</v>
      </c>
      <c r="L15" s="434" t="s">
        <v>9</v>
      </c>
      <c r="M15" s="129">
        <f>SUM(M11:M14)</f>
        <v>2</v>
      </c>
      <c r="N15" s="129">
        <f>SUM(N11:N14)</f>
        <v>2</v>
      </c>
      <c r="O15" s="129">
        <f>SUM(O11:O14)</f>
        <v>0</v>
      </c>
      <c r="P15" s="130">
        <f>SUM(P11:P14)</f>
        <v>0</v>
      </c>
      <c r="Q15" s="435" t="s">
        <v>9</v>
      </c>
      <c r="R15" s="442">
        <f>SUM(R11:R14)</f>
        <v>0</v>
      </c>
      <c r="S15" s="129">
        <f>SUM(S11:S14)</f>
        <v>0</v>
      </c>
      <c r="T15" s="129">
        <f>SUM(T11:T14)</f>
        <v>0</v>
      </c>
      <c r="U15" s="132">
        <f>SUM(U11:U14)</f>
        <v>0</v>
      </c>
    </row>
    <row r="16" spans="1:21" s="210" customFormat="1" ht="15" customHeight="1" thickBot="1">
      <c r="A16" s="838"/>
      <c r="B16" s="397" t="s">
        <v>10</v>
      </c>
      <c r="C16" s="816">
        <f>C15+E15+H15+J15+M15+O15+R15+T15</f>
        <v>8</v>
      </c>
      <c r="D16" s="817"/>
      <c r="E16" s="817"/>
      <c r="F16" s="817"/>
      <c r="G16" s="817"/>
      <c r="H16" s="817"/>
      <c r="I16" s="817"/>
      <c r="J16" s="817"/>
      <c r="K16" s="817"/>
      <c r="L16" s="817"/>
      <c r="M16" s="817"/>
      <c r="N16" s="817"/>
      <c r="O16" s="817"/>
      <c r="P16" s="817"/>
      <c r="Q16" s="817"/>
      <c r="R16" s="817"/>
      <c r="S16" s="817"/>
      <c r="T16" s="817"/>
      <c r="U16" s="818"/>
    </row>
    <row r="17" spans="1:21" s="22" customFormat="1" ht="95.1" customHeight="1" thickTop="1">
      <c r="A17" s="836" t="s">
        <v>87</v>
      </c>
      <c r="B17" s="604" t="s">
        <v>118</v>
      </c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6"/>
    </row>
    <row r="18" spans="1:21" s="22" customFormat="1" ht="0.75" hidden="1" customHeight="1" thickTop="1">
      <c r="A18" s="837"/>
      <c r="B18" s="839" t="s">
        <v>67</v>
      </c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39"/>
      <c r="T18" s="839"/>
      <c r="U18" s="840"/>
    </row>
    <row r="19" spans="1:21" s="22" customFormat="1" ht="13.5" hidden="1" customHeight="1" thickTop="1">
      <c r="A19" s="837"/>
      <c r="B19" s="839" t="s">
        <v>67</v>
      </c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839"/>
      <c r="O19" s="839"/>
      <c r="P19" s="839"/>
      <c r="Q19" s="839"/>
      <c r="R19" s="839"/>
      <c r="S19" s="839"/>
      <c r="T19" s="839"/>
      <c r="U19" s="840"/>
    </row>
    <row r="20" spans="1:21" s="210" customFormat="1" ht="15" customHeight="1" thickBot="1">
      <c r="A20" s="838"/>
      <c r="B20" s="370" t="s">
        <v>10</v>
      </c>
      <c r="C20" s="816">
        <v>6</v>
      </c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7"/>
      <c r="T20" s="817"/>
      <c r="U20" s="818"/>
    </row>
    <row r="21" spans="1:21" s="164" customFormat="1" ht="15" customHeight="1" thickTop="1">
      <c r="A21" s="642" t="s">
        <v>174</v>
      </c>
      <c r="B21" s="173" t="s">
        <v>121</v>
      </c>
      <c r="C21" s="445">
        <v>2</v>
      </c>
      <c r="D21" s="446">
        <v>2</v>
      </c>
      <c r="E21" s="446"/>
      <c r="F21" s="447"/>
      <c r="G21" s="122" t="s">
        <v>84</v>
      </c>
      <c r="H21" s="446">
        <v>2</v>
      </c>
      <c r="I21" s="446">
        <v>2</v>
      </c>
      <c r="J21" s="446"/>
      <c r="K21" s="447"/>
      <c r="L21" s="195"/>
      <c r="M21" s="446"/>
      <c r="N21" s="446"/>
      <c r="O21" s="446"/>
      <c r="P21" s="447"/>
      <c r="Q21" s="195"/>
      <c r="R21" s="446"/>
      <c r="S21" s="446"/>
      <c r="T21" s="446"/>
      <c r="U21" s="466"/>
    </row>
    <row r="22" spans="1:21" s="164" customFormat="1" ht="15" customHeight="1">
      <c r="A22" s="643"/>
      <c r="B22" s="149" t="s">
        <v>122</v>
      </c>
      <c r="C22" s="448"/>
      <c r="D22" s="448"/>
      <c r="E22" s="448">
        <v>2</v>
      </c>
      <c r="F22" s="449">
        <v>2</v>
      </c>
      <c r="G22" s="196" t="s">
        <v>26</v>
      </c>
      <c r="H22" s="448"/>
      <c r="I22" s="448"/>
      <c r="J22" s="448">
        <v>2</v>
      </c>
      <c r="K22" s="449">
        <v>2</v>
      </c>
      <c r="L22" s="146"/>
      <c r="M22" s="448"/>
      <c r="N22" s="448"/>
      <c r="O22" s="448"/>
      <c r="P22" s="449"/>
      <c r="Q22" s="146"/>
      <c r="R22" s="448"/>
      <c r="S22" s="448"/>
      <c r="T22" s="448"/>
      <c r="U22" s="467"/>
    </row>
    <row r="23" spans="1:21" s="189" customFormat="1" ht="15" customHeight="1" thickBot="1">
      <c r="A23" s="644"/>
      <c r="B23" s="188" t="s">
        <v>10</v>
      </c>
      <c r="C23" s="645">
        <f>C21+E22+H21+J22</f>
        <v>8</v>
      </c>
      <c r="D23" s="646"/>
      <c r="E23" s="646"/>
      <c r="F23" s="646"/>
      <c r="G23" s="646"/>
      <c r="H23" s="646"/>
      <c r="I23" s="646"/>
      <c r="J23" s="646"/>
      <c r="K23" s="646"/>
      <c r="L23" s="646"/>
      <c r="M23" s="646"/>
      <c r="N23" s="646"/>
      <c r="O23" s="646"/>
      <c r="P23" s="646"/>
      <c r="Q23" s="646"/>
      <c r="R23" s="646"/>
      <c r="S23" s="646"/>
      <c r="T23" s="646"/>
      <c r="U23" s="647"/>
    </row>
    <row r="24" spans="1:21" s="220" customFormat="1" ht="15" customHeight="1" thickTop="1">
      <c r="A24" s="820" t="s">
        <v>83</v>
      </c>
      <c r="B24" s="162" t="s">
        <v>528</v>
      </c>
      <c r="C24" s="451">
        <v>2</v>
      </c>
      <c r="D24" s="451">
        <v>2</v>
      </c>
      <c r="E24" s="451"/>
      <c r="F24" s="451"/>
      <c r="G24" s="162" t="s">
        <v>542</v>
      </c>
      <c r="H24" s="451">
        <v>2</v>
      </c>
      <c r="I24" s="451">
        <v>2</v>
      </c>
      <c r="J24" s="451"/>
      <c r="K24" s="451"/>
      <c r="L24" s="485" t="s">
        <v>556</v>
      </c>
      <c r="M24" s="451">
        <v>2</v>
      </c>
      <c r="N24" s="451">
        <v>3</v>
      </c>
      <c r="O24" s="451"/>
      <c r="P24" s="451"/>
      <c r="Q24" s="162" t="s">
        <v>341</v>
      </c>
      <c r="R24" s="451">
        <v>3</v>
      </c>
      <c r="S24" s="451">
        <v>3</v>
      </c>
      <c r="T24" s="451"/>
      <c r="U24" s="465"/>
    </row>
    <row r="25" spans="1:21" s="220" customFormat="1" ht="15" customHeight="1">
      <c r="A25" s="821"/>
      <c r="B25" s="34" t="s">
        <v>529</v>
      </c>
      <c r="C25" s="440">
        <v>2</v>
      </c>
      <c r="D25" s="440">
        <v>2</v>
      </c>
      <c r="E25" s="440"/>
      <c r="F25" s="440"/>
      <c r="G25" s="34" t="s">
        <v>543</v>
      </c>
      <c r="H25" s="440">
        <v>2</v>
      </c>
      <c r="I25" s="440">
        <v>3</v>
      </c>
      <c r="J25" s="440"/>
      <c r="K25" s="440"/>
      <c r="L25" s="34" t="s">
        <v>678</v>
      </c>
      <c r="M25" s="440">
        <v>2</v>
      </c>
      <c r="N25" s="440">
        <v>2</v>
      </c>
      <c r="O25" s="440"/>
      <c r="P25" s="440"/>
      <c r="Q25" s="34" t="s">
        <v>570</v>
      </c>
      <c r="R25" s="440">
        <v>2</v>
      </c>
      <c r="S25" s="440">
        <v>3</v>
      </c>
      <c r="T25" s="440"/>
      <c r="U25" s="462"/>
    </row>
    <row r="26" spans="1:21" s="220" customFormat="1" ht="15" customHeight="1">
      <c r="A26" s="821"/>
      <c r="B26" s="34" t="s">
        <v>530</v>
      </c>
      <c r="C26" s="440">
        <v>2</v>
      </c>
      <c r="D26" s="440">
        <v>2</v>
      </c>
      <c r="E26" s="440"/>
      <c r="F26" s="440"/>
      <c r="G26" s="34" t="s">
        <v>544</v>
      </c>
      <c r="H26" s="440">
        <v>2</v>
      </c>
      <c r="I26" s="440">
        <v>2</v>
      </c>
      <c r="J26" s="440"/>
      <c r="K26" s="440"/>
      <c r="L26" s="34" t="s">
        <v>557</v>
      </c>
      <c r="M26" s="440">
        <v>2</v>
      </c>
      <c r="N26" s="440">
        <v>3</v>
      </c>
      <c r="O26" s="440"/>
      <c r="P26" s="440"/>
      <c r="Q26" s="34" t="s">
        <v>348</v>
      </c>
      <c r="R26" s="440"/>
      <c r="S26" s="440"/>
      <c r="T26" s="440">
        <v>3</v>
      </c>
      <c r="U26" s="462">
        <v>3</v>
      </c>
    </row>
    <row r="27" spans="1:21" s="220" customFormat="1" ht="15" customHeight="1">
      <c r="A27" s="821"/>
      <c r="B27" s="34" t="s">
        <v>531</v>
      </c>
      <c r="C27" s="440">
        <v>2</v>
      </c>
      <c r="D27" s="440">
        <v>2</v>
      </c>
      <c r="E27" s="440"/>
      <c r="F27" s="440"/>
      <c r="G27" s="34" t="s">
        <v>545</v>
      </c>
      <c r="H27" s="440">
        <v>3</v>
      </c>
      <c r="I27" s="440">
        <v>3</v>
      </c>
      <c r="J27" s="440"/>
      <c r="K27" s="440"/>
      <c r="L27" s="34" t="s">
        <v>558</v>
      </c>
      <c r="M27" s="440">
        <v>2</v>
      </c>
      <c r="N27" s="440">
        <v>2</v>
      </c>
      <c r="O27" s="440"/>
      <c r="P27" s="440"/>
      <c r="Q27" s="34" t="s">
        <v>571</v>
      </c>
      <c r="R27" s="440"/>
      <c r="S27" s="440"/>
      <c r="T27" s="440">
        <v>2</v>
      </c>
      <c r="U27" s="462">
        <v>2</v>
      </c>
    </row>
    <row r="28" spans="1:21" s="220" customFormat="1" ht="15" customHeight="1">
      <c r="A28" s="821"/>
      <c r="B28" s="34" t="s">
        <v>532</v>
      </c>
      <c r="C28" s="440">
        <v>2</v>
      </c>
      <c r="D28" s="440">
        <v>2</v>
      </c>
      <c r="E28" s="440"/>
      <c r="F28" s="440"/>
      <c r="G28" s="34" t="s">
        <v>546</v>
      </c>
      <c r="H28" s="468"/>
      <c r="I28" s="468"/>
      <c r="J28" s="440">
        <v>2</v>
      </c>
      <c r="K28" s="440">
        <v>2</v>
      </c>
      <c r="L28" s="34" t="s">
        <v>559</v>
      </c>
      <c r="M28" s="440"/>
      <c r="N28" s="440"/>
      <c r="O28" s="440">
        <v>2</v>
      </c>
      <c r="P28" s="440">
        <v>3</v>
      </c>
      <c r="Q28" s="34"/>
      <c r="R28" s="440"/>
      <c r="S28" s="440"/>
      <c r="T28" s="440"/>
      <c r="U28" s="462"/>
    </row>
    <row r="29" spans="1:21" s="220" customFormat="1" ht="15" customHeight="1">
      <c r="A29" s="821"/>
      <c r="B29" s="34" t="s">
        <v>533</v>
      </c>
      <c r="C29" s="440"/>
      <c r="D29" s="440"/>
      <c r="E29" s="440">
        <v>2</v>
      </c>
      <c r="F29" s="440">
        <v>2</v>
      </c>
      <c r="G29" s="433" t="s">
        <v>547</v>
      </c>
      <c r="H29" s="468"/>
      <c r="I29" s="468"/>
      <c r="J29" s="440">
        <v>2</v>
      </c>
      <c r="K29" s="440">
        <v>3</v>
      </c>
      <c r="L29" s="34" t="s">
        <v>560</v>
      </c>
      <c r="M29" s="440"/>
      <c r="N29" s="440"/>
      <c r="O29" s="440">
        <v>2</v>
      </c>
      <c r="P29" s="440">
        <v>2</v>
      </c>
      <c r="Q29" s="34"/>
      <c r="R29" s="440"/>
      <c r="S29" s="440"/>
      <c r="T29" s="440"/>
      <c r="U29" s="462"/>
    </row>
    <row r="30" spans="1:21" s="220" customFormat="1" ht="15" customHeight="1">
      <c r="A30" s="821"/>
      <c r="B30" s="34" t="s">
        <v>534</v>
      </c>
      <c r="C30" s="440"/>
      <c r="D30" s="440"/>
      <c r="E30" s="440">
        <v>2</v>
      </c>
      <c r="F30" s="440">
        <v>2</v>
      </c>
      <c r="G30" s="34" t="s">
        <v>548</v>
      </c>
      <c r="H30" s="468"/>
      <c r="I30" s="468"/>
      <c r="J30" s="440">
        <v>3</v>
      </c>
      <c r="K30" s="440">
        <v>3</v>
      </c>
      <c r="L30" s="34" t="s">
        <v>561</v>
      </c>
      <c r="M30" s="440"/>
      <c r="N30" s="440"/>
      <c r="O30" s="440">
        <v>2</v>
      </c>
      <c r="P30" s="440">
        <v>2</v>
      </c>
      <c r="Q30" s="34"/>
      <c r="R30" s="440"/>
      <c r="S30" s="440"/>
      <c r="T30" s="440"/>
      <c r="U30" s="462"/>
    </row>
    <row r="31" spans="1:21" s="220" customFormat="1" ht="15" customHeight="1">
      <c r="A31" s="821"/>
      <c r="B31" s="34" t="s">
        <v>535</v>
      </c>
      <c r="C31" s="440"/>
      <c r="D31" s="440"/>
      <c r="E31" s="440">
        <v>2</v>
      </c>
      <c r="F31" s="440">
        <v>2</v>
      </c>
      <c r="G31" s="34" t="s">
        <v>549</v>
      </c>
      <c r="H31" s="440"/>
      <c r="I31" s="440"/>
      <c r="J31" s="440">
        <v>2</v>
      </c>
      <c r="K31" s="440">
        <v>2</v>
      </c>
      <c r="L31" s="34" t="s">
        <v>562</v>
      </c>
      <c r="M31" s="440"/>
      <c r="N31" s="440"/>
      <c r="O31" s="440">
        <v>2</v>
      </c>
      <c r="P31" s="440">
        <v>2</v>
      </c>
      <c r="Q31" s="34"/>
      <c r="R31" s="440"/>
      <c r="S31" s="440"/>
      <c r="T31" s="440"/>
      <c r="U31" s="462"/>
    </row>
    <row r="32" spans="1:21" s="220" customFormat="1" ht="15" customHeight="1">
      <c r="A32" s="821"/>
      <c r="B32" s="34" t="s">
        <v>536</v>
      </c>
      <c r="C32" s="440"/>
      <c r="D32" s="440"/>
      <c r="E32" s="440">
        <v>2</v>
      </c>
      <c r="F32" s="440">
        <v>2</v>
      </c>
      <c r="G32" s="34"/>
      <c r="H32" s="468"/>
      <c r="I32" s="468"/>
      <c r="J32" s="440"/>
      <c r="K32" s="440"/>
      <c r="L32" s="34" t="s">
        <v>563</v>
      </c>
      <c r="M32" s="468"/>
      <c r="N32" s="468"/>
      <c r="O32" s="468">
        <v>2</v>
      </c>
      <c r="P32" s="468">
        <v>3</v>
      </c>
      <c r="Q32" s="34"/>
      <c r="R32" s="440"/>
      <c r="S32" s="440"/>
      <c r="T32" s="440"/>
      <c r="U32" s="462"/>
    </row>
    <row r="33" spans="1:21" s="432" customFormat="1" ht="15" customHeight="1">
      <c r="A33" s="821"/>
      <c r="B33" s="431" t="s">
        <v>9</v>
      </c>
      <c r="C33" s="431">
        <f>SUM(C24:C32)</f>
        <v>10</v>
      </c>
      <c r="D33" s="431">
        <f>SUM(D24:D32)</f>
        <v>10</v>
      </c>
      <c r="E33" s="431">
        <f>SUM(E24:E32)</f>
        <v>8</v>
      </c>
      <c r="F33" s="431">
        <f>SUM(F24:F32)</f>
        <v>8</v>
      </c>
      <c r="G33" s="431" t="s">
        <v>550</v>
      </c>
      <c r="H33" s="431">
        <f>SUM(H24:H32)</f>
        <v>9</v>
      </c>
      <c r="I33" s="431">
        <f>SUM(I24:I32)</f>
        <v>10</v>
      </c>
      <c r="J33" s="431">
        <f>SUM(J24:J32)</f>
        <v>9</v>
      </c>
      <c r="K33" s="431">
        <f>SUM(K24:K32)</f>
        <v>10</v>
      </c>
      <c r="L33" s="431" t="s">
        <v>9</v>
      </c>
      <c r="M33" s="431">
        <f>SUM(M24:M32)</f>
        <v>8</v>
      </c>
      <c r="N33" s="431">
        <f>SUM(N24:N32)</f>
        <v>10</v>
      </c>
      <c r="O33" s="431">
        <f>SUM(O24:O32)</f>
        <v>10</v>
      </c>
      <c r="P33" s="431">
        <f>SUM(P24:P32)</f>
        <v>12</v>
      </c>
      <c r="Q33" s="431" t="s">
        <v>9</v>
      </c>
      <c r="R33" s="431">
        <f>SUM(R24:R32)</f>
        <v>5</v>
      </c>
      <c r="S33" s="431">
        <f>SUM(S24:S32)</f>
        <v>6</v>
      </c>
      <c r="T33" s="431">
        <f>SUM(T24:T32)</f>
        <v>5</v>
      </c>
      <c r="U33" s="486">
        <f>SUM(U24:U32)</f>
        <v>5</v>
      </c>
    </row>
    <row r="34" spans="1:21" s="480" customFormat="1" ht="15" customHeight="1" thickBot="1">
      <c r="A34" s="822"/>
      <c r="B34" s="489" t="s">
        <v>10</v>
      </c>
      <c r="C34" s="823">
        <f>SUM(C33+E33+H33+J33+M33+O33+R33+T33)</f>
        <v>64</v>
      </c>
      <c r="D34" s="823"/>
      <c r="E34" s="823"/>
      <c r="F34" s="823"/>
      <c r="G34" s="823"/>
      <c r="H34" s="823"/>
      <c r="I34" s="823"/>
      <c r="J34" s="823"/>
      <c r="K34" s="823"/>
      <c r="L34" s="823"/>
      <c r="M34" s="823"/>
      <c r="N34" s="823"/>
      <c r="O34" s="823"/>
      <c r="P34" s="823"/>
      <c r="Q34" s="823"/>
      <c r="R34" s="823"/>
      <c r="S34" s="823"/>
      <c r="T34" s="823"/>
      <c r="U34" s="824"/>
    </row>
    <row r="35" spans="1:21" s="480" customFormat="1" ht="20.100000000000001" customHeight="1" thickTop="1">
      <c r="A35" s="825" t="s">
        <v>81</v>
      </c>
      <c r="B35" s="339" t="s">
        <v>189</v>
      </c>
      <c r="C35" s="483">
        <v>3</v>
      </c>
      <c r="D35" s="483">
        <v>3</v>
      </c>
      <c r="E35" s="483">
        <v>3</v>
      </c>
      <c r="F35" s="483">
        <v>3</v>
      </c>
      <c r="G35" s="339" t="s">
        <v>551</v>
      </c>
      <c r="H35" s="484">
        <v>3</v>
      </c>
      <c r="I35" s="484">
        <v>3</v>
      </c>
      <c r="J35" s="484">
        <v>3</v>
      </c>
      <c r="K35" s="484">
        <v>3</v>
      </c>
      <c r="L35" s="339" t="s">
        <v>189</v>
      </c>
      <c r="M35" s="484">
        <v>6</v>
      </c>
      <c r="N35" s="484">
        <v>6</v>
      </c>
      <c r="O35" s="484">
        <v>6</v>
      </c>
      <c r="P35" s="484">
        <v>6</v>
      </c>
      <c r="Q35" s="339" t="s">
        <v>189</v>
      </c>
      <c r="R35" s="484">
        <v>6</v>
      </c>
      <c r="S35" s="484">
        <v>6</v>
      </c>
      <c r="T35" s="484">
        <v>6</v>
      </c>
      <c r="U35" s="487">
        <v>6</v>
      </c>
    </row>
    <row r="36" spans="1:21" s="221" customFormat="1" ht="15" customHeight="1">
      <c r="A36" s="821"/>
      <c r="B36" s="34" t="s">
        <v>537</v>
      </c>
      <c r="C36" s="468">
        <v>4</v>
      </c>
      <c r="D36" s="468">
        <v>4</v>
      </c>
      <c r="E36" s="468">
        <v>4</v>
      </c>
      <c r="F36" s="468">
        <v>4</v>
      </c>
      <c r="G36" s="34" t="s">
        <v>537</v>
      </c>
      <c r="H36" s="469">
        <v>4</v>
      </c>
      <c r="I36" s="469">
        <v>4</v>
      </c>
      <c r="J36" s="469">
        <v>4</v>
      </c>
      <c r="K36" s="469">
        <v>4</v>
      </c>
      <c r="L36" s="433" t="s">
        <v>537</v>
      </c>
      <c r="M36" s="469">
        <v>4</v>
      </c>
      <c r="N36" s="469">
        <v>4</v>
      </c>
      <c r="O36" s="469">
        <v>4</v>
      </c>
      <c r="P36" s="469">
        <v>4</v>
      </c>
      <c r="Q36" s="433" t="s">
        <v>537</v>
      </c>
      <c r="R36" s="469">
        <v>4</v>
      </c>
      <c r="S36" s="469">
        <v>4</v>
      </c>
      <c r="T36" s="469">
        <v>4</v>
      </c>
      <c r="U36" s="491">
        <v>4</v>
      </c>
    </row>
    <row r="37" spans="1:21" s="221" customFormat="1" ht="15" customHeight="1">
      <c r="A37" s="821"/>
      <c r="B37" s="34" t="s">
        <v>538</v>
      </c>
      <c r="C37" s="468">
        <v>3</v>
      </c>
      <c r="D37" s="468">
        <v>3</v>
      </c>
      <c r="E37" s="468"/>
      <c r="F37" s="468"/>
      <c r="G37" s="492" t="s">
        <v>552</v>
      </c>
      <c r="H37" s="469">
        <v>3</v>
      </c>
      <c r="I37" s="469">
        <v>3</v>
      </c>
      <c r="J37" s="468"/>
      <c r="K37" s="469"/>
      <c r="L37" s="433" t="s">
        <v>564</v>
      </c>
      <c r="M37" s="469">
        <v>3</v>
      </c>
      <c r="N37" s="469">
        <v>3</v>
      </c>
      <c r="O37" s="469"/>
      <c r="P37" s="469"/>
      <c r="Q37" s="34" t="s">
        <v>572</v>
      </c>
      <c r="R37" s="468">
        <v>3</v>
      </c>
      <c r="S37" s="468">
        <v>3</v>
      </c>
      <c r="T37" s="468"/>
      <c r="U37" s="488"/>
    </row>
    <row r="38" spans="1:21" s="221" customFormat="1" ht="15" customHeight="1">
      <c r="A38" s="821"/>
      <c r="B38" s="34" t="s">
        <v>539</v>
      </c>
      <c r="C38" s="468">
        <v>3</v>
      </c>
      <c r="D38" s="468">
        <v>3</v>
      </c>
      <c r="E38" s="468"/>
      <c r="F38" s="468"/>
      <c r="G38" s="137" t="s">
        <v>553</v>
      </c>
      <c r="H38" s="469">
        <v>3</v>
      </c>
      <c r="I38" s="469">
        <v>3</v>
      </c>
      <c r="J38" s="468"/>
      <c r="K38" s="468"/>
      <c r="L38" s="34" t="s">
        <v>565</v>
      </c>
      <c r="M38" s="468">
        <v>3</v>
      </c>
      <c r="N38" s="468">
        <v>3</v>
      </c>
      <c r="O38" s="469"/>
      <c r="P38" s="469"/>
      <c r="Q38" s="34" t="s">
        <v>573</v>
      </c>
      <c r="R38" s="468">
        <v>3</v>
      </c>
      <c r="S38" s="468">
        <v>3</v>
      </c>
      <c r="T38" s="468"/>
      <c r="U38" s="488"/>
    </row>
    <row r="39" spans="1:21" s="221" customFormat="1" ht="15" customHeight="1">
      <c r="A39" s="821"/>
      <c r="B39" s="433" t="s">
        <v>540</v>
      </c>
      <c r="C39" s="469"/>
      <c r="D39" s="469"/>
      <c r="E39" s="468">
        <v>3</v>
      </c>
      <c r="F39" s="468">
        <v>3</v>
      </c>
      <c r="G39" s="137" t="s">
        <v>554</v>
      </c>
      <c r="H39" s="468"/>
      <c r="I39" s="468"/>
      <c r="J39" s="468">
        <v>3</v>
      </c>
      <c r="K39" s="468">
        <v>3</v>
      </c>
      <c r="L39" s="34" t="s">
        <v>566</v>
      </c>
      <c r="M39" s="468">
        <v>3</v>
      </c>
      <c r="N39" s="468">
        <v>3</v>
      </c>
      <c r="O39" s="468"/>
      <c r="P39" s="468"/>
      <c r="Q39" s="433" t="s">
        <v>574</v>
      </c>
      <c r="R39" s="469">
        <v>3</v>
      </c>
      <c r="S39" s="469">
        <v>3</v>
      </c>
      <c r="T39" s="469"/>
      <c r="U39" s="491"/>
    </row>
    <row r="40" spans="1:21" s="221" customFormat="1" ht="15" customHeight="1">
      <c r="A40" s="821"/>
      <c r="B40" s="433" t="s">
        <v>541</v>
      </c>
      <c r="C40" s="469"/>
      <c r="D40" s="469"/>
      <c r="E40" s="468">
        <v>3</v>
      </c>
      <c r="F40" s="468">
        <v>3</v>
      </c>
      <c r="G40" s="137" t="s">
        <v>555</v>
      </c>
      <c r="H40" s="468"/>
      <c r="I40" s="468"/>
      <c r="J40" s="468">
        <v>3</v>
      </c>
      <c r="K40" s="468">
        <v>3</v>
      </c>
      <c r="L40" s="34" t="s">
        <v>567</v>
      </c>
      <c r="M40" s="468"/>
      <c r="N40" s="468"/>
      <c r="O40" s="468">
        <v>3</v>
      </c>
      <c r="P40" s="468">
        <v>3</v>
      </c>
      <c r="Q40" s="34" t="s">
        <v>575</v>
      </c>
      <c r="R40" s="469">
        <v>7</v>
      </c>
      <c r="S40" s="468">
        <v>0</v>
      </c>
      <c r="T40" s="468"/>
      <c r="U40" s="488"/>
    </row>
    <row r="41" spans="1:21" s="221" customFormat="1" ht="15" customHeight="1">
      <c r="A41" s="821"/>
      <c r="B41" s="433"/>
      <c r="C41" s="469"/>
      <c r="D41" s="469"/>
      <c r="E41" s="493"/>
      <c r="F41" s="468"/>
      <c r="G41" s="137"/>
      <c r="H41" s="468"/>
      <c r="I41" s="468"/>
      <c r="J41" s="468"/>
      <c r="K41" s="468"/>
      <c r="L41" s="34" t="s">
        <v>568</v>
      </c>
      <c r="M41" s="468"/>
      <c r="N41" s="468"/>
      <c r="O41" s="468">
        <v>3</v>
      </c>
      <c r="P41" s="468">
        <v>3</v>
      </c>
      <c r="Q41" s="433" t="s">
        <v>576</v>
      </c>
      <c r="R41" s="469"/>
      <c r="S41" s="469"/>
      <c r="T41" s="469">
        <v>3</v>
      </c>
      <c r="U41" s="491">
        <v>3</v>
      </c>
    </row>
    <row r="42" spans="1:21" s="221" customFormat="1" ht="15" customHeight="1">
      <c r="A42" s="821"/>
      <c r="B42" s="433"/>
      <c r="C42" s="469"/>
      <c r="D42" s="469"/>
      <c r="E42" s="469"/>
      <c r="F42" s="469"/>
      <c r="G42" s="492"/>
      <c r="H42" s="469"/>
      <c r="I42" s="469"/>
      <c r="J42" s="468"/>
      <c r="K42" s="468"/>
      <c r="L42" s="34" t="s">
        <v>569</v>
      </c>
      <c r="M42" s="468"/>
      <c r="N42" s="468"/>
      <c r="O42" s="468">
        <v>3</v>
      </c>
      <c r="P42" s="468">
        <v>3</v>
      </c>
      <c r="Q42" s="433" t="s">
        <v>577</v>
      </c>
      <c r="R42" s="468"/>
      <c r="S42" s="468"/>
      <c r="T42" s="468">
        <v>3</v>
      </c>
      <c r="U42" s="488">
        <v>3</v>
      </c>
    </row>
    <row r="43" spans="1:21" s="221" customFormat="1" ht="15" customHeight="1">
      <c r="A43" s="821"/>
      <c r="B43" s="433"/>
      <c r="C43" s="469"/>
      <c r="D43" s="469"/>
      <c r="E43" s="469"/>
      <c r="F43" s="469"/>
      <c r="G43" s="492"/>
      <c r="H43" s="469"/>
      <c r="I43" s="469"/>
      <c r="J43" s="468"/>
      <c r="K43" s="468"/>
      <c r="L43" s="34"/>
      <c r="M43" s="468"/>
      <c r="N43" s="468"/>
      <c r="O43" s="468"/>
      <c r="P43" s="468"/>
      <c r="Q43" s="34" t="s">
        <v>578</v>
      </c>
      <c r="R43" s="468"/>
      <c r="S43" s="468"/>
      <c r="T43" s="468">
        <v>3</v>
      </c>
      <c r="U43" s="488">
        <v>3</v>
      </c>
    </row>
    <row r="44" spans="1:21" s="221" customFormat="1" ht="15" customHeight="1">
      <c r="A44" s="821"/>
      <c r="B44" s="433"/>
      <c r="C44" s="469"/>
      <c r="D44" s="469"/>
      <c r="E44" s="468"/>
      <c r="F44" s="469"/>
      <c r="G44" s="34"/>
      <c r="H44" s="469"/>
      <c r="I44" s="469"/>
      <c r="J44" s="468"/>
      <c r="K44" s="468"/>
      <c r="L44" s="34"/>
      <c r="M44" s="468"/>
      <c r="N44" s="468"/>
      <c r="O44" s="468"/>
      <c r="P44" s="468"/>
      <c r="Q44" s="34" t="s">
        <v>579</v>
      </c>
      <c r="R44" s="468"/>
      <c r="S44" s="468"/>
      <c r="T44" s="469">
        <v>7</v>
      </c>
      <c r="U44" s="488">
        <v>0</v>
      </c>
    </row>
    <row r="45" spans="1:21" s="480" customFormat="1" ht="15" customHeight="1" thickBot="1">
      <c r="A45" s="826"/>
      <c r="B45" s="407" t="s">
        <v>10</v>
      </c>
      <c r="C45" s="827">
        <f>SUM(C37:C39,E39:E41,H37:H38,J39:J41,M37:M39,O40:O42,R37:R40,T41:T44)</f>
        <v>74</v>
      </c>
      <c r="D45" s="827"/>
      <c r="E45" s="827"/>
      <c r="F45" s="827"/>
      <c r="G45" s="827"/>
      <c r="H45" s="827"/>
      <c r="I45" s="827"/>
      <c r="J45" s="827"/>
      <c r="K45" s="827"/>
      <c r="L45" s="827"/>
      <c r="M45" s="827"/>
      <c r="N45" s="827"/>
      <c r="O45" s="827"/>
      <c r="P45" s="827"/>
      <c r="Q45" s="827"/>
      <c r="R45" s="827"/>
      <c r="S45" s="827"/>
      <c r="T45" s="827"/>
      <c r="U45" s="828"/>
    </row>
    <row r="46" spans="1:21" s="432" customFormat="1" ht="15" customHeight="1">
      <c r="C46" s="490">
        <f>+C35+C33+C21+C15+C9</f>
        <v>19</v>
      </c>
      <c r="D46" s="490">
        <f>+D35+D33+D21+D15+D9</f>
        <v>20</v>
      </c>
      <c r="E46" s="490">
        <f>+E35+E33+E22+E15+E9</f>
        <v>19</v>
      </c>
      <c r="F46" s="490">
        <f>+F35+F33+F22+F15+F9</f>
        <v>20</v>
      </c>
      <c r="H46" s="490">
        <f>+H35+H33+H21+H15+H9</f>
        <v>19</v>
      </c>
      <c r="I46" s="490">
        <f>+I35+I33+I21+I15+I9</f>
        <v>20</v>
      </c>
      <c r="J46" s="490">
        <f>+J35+J33+J22+J15+J9</f>
        <v>19</v>
      </c>
      <c r="K46" s="490">
        <f>+K35+K33+K22+K15+K9</f>
        <v>20</v>
      </c>
      <c r="M46" s="490">
        <f>+M35+M33+M21+M15+M9</f>
        <v>16</v>
      </c>
      <c r="N46" s="490">
        <f>+N35+N33+N21+N15+N9</f>
        <v>18</v>
      </c>
      <c r="O46" s="490">
        <f>+O35+O33+O22+O15+O9</f>
        <v>16</v>
      </c>
      <c r="P46" s="490">
        <f>+P35+P33+P22+P15+P9</f>
        <v>18</v>
      </c>
      <c r="R46" s="490">
        <f>+R35+R33+R21+R15+R9</f>
        <v>11</v>
      </c>
      <c r="S46" s="490">
        <f>+S35+S33+S21+S15+S9</f>
        <v>12</v>
      </c>
      <c r="T46" s="490">
        <f>+T35+T33+T22+T15+T9</f>
        <v>11</v>
      </c>
      <c r="U46" s="490">
        <f>+U35+U33+U22+U15+U9</f>
        <v>11</v>
      </c>
    </row>
    <row r="47" spans="1:21" s="475" customFormat="1" ht="15" customHeight="1">
      <c r="A47" s="829" t="s">
        <v>581</v>
      </c>
      <c r="B47" s="832" t="s">
        <v>589</v>
      </c>
      <c r="C47" s="833"/>
      <c r="D47" s="833"/>
      <c r="E47" s="834"/>
      <c r="F47" s="835" t="s">
        <v>590</v>
      </c>
      <c r="G47" s="835"/>
      <c r="H47" s="835"/>
      <c r="I47" s="835"/>
      <c r="J47" s="835"/>
      <c r="K47" s="835"/>
      <c r="L47" s="835"/>
      <c r="M47" s="477" t="s">
        <v>582</v>
      </c>
      <c r="N47" s="477"/>
      <c r="O47" s="477"/>
      <c r="P47" s="477"/>
      <c r="Q47" s="477"/>
      <c r="R47" s="477"/>
      <c r="S47" s="477"/>
      <c r="T47" s="477"/>
      <c r="U47" s="477"/>
    </row>
    <row r="48" spans="1:21" s="475" customFormat="1" ht="15" customHeight="1">
      <c r="A48" s="830"/>
      <c r="B48" s="832" t="s">
        <v>591</v>
      </c>
      <c r="C48" s="833"/>
      <c r="D48" s="833"/>
      <c r="E48" s="834"/>
      <c r="F48" s="835" t="s">
        <v>592</v>
      </c>
      <c r="G48" s="835"/>
      <c r="H48" s="835"/>
      <c r="I48" s="835"/>
      <c r="J48" s="835"/>
      <c r="K48" s="835"/>
      <c r="L48" s="835"/>
      <c r="M48" s="478"/>
      <c r="N48" s="479" t="s">
        <v>583</v>
      </c>
      <c r="O48" s="478"/>
      <c r="P48" s="478"/>
      <c r="Q48" s="478"/>
      <c r="R48" s="478"/>
      <c r="S48" s="478"/>
      <c r="T48" s="478"/>
      <c r="U48" s="477"/>
    </row>
    <row r="49" spans="1:21" s="475" customFormat="1" ht="15" customHeight="1">
      <c r="A49" s="830"/>
      <c r="B49" s="835" t="s">
        <v>593</v>
      </c>
      <c r="C49" s="835"/>
      <c r="D49" s="835"/>
      <c r="E49" s="835"/>
      <c r="F49" s="835" t="s">
        <v>594</v>
      </c>
      <c r="G49" s="835"/>
      <c r="H49" s="835"/>
      <c r="I49" s="835"/>
      <c r="J49" s="835"/>
      <c r="K49" s="835"/>
      <c r="L49" s="835"/>
      <c r="M49" s="470"/>
      <c r="N49" s="470" t="s">
        <v>584</v>
      </c>
      <c r="O49" s="470"/>
      <c r="P49" s="478"/>
      <c r="Q49" s="478"/>
      <c r="R49" s="478"/>
      <c r="S49" s="478"/>
      <c r="T49" s="478"/>
      <c r="U49" s="477"/>
    </row>
    <row r="50" spans="1:21" s="475" customFormat="1" ht="15" customHeight="1">
      <c r="A50" s="831"/>
      <c r="B50" s="835" t="s">
        <v>595</v>
      </c>
      <c r="C50" s="835"/>
      <c r="D50" s="835"/>
      <c r="E50" s="835"/>
      <c r="F50" s="835"/>
      <c r="G50" s="835"/>
      <c r="H50" s="835"/>
      <c r="I50" s="835"/>
      <c r="J50" s="835"/>
      <c r="K50" s="835"/>
      <c r="L50" s="835"/>
      <c r="M50" s="478" t="s">
        <v>580</v>
      </c>
      <c r="N50" s="478"/>
      <c r="O50" s="478"/>
      <c r="P50" s="478"/>
      <c r="Q50" s="477"/>
      <c r="R50" s="477"/>
      <c r="S50" s="477"/>
      <c r="T50" s="477"/>
      <c r="U50" s="477"/>
    </row>
    <row r="51" spans="1:21" s="475" customFormat="1" ht="13.15" customHeight="1">
      <c r="A51" s="847" t="s">
        <v>89</v>
      </c>
      <c r="B51" s="847"/>
      <c r="C51" s="847"/>
      <c r="D51" s="847"/>
      <c r="E51" s="847"/>
      <c r="F51" s="847"/>
      <c r="G51" s="847"/>
      <c r="H51" s="847"/>
      <c r="I51" s="847"/>
      <c r="J51" s="847"/>
      <c r="K51" s="847"/>
      <c r="M51" s="477"/>
      <c r="N51" s="477" t="s">
        <v>585</v>
      </c>
      <c r="O51" s="477"/>
      <c r="P51" s="477"/>
      <c r="Q51" s="477"/>
      <c r="R51" s="477"/>
      <c r="S51" s="477"/>
      <c r="T51" s="477"/>
      <c r="U51" s="477"/>
    </row>
    <row r="52" spans="1:21" s="475" customFormat="1" ht="13.15" customHeight="1">
      <c r="A52" s="847"/>
      <c r="B52" s="847"/>
      <c r="C52" s="847"/>
      <c r="D52" s="847"/>
      <c r="E52" s="847"/>
      <c r="F52" s="847"/>
      <c r="G52" s="847"/>
      <c r="H52" s="847"/>
      <c r="I52" s="847"/>
      <c r="J52" s="847"/>
      <c r="K52" s="847"/>
      <c r="M52" s="477" t="s">
        <v>586</v>
      </c>
      <c r="N52" s="477"/>
      <c r="O52" s="477"/>
      <c r="P52" s="477"/>
      <c r="Q52" s="477"/>
      <c r="R52" s="477"/>
      <c r="S52" s="477"/>
      <c r="T52" s="477"/>
      <c r="U52" s="477"/>
    </row>
    <row r="53" spans="1:21" s="475" customFormat="1" ht="13.15" customHeight="1">
      <c r="A53" s="476"/>
      <c r="M53" s="477"/>
      <c r="N53" s="477" t="s">
        <v>587</v>
      </c>
      <c r="O53" s="477"/>
      <c r="P53" s="477"/>
      <c r="Q53" s="477"/>
      <c r="R53" s="477"/>
      <c r="S53" s="477"/>
      <c r="T53" s="477"/>
      <c r="U53" s="477"/>
    </row>
  </sheetData>
  <mergeCells count="44">
    <mergeCell ref="A51:K52"/>
    <mergeCell ref="A2:U2"/>
    <mergeCell ref="A1:U1"/>
    <mergeCell ref="A3:A5"/>
    <mergeCell ref="B3:B5"/>
    <mergeCell ref="C3:F3"/>
    <mergeCell ref="G3:G5"/>
    <mergeCell ref="R3:U3"/>
    <mergeCell ref="T4:U4"/>
    <mergeCell ref="C4:D4"/>
    <mergeCell ref="E4:F4"/>
    <mergeCell ref="H4:I4"/>
    <mergeCell ref="R4:S4"/>
    <mergeCell ref="J4:K4"/>
    <mergeCell ref="A11:A16"/>
    <mergeCell ref="C16:U16"/>
    <mergeCell ref="L3:L5"/>
    <mergeCell ref="M3:P3"/>
    <mergeCell ref="A6:A10"/>
    <mergeCell ref="C10:U10"/>
    <mergeCell ref="Q3:Q5"/>
    <mergeCell ref="H3:K3"/>
    <mergeCell ref="M4:N4"/>
    <mergeCell ref="O4:P4"/>
    <mergeCell ref="A21:A23"/>
    <mergeCell ref="C23:U23"/>
    <mergeCell ref="A17:A20"/>
    <mergeCell ref="C20:U20"/>
    <mergeCell ref="B17:U17"/>
    <mergeCell ref="B18:U18"/>
    <mergeCell ref="B19:U19"/>
    <mergeCell ref="A24:A34"/>
    <mergeCell ref="C34:U34"/>
    <mergeCell ref="A35:A45"/>
    <mergeCell ref="C45:U45"/>
    <mergeCell ref="A47:A50"/>
    <mergeCell ref="B47:E47"/>
    <mergeCell ref="F47:L47"/>
    <mergeCell ref="B48:E48"/>
    <mergeCell ref="F48:L48"/>
    <mergeCell ref="B49:E49"/>
    <mergeCell ref="F49:L49"/>
    <mergeCell ref="B50:E50"/>
    <mergeCell ref="F50:L50"/>
  </mergeCells>
  <phoneticPr fontId="19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11</vt:i4>
      </vt:variant>
    </vt:vector>
  </HeadingPairs>
  <TitlesOfParts>
    <vt:vector size="21" baseType="lpstr">
      <vt:lpstr>餐-中餐</vt:lpstr>
      <vt:lpstr>餐-西餐</vt:lpstr>
      <vt:lpstr>餐-餐服</vt:lpstr>
      <vt:lpstr>觀光</vt:lpstr>
      <vt:lpstr>休閒</vt:lpstr>
      <vt:lpstr>妝管-彩妝</vt:lpstr>
      <vt:lpstr>妝管-美容</vt:lpstr>
      <vt:lpstr>烘焙學程</vt:lpstr>
      <vt:lpstr>演藝學程</vt:lpstr>
      <vt:lpstr>旅館學程</vt:lpstr>
      <vt:lpstr>休閒!Print_Area</vt:lpstr>
      <vt:lpstr>'妝管-美容'!Print_Area</vt:lpstr>
      <vt:lpstr>'妝管-彩妝'!Print_Area</vt:lpstr>
      <vt:lpstr>旅館學程!Print_Area</vt:lpstr>
      <vt:lpstr>烘焙學程!Print_Area</vt:lpstr>
      <vt:lpstr>演藝學程!Print_Area</vt:lpstr>
      <vt:lpstr>'餐-中餐'!Print_Area</vt:lpstr>
      <vt:lpstr>'餐-西餐'!Print_Area</vt:lpstr>
      <vt:lpstr>'餐-餐服'!Print_Area</vt:lpstr>
      <vt:lpstr>觀光!Print_Area</vt:lpstr>
      <vt:lpstr>觀光!Print_Titles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TPCU</cp:lastModifiedBy>
  <cp:lastPrinted>2016-06-30T03:56:41Z</cp:lastPrinted>
  <dcterms:created xsi:type="dcterms:W3CDTF">2014-04-17T05:30:02Z</dcterms:created>
  <dcterms:modified xsi:type="dcterms:W3CDTF">2016-11-14T01:05:34Z</dcterms:modified>
</cp:coreProperties>
</file>