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by\各系課程規劃表(掛網頁)\1090727下載檔案(更新10802課發會議後資料)\四技\工--更新後\"/>
    </mc:Choice>
  </mc:AlternateContent>
  <bookViews>
    <workbookView xWindow="120" yWindow="645" windowWidth="14955" windowHeight="7680" activeTab="2"/>
  </bookViews>
  <sheets>
    <sheet name="機械0321" sheetId="2" r:id="rId1"/>
    <sheet name="精密0321" sheetId="6" r:id="rId2"/>
    <sheet name="車輛0321" sheetId="1" r:id="rId3"/>
    <sheet name="資訊0321" sheetId="4" r:id="rId4"/>
    <sheet name="資訊產攜" sheetId="8" r:id="rId5"/>
    <sheet name="電通0321" sheetId="5" r:id="rId6"/>
    <sheet name="電機" sheetId="9" r:id="rId7"/>
  </sheets>
  <definedNames>
    <definedName name="_xlnm.Print_Area" localSheetId="2">車輛0321!$A$1:$U$50</definedName>
    <definedName name="_xlnm.Print_Area" localSheetId="3">資訊0321!$A$1:$U$70</definedName>
    <definedName name="_xlnm.Print_Area" localSheetId="5">電通0321!$A$1:$V$65</definedName>
    <definedName name="_xlnm.Print_Area" localSheetId="6">電機!$A$1:$U$59</definedName>
    <definedName name="_xlnm.Print_Area" localSheetId="1">精密0321!$A$1:$U$48</definedName>
    <definedName name="_xlnm.Print_Area" localSheetId="0">機械0321!$A$1:$U$49</definedName>
  </definedNames>
  <calcPr calcId="162913"/>
</workbook>
</file>

<file path=xl/calcChain.xml><?xml version="1.0" encoding="utf-8"?>
<calcChain xmlns="http://schemas.openxmlformats.org/spreadsheetml/2006/main">
  <c r="U48" i="9" l="1"/>
  <c r="T48" i="9"/>
  <c r="S48" i="9"/>
  <c r="R48" i="9"/>
  <c r="P48" i="9"/>
  <c r="O48" i="9"/>
  <c r="N48" i="9"/>
  <c r="M48" i="9"/>
  <c r="K48" i="9"/>
  <c r="J48" i="9"/>
  <c r="I48" i="9"/>
  <c r="H48" i="9"/>
  <c r="F48" i="9"/>
  <c r="E48" i="9"/>
  <c r="D48" i="9"/>
  <c r="C48" i="9"/>
  <c r="U36" i="9"/>
  <c r="T36" i="9"/>
  <c r="S36" i="9"/>
  <c r="R36" i="9"/>
  <c r="P36" i="9"/>
  <c r="O36" i="9"/>
  <c r="N36" i="9"/>
  <c r="M36" i="9"/>
  <c r="K36" i="9"/>
  <c r="J36" i="9"/>
  <c r="I36" i="9"/>
  <c r="H36" i="9"/>
  <c r="F36" i="9"/>
  <c r="E36" i="9"/>
  <c r="D36" i="9"/>
  <c r="C36" i="9"/>
  <c r="U28" i="9"/>
  <c r="T28" i="9"/>
  <c r="S28" i="9"/>
  <c r="R28" i="9"/>
  <c r="P28" i="9"/>
  <c r="O28" i="9"/>
  <c r="N28" i="9"/>
  <c r="M28" i="9"/>
  <c r="K28" i="9"/>
  <c r="J28" i="9"/>
  <c r="I28" i="9"/>
  <c r="H28" i="9"/>
  <c r="F28" i="9"/>
  <c r="E28" i="9"/>
  <c r="D28" i="9"/>
  <c r="C28" i="9"/>
  <c r="C29" i="9" s="1"/>
  <c r="C20" i="9"/>
  <c r="U14" i="9"/>
  <c r="T14" i="9"/>
  <c r="S14" i="9"/>
  <c r="R14" i="9"/>
  <c r="P14" i="9"/>
  <c r="O14" i="9"/>
  <c r="N14" i="9"/>
  <c r="M14" i="9"/>
  <c r="K14" i="9"/>
  <c r="J14" i="9"/>
  <c r="I14" i="9"/>
  <c r="H14" i="9"/>
  <c r="C15" i="9" s="1"/>
  <c r="F14" i="9"/>
  <c r="E14" i="9"/>
  <c r="D14" i="9"/>
  <c r="C14" i="9"/>
  <c r="U9" i="9"/>
  <c r="T9" i="9"/>
  <c r="S9" i="9"/>
  <c r="R9" i="9"/>
  <c r="P9" i="9"/>
  <c r="O9" i="9"/>
  <c r="N9" i="9"/>
  <c r="M9" i="9"/>
  <c r="K9" i="9"/>
  <c r="J9" i="9"/>
  <c r="I9" i="9"/>
  <c r="H9" i="9"/>
  <c r="F9" i="9"/>
  <c r="E9" i="9"/>
  <c r="D9" i="9"/>
  <c r="C9" i="9"/>
  <c r="C10" i="9" s="1"/>
  <c r="U63" i="8"/>
  <c r="T63" i="8"/>
  <c r="S63" i="8"/>
  <c r="R63" i="8"/>
  <c r="P63" i="8"/>
  <c r="O63" i="8"/>
  <c r="N63" i="8"/>
  <c r="M63" i="8"/>
  <c r="K63" i="8"/>
  <c r="J63" i="8"/>
  <c r="I63" i="8"/>
  <c r="H63" i="8"/>
  <c r="F63" i="8"/>
  <c r="E63" i="8"/>
  <c r="D63" i="8"/>
  <c r="C63" i="8"/>
  <c r="U45" i="8"/>
  <c r="T45" i="8"/>
  <c r="S45" i="8"/>
  <c r="R45" i="8"/>
  <c r="P45" i="8"/>
  <c r="O45" i="8"/>
  <c r="N45" i="8"/>
  <c r="M45" i="8"/>
  <c r="K45" i="8"/>
  <c r="J45" i="8"/>
  <c r="I45" i="8"/>
  <c r="H45" i="8"/>
  <c r="F45" i="8"/>
  <c r="E45" i="8"/>
  <c r="D45" i="8"/>
  <c r="C45" i="8"/>
  <c r="U35" i="8"/>
  <c r="T35" i="8"/>
  <c r="S35" i="8"/>
  <c r="R35" i="8"/>
  <c r="P35" i="8"/>
  <c r="O35" i="8"/>
  <c r="N35" i="8"/>
  <c r="M35" i="8"/>
  <c r="K35" i="8"/>
  <c r="J35" i="8"/>
  <c r="I35" i="8"/>
  <c r="H35" i="8"/>
  <c r="F35" i="8"/>
  <c r="E35" i="8"/>
  <c r="D35" i="8"/>
  <c r="C35" i="8"/>
  <c r="C36" i="8" s="1"/>
  <c r="U25" i="8"/>
  <c r="T25" i="8"/>
  <c r="S25" i="8"/>
  <c r="R25" i="8"/>
  <c r="P25" i="8"/>
  <c r="O25" i="8"/>
  <c r="N25" i="8"/>
  <c r="M25" i="8"/>
  <c r="K25" i="8"/>
  <c r="J25" i="8"/>
  <c r="I25" i="8"/>
  <c r="H25" i="8"/>
  <c r="F25" i="8"/>
  <c r="E25" i="8"/>
  <c r="D25" i="8"/>
  <c r="C25" i="8"/>
  <c r="P20" i="8"/>
  <c r="O20" i="8"/>
  <c r="N20" i="8"/>
  <c r="M20" i="8"/>
  <c r="K20" i="8"/>
  <c r="J20" i="8"/>
  <c r="I20" i="8"/>
  <c r="H20" i="8"/>
  <c r="F20" i="8"/>
  <c r="E20" i="8"/>
  <c r="D20" i="8"/>
  <c r="C20" i="8"/>
  <c r="U15" i="8"/>
  <c r="U20" i="8" s="1"/>
  <c r="T15" i="8"/>
  <c r="T20" i="8" s="1"/>
  <c r="S15" i="8"/>
  <c r="S20" i="8" s="1"/>
  <c r="R15" i="8"/>
  <c r="R20" i="8" s="1"/>
  <c r="P15" i="8"/>
  <c r="O15" i="8"/>
  <c r="N15" i="8"/>
  <c r="M15" i="8"/>
  <c r="K15" i="8"/>
  <c r="J15" i="8"/>
  <c r="I15" i="8"/>
  <c r="H15" i="8"/>
  <c r="F15" i="8"/>
  <c r="E15" i="8"/>
  <c r="D15" i="8"/>
  <c r="C15" i="8"/>
  <c r="U9" i="8"/>
  <c r="T9" i="8"/>
  <c r="S9" i="8"/>
  <c r="R9" i="8"/>
  <c r="P9" i="8"/>
  <c r="O9" i="8"/>
  <c r="N9" i="8"/>
  <c r="M9" i="8"/>
  <c r="K9" i="8"/>
  <c r="J9" i="8"/>
  <c r="I9" i="8"/>
  <c r="H9" i="8"/>
  <c r="F9" i="8"/>
  <c r="E9" i="8"/>
  <c r="D9" i="8"/>
  <c r="C9" i="8"/>
  <c r="C46" i="8" l="1"/>
  <c r="C16" i="8"/>
  <c r="C26" i="8"/>
  <c r="C64" i="8"/>
  <c r="C10" i="8"/>
  <c r="U33" i="6"/>
  <c r="T33" i="6"/>
  <c r="S33" i="6"/>
  <c r="R33" i="6"/>
  <c r="P33" i="6"/>
  <c r="O33" i="6"/>
  <c r="N33" i="6"/>
  <c r="M33" i="6"/>
  <c r="K33" i="6"/>
  <c r="J33" i="6"/>
  <c r="I33" i="6"/>
  <c r="H33" i="6"/>
  <c r="F33" i="6"/>
  <c r="E33" i="6"/>
  <c r="C34" i="6" s="1"/>
  <c r="D33" i="6"/>
  <c r="C33" i="6"/>
  <c r="C21" i="6"/>
  <c r="U15" i="6"/>
  <c r="T15" i="6"/>
  <c r="S15" i="6"/>
  <c r="R15" i="6"/>
  <c r="P15" i="6"/>
  <c r="O15" i="6"/>
  <c r="N15" i="6"/>
  <c r="M15" i="6"/>
  <c r="K15" i="6"/>
  <c r="J15" i="6"/>
  <c r="C16" i="6" s="1"/>
  <c r="I15" i="6"/>
  <c r="H15" i="6"/>
  <c r="F15" i="6"/>
  <c r="E15" i="6"/>
  <c r="D15" i="6"/>
  <c r="C15" i="6"/>
  <c r="U9" i="6"/>
  <c r="T9" i="6"/>
  <c r="S9" i="6"/>
  <c r="R9" i="6"/>
  <c r="P9" i="6"/>
  <c r="O9" i="6"/>
  <c r="N9" i="6"/>
  <c r="M9" i="6"/>
  <c r="K9" i="6"/>
  <c r="J9" i="6"/>
  <c r="I9" i="6"/>
  <c r="H9" i="6"/>
  <c r="F9" i="6"/>
  <c r="E9" i="6"/>
  <c r="D9" i="6"/>
  <c r="C9" i="6"/>
  <c r="C10" i="6" s="1"/>
  <c r="D35" i="5"/>
  <c r="D63" i="5"/>
  <c r="U63" i="4"/>
  <c r="T63" i="4"/>
  <c r="S63" i="4"/>
  <c r="R63" i="4"/>
  <c r="P63" i="4"/>
  <c r="O63" i="4"/>
  <c r="N63" i="4"/>
  <c r="M63" i="4"/>
  <c r="K63" i="4"/>
  <c r="J63" i="4"/>
  <c r="I63" i="4"/>
  <c r="H63" i="4"/>
  <c r="F63" i="4"/>
  <c r="E63" i="4"/>
  <c r="D63" i="4"/>
  <c r="C63" i="4"/>
  <c r="V20" i="5"/>
  <c r="U20" i="5"/>
  <c r="T20" i="5"/>
  <c r="S20" i="5"/>
  <c r="Q20" i="5"/>
  <c r="P20" i="5"/>
  <c r="O20" i="5"/>
  <c r="N20" i="5"/>
  <c r="L20" i="5"/>
  <c r="K20" i="5"/>
  <c r="J20" i="5"/>
  <c r="I20" i="5"/>
  <c r="E20" i="5"/>
  <c r="F20" i="5"/>
  <c r="G20" i="5"/>
  <c r="D20" i="5"/>
  <c r="V63" i="5"/>
  <c r="U63" i="5"/>
  <c r="T63" i="5"/>
  <c r="S63" i="5"/>
  <c r="Q63" i="5"/>
  <c r="P63" i="5"/>
  <c r="O63" i="5"/>
  <c r="N63" i="5"/>
  <c r="L63" i="5"/>
  <c r="K63" i="5"/>
  <c r="J63" i="5"/>
  <c r="I63" i="5"/>
  <c r="G63" i="5"/>
  <c r="F63" i="5"/>
  <c r="E63" i="5"/>
  <c r="V46" i="5"/>
  <c r="U46" i="5"/>
  <c r="T46" i="5"/>
  <c r="S46" i="5"/>
  <c r="Q46" i="5"/>
  <c r="P46" i="5"/>
  <c r="O46" i="5"/>
  <c r="N46" i="5"/>
  <c r="L46" i="5"/>
  <c r="K46" i="5"/>
  <c r="J46" i="5"/>
  <c r="I46" i="5"/>
  <c r="G46" i="5"/>
  <c r="F46" i="5"/>
  <c r="E46" i="5"/>
  <c r="D46" i="5"/>
  <c r="C20" i="4"/>
  <c r="U14" i="4"/>
  <c r="T14" i="4"/>
  <c r="S14" i="4"/>
  <c r="R14" i="4"/>
  <c r="P14" i="4"/>
  <c r="O14" i="4"/>
  <c r="N14" i="4"/>
  <c r="M14" i="4"/>
  <c r="K14" i="4"/>
  <c r="J14" i="4"/>
  <c r="I14" i="4"/>
  <c r="H14" i="4"/>
  <c r="F14" i="4"/>
  <c r="E14" i="4"/>
  <c r="D14" i="4"/>
  <c r="C14" i="4"/>
  <c r="C15" i="4" s="1"/>
  <c r="U9" i="4"/>
  <c r="T9" i="4"/>
  <c r="S9" i="4"/>
  <c r="R9" i="4"/>
  <c r="P9" i="4"/>
  <c r="O9" i="4"/>
  <c r="N9" i="4"/>
  <c r="M9" i="4"/>
  <c r="K9" i="4"/>
  <c r="J9" i="4"/>
  <c r="C10" i="4" s="1"/>
  <c r="I9" i="4"/>
  <c r="H9" i="4"/>
  <c r="F9" i="4"/>
  <c r="E9" i="4"/>
  <c r="D9" i="4"/>
  <c r="C9" i="4"/>
  <c r="D21" i="5"/>
  <c r="C21" i="1"/>
  <c r="C21" i="2"/>
  <c r="Q35" i="5"/>
  <c r="O35" i="5"/>
  <c r="P35" i="5"/>
  <c r="N35" i="5"/>
  <c r="J35" i="5"/>
  <c r="K35" i="5"/>
  <c r="L35" i="5"/>
  <c r="I35" i="5"/>
  <c r="E35" i="5"/>
  <c r="F35" i="5"/>
  <c r="D36" i="5" s="1"/>
  <c r="G35" i="5"/>
  <c r="M32" i="1"/>
  <c r="H32" i="1"/>
  <c r="I32" i="1"/>
  <c r="J32" i="1"/>
  <c r="K32" i="1"/>
  <c r="D32" i="1"/>
  <c r="E32" i="1"/>
  <c r="F32" i="1"/>
  <c r="C32" i="1"/>
  <c r="C33" i="1" s="1"/>
  <c r="K35" i="2"/>
  <c r="J35" i="2"/>
  <c r="I35" i="2"/>
  <c r="H35" i="2"/>
  <c r="F35" i="2"/>
  <c r="E35" i="2"/>
  <c r="D35" i="2"/>
  <c r="C35" i="2"/>
  <c r="C36" i="2" s="1"/>
  <c r="V35" i="5"/>
  <c r="U35" i="5"/>
  <c r="T35" i="5"/>
  <c r="S35" i="5"/>
  <c r="U45" i="4"/>
  <c r="T45" i="4"/>
  <c r="S45" i="4"/>
  <c r="R45" i="4"/>
  <c r="P45" i="4"/>
  <c r="O45" i="4"/>
  <c r="N45" i="4"/>
  <c r="M45" i="4"/>
  <c r="K45" i="4"/>
  <c r="J45" i="4"/>
  <c r="I45" i="4"/>
  <c r="H45" i="4"/>
  <c r="F45" i="4"/>
  <c r="E45" i="4"/>
  <c r="D45" i="4"/>
  <c r="C45" i="4"/>
  <c r="U35" i="4"/>
  <c r="T35" i="4"/>
  <c r="S35" i="4"/>
  <c r="R35" i="4"/>
  <c r="P35" i="4"/>
  <c r="O35" i="4"/>
  <c r="N35" i="4"/>
  <c r="M35" i="4"/>
  <c r="K35" i="4"/>
  <c r="J35" i="4"/>
  <c r="C36" i="4" s="1"/>
  <c r="I35" i="4"/>
  <c r="H35" i="4"/>
  <c r="F35" i="4"/>
  <c r="E35" i="4"/>
  <c r="D35" i="4"/>
  <c r="C35" i="4"/>
  <c r="U26" i="4"/>
  <c r="T26" i="4"/>
  <c r="S26" i="4"/>
  <c r="R26" i="4"/>
  <c r="P26" i="4"/>
  <c r="O26" i="4"/>
  <c r="N26" i="4"/>
  <c r="M26" i="4"/>
  <c r="K26" i="4"/>
  <c r="J26" i="4"/>
  <c r="I26" i="4"/>
  <c r="H26" i="4"/>
  <c r="F26" i="4"/>
  <c r="E26" i="4"/>
  <c r="D26" i="4"/>
  <c r="C26" i="4"/>
  <c r="C27" i="4" s="1"/>
  <c r="N32" i="1"/>
  <c r="O32" i="1"/>
  <c r="P32" i="1"/>
  <c r="R32" i="1"/>
  <c r="S32" i="1"/>
  <c r="T32" i="1"/>
  <c r="U32" i="1"/>
  <c r="U35" i="2"/>
  <c r="T35" i="2"/>
  <c r="S35" i="2"/>
  <c r="R35" i="2"/>
  <c r="P35" i="2"/>
  <c r="O35" i="2"/>
  <c r="N35" i="2"/>
  <c r="M35" i="2"/>
  <c r="D9" i="5"/>
  <c r="D10" i="5" s="1"/>
  <c r="E9" i="5"/>
  <c r="F9" i="5"/>
  <c r="G9" i="5"/>
  <c r="I9" i="5"/>
  <c r="J9" i="5"/>
  <c r="K9" i="5"/>
  <c r="L9" i="5"/>
  <c r="N9" i="5"/>
  <c r="O9" i="5"/>
  <c r="P9" i="5"/>
  <c r="Q9" i="5"/>
  <c r="S9" i="5"/>
  <c r="T9" i="5"/>
  <c r="U9" i="5"/>
  <c r="V9" i="5"/>
  <c r="D15" i="5"/>
  <c r="E15" i="5"/>
  <c r="F15" i="5"/>
  <c r="G15" i="5"/>
  <c r="I15" i="5"/>
  <c r="J15" i="5"/>
  <c r="K15" i="5"/>
  <c r="D16" i="5" s="1"/>
  <c r="L15" i="5"/>
  <c r="N15" i="5"/>
  <c r="O15" i="5"/>
  <c r="P15" i="5"/>
  <c r="Q15" i="5"/>
  <c r="S15" i="5"/>
  <c r="T15" i="5"/>
  <c r="U15" i="5"/>
  <c r="V15" i="5"/>
  <c r="C9" i="2"/>
  <c r="D9" i="2"/>
  <c r="E9" i="2"/>
  <c r="C10" i="2" s="1"/>
  <c r="F9" i="2"/>
  <c r="H9" i="2"/>
  <c r="I9" i="2"/>
  <c r="J9" i="2"/>
  <c r="K9" i="2"/>
  <c r="M9" i="2"/>
  <c r="N9" i="2"/>
  <c r="O9" i="2"/>
  <c r="P9" i="2"/>
  <c r="R9" i="2"/>
  <c r="S9" i="2"/>
  <c r="T9" i="2"/>
  <c r="U9" i="2"/>
  <c r="C15" i="2"/>
  <c r="C16" i="2" s="1"/>
  <c r="D15" i="2"/>
  <c r="E15" i="2"/>
  <c r="F15" i="2"/>
  <c r="H15" i="2"/>
  <c r="I15" i="2"/>
  <c r="J15" i="2"/>
  <c r="K15" i="2"/>
  <c r="M15" i="2"/>
  <c r="N15" i="2"/>
  <c r="O15" i="2"/>
  <c r="P15" i="2"/>
  <c r="R15" i="2"/>
  <c r="S15" i="2"/>
  <c r="T15" i="2"/>
  <c r="U15" i="2"/>
  <c r="C9" i="1"/>
  <c r="D9" i="1"/>
  <c r="E9" i="1"/>
  <c r="F9" i="1"/>
  <c r="H9" i="1"/>
  <c r="I9" i="1"/>
  <c r="J9" i="1"/>
  <c r="C10" i="1" s="1"/>
  <c r="K9" i="1"/>
  <c r="M9" i="1"/>
  <c r="N9" i="1"/>
  <c r="O9" i="1"/>
  <c r="P9" i="1"/>
  <c r="R9" i="1"/>
  <c r="S9" i="1"/>
  <c r="T9" i="1"/>
  <c r="U9" i="1"/>
  <c r="C15" i="1"/>
  <c r="D15" i="1"/>
  <c r="E15" i="1"/>
  <c r="C16" i="1" s="1"/>
  <c r="F15" i="1"/>
  <c r="H15" i="1"/>
  <c r="I15" i="1"/>
  <c r="J15" i="1"/>
  <c r="K15" i="1"/>
  <c r="M15" i="1"/>
  <c r="N15" i="1"/>
  <c r="O15" i="1"/>
  <c r="P15" i="1"/>
  <c r="R15" i="1"/>
  <c r="S15" i="1"/>
  <c r="T15" i="1"/>
  <c r="U15" i="1"/>
</calcChain>
</file>

<file path=xl/sharedStrings.xml><?xml version="1.0" encoding="utf-8"?>
<sst xmlns="http://schemas.openxmlformats.org/spreadsheetml/2006/main" count="1167" uniqueCount="722">
  <si>
    <t>類別</t>
  </si>
  <si>
    <t>科目名稱</t>
  </si>
  <si>
    <t>第一學年</t>
  </si>
  <si>
    <t>第二學年</t>
  </si>
  <si>
    <t>第三學年</t>
  </si>
  <si>
    <t>第四學年</t>
  </si>
  <si>
    <t>上</t>
  </si>
  <si>
    <t>下</t>
  </si>
  <si>
    <t>學分</t>
  </si>
  <si>
    <t>時數</t>
  </si>
  <si>
    <t>小計</t>
  </si>
  <si>
    <t>類別學分小計</t>
  </si>
  <si>
    <t>職場禮儀與口語表達</t>
  </si>
  <si>
    <t>實務專題(二)</t>
  </si>
  <si>
    <t>熱流實驗</t>
  </si>
  <si>
    <t>實務專題(一)</t>
  </si>
  <si>
    <t>電動車檢測及維修</t>
  </si>
  <si>
    <t>綠能車輛技術</t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</si>
  <si>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</si>
  <si>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</si>
  <si>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</si>
  <si>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</si>
  <si>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</si>
  <si>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</si>
  <si>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勞作教育(一)(二)</t>
    <phoneticPr fontId="19" type="noConversion"/>
  </si>
  <si>
    <t>多元通識</t>
    <phoneticPr fontId="19" type="noConversion"/>
  </si>
  <si>
    <t>車輛專業實務</t>
  </si>
  <si>
    <t>車輛傳動系統</t>
  </si>
  <si>
    <t>現代車輛技術</t>
  </si>
  <si>
    <t>科技應用</t>
  </si>
  <si>
    <t xml:space="preserve"> </t>
  </si>
  <si>
    <t>製造實習</t>
  </si>
  <si>
    <t>機械設計與實務</t>
  </si>
  <si>
    <t>機械製圖</t>
  </si>
  <si>
    <t>沖壓模具專題</t>
  </si>
  <si>
    <t>光纖通訊</t>
  </si>
  <si>
    <t>中文閱讀與寫作</t>
    <phoneticPr fontId="19" type="noConversion"/>
  </si>
  <si>
    <t>體育(三)</t>
    <phoneticPr fontId="19" type="noConversion"/>
  </si>
  <si>
    <t>體育(一)(二)</t>
    <phoneticPr fontId="19" type="noConversion"/>
  </si>
  <si>
    <t>服務學習(一)(二)</t>
    <phoneticPr fontId="19" type="noConversion"/>
  </si>
  <si>
    <t>勞作教育(一)(二)</t>
    <phoneticPr fontId="19" type="noConversion"/>
  </si>
  <si>
    <t>職用通識：8學分</t>
    <phoneticPr fontId="19" type="noConversion"/>
  </si>
  <si>
    <t>多媒體原理與應用</t>
  </si>
  <si>
    <t>數位邏輯設計實習</t>
  </si>
  <si>
    <t>網路程式設計實務</t>
  </si>
  <si>
    <t>動畫程式設計實務</t>
  </si>
  <si>
    <t>超大型積體電路設計導論</t>
  </si>
  <si>
    <t>行動網際網路技術與應用</t>
  </si>
  <si>
    <t>DSP之原理及應用</t>
  </si>
  <si>
    <t>多媒體網頁設計</t>
  </si>
  <si>
    <t>網路遊戲設計實務</t>
  </si>
  <si>
    <t>網路資料庫設計實務</t>
  </si>
  <si>
    <t>模糊理論與應用</t>
  </si>
  <si>
    <t>嵌入式系統程式設計</t>
  </si>
  <si>
    <t>最低畢業學分數：128學分</t>
  </si>
  <si>
    <t>電磁學</t>
  </si>
  <si>
    <t>複變數</t>
  </si>
  <si>
    <t>資料庫原理及應用</t>
  </si>
  <si>
    <t>資料結構</t>
  </si>
  <si>
    <t>射頻識別標籤</t>
  </si>
  <si>
    <t>計算機結構</t>
  </si>
  <si>
    <t>通訊編碼</t>
  </si>
  <si>
    <t>多媒體嵌入式系統設計</t>
  </si>
  <si>
    <t>系統晶片原理與應用</t>
  </si>
  <si>
    <t>基
礎
通
識</t>
    <phoneticPr fontId="19" type="noConversion"/>
  </si>
  <si>
    <t>小計</t>
    <phoneticPr fontId="19" type="noConversion"/>
  </si>
  <si>
    <t xml:space="preserve"> 專業必修</t>
    <phoneticPr fontId="19" type="noConversion"/>
  </si>
  <si>
    <t>小計</t>
    <phoneticPr fontId="19" type="noConversion"/>
  </si>
  <si>
    <t>專業選修</t>
    <phoneticPr fontId="19" type="noConversion"/>
  </si>
  <si>
    <t xml:space="preserve"> 專業必修</t>
    <phoneticPr fontId="19" type="noConversion"/>
  </si>
  <si>
    <t>小計</t>
    <phoneticPr fontId="19" type="noConversion"/>
  </si>
  <si>
    <t>專業選修</t>
    <phoneticPr fontId="19" type="noConversion"/>
  </si>
  <si>
    <t>小計</t>
    <phoneticPr fontId="19" type="noConversion"/>
  </si>
  <si>
    <r>
      <rPr>
        <sz val="8"/>
        <color indexed="8"/>
        <rFont val="新細明體"/>
        <family val="1"/>
        <charset val="136"/>
      </rPr>
      <t>專業必修科目</t>
    </r>
  </si>
  <si>
    <t>專業基礎必修科目</t>
    <phoneticPr fontId="19" type="noConversion"/>
  </si>
  <si>
    <t>微積分</t>
    <phoneticPr fontId="19" type="noConversion"/>
  </si>
  <si>
    <t>機率與統計</t>
    <phoneticPr fontId="19" type="noConversion"/>
  </si>
  <si>
    <t>物理</t>
    <phoneticPr fontId="19" type="noConversion"/>
  </si>
  <si>
    <t>電腦程式設計</t>
    <phoneticPr fontId="19" type="noConversion"/>
  </si>
  <si>
    <t>資訊工程概論</t>
    <phoneticPr fontId="19" type="noConversion"/>
  </si>
  <si>
    <t>資訊術語導讀</t>
    <phoneticPr fontId="19" type="noConversion"/>
  </si>
  <si>
    <t>資訊基礎實驗</t>
    <phoneticPr fontId="19" type="noConversion"/>
  </si>
  <si>
    <t>專業核心必修科目</t>
    <phoneticPr fontId="19" type="noConversion"/>
  </si>
  <si>
    <t>計算機程式與應用</t>
    <phoneticPr fontId="19" type="noConversion"/>
  </si>
  <si>
    <t>嵌入式系統概論</t>
    <phoneticPr fontId="19" type="noConversion"/>
  </si>
  <si>
    <t>計算機程式與應用實習</t>
    <phoneticPr fontId="19" type="noConversion"/>
  </si>
  <si>
    <t>多媒體原理與應用實習</t>
    <phoneticPr fontId="19" type="noConversion"/>
  </si>
  <si>
    <t>嵌入式系統實習</t>
    <phoneticPr fontId="19" type="noConversion"/>
  </si>
  <si>
    <t>數位邏輯設計</t>
    <phoneticPr fontId="19" type="noConversion"/>
  </si>
  <si>
    <t>資料結構</t>
    <phoneticPr fontId="19" type="noConversion"/>
  </si>
  <si>
    <t>實務專題(一)</t>
    <phoneticPr fontId="19" type="noConversion"/>
  </si>
  <si>
    <t>微算機系統與介面應用</t>
    <phoneticPr fontId="19" type="noConversion"/>
  </si>
  <si>
    <t>實務專題(二)</t>
    <phoneticPr fontId="19" type="noConversion"/>
  </si>
  <si>
    <t>微算機系統與介面應用實習</t>
    <phoneticPr fontId="19" type="noConversion"/>
  </si>
  <si>
    <t>專業核心選修科目</t>
    <phoneticPr fontId="19" type="noConversion"/>
  </si>
  <si>
    <t>專業選修科目</t>
    <phoneticPr fontId="19" type="noConversion"/>
  </si>
  <si>
    <t>小計</t>
    <phoneticPr fontId="19" type="noConversion"/>
  </si>
  <si>
    <t>電子電路</t>
    <phoneticPr fontId="19" type="noConversion"/>
  </si>
  <si>
    <t>資訊安全</t>
    <phoneticPr fontId="19" type="noConversion"/>
  </si>
  <si>
    <t>工程數學</t>
    <phoneticPr fontId="19" type="noConversion"/>
  </si>
  <si>
    <t>通訊系統</t>
    <phoneticPr fontId="19" type="noConversion"/>
  </si>
  <si>
    <t>計算機概論</t>
    <phoneticPr fontId="19" type="noConversion"/>
  </si>
  <si>
    <t>通訊系統實習</t>
    <phoneticPr fontId="19" type="noConversion"/>
  </si>
  <si>
    <t>通訊導論</t>
    <phoneticPr fontId="19" type="noConversion"/>
  </si>
  <si>
    <t>微處理器應用</t>
    <phoneticPr fontId="19" type="noConversion"/>
  </si>
  <si>
    <t>無線網路</t>
    <phoneticPr fontId="19" type="noConversion"/>
  </si>
  <si>
    <t>App Inventor實作</t>
    <phoneticPr fontId="19" type="noConversion"/>
  </si>
  <si>
    <t>微處理器實習</t>
    <phoneticPr fontId="19" type="noConversion"/>
  </si>
  <si>
    <t>軟體定義無線電</t>
    <phoneticPr fontId="19" type="noConversion"/>
  </si>
  <si>
    <t>物理實習</t>
    <phoneticPr fontId="19" type="noConversion"/>
  </si>
  <si>
    <t>數位系統設計</t>
    <phoneticPr fontId="19" type="noConversion"/>
  </si>
  <si>
    <t>感測技術應用實務</t>
    <phoneticPr fontId="19" type="noConversion"/>
  </si>
  <si>
    <t>通訊導論實習</t>
    <phoneticPr fontId="19" type="noConversion"/>
  </si>
  <si>
    <t>行動網頁設計實作</t>
    <phoneticPr fontId="19" type="noConversion"/>
  </si>
  <si>
    <t>類別學分小計</t>
    <phoneticPr fontId="19" type="noConversion"/>
  </si>
  <si>
    <t>FPGA之原理與應用</t>
    <phoneticPr fontId="19" type="noConversion"/>
  </si>
  <si>
    <t>◎本校日間部四年制學生，除依本校學則規定修滿應修之學分外，並應符合
  相關外語能力、專業實務技能規定之條件，使得申請畢業。</t>
    <phoneticPr fontId="19" type="noConversion"/>
  </si>
  <si>
    <t>工程數學(一)</t>
    <phoneticPr fontId="19" type="noConversion"/>
  </si>
  <si>
    <t>FPGA電路設計實習</t>
    <phoneticPr fontId="19" type="noConversion"/>
  </si>
  <si>
    <t>院必修：8學分</t>
    <phoneticPr fontId="19" type="noConversion"/>
  </si>
  <si>
    <t>基礎通識：14學分</t>
    <phoneticPr fontId="19" type="noConversion"/>
  </si>
  <si>
    <t>多元通識：6學分</t>
    <phoneticPr fontId="19" type="noConversion"/>
  </si>
  <si>
    <t>程式語言設計與實習</t>
    <phoneticPr fontId="19" type="noConversion"/>
  </si>
  <si>
    <t>院訂
必修</t>
    <phoneticPr fontId="19" type="noConversion"/>
  </si>
  <si>
    <t>專業
必修</t>
    <phoneticPr fontId="19" type="noConversion"/>
  </si>
  <si>
    <t>職用
通識</t>
    <phoneticPr fontId="19" type="noConversion"/>
  </si>
  <si>
    <t>多元
通識</t>
    <phoneticPr fontId="19" type="noConversion"/>
  </si>
  <si>
    <t>院必修</t>
    <phoneticPr fontId="19" type="noConversion"/>
  </si>
  <si>
    <t>工程通識</t>
    <phoneticPr fontId="19" type="noConversion"/>
  </si>
  <si>
    <t>職涯講堂</t>
    <phoneticPr fontId="19" type="noConversion"/>
  </si>
  <si>
    <t>工程產業講座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</si>
  <si>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</si>
  <si>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共同外語(一)</t>
    <phoneticPr fontId="19" type="noConversion"/>
  </si>
  <si>
    <t>共同外語(二)(三)</t>
    <phoneticPr fontId="19" type="noConversion"/>
  </si>
  <si>
    <t>離散數學</t>
    <phoneticPr fontId="19" type="noConversion"/>
  </si>
  <si>
    <t>計算機組織</t>
    <phoneticPr fontId="19" type="noConversion"/>
  </si>
  <si>
    <t>網路資訊檢索與應用</t>
    <phoneticPr fontId="19" type="noConversion"/>
  </si>
  <si>
    <t>物件導向程式設計</t>
    <phoneticPr fontId="19" type="noConversion"/>
  </si>
  <si>
    <t>輸出入裝置與驅動程式設計</t>
    <phoneticPr fontId="19" type="noConversion"/>
  </si>
  <si>
    <t>電腦軟硬體實務</t>
    <phoneticPr fontId="19" type="noConversion"/>
  </si>
  <si>
    <t>計算機網路概論</t>
    <phoneticPr fontId="19" type="noConversion"/>
  </si>
  <si>
    <t>軟體專案管理</t>
    <phoneticPr fontId="19" type="noConversion"/>
  </si>
  <si>
    <t>互動式網頁設計</t>
    <phoneticPr fontId="19" type="noConversion"/>
  </si>
  <si>
    <t>綠色能源開發與應用</t>
    <phoneticPr fontId="19" type="noConversion"/>
  </si>
  <si>
    <t>新興能源原理與實務</t>
    <phoneticPr fontId="19" type="noConversion"/>
  </si>
  <si>
    <t>視窗程式設計</t>
    <phoneticPr fontId="19" type="noConversion"/>
  </si>
  <si>
    <t>USB驅動程式實務</t>
    <phoneticPr fontId="19" type="noConversion"/>
  </si>
  <si>
    <t>類神經網路原理與應用</t>
    <phoneticPr fontId="19" type="noConversion"/>
  </si>
  <si>
    <t>數位電子學</t>
    <phoneticPr fontId="19" type="noConversion"/>
  </si>
  <si>
    <t>工程數學(二)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</si>
  <si>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</si>
  <si>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電腦網路概論</t>
    <phoneticPr fontId="19" type="noConversion"/>
  </si>
  <si>
    <t>虛擬實境概論</t>
    <phoneticPr fontId="19" type="noConversion"/>
  </si>
  <si>
    <t>遊戲設計概論</t>
    <phoneticPr fontId="19" type="noConversion"/>
  </si>
  <si>
    <t>遊戲設計與實習</t>
    <phoneticPr fontId="19" type="noConversion"/>
  </si>
  <si>
    <t>物聯網</t>
    <phoneticPr fontId="19" type="noConversion"/>
  </si>
  <si>
    <t>專業分組選修</t>
    <phoneticPr fontId="19" type="noConversion"/>
  </si>
  <si>
    <t>平板電腦維修實務</t>
    <phoneticPr fontId="19" type="noConversion"/>
  </si>
  <si>
    <t>高頻電路量測實務</t>
    <phoneticPr fontId="19" type="noConversion"/>
  </si>
  <si>
    <t>無線感測網路</t>
    <phoneticPr fontId="19" type="noConversion"/>
  </si>
  <si>
    <t>通訊電子學與實習</t>
    <phoneticPr fontId="19" type="noConversion"/>
  </si>
  <si>
    <t>網路通訊協定</t>
    <phoneticPr fontId="19" type="noConversion"/>
  </si>
  <si>
    <t>天線原理與量測實務</t>
    <phoneticPr fontId="19" type="noConversion"/>
  </si>
  <si>
    <t>網路程式設計與實習</t>
  </si>
  <si>
    <t>Matlab應用實務</t>
  </si>
  <si>
    <t>行動裝置程式設計</t>
    <phoneticPr fontId="19" type="noConversion"/>
  </si>
  <si>
    <t>行動遊戲程式設計</t>
    <phoneticPr fontId="19" type="noConversion"/>
  </si>
  <si>
    <t>JAVA程式設計</t>
    <phoneticPr fontId="19" type="noConversion"/>
  </si>
  <si>
    <t>Android程式設計與應用</t>
    <phoneticPr fontId="19" type="noConversion"/>
  </si>
  <si>
    <t>電競場域實作</t>
    <phoneticPr fontId="19" type="noConversion"/>
  </si>
  <si>
    <t>VHDL數位系統描述語言</t>
    <phoneticPr fontId="19" type="noConversion"/>
  </si>
  <si>
    <t>Linux作業系統</t>
    <phoneticPr fontId="19" type="noConversion"/>
  </si>
  <si>
    <t>類別學分小計</t>
    <phoneticPr fontId="19" type="noConversion"/>
  </si>
  <si>
    <t>其他專業選修</t>
    <phoneticPr fontId="19" type="noConversion"/>
  </si>
  <si>
    <t>智慧手機維修概論</t>
    <phoneticPr fontId="19" type="noConversion"/>
  </si>
  <si>
    <t>類別學分小計</t>
    <phoneticPr fontId="19" type="noConversion"/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</si>
  <si>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</si>
  <si>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計算機程式</t>
    <phoneticPr fontId="19" type="noConversion"/>
  </si>
  <si>
    <t>視窗程式設計</t>
    <phoneticPr fontId="19" type="noConversion"/>
  </si>
  <si>
    <t>能源科技</t>
    <phoneticPr fontId="19" type="noConversion"/>
  </si>
  <si>
    <t>飛行工程概論</t>
    <phoneticPr fontId="19" type="noConversion"/>
  </si>
  <si>
    <t>專利申請與撰寫</t>
    <phoneticPr fontId="19" type="noConversion"/>
  </si>
  <si>
    <t>車輛設計</t>
    <phoneticPr fontId="19" type="noConversion"/>
  </si>
  <si>
    <t>非傳統加工</t>
    <phoneticPr fontId="19" type="noConversion"/>
  </si>
  <si>
    <t>防蝕技術</t>
    <phoneticPr fontId="19" type="noConversion"/>
  </si>
  <si>
    <t>機構設計模擬</t>
    <phoneticPr fontId="19" type="noConversion"/>
  </si>
  <si>
    <t>機械設計</t>
    <phoneticPr fontId="19" type="noConversion"/>
  </si>
  <si>
    <t>焊接工程</t>
    <phoneticPr fontId="19" type="noConversion"/>
  </si>
  <si>
    <t>智慧型車輛</t>
    <phoneticPr fontId="19" type="noConversion"/>
  </si>
  <si>
    <t>自動變速箱原理</t>
    <phoneticPr fontId="19" type="noConversion"/>
  </si>
  <si>
    <t>工程數學(一)</t>
    <phoneticPr fontId="19" type="noConversion"/>
  </si>
  <si>
    <t>引擎系統</t>
    <phoneticPr fontId="19" type="noConversion"/>
  </si>
  <si>
    <t>車輛底盤</t>
    <phoneticPr fontId="19" type="noConversion"/>
  </si>
  <si>
    <t>校外實習(ㄧ)</t>
    <phoneticPr fontId="19" type="noConversion"/>
  </si>
  <si>
    <t>熱傳學</t>
    <phoneticPr fontId="19" type="noConversion"/>
  </si>
  <si>
    <t>校外實習(二)</t>
    <phoneticPr fontId="19" type="noConversion"/>
  </si>
  <si>
    <t>內燃機</t>
    <phoneticPr fontId="19" type="noConversion"/>
  </si>
  <si>
    <t>燃料電池技術</t>
    <phoneticPr fontId="19" type="noConversion"/>
  </si>
  <si>
    <t>車輛專題討論</t>
    <phoneticPr fontId="19" type="noConversion"/>
  </si>
  <si>
    <t>車輛懸吊系統</t>
    <phoneticPr fontId="19" type="noConversion"/>
  </si>
  <si>
    <t>校外實習</t>
    <phoneticPr fontId="19" type="noConversion"/>
  </si>
  <si>
    <t>引擎電路控制</t>
    <phoneticPr fontId="19" type="noConversion"/>
  </si>
  <si>
    <t>車身鈑金與塗裝</t>
    <phoneticPr fontId="19" type="noConversion"/>
  </si>
  <si>
    <t>工程數學(二)</t>
    <phoneticPr fontId="19" type="noConversion"/>
  </si>
  <si>
    <t>機械概論</t>
    <phoneticPr fontId="19" type="noConversion"/>
  </si>
  <si>
    <t>半導體製程</t>
    <phoneticPr fontId="19" type="noConversion"/>
  </si>
  <si>
    <t>沖壓產品設計與模具之關係</t>
    <phoneticPr fontId="19" type="noConversion"/>
  </si>
  <si>
    <t>機械專業英文</t>
    <phoneticPr fontId="19" type="noConversion"/>
  </si>
  <si>
    <t>塑性加工</t>
    <phoneticPr fontId="19" type="noConversion"/>
  </si>
  <si>
    <t>熱處理</t>
    <phoneticPr fontId="19" type="noConversion"/>
  </si>
  <si>
    <t>切削原理</t>
    <phoneticPr fontId="19" type="noConversion"/>
  </si>
  <si>
    <t>精密鑄造</t>
    <phoneticPr fontId="19" type="noConversion"/>
  </si>
  <si>
    <t>模具機構設計</t>
    <phoneticPr fontId="19" type="noConversion"/>
  </si>
  <si>
    <t>材料機械性質</t>
    <phoneticPr fontId="19" type="noConversion"/>
  </si>
  <si>
    <t>非破壞檢測</t>
    <phoneticPr fontId="19" type="noConversion"/>
  </si>
  <si>
    <t>模具工程實務</t>
    <phoneticPr fontId="19" type="noConversion"/>
  </si>
  <si>
    <t>電腦整合製造</t>
    <phoneticPr fontId="19" type="noConversion"/>
  </si>
  <si>
    <t>工具機系統設計分析</t>
    <phoneticPr fontId="19" type="noConversion"/>
  </si>
  <si>
    <t>尖端材料</t>
    <phoneticPr fontId="19" type="noConversion"/>
  </si>
  <si>
    <t>腐蝕學</t>
    <phoneticPr fontId="19" type="noConversion"/>
  </si>
  <si>
    <t>冷凍空調</t>
    <phoneticPr fontId="19" type="noConversion"/>
  </si>
  <si>
    <t>逆向工程與快速原型製造</t>
    <phoneticPr fontId="19" type="noConversion"/>
  </si>
  <si>
    <t>3D列印製程</t>
    <phoneticPr fontId="19" type="noConversion"/>
  </si>
  <si>
    <t>車輛新式科技</t>
    <phoneticPr fontId="19" type="noConversion"/>
  </si>
  <si>
    <t>車輛工程與實習(一)</t>
    <phoneticPr fontId="19" type="noConversion"/>
  </si>
  <si>
    <t>車輛感測學</t>
    <phoneticPr fontId="19" type="noConversion"/>
  </si>
  <si>
    <t>軌道車輛工程</t>
    <phoneticPr fontId="19" type="noConversion"/>
  </si>
  <si>
    <t>車輛工程學</t>
    <phoneticPr fontId="19" type="noConversion"/>
  </si>
  <si>
    <t>車輛微電腦與實習</t>
    <phoneticPr fontId="19" type="noConversion"/>
  </si>
  <si>
    <t>車輛專業英文(一)</t>
    <phoneticPr fontId="19" type="noConversion"/>
  </si>
  <si>
    <t>電腦輔助機械製圖</t>
    <phoneticPr fontId="19" type="noConversion"/>
  </si>
  <si>
    <t>機械製圖</t>
    <phoneticPr fontId="19" type="noConversion"/>
  </si>
  <si>
    <t>應用力學</t>
    <phoneticPr fontId="19" type="noConversion"/>
  </si>
  <si>
    <t>電腦輔助設計</t>
    <phoneticPr fontId="19" type="noConversion"/>
  </si>
  <si>
    <t>車輛電子學與實習</t>
    <phoneticPr fontId="19" type="noConversion"/>
  </si>
  <si>
    <t>微積分</t>
    <phoneticPr fontId="19" type="noConversion"/>
  </si>
  <si>
    <t>電腦軟體應用</t>
    <phoneticPr fontId="19" type="noConversion"/>
  </si>
  <si>
    <t>車輛工程與實習(二)</t>
    <phoneticPr fontId="19" type="noConversion"/>
  </si>
  <si>
    <t>車輛專業英文(二)</t>
    <phoneticPr fontId="19" type="noConversion"/>
  </si>
  <si>
    <t>電腦輔助繪圖</t>
    <phoneticPr fontId="19" type="noConversion"/>
  </si>
  <si>
    <t>液氣壓控制與實習</t>
    <phoneticPr fontId="19" type="noConversion"/>
  </si>
  <si>
    <t>工程材料與應用</t>
    <phoneticPr fontId="19" type="noConversion"/>
  </si>
  <si>
    <t>車輛機電整合與實習</t>
    <phoneticPr fontId="19" type="noConversion"/>
  </si>
  <si>
    <t xml:space="preserve"> </t>
    <phoneticPr fontId="19" type="noConversion"/>
  </si>
  <si>
    <t>車輛製造學</t>
    <phoneticPr fontId="19" type="noConversion"/>
  </si>
  <si>
    <t>熱流學</t>
    <phoneticPr fontId="19" type="noConversion"/>
  </si>
  <si>
    <t>車輛性能測試與檢驗</t>
    <phoneticPr fontId="19" type="noConversion"/>
  </si>
  <si>
    <t>電腦輔助立體繪圖</t>
    <phoneticPr fontId="19" type="noConversion"/>
  </si>
  <si>
    <t>順序控制與實習</t>
    <phoneticPr fontId="19" type="noConversion"/>
  </si>
  <si>
    <t>製造學</t>
    <phoneticPr fontId="19" type="noConversion"/>
  </si>
  <si>
    <t>應用電子學與實習</t>
    <phoneticPr fontId="19" type="noConversion"/>
  </si>
  <si>
    <t>數控工具機與實習</t>
    <phoneticPr fontId="19" type="noConversion"/>
  </si>
  <si>
    <t>材料實驗</t>
    <phoneticPr fontId="19" type="noConversion"/>
  </si>
  <si>
    <t>車輛創意思考與設計</t>
    <phoneticPr fontId="19" type="noConversion"/>
  </si>
  <si>
    <t>汽車原理</t>
    <phoneticPr fontId="19" type="noConversion"/>
  </si>
  <si>
    <t>機車原理與實務(一)</t>
    <phoneticPr fontId="19" type="noConversion"/>
  </si>
  <si>
    <t>機械創意思考與設計</t>
    <phoneticPr fontId="19" type="noConversion"/>
  </si>
  <si>
    <t>車輛傳動系統</t>
    <phoneticPr fontId="19" type="noConversion"/>
  </si>
  <si>
    <t>機車原理與實務(二)</t>
    <phoneticPr fontId="19" type="noConversion"/>
  </si>
  <si>
    <t>飛行工程概論</t>
    <phoneticPr fontId="19" type="noConversion"/>
  </si>
  <si>
    <t>車輛專業英文</t>
    <phoneticPr fontId="19" type="noConversion"/>
  </si>
  <si>
    <t>車輛機電控制</t>
    <phoneticPr fontId="19" type="noConversion"/>
  </si>
  <si>
    <t>專業選修最少應修26學分</t>
    <phoneticPr fontId="19" type="noConversion"/>
  </si>
  <si>
    <t>遊戲設計實務</t>
    <phoneticPr fontId="19" type="noConversion"/>
  </si>
  <si>
    <t>基礎電競遊戲訓練</t>
    <phoneticPr fontId="19" type="noConversion"/>
  </si>
  <si>
    <t>超大型積體電路設計</t>
    <phoneticPr fontId="19" type="noConversion"/>
  </si>
  <si>
    <t>MSP430實務設計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</si>
  <si>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資訊工程系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(106學年度入學適用)</t>
    </r>
    <phoneticPr fontId="19" type="noConversion"/>
  </si>
  <si>
    <t>專業必修：52學分</t>
    <phoneticPr fontId="19" type="noConversion"/>
  </si>
  <si>
    <t>專業至少應選修：40學分(其中專業核心選修至少20學分、專業選修至少20學分)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</si>
  <si>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</t>
    </r>
    <r>
      <rPr>
        <sz val="18"/>
        <color indexed="8"/>
        <rFont val="標楷體"/>
        <family val="4"/>
        <charset val="136"/>
      </rPr>
      <t>課程規劃表</t>
    </r>
    <r>
      <rPr>
        <sz val="12"/>
        <color indexed="8"/>
        <rFont val="標楷體"/>
        <family val="4"/>
        <charset val="136"/>
      </rPr>
      <t xml:space="preserve">(106學年度入學適用) </t>
    </r>
    <phoneticPr fontId="19" type="noConversion"/>
  </si>
  <si>
    <t>智慧製造-氣壓應用</t>
  </si>
  <si>
    <t>1. 為符合本校「通識規劃特色」，同學畢業應修滿「基礎通識」１４學分、「職用通識」８學分及「多元通識」６ 學分，共計２８學分。
2. 「多元通識」由通識教育中心訂定預選課程，預選後列出應選修之人文藝術領域、自然科技領域及社會科學領域三類之應開課程後，請至少於２領域以上選修，共計６學分之課程。
3.  102學年度起，選通識中心所公布各院、系、學程所提供之輔助課程，亦可承認作為通識選修課程，唯學生選修所隸屬學院提供之院必、院選修課程，及所隸屬系、學程提供之課程，則不予承認。
4 「名人講座」係跨類別選修課程，可抵「多元通識課程」中任一門課（抵２學分），以一次為限。</t>
    <phoneticPr fontId="19" type="noConversion"/>
  </si>
  <si>
    <t>車輛物理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</si>
  <si>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機械工程系車輛組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(106學年度入學適用)</t>
    </r>
    <phoneticPr fontId="19" type="noConversion"/>
  </si>
  <si>
    <r>
      <t>臺北城市科技大學四年制日間部</t>
    </r>
    <r>
      <rPr>
        <sz val="16"/>
        <color indexed="10"/>
        <rFont val="標楷體"/>
        <family val="4"/>
        <charset val="136"/>
      </rPr>
      <t>電腦與通訊工程系</t>
    </r>
    <r>
      <rPr>
        <sz val="16"/>
        <rFont val="標楷體"/>
        <family val="4"/>
        <charset val="136"/>
      </rPr>
      <t>課程規劃表</t>
    </r>
    <r>
      <rPr>
        <sz val="10"/>
        <rFont val="標楷體"/>
        <family val="4"/>
        <charset val="136"/>
      </rPr>
      <t>(106學年度入學適用)</t>
    </r>
    <phoneticPr fontId="19" type="noConversion"/>
  </si>
  <si>
    <t>電競產業概論</t>
    <phoneticPr fontId="19" type="noConversion"/>
  </si>
  <si>
    <t>實務專題(一)(二)</t>
    <phoneticPr fontId="19" type="noConversion"/>
  </si>
  <si>
    <t>網路架設</t>
  </si>
  <si>
    <t>校外實習(暑)</t>
  </si>
  <si>
    <t>團隊戰術分析邏輯</t>
  </si>
  <si>
    <t>智慧型手機原理與設計實務</t>
    <phoneticPr fontId="19" type="noConversion"/>
  </si>
  <si>
    <t>數位通訊理論</t>
    <phoneticPr fontId="19" type="noConversion"/>
  </si>
  <si>
    <t>系統程式</t>
    <phoneticPr fontId="19" type="noConversion"/>
  </si>
  <si>
    <t>校外實習(一)</t>
    <phoneticPr fontId="19" type="noConversion"/>
  </si>
  <si>
    <t>機率與統計</t>
    <phoneticPr fontId="19" type="noConversion"/>
  </si>
  <si>
    <t>訊號與系統</t>
    <phoneticPr fontId="19" type="noConversion"/>
  </si>
  <si>
    <t>校外實習(三)</t>
    <phoneticPr fontId="19" type="noConversion"/>
  </si>
  <si>
    <t>直播媒體管理</t>
    <phoneticPr fontId="19" type="noConversion"/>
  </si>
  <si>
    <t>電競產業經驗分享</t>
    <phoneticPr fontId="19" type="noConversion"/>
  </si>
  <si>
    <t>雲端資料庫</t>
    <phoneticPr fontId="19" type="noConversion"/>
  </si>
  <si>
    <t>衛星通訊</t>
    <phoneticPr fontId="19" type="noConversion"/>
  </si>
  <si>
    <t>離散數學</t>
    <phoneticPr fontId="19" type="noConversion"/>
  </si>
  <si>
    <t>校外實習(四)</t>
    <phoneticPr fontId="19" type="noConversion"/>
  </si>
  <si>
    <t>校外實習(二)</t>
    <phoneticPr fontId="19" type="noConversion"/>
  </si>
  <si>
    <t>*</t>
    <phoneticPr fontId="19" type="noConversion"/>
  </si>
  <si>
    <t>*</t>
    <phoneticPr fontId="19" type="noConversion"/>
  </si>
  <si>
    <t>電競賽事賽評與主持</t>
    <phoneticPr fontId="19" type="noConversion"/>
  </si>
  <si>
    <t>行動通訊模組</t>
    <phoneticPr fontId="19" type="noConversion"/>
  </si>
  <si>
    <r>
      <t>互動裝置應用模</t>
    </r>
    <r>
      <rPr>
        <b/>
        <sz val="9"/>
        <rFont val="新細明體"/>
        <family val="1"/>
        <charset val="136"/>
      </rPr>
      <t>組</t>
    </r>
    <phoneticPr fontId="19" type="noConversion"/>
  </si>
  <si>
    <t>賽事企劃與節目製作</t>
    <phoneticPr fontId="19" type="noConversion"/>
  </si>
  <si>
    <t>105年03月09日 104學年度第2學期第1次系課程發展委員會修訂
105年03月18日 104學年度第2學期第1次院課程發展委員會修訂
105年03月30日 104學年度第2學期第1次校課程發展委員會訂定</t>
    <phoneticPr fontId="19" type="noConversion"/>
  </si>
  <si>
    <t>基礎通識</t>
    <phoneticPr fontId="19" type="noConversion"/>
  </si>
  <si>
    <t>中文閱讀與寫作</t>
    <phoneticPr fontId="19" type="noConversion"/>
  </si>
  <si>
    <t>體育(三)</t>
    <phoneticPr fontId="19" type="noConversion"/>
  </si>
  <si>
    <t>共同外語(一)</t>
    <phoneticPr fontId="19" type="noConversion"/>
  </si>
  <si>
    <t>共同外語(二)(三)</t>
    <phoneticPr fontId="19" type="noConversion"/>
  </si>
  <si>
    <t>體育(一)(二)</t>
    <phoneticPr fontId="19" type="noConversion"/>
  </si>
  <si>
    <t>職用通識</t>
    <phoneticPr fontId="19" type="noConversion"/>
  </si>
  <si>
    <t>服務學習(一)(二)</t>
    <phoneticPr fontId="19" type="noConversion"/>
  </si>
  <si>
    <t>勞作教育(一)(二)</t>
    <phoneticPr fontId="19" type="noConversion"/>
  </si>
  <si>
    <t>多元通識</t>
    <phoneticPr fontId="19" type="noConversion"/>
  </si>
  <si>
    <t>院必修</t>
    <phoneticPr fontId="19" type="noConversion"/>
  </si>
  <si>
    <t>工程通識</t>
    <phoneticPr fontId="19" type="noConversion"/>
  </si>
  <si>
    <t>職涯講堂</t>
    <phoneticPr fontId="19" type="noConversion"/>
  </si>
  <si>
    <t>工程產業講座</t>
    <phoneticPr fontId="19" type="noConversion"/>
  </si>
  <si>
    <t xml:space="preserve"> 專業必修</t>
    <phoneticPr fontId="19" type="noConversion"/>
  </si>
  <si>
    <t>機械製造與精密加工</t>
    <phoneticPr fontId="19" type="noConversion"/>
  </si>
  <si>
    <t>應用力學(二)</t>
    <phoneticPr fontId="19" type="noConversion"/>
  </si>
  <si>
    <t>五軸加工與實習</t>
    <phoneticPr fontId="19" type="noConversion"/>
  </si>
  <si>
    <t>實務專題(二)</t>
    <phoneticPr fontId="19" type="noConversion"/>
  </si>
  <si>
    <t>製造實務(一)</t>
  </si>
  <si>
    <t>工程材料與應用</t>
  </si>
  <si>
    <t>電腦輔助機械設計製圖</t>
    <phoneticPr fontId="19" type="noConversion"/>
  </si>
  <si>
    <r>
      <t>機械製圖實務 (一)</t>
    </r>
    <r>
      <rPr>
        <sz val="9"/>
        <color indexed="10"/>
        <rFont val="新細明體"/>
        <family val="1"/>
        <charset val="136"/>
      </rPr>
      <t xml:space="preserve"> </t>
    </r>
    <r>
      <rPr>
        <sz val="9"/>
        <rFont val="新細明體"/>
        <family val="1"/>
        <charset val="136"/>
      </rPr>
      <t xml:space="preserve"> </t>
    </r>
  </si>
  <si>
    <t>數控工具機實務(一)</t>
  </si>
  <si>
    <t>順序控制與實習</t>
    <phoneticPr fontId="19" type="noConversion"/>
  </si>
  <si>
    <t>電腦軟體應用</t>
  </si>
  <si>
    <t>精密量測與實習</t>
  </si>
  <si>
    <t>熱流學</t>
  </si>
  <si>
    <t>應用力學(一)</t>
    <phoneticPr fontId="19" type="noConversion"/>
  </si>
  <si>
    <t>電腦輔助立體製圖</t>
  </si>
  <si>
    <t>實務專題(一)</t>
    <phoneticPr fontId="19" type="noConversion"/>
  </si>
  <si>
    <t>製造實務(二)</t>
  </si>
  <si>
    <t>應用電子學與實習</t>
  </si>
  <si>
    <t>模具技術</t>
    <phoneticPr fontId="19" type="noConversion"/>
  </si>
  <si>
    <t>機械製圖實務(二)</t>
  </si>
  <si>
    <t>數控工具機實務(二)</t>
  </si>
  <si>
    <t>電腦輔助設計</t>
  </si>
  <si>
    <t>逆向工程與快速原型製造</t>
    <phoneticPr fontId="19" type="noConversion"/>
  </si>
  <si>
    <t>液氣壓控制工程實務</t>
  </si>
  <si>
    <t>機電整合與實習</t>
    <phoneticPr fontId="19" type="noConversion"/>
  </si>
  <si>
    <t>材料實驗</t>
  </si>
  <si>
    <t>機構原理與應用</t>
  </si>
  <si>
    <t>小計</t>
    <phoneticPr fontId="19" type="noConversion"/>
  </si>
  <si>
    <t>小計</t>
    <phoneticPr fontId="19" type="noConversion"/>
  </si>
  <si>
    <t>專業選修</t>
    <phoneticPr fontId="19" type="noConversion"/>
  </si>
  <si>
    <t>計算機程式</t>
    <phoneticPr fontId="19" type="noConversion"/>
  </si>
  <si>
    <t>視窗程式設計</t>
    <phoneticPr fontId="19" type="noConversion"/>
  </si>
  <si>
    <t>能源科技</t>
    <phoneticPr fontId="19" type="noConversion"/>
  </si>
  <si>
    <t>生產自動化技術</t>
    <phoneticPr fontId="19" type="noConversion"/>
  </si>
  <si>
    <t>機械概論</t>
    <phoneticPr fontId="19" type="noConversion"/>
  </si>
  <si>
    <t>半導體製程</t>
    <phoneticPr fontId="19" type="noConversion"/>
  </si>
  <si>
    <t>非傳統加工</t>
    <phoneticPr fontId="19" type="noConversion"/>
  </si>
  <si>
    <t>模具製作</t>
    <phoneticPr fontId="19" type="noConversion"/>
  </si>
  <si>
    <t>進階電腦軟體應用</t>
    <phoneticPr fontId="19" type="noConversion"/>
  </si>
  <si>
    <t>精密機械概論</t>
  </si>
  <si>
    <t>專利申請與撰寫</t>
    <phoneticPr fontId="19" type="noConversion"/>
  </si>
  <si>
    <t>沖壓產品設計與模具之關係</t>
    <phoneticPr fontId="19" type="noConversion"/>
  </si>
  <si>
    <t>工業配電</t>
    <phoneticPr fontId="19" type="noConversion"/>
  </si>
  <si>
    <t xml:space="preserve">精密量測 </t>
    <phoneticPr fontId="19" type="noConversion"/>
  </si>
  <si>
    <t>機械專業英文</t>
    <phoneticPr fontId="19" type="noConversion"/>
  </si>
  <si>
    <t>進階技術認證</t>
  </si>
  <si>
    <t>塑性加工</t>
    <phoneticPr fontId="19" type="noConversion"/>
  </si>
  <si>
    <t>熱處理</t>
    <phoneticPr fontId="19" type="noConversion"/>
  </si>
  <si>
    <t>校外實務實習</t>
    <phoneticPr fontId="19" type="noConversion"/>
  </si>
  <si>
    <t>切削原理</t>
    <phoneticPr fontId="19" type="noConversion"/>
  </si>
  <si>
    <t>微電腦控制</t>
    <phoneticPr fontId="19" type="noConversion"/>
  </si>
  <si>
    <t>精密鑄造</t>
    <phoneticPr fontId="19" type="noConversion"/>
  </si>
  <si>
    <t>焊接工程</t>
    <phoneticPr fontId="19" type="noConversion"/>
  </si>
  <si>
    <t>燃料電池技術</t>
    <phoneticPr fontId="19" type="noConversion"/>
  </si>
  <si>
    <t>模具機構設計</t>
    <phoneticPr fontId="19" type="noConversion"/>
  </si>
  <si>
    <t>材料機械性質</t>
    <phoneticPr fontId="19" type="noConversion"/>
  </si>
  <si>
    <t>非破壞檢測</t>
    <phoneticPr fontId="19" type="noConversion"/>
  </si>
  <si>
    <t>模具工程實務</t>
    <phoneticPr fontId="19" type="noConversion"/>
  </si>
  <si>
    <t>熱傳學</t>
    <phoneticPr fontId="19" type="noConversion"/>
  </si>
  <si>
    <t>電腦整合製造</t>
    <phoneticPr fontId="19" type="noConversion"/>
  </si>
  <si>
    <t>品質管制</t>
    <phoneticPr fontId="19" type="noConversion"/>
  </si>
  <si>
    <r>
      <t>專業選修最少應修</t>
    </r>
    <r>
      <rPr>
        <b/>
        <sz val="8"/>
        <color rgb="FFFF0000"/>
        <rFont val="新細明體"/>
        <family val="1"/>
        <charset val="136"/>
      </rPr>
      <t>29</t>
    </r>
    <r>
      <rPr>
        <b/>
        <sz val="8"/>
        <color rgb="FF000000"/>
        <rFont val="新細明體"/>
        <family val="1"/>
        <charset val="136"/>
      </rPr>
      <t>學分</t>
    </r>
    <phoneticPr fontId="19" type="noConversion"/>
  </si>
  <si>
    <t>電腦硬體裝修</t>
    <phoneticPr fontId="19" type="noConversion"/>
  </si>
  <si>
    <t>線性代數</t>
    <phoneticPr fontId="19" type="noConversion"/>
  </si>
  <si>
    <t>高科技專利取得與攻防</t>
    <phoneticPr fontId="19" type="noConversion"/>
  </si>
  <si>
    <t>網頁設計</t>
    <phoneticPr fontId="19" type="noConversion"/>
  </si>
  <si>
    <t>資料庫系統</t>
    <phoneticPr fontId="19" type="noConversion"/>
  </si>
  <si>
    <t>軟體開發技術</t>
    <phoneticPr fontId="19" type="noConversion"/>
  </si>
  <si>
    <t>校外實習(一)</t>
    <phoneticPr fontId="19" type="noConversion"/>
  </si>
  <si>
    <t>數值方法</t>
    <phoneticPr fontId="19" type="noConversion"/>
  </si>
  <si>
    <t>電腦繪圖</t>
    <phoneticPr fontId="19" type="noConversion"/>
  </si>
  <si>
    <t>數位影像處理</t>
    <phoneticPr fontId="19" type="noConversion"/>
  </si>
  <si>
    <t>校外實習(二)</t>
    <phoneticPr fontId="19" type="noConversion"/>
  </si>
  <si>
    <t>校外實習(四)</t>
    <phoneticPr fontId="19" type="noConversion"/>
  </si>
  <si>
    <t>系統程式規劃</t>
    <phoneticPr fontId="19" type="noConversion"/>
  </si>
  <si>
    <t>電腦軟體應用</t>
    <phoneticPr fontId="19" type="noConversion"/>
  </si>
  <si>
    <t>校外實習(三)</t>
    <phoneticPr fontId="19" type="noConversion"/>
  </si>
  <si>
    <t>校外實習(五)</t>
    <phoneticPr fontId="19" type="noConversion"/>
  </si>
  <si>
    <t>嵌入式作業系統</t>
    <phoneticPr fontId="19" type="noConversion"/>
  </si>
  <si>
    <t>虛擬實境</t>
    <phoneticPr fontId="19" type="noConversion"/>
  </si>
  <si>
    <t>校外實習(六)</t>
    <phoneticPr fontId="19" type="noConversion"/>
  </si>
  <si>
    <t>App程式設計與應用</t>
    <phoneticPr fontId="19" type="noConversion"/>
  </si>
  <si>
    <t>校外實習(十)</t>
    <phoneticPr fontId="19" type="noConversion"/>
  </si>
  <si>
    <t>電腦周邊介面設計</t>
    <phoneticPr fontId="19" type="noConversion"/>
  </si>
  <si>
    <t>智慧生活科技設計</t>
    <phoneticPr fontId="19" type="noConversion"/>
  </si>
  <si>
    <t xml:space="preserve"> </t>
    <phoneticPr fontId="19" type="noConversion"/>
  </si>
  <si>
    <t>校外實習(十一)</t>
    <phoneticPr fontId="19" type="noConversion"/>
  </si>
  <si>
    <t>電子商務導論</t>
    <phoneticPr fontId="19" type="noConversion"/>
  </si>
  <si>
    <t>校外實習(七)</t>
    <phoneticPr fontId="19" type="noConversion"/>
  </si>
  <si>
    <t>校外實習(十二)</t>
    <phoneticPr fontId="19" type="noConversion"/>
  </si>
  <si>
    <t>作業系統</t>
    <phoneticPr fontId="19" type="noConversion"/>
  </si>
  <si>
    <t>校外實習(八)</t>
    <phoneticPr fontId="19" type="noConversion"/>
  </si>
  <si>
    <t>人工智慧原理與應用</t>
    <phoneticPr fontId="19" type="noConversion"/>
  </si>
  <si>
    <t>JAVA程式設計</t>
    <phoneticPr fontId="19" type="noConversion"/>
  </si>
  <si>
    <t>校外實習(九)</t>
    <phoneticPr fontId="19" type="noConversion"/>
  </si>
  <si>
    <t>嵌入式多核心系統與軟體</t>
    <phoneticPr fontId="19" type="noConversion"/>
  </si>
  <si>
    <t>機器人設計實務</t>
    <phoneticPr fontId="19" type="noConversion"/>
  </si>
  <si>
    <t>資訊安全</t>
    <phoneticPr fontId="19" type="noConversion"/>
  </si>
  <si>
    <t>平行處理</t>
    <phoneticPr fontId="19" type="noConversion"/>
  </si>
  <si>
    <t>電腦視覺</t>
    <phoneticPr fontId="19" type="noConversion"/>
  </si>
  <si>
    <t>嵌入式微處理器系統</t>
    <phoneticPr fontId="19" type="noConversion"/>
  </si>
  <si>
    <t>影音壓縮</t>
    <phoneticPr fontId="19" type="noConversion"/>
  </si>
  <si>
    <t>計算機演算法</t>
    <phoneticPr fontId="19" type="noConversion"/>
  </si>
  <si>
    <t>智慧生活科技應用實務</t>
    <phoneticPr fontId="19" type="noConversion"/>
  </si>
  <si>
    <r>
      <rPr>
        <sz val="8"/>
        <rFont val="Arial Unicode MS"/>
        <family val="2"/>
        <charset val="136"/>
      </rPr>
      <t>第一學年</t>
    </r>
  </si>
  <si>
    <r>
      <rPr>
        <sz val="8"/>
        <rFont val="Arial Unicode MS"/>
        <family val="2"/>
        <charset val="136"/>
      </rPr>
      <t>上</t>
    </r>
  </si>
  <si>
    <r>
      <rPr>
        <sz val="8"/>
        <rFont val="Arial Unicode MS"/>
        <family val="2"/>
        <charset val="136"/>
      </rPr>
      <t>下</t>
    </r>
  </si>
  <si>
    <r>
      <rPr>
        <sz val="8"/>
        <rFont val="Arial Unicode MS"/>
        <family val="2"/>
        <charset val="136"/>
      </rPr>
      <t>學分</t>
    </r>
  </si>
  <si>
    <r>
      <rPr>
        <sz val="8"/>
        <rFont val="Arial Unicode MS"/>
        <family val="2"/>
        <charset val="136"/>
      </rPr>
      <t>時數</t>
    </r>
  </si>
  <si>
    <r>
      <rPr>
        <sz val="8"/>
        <rFont val="Arial Unicode MS"/>
        <family val="2"/>
        <charset val="136"/>
      </rPr>
      <t>第二學年</t>
    </r>
  </si>
  <si>
    <r>
      <rPr>
        <sz val="8"/>
        <rFont val="Arial Unicode MS"/>
        <family val="2"/>
        <charset val="136"/>
      </rPr>
      <t>第三學年</t>
    </r>
  </si>
  <si>
    <r>
      <rPr>
        <sz val="8"/>
        <rFont val="Arial Unicode MS"/>
        <family val="2"/>
        <charset val="136"/>
      </rPr>
      <t>第四學年</t>
    </r>
  </si>
  <si>
    <t>◎校外實習(一)  僅產攜專班適用</t>
    <phoneticPr fontId="19" type="noConversion"/>
  </si>
  <si>
    <t>職場應用文</t>
    <phoneticPr fontId="19" type="noConversion"/>
  </si>
  <si>
    <t>法律與生活</t>
    <phoneticPr fontId="19" type="noConversion"/>
  </si>
  <si>
    <t>職場應用文</t>
    <phoneticPr fontId="19" type="noConversion"/>
  </si>
  <si>
    <t>職場應用文</t>
    <phoneticPr fontId="19" type="noConversion"/>
  </si>
  <si>
    <t>法律與生活</t>
    <phoneticPr fontId="19" type="noConversion"/>
  </si>
  <si>
    <r>
      <t>臺北城市科技大學四年制日間部</t>
    </r>
    <r>
      <rPr>
        <sz val="18"/>
        <color indexed="10"/>
        <rFont val="標楷體"/>
        <family val="4"/>
        <charset val="136"/>
      </rPr>
      <t>機械工程系(精密製造技優人才培育課程)</t>
    </r>
    <r>
      <rPr>
        <sz val="18"/>
        <rFont val="標楷體"/>
        <family val="4"/>
        <charset val="136"/>
      </rPr>
      <t>課程規劃表</t>
    </r>
    <r>
      <rPr>
        <sz val="12"/>
        <rFont val="標楷體"/>
        <family val="4"/>
        <charset val="136"/>
      </rPr>
      <t>(106學年度入學適用)</t>
    </r>
    <phoneticPr fontId="19" type="noConversion"/>
  </si>
  <si>
    <t>*</t>
    <phoneticPr fontId="19" type="noConversion"/>
  </si>
  <si>
    <t>校外實習(一)</t>
    <phoneticPr fontId="19" type="noConversion"/>
  </si>
  <si>
    <t>*</t>
    <phoneticPr fontId="19" type="noConversion"/>
  </si>
  <si>
    <t>*</t>
    <phoneticPr fontId="19" type="noConversion"/>
  </si>
  <si>
    <t>*</t>
    <phoneticPr fontId="19" type="noConversion"/>
  </si>
  <si>
    <r>
      <t>至少修</t>
    </r>
    <r>
      <rPr>
        <b/>
        <sz val="8"/>
        <color rgb="FFFF0000"/>
        <rFont val="新細明體"/>
        <family val="1"/>
        <charset val="136"/>
      </rPr>
      <t>20</t>
    </r>
    <r>
      <rPr>
        <b/>
        <sz val="8"/>
        <rFont val="新細明體"/>
        <family val="1"/>
        <charset val="136"/>
      </rPr>
      <t>學分以上</t>
    </r>
    <phoneticPr fontId="19" type="noConversion"/>
  </si>
  <si>
    <r>
      <t>(核心選修+專業選修)至少修</t>
    </r>
    <r>
      <rPr>
        <b/>
        <sz val="8"/>
        <color rgb="FFFF0000"/>
        <rFont val="新細明體"/>
        <family val="1"/>
        <charset val="136"/>
      </rPr>
      <t>37</t>
    </r>
    <r>
      <rPr>
        <b/>
        <sz val="8"/>
        <rFont val="新細明體"/>
        <family val="1"/>
        <charset val="136"/>
      </rPr>
      <t>學分以上</t>
    </r>
    <phoneticPr fontId="19" type="noConversion"/>
  </si>
  <si>
    <t>法律與生活</t>
    <phoneticPr fontId="19" type="noConversion"/>
  </si>
  <si>
    <t>106年02月24日-105學年度第2學期第1次系課程發展委員會修訂
106年03月09日-105學年度第2學期第1次院課程發展委員會修訂
106年03月29日-105學年度第2學期第1次校課程發展委員會審查</t>
    <phoneticPr fontId="19" type="noConversion"/>
  </si>
  <si>
    <t>106年03月01日-105學年度第2學期第1次系課程發展委員會修訂
106年03月09日-105學年度第2學期第1次院課程發展委員會修訂
106年03月29日-105學年度第2學期第1次校課程發展委員會審查</t>
    <phoneticPr fontId="19" type="noConversion"/>
  </si>
  <si>
    <t>106年03月08日-105學年度第2學期第1次系課程發展委員會修訂
106年03月09日-105學年度第2學期第1次院課程發展委員會修訂
106年03月29日-105學年度第2學期第1次校課程發展委員會審查</t>
    <phoneticPr fontId="19" type="noConversion"/>
  </si>
  <si>
    <r>
      <t>專業選修最少應修</t>
    </r>
    <r>
      <rPr>
        <b/>
        <sz val="8"/>
        <color rgb="FFFF0000"/>
        <rFont val="新細明體"/>
        <family val="1"/>
        <charset val="136"/>
      </rPr>
      <t>25</t>
    </r>
    <r>
      <rPr>
        <b/>
        <sz val="8"/>
        <color rgb="FF000000"/>
        <rFont val="新細明體"/>
        <family val="1"/>
        <charset val="136"/>
      </rPr>
      <t>學分</t>
    </r>
    <phoneticPr fontId="19" type="noConversion"/>
  </si>
  <si>
    <r>
      <t>FPGA</t>
    </r>
    <r>
      <rPr>
        <sz val="8"/>
        <rFont val="標楷體"/>
        <family val="4"/>
        <charset val="136"/>
      </rPr>
      <t>之原理與應用</t>
    </r>
    <phoneticPr fontId="19" type="noConversion"/>
  </si>
  <si>
    <r>
      <t>FPGA</t>
    </r>
    <r>
      <rPr>
        <sz val="8"/>
        <rFont val="標楷體"/>
        <family val="4"/>
        <charset val="136"/>
      </rPr>
      <t>電路設計實習</t>
    </r>
    <phoneticPr fontId="19" type="noConversion"/>
  </si>
  <si>
    <r>
      <rPr>
        <sz val="14"/>
        <rFont val="標楷體"/>
        <family val="4"/>
        <charset val="136"/>
      </rPr>
      <t>臺北城市科技大學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四年制日間部</t>
    </r>
    <r>
      <rPr>
        <sz val="14"/>
        <rFont val="Times New Roman"/>
        <family val="1"/>
      </rPr>
      <t xml:space="preserve">  </t>
    </r>
    <r>
      <rPr>
        <b/>
        <sz val="14"/>
        <color rgb="FFFF0000"/>
        <rFont val="標楷體"/>
        <family val="4"/>
        <charset val="136"/>
      </rPr>
      <t>資訊工程系資訊應用產攜專班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課程規劃表</t>
    </r>
    <r>
      <rPr>
        <sz val="12"/>
        <rFont val="Times New Roman"/>
        <family val="1"/>
      </rPr>
      <t xml:space="preserve"> (106</t>
    </r>
    <r>
      <rPr>
        <sz val="12"/>
        <rFont val="標楷體"/>
        <family val="4"/>
        <charset val="136"/>
      </rPr>
      <t>學年度入學適用</t>
    </r>
    <r>
      <rPr>
        <sz val="12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</si>
  <si>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類別</t>
    </r>
  </si>
  <si>
    <r>
      <rPr>
        <sz val="8"/>
        <rFont val="標楷體"/>
        <family val="4"/>
        <charset val="136"/>
      </rPr>
      <t>科目名稱</t>
    </r>
  </si>
  <si>
    <r>
      <rPr>
        <sz val="8"/>
        <rFont val="標楷體"/>
        <family val="4"/>
        <charset val="136"/>
      </rPr>
      <t>第一學年</t>
    </r>
  </si>
  <si>
    <r>
      <rPr>
        <sz val="8"/>
        <rFont val="標楷體"/>
        <family val="4"/>
        <charset val="136"/>
      </rPr>
      <t>第二學年</t>
    </r>
  </si>
  <si>
    <r>
      <rPr>
        <sz val="8"/>
        <rFont val="標楷體"/>
        <family val="4"/>
        <charset val="136"/>
      </rPr>
      <t>第三學年</t>
    </r>
  </si>
  <si>
    <r>
      <rPr>
        <sz val="8"/>
        <rFont val="標楷體"/>
        <family val="4"/>
        <charset val="136"/>
      </rPr>
      <t>第四學年</t>
    </r>
  </si>
  <si>
    <r>
      <rPr>
        <sz val="8"/>
        <rFont val="標楷體"/>
        <family val="4"/>
        <charset val="136"/>
      </rPr>
      <t>上</t>
    </r>
  </si>
  <si>
    <r>
      <rPr>
        <sz val="8"/>
        <rFont val="標楷體"/>
        <family val="4"/>
        <charset val="136"/>
      </rPr>
      <t>下</t>
    </r>
  </si>
  <si>
    <r>
      <rPr>
        <sz val="8"/>
        <rFont val="標楷體"/>
        <family val="4"/>
        <charset val="136"/>
      </rPr>
      <t>學分</t>
    </r>
    <phoneticPr fontId="19" type="noConversion"/>
  </si>
  <si>
    <r>
      <rPr>
        <sz val="8"/>
        <rFont val="標楷體"/>
        <family val="4"/>
        <charset val="136"/>
      </rPr>
      <t>時數</t>
    </r>
  </si>
  <si>
    <r>
      <rPr>
        <sz val="8"/>
        <rFont val="標楷體"/>
        <family val="4"/>
        <charset val="136"/>
      </rPr>
      <t>學分</t>
    </r>
  </si>
  <si>
    <r>
      <rPr>
        <sz val="8"/>
        <rFont val="標楷體"/>
        <family val="4"/>
        <charset val="136"/>
      </rPr>
      <t>基礎通識</t>
    </r>
    <phoneticPr fontId="19" type="noConversion"/>
  </si>
  <si>
    <r>
      <rPr>
        <sz val="9"/>
        <rFont val="標楷體"/>
        <family val="4"/>
        <charset val="136"/>
      </rPr>
      <t>中文閱讀與寫作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</si>
  <si>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</si>
  <si>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</si>
  <si>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體育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一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</si>
  <si>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共同外語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二</t>
    </r>
    <r>
      <rPr>
        <sz val="9"/>
        <rFont val="Times New Roman"/>
        <family val="1"/>
      </rPr>
      <t>)(</t>
    </r>
    <r>
      <rPr>
        <sz val="9"/>
        <rFont val="標楷體"/>
        <family val="4"/>
        <charset val="136"/>
      </rPr>
      <t>三</t>
    </r>
    <r>
      <rPr>
        <sz val="9"/>
        <rFont val="Times New Roman"/>
        <family val="1"/>
      </rPr>
      <t>)</t>
    </r>
    <phoneticPr fontId="19" type="noConversion"/>
  </si>
  <si>
    <r>
      <rPr>
        <b/>
        <sz val="8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</si>
  <si>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</si>
  <si>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職用通識</t>
    </r>
    <phoneticPr fontId="19" type="noConversion"/>
  </si>
  <si>
    <r>
      <rPr>
        <sz val="8"/>
        <rFont val="標楷體"/>
        <family val="4"/>
        <charset val="136"/>
      </rPr>
      <t>法律與生活</t>
    </r>
    <phoneticPr fontId="19" type="noConversion"/>
  </si>
  <si>
    <r>
      <rPr>
        <sz val="8"/>
        <rFont val="標楷體"/>
        <family val="4"/>
        <charset val="136"/>
      </rPr>
      <t>勞作教育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19" type="noConversion"/>
  </si>
  <si>
    <r>
      <rPr>
        <sz val="9"/>
        <rFont val="標楷體"/>
        <family val="4"/>
        <charset val="136"/>
      </rPr>
      <t>職場禮儀與口語表達</t>
    </r>
  </si>
  <si>
    <r>
      <rPr>
        <sz val="9"/>
        <rFont val="標楷體"/>
        <family val="4"/>
        <charset val="136"/>
      </rPr>
      <t>職場應用文</t>
    </r>
    <phoneticPr fontId="19" type="noConversion"/>
  </si>
  <si>
    <r>
      <rPr>
        <sz val="8"/>
        <rFont val="標楷體"/>
        <family val="4"/>
        <charset val="136"/>
      </rPr>
      <t>服務學習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19" type="noConversion"/>
  </si>
  <si>
    <r>
      <rPr>
        <b/>
        <sz val="8"/>
        <color indexed="8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</si>
  <si>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多元通識</t>
    </r>
    <phoneticPr fontId="19" type="noConversion"/>
  </si>
  <si>
    <r>
      <t xml:space="preserve">1. </t>
    </r>
    <r>
      <rPr>
        <sz val="6"/>
        <rFont val="標楷體"/>
        <family val="4"/>
        <charset val="136"/>
      </rPr>
      <t>為符合本校「通識規劃特色」，同學畢業應修滿「基礎通識」１４學分、「職用通識」８學分及「多元通識」６</t>
    </r>
    <r>
      <rPr>
        <sz val="6"/>
        <rFont val="Times New Roman"/>
        <family val="1"/>
      </rPr>
      <t xml:space="preserve"> </t>
    </r>
    <r>
      <rPr>
        <sz val="6"/>
        <rFont val="標楷體"/>
        <family val="4"/>
        <charset val="136"/>
      </rPr>
      <t xml:space="preserve">學分，共計２８學分。
</t>
    </r>
    <r>
      <rPr>
        <sz val="6"/>
        <rFont val="Times New Roman"/>
        <family val="1"/>
      </rPr>
      <t xml:space="preserve">2. </t>
    </r>
    <r>
      <rPr>
        <sz val="6"/>
        <rFont val="標楷體"/>
        <family val="4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6"/>
        <rFont val="Times New Roman"/>
        <family val="1"/>
      </rPr>
      <t>3.  102</t>
    </r>
    <r>
      <rPr>
        <sz val="6"/>
        <rFont val="標楷體"/>
        <family val="4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6"/>
        <rFont val="Times New Roman"/>
        <family val="1"/>
      </rPr>
      <t xml:space="preserve">4 </t>
    </r>
    <r>
      <rPr>
        <sz val="6"/>
        <rFont val="標楷體"/>
        <family val="4"/>
        <charset val="136"/>
      </rPr>
      <t>「名人講座」係跨類別選修課程，可抵「多元通識課程」中任一門課（抵２學分），以一次為限。</t>
    </r>
    <phoneticPr fontId="19" type="noConversion"/>
  </si>
  <si>
    <r>
      <rPr>
        <sz val="8"/>
        <rFont val="標楷體"/>
        <family val="4"/>
        <charset val="136"/>
      </rPr>
      <t>院必修</t>
    </r>
    <phoneticPr fontId="19" type="noConversion"/>
  </si>
  <si>
    <r>
      <rPr>
        <sz val="9"/>
        <rFont val="標楷體"/>
        <family val="4"/>
        <charset val="136"/>
      </rPr>
      <t>科技應用</t>
    </r>
  </si>
  <si>
    <r>
      <rPr>
        <sz val="9"/>
        <rFont val="標楷體"/>
        <family val="4"/>
        <charset val="136"/>
      </rPr>
      <t>職涯講堂</t>
    </r>
    <phoneticPr fontId="19" type="noConversion"/>
  </si>
  <si>
    <r>
      <rPr>
        <sz val="9"/>
        <rFont val="標楷體"/>
        <family val="4"/>
        <charset val="136"/>
      </rPr>
      <t>工程產業講座</t>
    </r>
    <phoneticPr fontId="19" type="noConversion"/>
  </si>
  <si>
    <r>
      <rPr>
        <b/>
        <sz val="8"/>
        <color theme="1"/>
        <rFont val="標楷體"/>
        <family val="4"/>
        <charset val="136"/>
      </rPr>
      <t>小計</t>
    </r>
  </si>
  <si>
    <r>
      <rPr>
        <b/>
        <sz val="8"/>
        <rFont val="標楷體"/>
        <family val="4"/>
        <charset val="136"/>
      </rPr>
      <t>小計</t>
    </r>
    <phoneticPr fontId="19" type="noConversion"/>
  </si>
  <si>
    <r>
      <rPr>
        <b/>
        <sz val="8"/>
        <color theme="1"/>
        <rFont val="標楷體"/>
        <family val="4"/>
        <charset val="136"/>
      </rPr>
      <t>類別學分小計</t>
    </r>
  </si>
  <si>
    <r>
      <rPr>
        <sz val="8"/>
        <rFont val="標楷體"/>
        <family val="4"/>
        <charset val="136"/>
      </rPr>
      <t>專業基礎必修科目</t>
    </r>
    <phoneticPr fontId="19" type="noConversion"/>
  </si>
  <si>
    <r>
      <rPr>
        <sz val="8"/>
        <rFont val="標楷體"/>
        <family val="4"/>
        <charset val="136"/>
      </rP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</si>
  <si>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機率與統計</t>
    </r>
    <phoneticPr fontId="19" type="noConversion"/>
  </si>
  <si>
    <r>
      <rPr>
        <sz val="8"/>
        <rFont val="標楷體"/>
        <family val="4"/>
        <charset val="136"/>
      </rPr>
      <t>物理</t>
    </r>
    <phoneticPr fontId="19" type="noConversion"/>
  </si>
  <si>
    <r>
      <rPr>
        <sz val="8"/>
        <rFont val="標楷體"/>
        <family val="4"/>
        <charset val="136"/>
      </rPr>
      <t>電腦程式設計</t>
    </r>
    <phoneticPr fontId="19" type="noConversion"/>
  </si>
  <si>
    <r>
      <rPr>
        <sz val="8"/>
        <rFont val="標楷體"/>
        <family val="4"/>
        <charset val="136"/>
      </rPr>
      <t>資訊術語導讀</t>
    </r>
    <phoneticPr fontId="19" type="noConversion"/>
  </si>
  <si>
    <r>
      <rPr>
        <b/>
        <sz val="8"/>
        <color theme="1"/>
        <rFont val="標楷體"/>
        <family val="4"/>
        <charset val="136"/>
      </rPr>
      <t>專業核心必修科目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</si>
  <si>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</si>
  <si>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計算機程式與應用</t>
    </r>
    <phoneticPr fontId="19" type="noConversion"/>
  </si>
  <si>
    <r>
      <rPr>
        <sz val="8"/>
        <rFont val="標楷體"/>
        <family val="4"/>
        <charset val="136"/>
      </rPr>
      <t>多媒體原理與應用</t>
    </r>
    <phoneticPr fontId="19" type="noConversion"/>
  </si>
  <si>
    <r>
      <rPr>
        <sz val="8"/>
        <rFont val="標楷體"/>
        <family val="4"/>
        <charset val="136"/>
      </rPr>
      <t>數位邏輯設計</t>
    </r>
    <phoneticPr fontId="19" type="noConversion"/>
  </si>
  <si>
    <r>
      <rPr>
        <sz val="8"/>
        <rFont val="標楷體"/>
        <family val="4"/>
        <charset val="136"/>
      </rPr>
      <t>計算機程式與應用實習</t>
    </r>
    <phoneticPr fontId="19" type="noConversion"/>
  </si>
  <si>
    <r>
      <rPr>
        <sz val="8"/>
        <rFont val="標楷體"/>
        <family val="4"/>
        <charset val="136"/>
      </rPr>
      <t>多媒體原理與應用實習</t>
    </r>
    <phoneticPr fontId="19" type="noConversion"/>
  </si>
  <si>
    <r>
      <rPr>
        <sz val="8"/>
        <rFont val="標楷體"/>
        <family val="4"/>
        <charset val="136"/>
      </rPr>
      <t>電腦軟硬體實務</t>
    </r>
    <phoneticPr fontId="19" type="noConversion"/>
  </si>
  <si>
    <r>
      <rPr>
        <sz val="8"/>
        <rFont val="標楷體"/>
        <family val="4"/>
        <charset val="136"/>
      </rPr>
      <t>嵌入式系統概論</t>
    </r>
    <phoneticPr fontId="19" type="noConversion"/>
  </si>
  <si>
    <r>
      <rPr>
        <sz val="8"/>
        <rFont val="標楷體"/>
        <family val="4"/>
        <charset val="136"/>
      </rPr>
      <t>資料結構</t>
    </r>
    <phoneticPr fontId="19" type="noConversion"/>
  </si>
  <si>
    <r>
      <rPr>
        <sz val="8"/>
        <rFont val="標楷體"/>
        <family val="4"/>
        <charset val="136"/>
      </rPr>
      <t>嵌入式系統實習</t>
    </r>
    <phoneticPr fontId="19" type="noConversion"/>
  </si>
  <si>
    <r>
      <rPr>
        <sz val="8"/>
        <rFont val="標楷體"/>
        <family val="4"/>
        <charset val="136"/>
      </rPr>
      <t>微算機系統與介面應用</t>
    </r>
    <phoneticPr fontId="19" type="noConversion"/>
  </si>
  <si>
    <r>
      <rPr>
        <sz val="8"/>
        <rFont val="標楷體"/>
        <family val="4"/>
        <charset val="136"/>
      </rPr>
      <t>實務專題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一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</si>
  <si>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微算機系統與介面應用實習</t>
    </r>
    <phoneticPr fontId="19" type="noConversion"/>
  </si>
  <si>
    <r>
      <rPr>
        <sz val="8"/>
        <rFont val="標楷體"/>
        <family val="4"/>
        <charset val="136"/>
      </rPr>
      <t>實務專題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19" type="noConversion"/>
  </si>
  <si>
    <r>
      <rPr>
        <b/>
        <sz val="8"/>
        <color theme="1"/>
        <rFont val="標楷體"/>
        <family val="4"/>
        <charset val="136"/>
      </rPr>
      <t>專業核心選修科目</t>
    </r>
    <phoneticPr fontId="19" type="noConversion"/>
  </si>
  <si>
    <r>
      <rPr>
        <sz val="8"/>
        <rFont val="標楷體"/>
        <family val="4"/>
        <charset val="136"/>
      </rPr>
      <t>離散數學</t>
    </r>
    <phoneticPr fontId="19" type="noConversion"/>
  </si>
  <si>
    <r>
      <rPr>
        <sz val="8"/>
        <rFont val="標楷體"/>
        <family val="4"/>
        <charset val="136"/>
      </rPr>
      <t>網路程式設計實務</t>
    </r>
  </si>
  <si>
    <r>
      <rPr>
        <sz val="8"/>
        <rFont val="標楷體"/>
        <family val="4"/>
        <charset val="136"/>
      </rPr>
      <t>動畫程式設計實務</t>
    </r>
  </si>
  <si>
    <r>
      <rPr>
        <sz val="8"/>
        <rFont val="標楷體"/>
        <family val="4"/>
        <charset val="136"/>
      </rPr>
      <t>工程數學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</si>
  <si>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計算機組織</t>
    </r>
    <phoneticPr fontId="19" type="noConversion"/>
  </si>
  <si>
    <r>
      <rPr>
        <sz val="8"/>
        <rFont val="標楷體"/>
        <family val="4"/>
        <charset val="136"/>
      </rPr>
      <t>網路資訊檢索與應用</t>
    </r>
    <phoneticPr fontId="19" type="noConversion"/>
  </si>
  <si>
    <r>
      <rPr>
        <sz val="8"/>
        <rFont val="標楷體"/>
        <family val="4"/>
        <charset val="136"/>
      </rPr>
      <t>物件導向程式設計</t>
    </r>
    <phoneticPr fontId="19" type="noConversion"/>
  </si>
  <si>
    <r>
      <rPr>
        <sz val="8"/>
        <rFont val="標楷體"/>
        <family val="4"/>
        <charset val="136"/>
      </rPr>
      <t>超大型積體電路設計導論</t>
    </r>
  </si>
  <si>
    <r>
      <rPr>
        <sz val="8"/>
        <rFont val="標楷體"/>
        <family val="4"/>
        <charset val="136"/>
      </rPr>
      <t>行動網際網路技術與應用</t>
    </r>
  </si>
  <si>
    <r>
      <rPr>
        <sz val="8"/>
        <rFont val="標楷體"/>
        <family val="4"/>
        <charset val="136"/>
      </rPr>
      <t>遊戲設計實務</t>
    </r>
    <phoneticPr fontId="19" type="noConversion"/>
  </si>
  <si>
    <r>
      <t>DSP</t>
    </r>
    <r>
      <rPr>
        <sz val="8"/>
        <rFont val="標楷體"/>
        <family val="4"/>
        <charset val="136"/>
      </rPr>
      <t>之原理及應用</t>
    </r>
  </si>
  <si>
    <r>
      <rPr>
        <sz val="8"/>
        <rFont val="標楷體"/>
        <family val="4"/>
        <charset val="136"/>
      </rPr>
      <t>輸出入裝置與驅動程式設計</t>
    </r>
    <phoneticPr fontId="19" type="noConversion"/>
  </si>
  <si>
    <r>
      <rPr>
        <sz val="8"/>
        <rFont val="標楷體"/>
        <family val="4"/>
        <charset val="136"/>
      </rPr>
      <t>計算機網路概論</t>
    </r>
    <phoneticPr fontId="19" type="noConversion"/>
  </si>
  <si>
    <r>
      <rPr>
        <sz val="8"/>
        <rFont val="標楷體"/>
        <family val="4"/>
        <charset val="136"/>
      </rPr>
      <t>多媒體網頁設計</t>
    </r>
  </si>
  <si>
    <r>
      <rPr>
        <sz val="8"/>
        <rFont val="標楷體"/>
        <family val="4"/>
        <charset val="136"/>
      </rPr>
      <t>網路遊戲設計實務</t>
    </r>
  </si>
  <si>
    <r>
      <rPr>
        <sz val="8"/>
        <rFont val="標楷體"/>
        <family val="4"/>
        <charset val="136"/>
      </rPr>
      <t>互動式網頁設計</t>
    </r>
    <phoneticPr fontId="19" type="noConversion"/>
  </si>
  <si>
    <r>
      <rPr>
        <sz val="8"/>
        <rFont val="標楷體"/>
        <family val="4"/>
        <charset val="136"/>
      </rPr>
      <t>網路資料庫設計實務</t>
    </r>
  </si>
  <si>
    <r>
      <rPr>
        <sz val="8"/>
        <rFont val="標楷體"/>
        <family val="4"/>
        <charset val="136"/>
      </rPr>
      <t>軟體專案管理</t>
    </r>
    <phoneticPr fontId="19" type="noConversion"/>
  </si>
  <si>
    <r>
      <rPr>
        <sz val="8"/>
        <rFont val="標楷體"/>
        <family val="4"/>
        <charset val="136"/>
      </rPr>
      <t>視窗程式設計</t>
    </r>
    <phoneticPr fontId="19" type="noConversion"/>
  </si>
  <si>
    <r>
      <rPr>
        <sz val="8"/>
        <rFont val="標楷體"/>
        <family val="4"/>
        <charset val="136"/>
      </rPr>
      <t>綠色能源開發與應用</t>
    </r>
    <phoneticPr fontId="19" type="noConversion"/>
  </si>
  <si>
    <r>
      <rPr>
        <sz val="8"/>
        <rFont val="標楷體"/>
        <family val="4"/>
        <charset val="136"/>
      </rPr>
      <t>新興能源原理與實務</t>
    </r>
    <phoneticPr fontId="19" type="noConversion"/>
  </si>
  <si>
    <r>
      <rPr>
        <sz val="8"/>
        <rFont val="標楷體"/>
        <family val="4"/>
        <charset val="136"/>
      </rPr>
      <t>數位電子學</t>
    </r>
    <phoneticPr fontId="19" type="noConversion"/>
  </si>
  <si>
    <r>
      <t>USB</t>
    </r>
    <r>
      <rPr>
        <sz val="8"/>
        <rFont val="標楷體"/>
        <family val="4"/>
        <charset val="136"/>
      </rPr>
      <t>驅動程式實務</t>
    </r>
    <phoneticPr fontId="19" type="noConversion"/>
  </si>
  <si>
    <r>
      <rPr>
        <sz val="8"/>
        <rFont val="標楷體"/>
        <family val="4"/>
        <charset val="136"/>
      </rPr>
      <t>類神經網路原理與應用</t>
    </r>
    <phoneticPr fontId="19" type="noConversion"/>
  </si>
  <si>
    <r>
      <rPr>
        <b/>
        <sz val="8"/>
        <color indexed="8"/>
        <rFont val="標楷體"/>
        <family val="4"/>
        <charset val="136"/>
      </rPr>
      <t>小計</t>
    </r>
  </si>
  <si>
    <r>
      <rPr>
        <b/>
        <sz val="8"/>
        <color theme="1"/>
        <rFont val="標楷體"/>
        <family val="4"/>
        <charset val="136"/>
      </rPr>
      <t>小計</t>
    </r>
    <phoneticPr fontId="19" type="noConversion"/>
  </si>
  <si>
    <r>
      <rPr>
        <b/>
        <sz val="8"/>
        <color theme="1"/>
        <rFont val="標楷體"/>
        <family val="4"/>
        <charset val="136"/>
      </rPr>
      <t>專業選修科目</t>
    </r>
    <phoneticPr fontId="19" type="noConversion"/>
  </si>
  <si>
    <r>
      <rPr>
        <sz val="8"/>
        <rFont val="標楷體"/>
        <family val="4"/>
        <charset val="136"/>
      </rPr>
      <t>電腦硬體裝修</t>
    </r>
    <phoneticPr fontId="19" type="noConversion"/>
  </si>
  <si>
    <r>
      <rPr>
        <sz val="8"/>
        <color theme="1"/>
        <rFont val="標楷體"/>
        <family val="4"/>
        <charset val="136"/>
      </rPr>
      <t>線性代數</t>
    </r>
    <phoneticPr fontId="19" type="noConversion"/>
  </si>
  <si>
    <r>
      <rPr>
        <sz val="8"/>
        <rFont val="標楷體"/>
        <family val="4"/>
        <charset val="136"/>
      </rPr>
      <t>高科技專利取得與攻防</t>
    </r>
    <phoneticPr fontId="19" type="noConversion"/>
  </si>
  <si>
    <r>
      <rPr>
        <sz val="8"/>
        <color theme="1"/>
        <rFont val="標楷體"/>
        <family val="4"/>
        <charset val="136"/>
      </rPr>
      <t>模糊理論與應用</t>
    </r>
  </si>
  <si>
    <r>
      <rPr>
        <sz val="8"/>
        <color theme="1"/>
        <rFont val="標楷體"/>
        <family val="4"/>
        <charset val="136"/>
      </rPr>
      <t>網頁設計</t>
    </r>
    <phoneticPr fontId="19" type="noConversion"/>
  </si>
  <si>
    <r>
      <rPr>
        <sz val="8"/>
        <rFont val="標楷體"/>
        <family val="4"/>
        <charset val="136"/>
      </rPr>
      <t>資料庫系統</t>
    </r>
    <phoneticPr fontId="19" type="noConversion"/>
  </si>
  <si>
    <r>
      <rPr>
        <sz val="8"/>
        <rFont val="標楷體"/>
        <family val="4"/>
        <charset val="136"/>
      </rPr>
      <t>軟體開發技術</t>
    </r>
    <phoneticPr fontId="19" type="noConversion"/>
  </si>
  <si>
    <r>
      <rPr>
        <sz val="8"/>
        <rFont val="標楷體"/>
        <family val="4"/>
        <charset val="136"/>
      </rPr>
      <t>嵌入式系統程式設計</t>
    </r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</si>
  <si>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二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</si>
  <si>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數值方法</t>
    </r>
    <phoneticPr fontId="19" type="noConversion"/>
  </si>
  <si>
    <r>
      <rPr>
        <sz val="8"/>
        <rFont val="標楷體"/>
        <family val="4"/>
        <charset val="136"/>
      </rPr>
      <t>電腦繪圖</t>
    </r>
    <phoneticPr fontId="19" type="noConversion"/>
  </si>
  <si>
    <r>
      <rPr>
        <sz val="8"/>
        <rFont val="標楷體"/>
        <family val="4"/>
        <charset val="136"/>
      </rPr>
      <t>數位影像處理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</si>
  <si>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三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</si>
  <si>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系統程式規劃</t>
    </r>
    <phoneticPr fontId="19" type="noConversion"/>
  </si>
  <si>
    <r>
      <rPr>
        <sz val="8"/>
        <rFont val="標楷體"/>
        <family val="4"/>
        <charset val="136"/>
      </rPr>
      <t>電腦軟體應用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</si>
  <si>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四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</si>
  <si>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嵌入式作業系統</t>
    </r>
    <phoneticPr fontId="19" type="noConversion"/>
  </si>
  <si>
    <r>
      <rPr>
        <sz val="8"/>
        <rFont val="標楷體"/>
        <family val="4"/>
        <charset val="136"/>
      </rPr>
      <t>虛擬實境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</si>
  <si>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五</t>
    </r>
    <r>
      <rPr>
        <sz val="8"/>
        <rFont val="Times New Roman"/>
        <family val="1"/>
      </rPr>
      <t>)</t>
    </r>
    <phoneticPr fontId="19" type="noConversion"/>
  </si>
  <si>
    <r>
      <t>App</t>
    </r>
    <r>
      <rPr>
        <sz val="8"/>
        <rFont val="標楷體"/>
        <family val="4"/>
        <charset val="136"/>
      </rPr>
      <t>程式設計與應用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</si>
  <si>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九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</si>
  <si>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電腦周邊介面設計</t>
    </r>
    <phoneticPr fontId="19" type="noConversion"/>
  </si>
  <si>
    <r>
      <rPr>
        <sz val="8"/>
        <rFont val="標楷體"/>
        <family val="4"/>
        <charset val="136"/>
      </rPr>
      <t>智慧生活科技設計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</si>
  <si>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十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</si>
  <si>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電子商務導論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</si>
  <si>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六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</si>
  <si>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十一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</si>
  <si>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作業系統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</si>
  <si>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七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</si>
  <si>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人工智慧原理與應用</t>
    </r>
    <phoneticPr fontId="19" type="noConversion"/>
  </si>
  <si>
    <r>
      <t>JAVA</t>
    </r>
    <r>
      <rPr>
        <sz val="8"/>
        <rFont val="標楷體"/>
        <family val="4"/>
        <charset val="136"/>
      </rPr>
      <t>程式設計</t>
    </r>
    <phoneticPr fontId="19" type="noConversion"/>
  </si>
  <si>
    <r>
      <rPr>
        <sz val="8"/>
        <rFont val="標楷體"/>
        <family val="4"/>
        <charset val="136"/>
      </rPr>
      <t>校外實習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八</t>
    </r>
    <r>
      <rPr>
        <sz val="8"/>
        <rFont val="Times New Roman"/>
        <family val="1"/>
      </rPr>
      <t>)</t>
    </r>
    <phoneticPr fontId="19" type="noConversion"/>
  </si>
  <si>
    <r>
      <rPr>
        <sz val="8"/>
        <rFont val="標楷體"/>
        <family val="4"/>
        <charset val="136"/>
      </rPr>
      <t>嵌入式多核心系統與軟體</t>
    </r>
    <phoneticPr fontId="19" type="noConversion"/>
  </si>
  <si>
    <r>
      <rPr>
        <sz val="8"/>
        <rFont val="標楷體"/>
        <family val="4"/>
        <charset val="136"/>
      </rPr>
      <t>機器人設計實務</t>
    </r>
    <phoneticPr fontId="19" type="noConversion"/>
  </si>
  <si>
    <r>
      <rPr>
        <sz val="8"/>
        <rFont val="標楷體"/>
        <family val="4"/>
        <charset val="136"/>
      </rPr>
      <t>資訊安全</t>
    </r>
    <phoneticPr fontId="19" type="noConversion"/>
  </si>
  <si>
    <r>
      <rPr>
        <sz val="8"/>
        <rFont val="標楷體"/>
        <family val="4"/>
        <charset val="136"/>
      </rPr>
      <t>平行處理</t>
    </r>
    <phoneticPr fontId="19" type="noConversion"/>
  </si>
  <si>
    <r>
      <rPr>
        <sz val="8"/>
        <rFont val="標楷體"/>
        <family val="4"/>
        <charset val="136"/>
      </rPr>
      <t>超大型積體電路設計</t>
    </r>
    <phoneticPr fontId="19" type="noConversion"/>
  </si>
  <si>
    <r>
      <rPr>
        <sz val="8"/>
        <rFont val="標楷體"/>
        <family val="4"/>
        <charset val="136"/>
      </rPr>
      <t>電腦視覺</t>
    </r>
    <phoneticPr fontId="19" type="noConversion"/>
  </si>
  <si>
    <r>
      <rPr>
        <sz val="8"/>
        <color theme="1"/>
        <rFont val="標楷體"/>
        <family val="4"/>
        <charset val="136"/>
      </rPr>
      <t>嵌入式微處理器系統</t>
    </r>
    <phoneticPr fontId="19" type="noConversion"/>
  </si>
  <si>
    <r>
      <rPr>
        <sz val="8"/>
        <color theme="1"/>
        <rFont val="標楷體"/>
        <family val="4"/>
        <charset val="136"/>
      </rPr>
      <t>影音壓縮</t>
    </r>
    <phoneticPr fontId="19" type="noConversion"/>
  </si>
  <si>
    <r>
      <t>MSP430</t>
    </r>
    <r>
      <rPr>
        <sz val="8"/>
        <color theme="1"/>
        <rFont val="標楷體"/>
        <family val="4"/>
        <charset val="136"/>
      </rPr>
      <t>實務設計</t>
    </r>
    <phoneticPr fontId="19" type="noConversion"/>
  </si>
  <si>
    <r>
      <rPr>
        <sz val="8"/>
        <color theme="1"/>
        <rFont val="標楷體"/>
        <family val="4"/>
        <charset val="136"/>
      </rPr>
      <t>計算機演算法</t>
    </r>
    <phoneticPr fontId="19" type="noConversion"/>
  </si>
  <si>
    <r>
      <rPr>
        <sz val="8"/>
        <rFont val="標楷體"/>
        <family val="4"/>
        <charset val="136"/>
      </rPr>
      <t>智慧生活科技應用實務</t>
    </r>
    <phoneticPr fontId="19" type="noConversion"/>
  </si>
  <si>
    <r>
      <rPr>
        <b/>
        <sz val="8"/>
        <color indexed="8"/>
        <rFont val="標楷體"/>
        <family val="4"/>
        <charset val="136"/>
      </rPr>
      <t>小計</t>
    </r>
    <phoneticPr fontId="19" type="noConversion"/>
  </si>
  <si>
    <r>
      <rPr>
        <sz val="10"/>
        <color theme="1"/>
        <rFont val="標楷體"/>
        <family val="4"/>
        <charset val="136"/>
      </rPr>
      <t>基礎通識：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標楷體"/>
        <family val="4"/>
        <charset val="136"/>
      </rPr>
      <t>學分</t>
    </r>
    <phoneticPr fontId="19" type="noConversion"/>
  </si>
  <si>
    <r>
      <rPr>
        <sz val="10"/>
        <color theme="1"/>
        <rFont val="標楷體"/>
        <family val="4"/>
        <charset val="136"/>
      </rPr>
      <t>院必修：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標楷體"/>
        <family val="4"/>
        <charset val="136"/>
      </rPr>
      <t>學分</t>
    </r>
    <phoneticPr fontId="19" type="noConversion"/>
  </si>
  <si>
    <r>
      <rPr>
        <b/>
        <sz val="12"/>
        <color theme="1"/>
        <rFont val="標楷體"/>
        <family val="4"/>
        <charset val="136"/>
      </rPr>
      <t>最低畢業學分數：</t>
    </r>
    <r>
      <rPr>
        <b/>
        <sz val="12"/>
        <color theme="1"/>
        <rFont val="Times New Roman"/>
        <family val="1"/>
      </rPr>
      <t>128</t>
    </r>
    <r>
      <rPr>
        <b/>
        <sz val="12"/>
        <color theme="1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</si>
  <si>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職用通識：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</si>
  <si>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color theme="1"/>
        <rFont val="標楷體"/>
        <family val="4"/>
        <charset val="136"/>
      </rPr>
      <t>專業必修：</t>
    </r>
    <r>
      <rPr>
        <sz val="10"/>
        <color theme="1"/>
        <rFont val="Times New Roman"/>
        <family val="1"/>
      </rPr>
      <t>54</t>
    </r>
    <r>
      <rPr>
        <sz val="10"/>
        <color theme="1"/>
        <rFont val="標楷體"/>
        <family val="4"/>
        <charset val="136"/>
      </rPr>
      <t>學分</t>
    </r>
    <phoneticPr fontId="19" type="noConversion"/>
  </si>
  <si>
    <r>
      <rPr>
        <sz val="10"/>
        <rFont val="標楷體"/>
        <family val="4"/>
        <charset val="136"/>
      </rPr>
      <t>多元通識：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19" type="noConversion"/>
  </si>
  <si>
    <r>
      <rPr>
        <sz val="10"/>
        <color theme="1"/>
        <rFont val="標楷體"/>
        <family val="4"/>
        <charset val="136"/>
      </rPr>
      <t>專業至少應選修：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其中專業核心選修至少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學分、專業選修至少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標楷體"/>
        <family val="4"/>
        <charset val="136"/>
      </rPr>
      <t>學分</t>
    </r>
    <r>
      <rPr>
        <sz val="10"/>
        <color indexed="8"/>
        <rFont val="Times New Roman"/>
        <family val="1"/>
      </rPr>
      <t>)</t>
    </r>
    <phoneticPr fontId="19" type="noConversion"/>
  </si>
  <si>
    <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23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2</t>
    </r>
    <r>
      <rPr>
        <sz val="6"/>
        <rFont val="標楷體"/>
        <family val="4"/>
        <charset val="136"/>
      </rPr>
      <t xml:space="preserve">次系課程發展委員會審議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10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24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 xml:space="preserve">次院課程發展委員會審議
</t>
    </r>
    <r>
      <rPr>
        <sz val="6"/>
        <rFont val="Times New Roman"/>
        <family val="1"/>
      </rPr>
      <t>106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11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16</t>
    </r>
    <r>
      <rPr>
        <sz val="6"/>
        <rFont val="標楷體"/>
        <family val="4"/>
        <charset val="136"/>
      </rPr>
      <t>日</t>
    </r>
    <r>
      <rPr>
        <sz val="6"/>
        <rFont val="Times New Roman"/>
        <family val="1"/>
      </rPr>
      <t>-106</t>
    </r>
    <r>
      <rPr>
        <sz val="6"/>
        <rFont val="標楷體"/>
        <family val="4"/>
        <charset val="136"/>
      </rPr>
      <t>學年度第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學期第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次校課程發展委員會審查</t>
    </r>
    <phoneticPr fontId="19" type="noConversion"/>
  </si>
  <si>
    <r>
      <rPr>
        <sz val="18"/>
        <color indexed="8"/>
        <rFont val="標楷體"/>
        <family val="4"/>
        <charset val="136"/>
      </rPr>
      <t>臺北城市科技大學四年制日間部電機工程系課程規劃表</t>
    </r>
    <r>
      <rPr>
        <sz val="12"/>
        <color indexed="8"/>
        <rFont val="Times New Roman"/>
        <family val="1"/>
      </rPr>
      <t>(106</t>
    </r>
    <r>
      <rPr>
        <sz val="12"/>
        <color indexed="8"/>
        <rFont val="標楷體"/>
        <family val="4"/>
        <charset val="136"/>
      </rPr>
      <t>學年度入學適用</t>
    </r>
    <r>
      <rPr>
        <sz val="12"/>
        <color indexed="8"/>
        <rFont val="Times New Roman"/>
        <family val="1"/>
      </rPr>
      <t>)</t>
    </r>
    <phoneticPr fontId="19" type="noConversion"/>
  </si>
  <si>
    <r>
      <t>107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Times New Roman"/>
        <family val="1"/>
      </rPr>
      <t>09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Times New Roman"/>
        <family val="1"/>
      </rPr>
      <t>20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Times New Roman"/>
        <family val="1"/>
      </rPr>
      <t xml:space="preserve"> 107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 xml:space="preserve">次系課程發展委員會修訂
</t>
    </r>
    <r>
      <rPr>
        <sz val="6"/>
        <color theme="1"/>
        <rFont val="Times New Roman"/>
        <family val="1"/>
      </rPr>
      <t>107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Times New Roman"/>
        <family val="1"/>
      </rPr>
      <t>10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Times New Roman"/>
        <family val="1"/>
      </rPr>
      <t>18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Times New Roman"/>
        <family val="1"/>
      </rPr>
      <t xml:space="preserve"> 107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 xml:space="preserve">次院課程發展委員會審議
</t>
    </r>
    <r>
      <rPr>
        <sz val="6"/>
        <color theme="1"/>
        <rFont val="Times New Roman"/>
        <family val="1"/>
      </rPr>
      <t>107</t>
    </r>
    <r>
      <rPr>
        <sz val="6"/>
        <color theme="1"/>
        <rFont val="細明體"/>
        <family val="3"/>
        <charset val="136"/>
      </rPr>
      <t>年</t>
    </r>
    <r>
      <rPr>
        <sz val="6"/>
        <color theme="1"/>
        <rFont val="Times New Roman"/>
        <family val="1"/>
      </rPr>
      <t>11</t>
    </r>
    <r>
      <rPr>
        <sz val="6"/>
        <color theme="1"/>
        <rFont val="細明體"/>
        <family val="3"/>
        <charset val="136"/>
      </rPr>
      <t>月</t>
    </r>
    <r>
      <rPr>
        <sz val="6"/>
        <color theme="1"/>
        <rFont val="Times New Roman"/>
        <family val="1"/>
      </rPr>
      <t>15</t>
    </r>
    <r>
      <rPr>
        <sz val="6"/>
        <color theme="1"/>
        <rFont val="細明體"/>
        <family val="3"/>
        <charset val="136"/>
      </rPr>
      <t>日</t>
    </r>
    <r>
      <rPr>
        <sz val="6"/>
        <color theme="1"/>
        <rFont val="Times New Roman"/>
        <family val="1"/>
      </rPr>
      <t xml:space="preserve"> 107</t>
    </r>
    <r>
      <rPr>
        <sz val="6"/>
        <color theme="1"/>
        <rFont val="細明體"/>
        <family val="3"/>
        <charset val="136"/>
      </rPr>
      <t>學年度第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>學期第</t>
    </r>
    <r>
      <rPr>
        <sz val="6"/>
        <color theme="1"/>
        <rFont val="Times New Roman"/>
        <family val="1"/>
      </rPr>
      <t>1</t>
    </r>
    <r>
      <rPr>
        <sz val="6"/>
        <color theme="1"/>
        <rFont val="細明體"/>
        <family val="3"/>
        <charset val="136"/>
      </rPr>
      <t>次校課程發展委員會審議</t>
    </r>
    <phoneticPr fontId="19" type="noConversion"/>
  </si>
  <si>
    <r>
      <rPr>
        <sz val="8"/>
        <color indexed="8"/>
        <rFont val="新細明體"/>
        <family val="1"/>
        <charset val="136"/>
      </rPr>
      <t>類別</t>
    </r>
  </si>
  <si>
    <r>
      <rPr>
        <sz val="8"/>
        <color indexed="8"/>
        <rFont val="新細明體"/>
        <family val="1"/>
        <charset val="136"/>
      </rPr>
      <t>科目名稱</t>
    </r>
  </si>
  <si>
    <r>
      <rPr>
        <sz val="8"/>
        <color indexed="8"/>
        <rFont val="Arial Unicode MS"/>
        <family val="1"/>
        <charset val="136"/>
      </rPr>
      <t>第一學年</t>
    </r>
  </si>
  <si>
    <r>
      <rPr>
        <sz val="8"/>
        <color indexed="8"/>
        <rFont val="Arial Unicode MS"/>
        <family val="1"/>
        <charset val="136"/>
      </rPr>
      <t>第二學年</t>
    </r>
  </si>
  <si>
    <r>
      <rPr>
        <sz val="8"/>
        <color indexed="8"/>
        <rFont val="Arial Unicode MS"/>
        <family val="1"/>
        <charset val="136"/>
      </rPr>
      <t>第三學年</t>
    </r>
  </si>
  <si>
    <r>
      <rPr>
        <sz val="8"/>
        <color indexed="8"/>
        <rFont val="Arial Unicode MS"/>
        <family val="1"/>
        <charset val="136"/>
      </rPr>
      <t>第四學年</t>
    </r>
  </si>
  <si>
    <r>
      <rPr>
        <sz val="8"/>
        <color indexed="8"/>
        <rFont val="Arial Unicode MS"/>
        <family val="1"/>
        <charset val="136"/>
      </rPr>
      <t>上</t>
    </r>
  </si>
  <si>
    <r>
      <rPr>
        <sz val="8"/>
        <color indexed="8"/>
        <rFont val="Arial Unicode MS"/>
        <family val="1"/>
        <charset val="136"/>
      </rPr>
      <t>下</t>
    </r>
  </si>
  <si>
    <r>
      <rPr>
        <sz val="8"/>
        <color indexed="8"/>
        <rFont val="Arial Unicode MS"/>
        <family val="1"/>
        <charset val="136"/>
      </rPr>
      <t>學分</t>
    </r>
  </si>
  <si>
    <r>
      <rPr>
        <sz val="8"/>
        <color indexed="8"/>
        <rFont val="Arial Unicode MS"/>
        <family val="1"/>
        <charset val="136"/>
      </rPr>
      <t>時數</t>
    </r>
  </si>
  <si>
    <r>
      <rPr>
        <sz val="8"/>
        <color indexed="8"/>
        <rFont val="Arial Unicode MS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</si>
  <si>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基礎通識</t>
    </r>
    <phoneticPr fontId="19" type="noConversion"/>
  </si>
  <si>
    <r>
      <rPr>
        <sz val="8"/>
        <color indexed="8"/>
        <rFont val="新細明體"/>
        <family val="1"/>
        <charset val="136"/>
      </rPr>
      <t>中文閱讀與寫作</t>
    </r>
    <phoneticPr fontId="19" type="noConversion"/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</si>
  <si>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三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</si>
  <si>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共同外語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</si>
  <si>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共同外語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三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</si>
  <si>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體育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</si>
  <si>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b/>
        <sz val="8"/>
        <color indexed="8"/>
        <rFont val="新細明體"/>
        <family val="1"/>
        <charset val="136"/>
      </rPr>
      <t>小計</t>
    </r>
  </si>
  <si>
    <r>
      <rPr>
        <b/>
        <sz val="8"/>
        <color indexed="8"/>
        <rFont val="新細明體"/>
        <family val="1"/>
        <charset val="136"/>
      </rPr>
      <t>類別學分小計</t>
    </r>
  </si>
  <si>
    <r>
      <rPr>
        <sz val="8"/>
        <color indexed="8"/>
        <rFont val="新細明體"/>
        <family val="1"/>
        <charset val="136"/>
      </rPr>
      <t>職用通識</t>
    </r>
    <phoneticPr fontId="19" type="noConversion"/>
  </si>
  <si>
    <r>
      <rPr>
        <sz val="8"/>
        <color indexed="8"/>
        <rFont val="新細明體"/>
        <family val="1"/>
        <charset val="136"/>
      </rPr>
      <t>法律與生活</t>
    </r>
    <phoneticPr fontId="19" type="noConversion"/>
  </si>
  <si>
    <r>
      <rPr>
        <sz val="8"/>
        <color indexed="8"/>
        <rFont val="新細明體"/>
        <family val="1"/>
        <charset val="136"/>
      </rPr>
      <t>服務學習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</si>
  <si>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職場禮儀與口語表達</t>
    </r>
  </si>
  <si>
    <r>
      <rPr>
        <sz val="8"/>
        <color indexed="8"/>
        <rFont val="新細明體"/>
        <family val="1"/>
        <charset val="136"/>
      </rPr>
      <t>勞作教育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</si>
  <si>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職場應用文</t>
    </r>
    <phoneticPr fontId="19" type="noConversion"/>
  </si>
  <si>
    <r>
      <rPr>
        <sz val="8"/>
        <color indexed="8"/>
        <rFont val="新細明體"/>
        <family val="1"/>
        <charset val="136"/>
      </rPr>
      <t>多元通識</t>
    </r>
    <phoneticPr fontId="19" type="noConversion"/>
  </si>
  <si>
    <r>
      <rPr>
        <sz val="8"/>
        <color indexed="8"/>
        <rFont val="新細明體"/>
        <family val="1"/>
        <charset val="136"/>
      </rPr>
      <t>院必修</t>
    </r>
    <phoneticPr fontId="19" type="noConversion"/>
  </si>
  <si>
    <r>
      <rPr>
        <sz val="8"/>
        <color indexed="8"/>
        <rFont val="新細明體"/>
        <family val="1"/>
        <charset val="136"/>
      </rPr>
      <t>工程通識</t>
    </r>
    <phoneticPr fontId="19" type="noConversion"/>
  </si>
  <si>
    <r>
      <rPr>
        <sz val="8"/>
        <color indexed="8"/>
        <rFont val="新細明體"/>
        <family val="1"/>
        <charset val="136"/>
      </rPr>
      <t>科技應用</t>
    </r>
  </si>
  <si>
    <r>
      <rPr>
        <sz val="8"/>
        <color indexed="8"/>
        <rFont val="新細明體"/>
        <family val="1"/>
        <charset val="136"/>
      </rPr>
      <t>職涯講堂</t>
    </r>
    <phoneticPr fontId="19" type="noConversion"/>
  </si>
  <si>
    <r>
      <rPr>
        <sz val="8"/>
        <color indexed="8"/>
        <rFont val="新細明體"/>
        <family val="1"/>
        <charset val="136"/>
      </rPr>
      <t>工程產業講座</t>
    </r>
    <phoneticPr fontId="19" type="noConversion"/>
  </si>
  <si>
    <r>
      <rPr>
        <sz val="8"/>
        <color indexed="8"/>
        <rFont val="新細明體"/>
        <family val="1"/>
        <charset val="136"/>
      </rPr>
      <t>電路學</t>
    </r>
    <phoneticPr fontId="19" type="noConversion"/>
  </si>
  <si>
    <r>
      <rPr>
        <sz val="8"/>
        <color indexed="8"/>
        <rFont val="新細明體"/>
        <family val="1"/>
        <charset val="136"/>
      </rPr>
      <t>電子學</t>
    </r>
  </si>
  <si>
    <r>
      <rPr>
        <sz val="8"/>
        <color indexed="8"/>
        <rFont val="新細明體"/>
        <family val="1"/>
        <charset val="136"/>
      </rPr>
      <t>機器人學</t>
    </r>
    <phoneticPr fontId="19" type="noConversion"/>
  </si>
  <si>
    <r>
      <rPr>
        <sz val="8"/>
        <color indexed="8"/>
        <rFont val="新細明體"/>
        <family val="1"/>
        <charset val="136"/>
      </rPr>
      <t>數位邏輯電路設計</t>
    </r>
    <phoneticPr fontId="19" type="noConversion"/>
  </si>
  <si>
    <r>
      <rPr>
        <sz val="8"/>
        <color indexed="8"/>
        <rFont val="新細明體"/>
        <family val="1"/>
        <charset val="136"/>
      </rPr>
      <t>電子電路設計實務</t>
    </r>
    <phoneticPr fontId="19" type="noConversion"/>
  </si>
  <si>
    <r>
      <rPr>
        <sz val="8"/>
        <color indexed="8"/>
        <rFont val="新細明體"/>
        <family val="1"/>
        <charset val="136"/>
      </rPr>
      <t>自動控制實務</t>
    </r>
    <phoneticPr fontId="19" type="noConversion"/>
  </si>
  <si>
    <r>
      <rPr>
        <sz val="8"/>
        <color indexed="8"/>
        <rFont val="新細明體"/>
        <family val="1"/>
        <charset val="136"/>
      </rPr>
      <t>機器人入門</t>
    </r>
  </si>
  <si>
    <r>
      <rPr>
        <sz val="8"/>
        <color indexed="8"/>
        <rFont val="新細明體"/>
        <family val="1"/>
        <charset val="136"/>
      </rPr>
      <t>可程式控制實務</t>
    </r>
    <phoneticPr fontId="19" type="noConversion"/>
  </si>
  <si>
    <r>
      <rPr>
        <sz val="8"/>
        <color indexed="8"/>
        <rFont val="新細明體"/>
        <family val="1"/>
        <charset val="136"/>
      </rPr>
      <t>物聯網設計實務</t>
    </r>
    <phoneticPr fontId="19" type="noConversion"/>
  </si>
  <si>
    <r>
      <rPr>
        <sz val="8"/>
        <color indexed="8"/>
        <rFont val="新細明體"/>
        <family val="1"/>
        <charset val="136"/>
      </rPr>
      <t>電機機械實務</t>
    </r>
    <phoneticPr fontId="19" type="noConversion"/>
  </si>
  <si>
    <r>
      <rPr>
        <sz val="8"/>
        <color indexed="8"/>
        <rFont val="新細明體"/>
        <family val="1"/>
        <charset val="136"/>
      </rPr>
      <t>資訊應用實務</t>
    </r>
    <phoneticPr fontId="19" type="noConversion"/>
  </si>
  <si>
    <r>
      <rPr>
        <sz val="8"/>
        <color indexed="8"/>
        <rFont val="新細明體"/>
        <family val="1"/>
        <charset val="136"/>
      </rPr>
      <t>電力系統</t>
    </r>
  </si>
  <si>
    <r>
      <rPr>
        <sz val="8"/>
        <color indexed="8"/>
        <rFont val="新細明體"/>
        <family val="1"/>
        <charset val="136"/>
      </rPr>
      <t>工程數學</t>
    </r>
    <phoneticPr fontId="19" type="noConversion"/>
  </si>
  <si>
    <r>
      <rPr>
        <sz val="8"/>
        <color indexed="8"/>
        <rFont val="新細明體"/>
        <family val="1"/>
        <charset val="136"/>
      </rPr>
      <t>電力電子學</t>
    </r>
  </si>
  <si>
    <t>工業控制實務</t>
    <phoneticPr fontId="19" type="noConversion"/>
  </si>
  <si>
    <r>
      <rPr>
        <sz val="8"/>
        <color indexed="8"/>
        <rFont val="新細明體"/>
        <family val="1"/>
        <charset val="136"/>
      </rPr>
      <t>電腦輔助設計製造</t>
    </r>
    <phoneticPr fontId="19" type="noConversion"/>
  </si>
  <si>
    <r>
      <rPr>
        <sz val="8"/>
        <color indexed="8"/>
        <rFont val="新細明體"/>
        <family val="1"/>
        <charset val="136"/>
      </rPr>
      <t>微處理機實務</t>
    </r>
    <phoneticPr fontId="19" type="noConversion"/>
  </si>
  <si>
    <r>
      <rPr>
        <sz val="8"/>
        <color indexed="8"/>
        <rFont val="新細明體"/>
        <family val="1"/>
        <charset val="136"/>
      </rPr>
      <t>工業機器人實務</t>
    </r>
    <phoneticPr fontId="19" type="noConversion"/>
  </si>
  <si>
    <r>
      <rPr>
        <sz val="8"/>
        <color indexed="8"/>
        <rFont val="新細明體"/>
        <family val="1"/>
        <charset val="136"/>
      </rPr>
      <t>電腦軟體應用</t>
    </r>
    <phoneticPr fontId="19" type="noConversion"/>
  </si>
  <si>
    <r>
      <rPr>
        <sz val="8"/>
        <color indexed="8"/>
        <rFont val="新細明體"/>
        <family val="1"/>
        <charset val="136"/>
      </rPr>
      <t>機電整合實務</t>
    </r>
    <phoneticPr fontId="19" type="noConversion"/>
  </si>
  <si>
    <r>
      <rPr>
        <sz val="8"/>
        <color indexed="8"/>
        <rFont val="新細明體"/>
        <family val="1"/>
        <charset val="136"/>
      </rPr>
      <t>實務專題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</si>
  <si>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b/>
        <sz val="8"/>
        <color indexed="8"/>
        <rFont val="新細明體"/>
        <family val="1"/>
        <charset val="136"/>
      </rPr>
      <t>小計</t>
    </r>
    <phoneticPr fontId="19" type="noConversion"/>
  </si>
  <si>
    <r>
      <rPr>
        <sz val="8"/>
        <color indexed="8"/>
        <rFont val="新細明體"/>
        <family val="1"/>
        <charset val="136"/>
      </rPr>
      <t>專業核心選修科目</t>
    </r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</si>
  <si>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暑一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</si>
  <si>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</si>
  <si>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暑二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</si>
  <si>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暑二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</si>
  <si>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</si>
  <si>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暑三</t>
    </r>
    <r>
      <rPr>
        <sz val="8"/>
        <color indexed="8"/>
        <rFont val="Times New Roman"/>
        <family val="1"/>
      </rPr>
      <t>)</t>
    </r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</si>
  <si>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暑三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</si>
  <si>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</si>
  <si>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</si>
  <si>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</si>
  <si>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</si>
  <si>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工業配電實務</t>
    </r>
    <phoneticPr fontId="19" type="noConversion"/>
  </si>
  <si>
    <r>
      <rPr>
        <sz val="8"/>
        <color indexed="8"/>
        <rFont val="新細明體"/>
        <family val="1"/>
        <charset val="136"/>
      </rPr>
      <t>氣壓控制實務</t>
    </r>
    <phoneticPr fontId="19" type="noConversion"/>
  </si>
  <si>
    <t>工業機器人設計製造</t>
    <phoneticPr fontId="19" type="noConversion"/>
  </si>
  <si>
    <r>
      <rPr>
        <sz val="8"/>
        <color indexed="8"/>
        <rFont val="新細明體"/>
        <family val="1"/>
        <charset val="136"/>
      </rPr>
      <t>介面設計實務</t>
    </r>
    <phoneticPr fontId="19" type="noConversion"/>
  </si>
  <si>
    <t>數位工廠實務</t>
    <phoneticPr fontId="19" type="noConversion"/>
  </si>
  <si>
    <t>機器視覺實務</t>
    <phoneticPr fontId="19" type="noConversion"/>
  </si>
  <si>
    <r>
      <rPr>
        <sz val="8"/>
        <color indexed="8"/>
        <rFont val="新細明體"/>
        <family val="1"/>
        <charset val="136"/>
      </rPr>
      <t>電機控制實務</t>
    </r>
  </si>
  <si>
    <r>
      <rPr>
        <b/>
        <sz val="8"/>
        <color indexed="8"/>
        <rFont val="新細明體"/>
        <family val="1"/>
        <charset val="136"/>
      </rPr>
      <t>小計</t>
    </r>
    <phoneticPr fontId="19" type="noConversion"/>
  </si>
  <si>
    <r>
      <rPr>
        <b/>
        <sz val="8"/>
        <color indexed="8"/>
        <rFont val="新細明體"/>
        <family val="1"/>
        <charset val="136"/>
      </rPr>
      <t>至少修</t>
    </r>
    <r>
      <rPr>
        <b/>
        <sz val="8"/>
        <color indexed="8"/>
        <rFont val="Times New Roman"/>
        <family val="1"/>
      </rPr>
      <t>12</t>
    </r>
    <r>
      <rPr>
        <b/>
        <sz val="8"/>
        <color indexed="8"/>
        <rFont val="新細明體"/>
        <family val="1"/>
        <charset val="136"/>
      </rPr>
      <t>學分以上</t>
    </r>
    <phoneticPr fontId="19" type="noConversion"/>
  </si>
  <si>
    <r>
      <rPr>
        <sz val="8"/>
        <color indexed="8"/>
        <rFont val="新細明體"/>
        <family val="1"/>
        <charset val="136"/>
      </rPr>
      <t>專業選修科目</t>
    </r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</si>
  <si>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暑一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</si>
  <si>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</si>
  <si>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</si>
  <si>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phoneticPr fontId="19" type="noConversion"/>
  </si>
  <si>
    <t>*</t>
    <phoneticPr fontId="19" type="noConversion"/>
  </si>
  <si>
    <t>*</t>
    <phoneticPr fontId="19" type="noConversion"/>
  </si>
  <si>
    <r>
      <rPr>
        <sz val="8"/>
        <color indexed="8"/>
        <rFont val="新細明體"/>
        <family val="1"/>
        <charset val="136"/>
      </rPr>
      <t>電器設備</t>
    </r>
    <phoneticPr fontId="19" type="noConversion"/>
  </si>
  <si>
    <r>
      <rPr>
        <sz val="8"/>
        <color indexed="8"/>
        <rFont val="新細明體"/>
        <family val="1"/>
        <charset val="136"/>
      </rPr>
      <t>光電概論</t>
    </r>
    <phoneticPr fontId="19" type="noConversion"/>
  </si>
  <si>
    <r>
      <rPr>
        <sz val="8"/>
        <color indexed="8"/>
        <rFont val="新細明體"/>
        <family val="1"/>
        <charset val="136"/>
      </rPr>
      <t>自動化工程概論</t>
    </r>
  </si>
  <si>
    <r>
      <rPr>
        <sz val="8"/>
        <color indexed="8"/>
        <rFont val="新細明體"/>
        <family val="1"/>
        <charset val="136"/>
      </rPr>
      <t>雷射原理與應用</t>
    </r>
  </si>
  <si>
    <r>
      <rPr>
        <sz val="8"/>
        <color indexed="8"/>
        <rFont val="新細明體"/>
        <family val="1"/>
        <charset val="136"/>
      </rPr>
      <t>工業</t>
    </r>
    <r>
      <rPr>
        <sz val="8"/>
        <color indexed="8"/>
        <rFont val="Times New Roman"/>
        <family val="1"/>
      </rPr>
      <t>4.0</t>
    </r>
    <r>
      <rPr>
        <sz val="8"/>
        <color indexed="8"/>
        <rFont val="新細明體"/>
        <family val="1"/>
        <charset val="136"/>
      </rPr>
      <t>概論</t>
    </r>
    <phoneticPr fontId="19" type="noConversion"/>
  </si>
  <si>
    <r>
      <rPr>
        <sz val="8"/>
        <color indexed="8"/>
        <rFont val="新細明體"/>
        <family val="1"/>
        <charset val="136"/>
      </rPr>
      <t>感測器原理與應用</t>
    </r>
  </si>
  <si>
    <t>巨量資料分析</t>
    <phoneticPr fontId="19" type="noConversion"/>
  </si>
  <si>
    <r>
      <rPr>
        <sz val="8"/>
        <color indexed="8"/>
        <rFont val="新細明體"/>
        <family val="1"/>
        <charset val="136"/>
      </rPr>
      <t>電力電子實務應用</t>
    </r>
  </si>
  <si>
    <t>智慧製造-機電應用</t>
    <phoneticPr fontId="19" type="noConversion"/>
  </si>
  <si>
    <t>專利寫作</t>
    <phoneticPr fontId="19" type="noConversion"/>
  </si>
  <si>
    <r>
      <rPr>
        <sz val="8"/>
        <color indexed="8"/>
        <rFont val="新細明體"/>
        <family val="1"/>
        <charset val="136"/>
      </rPr>
      <t>嵌入式系統</t>
    </r>
  </si>
  <si>
    <t>智動化生產技術</t>
  </si>
  <si>
    <r>
      <rPr>
        <sz val="8"/>
        <color indexed="8"/>
        <rFont val="新細明體"/>
        <family val="1"/>
        <charset val="136"/>
      </rPr>
      <t>信號量測與監控</t>
    </r>
  </si>
  <si>
    <r>
      <rPr>
        <sz val="8"/>
        <color indexed="8"/>
        <rFont val="新細明體"/>
        <family val="1"/>
        <charset val="136"/>
      </rPr>
      <t>智慧伺服控制</t>
    </r>
  </si>
  <si>
    <t>數位影像處理</t>
    <phoneticPr fontId="19" type="noConversion"/>
  </si>
  <si>
    <r>
      <rPr>
        <sz val="8"/>
        <color indexed="8"/>
        <rFont val="新細明體"/>
        <family val="1"/>
        <charset val="136"/>
      </rPr>
      <t>切換式電源供應器</t>
    </r>
  </si>
  <si>
    <r>
      <rPr>
        <sz val="8"/>
        <color indexed="8"/>
        <rFont val="新細明體"/>
        <family val="1"/>
        <charset val="136"/>
      </rPr>
      <t>自動光學檢測</t>
    </r>
  </si>
  <si>
    <r>
      <rPr>
        <sz val="8"/>
        <color indexed="8"/>
        <rFont val="新細明體"/>
        <family val="1"/>
        <charset val="136"/>
      </rPr>
      <t>光電半導體元件</t>
    </r>
  </si>
  <si>
    <r>
      <rPr>
        <sz val="8"/>
        <color indexed="8"/>
        <rFont val="新細明體"/>
        <family val="1"/>
        <charset val="136"/>
      </rPr>
      <t>數控工具機</t>
    </r>
  </si>
  <si>
    <r>
      <rPr>
        <sz val="8"/>
        <color indexed="8"/>
        <rFont val="新細明體"/>
        <family val="1"/>
        <charset val="136"/>
      </rPr>
      <t>網宇實體系統概論</t>
    </r>
  </si>
  <si>
    <r>
      <rPr>
        <sz val="8"/>
        <color indexed="8"/>
        <rFont val="新細明體"/>
        <family val="1"/>
        <charset val="136"/>
      </rPr>
      <t>再生能源</t>
    </r>
  </si>
  <si>
    <r>
      <rPr>
        <sz val="8"/>
        <color indexed="8"/>
        <rFont val="新細明體"/>
        <family val="1"/>
        <charset val="136"/>
      </rPr>
      <t>電力品質</t>
    </r>
  </si>
  <si>
    <t>含專業核心選修至少修42學分以上</t>
  </si>
  <si>
    <r>
      <rPr>
        <sz val="8"/>
        <color indexed="8"/>
        <rFont val="微軟正黑體"/>
        <family val="2"/>
        <charset val="136"/>
      </rPr>
      <t>學生畢業門檻悉依本系「畢業門檻實施要點」辦理</t>
    </r>
    <phoneticPr fontId="19" type="noConversion"/>
  </si>
  <si>
    <r>
      <rPr>
        <sz val="8"/>
        <color indexed="8"/>
        <rFont val="新細明體"/>
        <family val="1"/>
        <charset val="136"/>
      </rPr>
      <t>基礎通識：</t>
    </r>
    <r>
      <rPr>
        <sz val="8"/>
        <color indexed="8"/>
        <rFont val="Times New Roman"/>
        <family val="1"/>
      </rPr>
      <t>14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</si>
  <si>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專業必修：</t>
    </r>
    <r>
      <rPr>
        <sz val="8"/>
        <color indexed="8"/>
        <rFont val="Times New Roman"/>
        <family val="1"/>
      </rPr>
      <t>5</t>
    </r>
    <r>
      <rPr>
        <sz val="8"/>
        <color indexed="8"/>
        <rFont val="Times New Roman"/>
        <family val="1"/>
      </rPr>
      <t>0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</si>
  <si>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職用通識：</t>
    </r>
    <r>
      <rPr>
        <sz val="8"/>
        <color indexed="8"/>
        <rFont val="Times New Roman"/>
        <family val="1"/>
      </rPr>
      <t>8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</si>
  <si>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專業至少應選修：</t>
    </r>
    <r>
      <rPr>
        <sz val="8"/>
        <color indexed="8"/>
        <rFont val="Times New Roman"/>
        <family val="1"/>
      </rPr>
      <t>4</t>
    </r>
    <r>
      <rPr>
        <sz val="8"/>
        <color indexed="8"/>
        <rFont val="Times New Roman"/>
        <family val="1"/>
      </rPr>
      <t>2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</si>
  <si>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多元通識：</t>
    </r>
    <r>
      <rPr>
        <sz val="8"/>
        <color indexed="8"/>
        <rFont val="Times New Roman"/>
        <family val="1"/>
      </rPr>
      <t>6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</si>
  <si>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t xml:space="preserve">( </t>
    </r>
    <r>
      <rPr>
        <sz val="8"/>
        <color indexed="8"/>
        <rFont val="新細明體"/>
        <family val="1"/>
        <charset val="136"/>
      </rPr>
      <t>其中專業核心選修至少</t>
    </r>
    <r>
      <rPr>
        <sz val="8"/>
        <color indexed="8"/>
        <rFont val="Times New Roman"/>
        <family val="1"/>
      </rPr>
      <t>12</t>
    </r>
    <r>
      <rPr>
        <sz val="8"/>
        <color indexed="8"/>
        <rFont val="新細明體"/>
        <family val="1"/>
        <charset val="136"/>
      </rPr>
      <t>學分</t>
    </r>
    <r>
      <rPr>
        <sz val="8"/>
        <color indexed="8"/>
        <rFont val="Times New Roman"/>
        <family val="1"/>
      </rPr>
      <t xml:space="preserve"> )</t>
    </r>
    <phoneticPr fontId="19" type="noConversion"/>
  </si>
  <si>
    <r>
      <rPr>
        <sz val="8"/>
        <color indexed="8"/>
        <rFont val="新細明體"/>
        <family val="1"/>
        <charset val="136"/>
      </rPr>
      <t>院訂必修：</t>
    </r>
    <r>
      <rPr>
        <sz val="8"/>
        <color indexed="8"/>
        <rFont val="Times New Roman"/>
        <family val="1"/>
      </rPr>
      <t>8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</si>
  <si>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rPr>
        <sz val="8"/>
        <color indexed="8"/>
        <rFont val="新細明體"/>
        <family val="1"/>
        <charset val="136"/>
      </rPr>
      <t>最低畢業學分數：</t>
    </r>
    <r>
      <rPr>
        <sz val="8"/>
        <color indexed="8"/>
        <rFont val="Times New Roman"/>
        <family val="1"/>
      </rPr>
      <t>128</t>
    </r>
    <r>
      <rPr>
        <sz val="8"/>
        <color indexed="8"/>
        <rFont val="新細明體"/>
        <family val="1"/>
        <charset val="136"/>
      </rPr>
      <t>學分</t>
    </r>
    <phoneticPr fontId="19" type="noConversion"/>
  </si>
  <si>
    <r>
      <t>***</t>
    </r>
    <r>
      <rPr>
        <sz val="8"/>
        <color indexed="8"/>
        <rFont val="新細明體"/>
        <family val="1"/>
        <charset val="136"/>
      </rPr>
      <t>校外實習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為跨類別選修課程，可以抵專業核心選修或專業選修學分</t>
    </r>
    <phoneticPr fontId="19" type="noConversion"/>
  </si>
  <si>
    <r>
      <t>***</t>
    </r>
    <r>
      <rPr>
        <sz val="8"/>
        <color indexed="8"/>
        <rFont val="新細明體"/>
        <family val="1"/>
        <charset val="136"/>
      </rPr>
      <t>專業核心選修超修部份可以當成專業選修</t>
    </r>
    <phoneticPr fontId="19" type="noConversion"/>
  </si>
  <si>
    <r>
      <rPr>
        <sz val="8"/>
        <color indexed="8"/>
        <rFont val="微軟正黑體"/>
        <family val="2"/>
        <charset val="136"/>
      </rPr>
      <t>◎本校日間部四年制學生，除依本校學則規定修滿應修之學分外，並應符合相關外語能力、專業實務技能規定之條件，使得申請畢業。</t>
    </r>
    <phoneticPr fontId="19" type="noConversion"/>
  </si>
  <si>
    <t>1.共同外語課程需修滿6學分，一年級上學期為「共同英語」課程，修畢後可選擇英語或日語做為共同外語課程。
2.選擇英語為外語課程者，應修習「職場英語(一)」和「職場英語(二)」；選擇日語為外語課程者，則修習「共同日語(一)」和「共同日語(二)」；選定語言後，不可交換和異動。</t>
    <phoneticPr fontId="19" type="noConversion"/>
  </si>
  <si>
    <t>1.共同外語課程需修滿6學分，一年級上學期為「共同英語」課程，修畢後可選擇英語或日語做為共同外語課程。
2.選擇英語為外語課程者，應修習「職場英語(一)」和「職場英語(二)」；選擇日語為外語課程者，則修習「共同日語(一)」和「共同日語(二)」；選定語言後，不可交換和異動。</t>
    <phoneticPr fontId="19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</si>
  <si>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19" type="noConversion"/>
  </si>
  <si>
    <r>
      <t>1.</t>
    </r>
    <r>
      <rPr>
        <sz val="8"/>
        <rFont val="微軟正黑體"/>
        <family val="2"/>
        <charset val="136"/>
      </rPr>
      <t>共同外語課程需修滿</t>
    </r>
    <r>
      <rPr>
        <sz val="8"/>
        <rFont val="Arial"/>
        <family val="2"/>
      </rPr>
      <t>6</t>
    </r>
    <r>
      <rPr>
        <sz val="8"/>
        <rFont val="微軟正黑體"/>
        <family val="2"/>
        <charset val="136"/>
      </rPr>
      <t xml:space="preserve">學分，一年級上學期為「共同英語」課程，修畢後可選擇英語或日語做為共同外語課程。
</t>
    </r>
    <r>
      <rPr>
        <sz val="8"/>
        <rFont val="Arial"/>
        <family val="2"/>
      </rPr>
      <t>2.</t>
    </r>
    <r>
      <rPr>
        <sz val="8"/>
        <rFont val="微軟正黑體"/>
        <family val="2"/>
        <charset val="136"/>
      </rPr>
      <t>選擇英語為外語課程者，應修習「職場英語(一)」和「職場英語(二)」；選擇日語為外語課程者，則修習「共同日語(一)」和「共同日語(二)」；選定語言後，不可交換和異動。</t>
    </r>
    <phoneticPr fontId="19" type="noConversion"/>
  </si>
  <si>
    <r>
      <t xml:space="preserve">1. </t>
    </r>
    <r>
      <rPr>
        <sz val="8"/>
        <color indexed="8"/>
        <rFont val="新細明體"/>
        <family val="1"/>
        <charset val="136"/>
      </rPr>
      <t>為符合本校「通識規劃特色」，同學畢業應修滿「基礎通識」１４學分、「職用通識」８學分及「多元通識」６</t>
    </r>
    <r>
      <rPr>
        <sz val="8"/>
        <color indexed="8"/>
        <rFont val="Times New Roman"/>
        <family val="1"/>
      </rPr>
      <t xml:space="preserve"> </t>
    </r>
    <r>
      <rPr>
        <sz val="8"/>
        <color indexed="8"/>
        <rFont val="新細明體"/>
        <family val="1"/>
        <charset val="136"/>
      </rPr>
      <t xml:space="preserve">學分，共計２８學分。
</t>
    </r>
    <r>
      <rPr>
        <sz val="8"/>
        <color indexed="8"/>
        <rFont val="Times New Roman"/>
        <family val="1"/>
      </rPr>
      <t xml:space="preserve">2. </t>
    </r>
    <r>
      <rPr>
        <sz val="8"/>
        <color indexed="8"/>
        <rFont val="新細明體"/>
        <family val="1"/>
        <charset val="136"/>
      </rPr>
      <t xml:space="preserve">「多元通識」由通識教育中心訂定預選課程，預選後列出應選修之人文藝術領域、自然科技領域及社會科學領域三類之應開課程後，請至少於２領域以上選修，共計６學分之課程。
</t>
    </r>
    <r>
      <rPr>
        <sz val="8"/>
        <color indexed="8"/>
        <rFont val="Times New Roman"/>
        <family val="1"/>
      </rPr>
      <t>3.  102</t>
    </r>
    <r>
      <rPr>
        <sz val="8"/>
        <color indexed="8"/>
        <rFont val="新細明體"/>
        <family val="1"/>
        <charset val="136"/>
      </rPr>
      <t xml:space="preserve">學年度起，選通識中心所公布各院、系、學程所提供之輔助課程，亦可承認作為通識選修課程，唯學生選修所隸屬學院提供之院必、院選修課程，及所隸屬系、學程提供之課程，則不予承認。
</t>
    </r>
    <r>
      <rPr>
        <sz val="8"/>
        <color indexed="8"/>
        <rFont val="Times New Roman"/>
        <family val="1"/>
      </rPr>
      <t xml:space="preserve">4 </t>
    </r>
    <r>
      <rPr>
        <sz val="8"/>
        <color indexed="8"/>
        <rFont val="新細明體"/>
        <family val="1"/>
        <charset val="136"/>
      </rPr>
      <t>「名人講座」係跨類別選修課程，可抵「多元通識課程」中任一門課（抵２學分），以一次為限。</t>
    </r>
    <phoneticPr fontId="19" type="noConversion"/>
  </si>
  <si>
    <r>
      <t>1.</t>
    </r>
    <r>
      <rPr>
        <sz val="8"/>
        <color indexed="8"/>
        <rFont val="新細明體"/>
        <family val="1"/>
        <charset val="136"/>
      </rPr>
      <t>共同外語課程需修滿</t>
    </r>
    <r>
      <rPr>
        <sz val="8"/>
        <color indexed="8"/>
        <rFont val="Times New Roman"/>
        <family val="1"/>
      </rPr>
      <t>6</t>
    </r>
    <r>
      <rPr>
        <sz val="8"/>
        <color indexed="8"/>
        <rFont val="新細明體"/>
        <family val="1"/>
        <charset val="136"/>
      </rPr>
      <t xml:space="preserve">學分，一年級上學期為「共同英語」課程，修畢後可選擇英語或日語做為共同外語課程。
</t>
    </r>
    <r>
      <rPr>
        <sz val="8"/>
        <color indexed="8"/>
        <rFont val="Times New Roman"/>
        <family val="1"/>
      </rPr>
      <t>2.</t>
    </r>
    <r>
      <rPr>
        <sz val="8"/>
        <color indexed="8"/>
        <rFont val="新細明體"/>
        <family val="1"/>
        <charset val="136"/>
      </rPr>
      <t>選擇英語為外語課程者，應修習「職場英語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」和「職場英語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」；選擇日語為外語課程者，則修習「共同日語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一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」和「共同日語</t>
    </r>
    <r>
      <rPr>
        <sz val="8"/>
        <color indexed="8"/>
        <rFont val="Times New Roman"/>
        <family val="1"/>
      </rPr>
      <t>(</t>
    </r>
    <r>
      <rPr>
        <sz val="8"/>
        <color indexed="8"/>
        <rFont val="新細明體"/>
        <family val="1"/>
        <charset val="136"/>
      </rPr>
      <t>二</t>
    </r>
    <r>
      <rPr>
        <sz val="8"/>
        <color indexed="8"/>
        <rFont val="Times New Roman"/>
        <family val="1"/>
      </rPr>
      <t>)</t>
    </r>
    <r>
      <rPr>
        <sz val="8"/>
        <color indexed="8"/>
        <rFont val="新細明體"/>
        <family val="1"/>
        <charset val="136"/>
      </rPr>
      <t>」；選定語言後，不可交換和異動。</t>
    </r>
    <phoneticPr fontId="19" type="noConversion"/>
  </si>
  <si>
    <t>備註：
        1.畢業學分數：128學分。基礎通識：14學分、職用通識：8學分、多元通識6學分、院必修8學分、專業必修66學分、專業選修26(含)學分以上。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19" type="noConversion"/>
  </si>
  <si>
    <t>備註：
        1.畢業學分數：128學分。基礎通識：14學分、職用通識：8學分、多元通識6學分、院必修8學分、專業必修63學分、專業選修29(含)學分以上。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19" type="noConversion"/>
  </si>
  <si>
    <t>備註：
        1.畢業學分數：128學分。基礎通識：14學分、職用通識：8學分、多元通識6學分、院必修8學分、專業必修67學分、專業選修25(含)學分以上。
        2.服務學習不計入每學期修課學分上限。校外實習依相關辦法認定。
        3.學生畢業門檻，依本系「專業認證辦法」辦理，需達專業認證畢業門檻。
       ◎本校日間部四年制學生，除依本校學則規定修滿應修之學分外，並應符合相關外語能力、專業實務技能規定之條件，使得申請畢業。
       ◎如它系開設課程有符合本系的專業需求，於選課前提出申請，經核准後始得列入畢業專業選修學分，跨系選修至多可抵6學分專業選修。</t>
    <phoneticPr fontId="19" type="noConversion"/>
  </si>
  <si>
    <t xml:space="preserve"> ◎如它系開設課程有符合本系的專業需求，於選課前提出申請，經核准後始得列入畢業專業選修學分，跨系選修至多可抵6學分專業選修。</t>
    <phoneticPr fontId="19" type="noConversion"/>
  </si>
  <si>
    <r>
      <rPr>
        <sz val="8"/>
        <rFont val="標楷體"/>
        <family val="4"/>
        <charset val="136"/>
      </rPr>
      <t>◎如它系開設課程有符合本系的專業需求，於選課前提出申請，經核准後始得列入畢業專業選修學分，跨系選修至多可抵</t>
    </r>
    <r>
      <rPr>
        <sz val="8"/>
        <rFont val="Times New Roman"/>
        <family val="1"/>
      </rPr>
      <t>6</t>
    </r>
    <r>
      <rPr>
        <sz val="8"/>
        <rFont val="標楷體"/>
        <family val="4"/>
        <charset val="136"/>
      </rPr>
      <t>學分專業選修。</t>
    </r>
    <phoneticPr fontId="19" type="noConversion"/>
  </si>
  <si>
    <t>說明：
一、學生畢業門檻悉依本系「專業認證」辦法辦理。
二、本系專業課程內容含電機、電子、資訊與通訊工程必要
    基礎及進階課程。 
三、專業核心選修部分共分為2個模組，讓學生可依興趣規劃
    選修的課程方向，提早決定未來的升學或就業走向。 
◎本校日間部四年制學生，除依本校學則規定修滿應修之學分外，並應符合相關外語能力、專業實務技能規定之條件，使得申請畢業。
◎如它系開設課程有符合本系的專業需求，於選課前提出申請，經核准後始得列入畢業專業選修學分，跨系選修至多可抵6學分專業選修。</t>
    <phoneticPr fontId="19" type="noConversion"/>
  </si>
  <si>
    <t xml:space="preserve">最低畢業學分為128學分。 
必修總學分85學分
   ﹥基礎通識14、職用通識8，共22學分
   ﹥本系專業必修科目學分為55分。
   ﹥院定必修共8學分
學生須加選選修科目至少43學分。 
   ﹥多元通識科目共6學分
   ﹥專業核心選修及其他專業選修共37學分。    </t>
    <phoneticPr fontId="19" type="noConversion"/>
  </si>
  <si>
    <r>
      <rPr>
        <sz val="8"/>
        <color theme="1"/>
        <rFont val="細明體"/>
        <family val="3"/>
        <charset val="136"/>
      </rPr>
      <t>◎如它系開設課程有符合本系的專業需求，於選課前提出申請，經核准後始得列入畢業專業選修學分，跨系選修至多可抵</t>
    </r>
    <r>
      <rPr>
        <sz val="8"/>
        <color theme="1"/>
        <rFont val="Times New Roman"/>
        <family val="1"/>
      </rPr>
      <t>6</t>
    </r>
    <r>
      <rPr>
        <sz val="8"/>
        <color theme="1"/>
        <rFont val="細明體"/>
        <family val="3"/>
        <charset val="136"/>
      </rPr>
      <t>學分專業選修。</t>
    </r>
    <phoneticPr fontId="19" type="noConversion"/>
  </si>
  <si>
    <t>電動車規格</t>
    <phoneticPr fontId="19" type="noConversion"/>
  </si>
  <si>
    <t>電動車概論</t>
    <phoneticPr fontId="19" type="noConversion"/>
  </si>
  <si>
    <t>109年03月05日-108學年度第2學期第1次系課程發展委員會訂定
109年03月19日-108學年度第2學期第1次院課程發展委員會審議
109年04月09日-108學年度第2學期第1次校課程發展委員會審議</t>
    <phoneticPr fontId="1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</si>
</sst>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.0_);[Red]\(0.0\)"/>
  </numFmts>
  <fonts count="117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7"/>
      <name val="標楷體"/>
      <family val="4"/>
      <charset val="136"/>
    </font>
    <font>
      <sz val="6"/>
      <name val="微軟正黑體"/>
      <family val="2"/>
      <charset val="136"/>
    </font>
    <font>
      <sz val="10"/>
      <name val="Times New Roman"/>
      <family val="1"/>
    </font>
    <font>
      <sz val="18"/>
      <name val="Times New Roman"/>
      <family val="1"/>
    </font>
    <font>
      <sz val="8"/>
      <name val="新細明體"/>
      <family val="1"/>
      <charset val="136"/>
    </font>
    <font>
      <sz val="8"/>
      <name val="Arial Unicode MS"/>
      <family val="2"/>
      <charset val="136"/>
    </font>
    <font>
      <b/>
      <sz val="8"/>
      <name val="新細明體"/>
      <family val="1"/>
      <charset val="136"/>
    </font>
    <font>
      <sz val="8"/>
      <color indexed="8"/>
      <name val="Arial Unicode MS"/>
      <family val="2"/>
      <charset val="136"/>
    </font>
    <font>
      <sz val="8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8"/>
      <name val="Arial Unicode MS"/>
      <family val="2"/>
      <charset val="136"/>
    </font>
    <font>
      <sz val="8"/>
      <name val="Times New Roman"/>
      <family val="1"/>
    </font>
    <font>
      <sz val="12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6"/>
      <name val="標楷體"/>
      <family val="4"/>
      <charset val="136"/>
    </font>
    <font>
      <b/>
      <sz val="9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b/>
      <sz val="9"/>
      <name val="新細明體"/>
      <family val="1"/>
      <charset val="136"/>
    </font>
    <font>
      <sz val="8"/>
      <color rgb="FFFF0000"/>
      <name val="Arial Unicode MS"/>
      <family val="2"/>
      <charset val="136"/>
    </font>
    <font>
      <sz val="8"/>
      <color rgb="FF000000"/>
      <name val="Arial Unicode MS"/>
      <family val="2"/>
      <charset val="136"/>
    </font>
    <font>
      <sz val="8"/>
      <color rgb="FF000000"/>
      <name val="新細明體"/>
      <family val="1"/>
      <charset val="136"/>
    </font>
    <font>
      <sz val="8"/>
      <color rgb="FF0000FF"/>
      <name val="Arial Unicode MS"/>
      <family val="2"/>
      <charset val="136"/>
    </font>
    <font>
      <b/>
      <sz val="10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strike/>
      <sz val="8"/>
      <color rgb="FF000000"/>
      <name val="Arial Unicode MS"/>
      <family val="2"/>
      <charset val="136"/>
    </font>
    <font>
      <b/>
      <sz val="8"/>
      <color rgb="FF000000"/>
      <name val="新細明體"/>
      <family val="1"/>
      <charset val="136"/>
    </font>
    <font>
      <sz val="8"/>
      <color rgb="FF0000FF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rgb="FF000000"/>
      <name val="Times New Roman"/>
      <family val="1"/>
    </font>
    <font>
      <sz val="8"/>
      <color rgb="FF000000"/>
      <name val="新細明體"/>
      <family val="1"/>
      <charset val="136"/>
      <scheme val="minor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9"/>
      <color theme="1"/>
      <name val="新細明體"/>
      <family val="1"/>
      <charset val="136"/>
    </font>
    <font>
      <sz val="9"/>
      <color indexed="12"/>
      <name val="新細明體"/>
      <family val="1"/>
      <charset val="136"/>
    </font>
    <font>
      <sz val="8"/>
      <color theme="1"/>
      <name val="Arial Unicode MS"/>
      <family val="2"/>
      <charset val="136"/>
    </font>
    <font>
      <sz val="8"/>
      <color indexed="12"/>
      <name val="Times New Roman"/>
      <family val="1"/>
    </font>
    <font>
      <sz val="9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name val="微軟正黑體"/>
      <family val="2"/>
      <charset val="136"/>
    </font>
    <font>
      <sz val="8"/>
      <color theme="1"/>
      <name val="新細明體"/>
      <family val="1"/>
      <charset val="136"/>
    </font>
    <font>
      <strike/>
      <sz val="8"/>
      <name val="Arial Unicode MS"/>
      <family val="2"/>
      <charset val="136"/>
    </font>
    <font>
      <sz val="7"/>
      <color indexed="8"/>
      <name val="新細明體"/>
      <family val="1"/>
      <charset val="136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00"/>
      <name val="新細明體"/>
      <family val="1"/>
      <charset val="136"/>
    </font>
    <font>
      <sz val="9"/>
      <color indexed="10"/>
      <name val="新細明體"/>
      <family val="1"/>
      <charset val="136"/>
    </font>
    <font>
      <b/>
      <sz val="8"/>
      <color rgb="FF000000"/>
      <name val="Arial Unicode MS"/>
      <family val="2"/>
      <charset val="136"/>
    </font>
    <font>
      <sz val="10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sz val="6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8"/>
      <color theme="1"/>
      <name val="Times New Roman"/>
      <family val="1"/>
    </font>
    <font>
      <sz val="8"/>
      <color theme="1"/>
      <name val="標楷體"/>
      <family val="4"/>
      <charset val="136"/>
    </font>
    <font>
      <b/>
      <sz val="8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4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9"/>
      <name val="Times New Roman"/>
      <family val="1"/>
    </font>
    <font>
      <sz val="6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7"/>
      <color theme="1"/>
      <name val="Times New Roman"/>
      <family val="1"/>
    </font>
    <font>
      <sz val="6"/>
      <color theme="1"/>
      <name val="Times New Roman"/>
      <family val="1"/>
    </font>
    <font>
      <sz val="6"/>
      <color theme="1"/>
      <name val="細明體"/>
      <family val="3"/>
      <charset val="136"/>
    </font>
    <font>
      <sz val="8"/>
      <color indexed="8"/>
      <name val="Arial Unicode MS"/>
      <family val="1"/>
      <charset val="136"/>
    </font>
    <font>
      <b/>
      <sz val="8"/>
      <color indexed="8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rgb="FF0000FF"/>
      <name val="Times New Roman"/>
      <family val="1"/>
    </font>
    <font>
      <sz val="12"/>
      <color rgb="FF0000FF"/>
      <name val="Times New Roman"/>
      <family val="1"/>
    </font>
    <font>
      <sz val="8"/>
      <color theme="1"/>
      <name val="細明體"/>
      <family val="3"/>
      <charset val="136"/>
    </font>
    <font>
      <sz val="8"/>
      <color rgb="FFFF0000"/>
      <name val="細明體"/>
      <family val="3"/>
      <charset val="136"/>
    </font>
    <font>
      <sz val="8"/>
      <color indexed="8"/>
      <name val="微軟正黑體"/>
      <family val="2"/>
      <charset val="136"/>
    </font>
    <font>
      <sz val="8"/>
      <color theme="1"/>
      <name val="新細明體"/>
      <family val="1"/>
      <charset val="136"/>
      <scheme val="major"/>
    </font>
    <font>
      <sz val="6"/>
      <name val="新細明體"/>
      <family val="1"/>
      <charset val="136"/>
      <scheme val="minor"/>
    </font>
    <font>
      <sz val="9"/>
      <name val="細明體"/>
      <family val="3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75">
    <xf numFmtId="0" fontId="0" fillId="0" borderId="0" xfId="0"/>
    <xf numFmtId="0" fontId="0" fillId="0" borderId="0" xfId="0" applyAlignment="1">
      <alignment shrinkToFit="1"/>
    </xf>
    <xf numFmtId="0" fontId="25" fillId="24" borderId="0" xfId="0" applyFont="1" applyFill="1" applyBorder="1" applyAlignment="1">
      <alignment vertical="center" shrinkToFit="1"/>
    </xf>
    <xf numFmtId="0" fontId="26" fillId="24" borderId="0" xfId="0" applyFont="1" applyFill="1"/>
    <xf numFmtId="0" fontId="27" fillId="0" borderId="0" xfId="0" applyFont="1" applyAlignment="1">
      <alignment shrinkToFit="1"/>
    </xf>
    <xf numFmtId="176" fontId="28" fillId="0" borderId="10" xfId="0" applyNumberFormat="1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shrinkToFit="1"/>
    </xf>
    <xf numFmtId="0" fontId="0" fillId="0" borderId="0" xfId="0" applyFill="1"/>
    <xf numFmtId="0" fontId="27" fillId="0" borderId="0" xfId="0" applyFont="1" applyFill="1" applyAlignment="1">
      <alignment vertical="center" shrinkToFit="1"/>
    </xf>
    <xf numFmtId="0" fontId="27" fillId="0" borderId="0" xfId="0" applyFont="1"/>
    <xf numFmtId="0" fontId="27" fillId="0" borderId="0" xfId="0" applyFont="1" applyFill="1" applyBorder="1" applyAlignment="1">
      <alignment vertical="center" shrinkToFit="1"/>
    </xf>
    <xf numFmtId="0" fontId="1" fillId="0" borderId="0" xfId="0" applyFont="1"/>
    <xf numFmtId="0" fontId="36" fillId="0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shrinkToFit="1"/>
    </xf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3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46" fillId="0" borderId="10" xfId="0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47" fillId="0" borderId="10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vertical="center" shrinkToFit="1"/>
    </xf>
    <xf numFmtId="0" fontId="49" fillId="0" borderId="0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vertical="center" shrinkToFit="1"/>
    </xf>
    <xf numFmtId="0" fontId="51" fillId="0" borderId="0" xfId="0" applyFont="1" applyFill="1" applyBorder="1" applyAlignment="1">
      <alignment shrinkToFit="1"/>
    </xf>
    <xf numFmtId="0" fontId="48" fillId="0" borderId="0" xfId="0" applyFont="1" applyFill="1" applyBorder="1" applyAlignment="1">
      <alignment shrinkToFit="1"/>
    </xf>
    <xf numFmtId="0" fontId="52" fillId="0" borderId="0" xfId="0" applyFont="1" applyFill="1" applyBorder="1"/>
    <xf numFmtId="0" fontId="49" fillId="0" borderId="0" xfId="0" applyFont="1" applyFill="1" applyBorder="1" applyAlignment="1">
      <alignment horizontal="left" vertical="center" shrinkToFit="1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22" fillId="0" borderId="0" xfId="0" applyFont="1" applyFill="1" applyBorder="1" applyAlignment="1">
      <alignment vertical="center" wrapText="1"/>
    </xf>
    <xf numFmtId="0" fontId="44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7" fillId="0" borderId="0" xfId="0" applyFont="1" applyFill="1" applyBorder="1"/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 shrinkToFit="1"/>
    </xf>
    <xf numFmtId="0" fontId="57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/>
    <xf numFmtId="0" fontId="28" fillId="27" borderId="10" xfId="0" applyFont="1" applyFill="1" applyBorder="1" applyAlignment="1">
      <alignment horizontal="center" vertical="center" wrapText="1" shrinkToFit="1"/>
    </xf>
    <xf numFmtId="0" fontId="36" fillId="27" borderId="10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54" fillId="0" borderId="0" xfId="0" applyNumberFormat="1" applyFont="1" applyFill="1" applyBorder="1" applyAlignment="1">
      <alignment shrinkToFit="1"/>
    </xf>
    <xf numFmtId="0" fontId="53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Alignment="1">
      <alignment vertical="center" shrinkToFit="1"/>
    </xf>
    <xf numFmtId="0" fontId="45" fillId="0" borderId="0" xfId="0" applyNumberFormat="1" applyFont="1" applyFill="1" applyBorder="1" applyAlignment="1">
      <alignment horizont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63" fillId="0" borderId="10" xfId="0" applyFont="1" applyFill="1" applyBorder="1" applyAlignment="1">
      <alignment horizontal="center" vertical="center" shrinkToFit="1"/>
    </xf>
    <xf numFmtId="0" fontId="64" fillId="0" borderId="10" xfId="0" applyFont="1" applyFill="1" applyBorder="1" applyAlignment="1">
      <alignment horizontal="center" vertical="center" shrinkToFit="1"/>
    </xf>
    <xf numFmtId="0" fontId="65" fillId="0" borderId="10" xfId="0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left" vertical="center" shrinkToFit="1"/>
    </xf>
    <xf numFmtId="0" fontId="58" fillId="0" borderId="10" xfId="0" applyFont="1" applyFill="1" applyBorder="1" applyAlignment="1">
      <alignment horizontal="left" vertical="center" shrinkToFit="1"/>
    </xf>
    <xf numFmtId="0" fontId="46" fillId="27" borderId="10" xfId="0" applyFont="1" applyFill="1" applyBorder="1" applyAlignment="1">
      <alignment horizontal="center" vertical="center" wrapText="1" shrinkToFit="1"/>
    </xf>
    <xf numFmtId="176" fontId="46" fillId="0" borderId="10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8" fillId="28" borderId="10" xfId="0" applyFont="1" applyFill="1" applyBorder="1" applyAlignment="1">
      <alignment horizontal="center" vertical="center" wrapText="1" shrinkToFit="1"/>
    </xf>
    <xf numFmtId="0" fontId="28" fillId="29" borderId="10" xfId="0" applyFont="1" applyFill="1" applyBorder="1" applyAlignment="1">
      <alignment horizontal="center" vertical="center" wrapText="1" shrinkToFit="1"/>
    </xf>
    <xf numFmtId="0" fontId="36" fillId="0" borderId="10" xfId="0" applyFont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46" fillId="29" borderId="10" xfId="0" applyFont="1" applyFill="1" applyBorder="1" applyAlignment="1">
      <alignment horizontal="center" vertical="center" wrapText="1" shrinkToFit="1"/>
    </xf>
    <xf numFmtId="0" fontId="46" fillId="28" borderId="10" xfId="0" applyFont="1" applyFill="1" applyBorder="1" applyAlignment="1">
      <alignment horizontal="center" vertical="center" wrapText="1" shrinkToFit="1"/>
    </xf>
    <xf numFmtId="0" fontId="28" fillId="29" borderId="10" xfId="0" applyFont="1" applyFill="1" applyBorder="1" applyAlignment="1">
      <alignment horizontal="center" vertical="center" wrapText="1"/>
    </xf>
    <xf numFmtId="0" fontId="71" fillId="24" borderId="0" xfId="0" applyFont="1" applyFill="1" applyBorder="1" applyAlignment="1">
      <alignment vertical="center" shrinkToFit="1"/>
    </xf>
    <xf numFmtId="0" fontId="68" fillId="0" borderId="10" xfId="0" applyFont="1" applyBorder="1" applyAlignment="1">
      <alignment horizontal="center" vertical="center" shrinkToFit="1"/>
    </xf>
    <xf numFmtId="0" fontId="68" fillId="0" borderId="10" xfId="0" applyFont="1" applyFill="1" applyBorder="1" applyAlignment="1">
      <alignment horizontal="center" vertical="center" shrinkToFit="1"/>
    </xf>
    <xf numFmtId="0" fontId="68" fillId="0" borderId="10" xfId="0" applyFont="1" applyBorder="1" applyAlignment="1">
      <alignment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0" fillId="0" borderId="14" xfId="0" applyBorder="1"/>
    <xf numFmtId="0" fontId="66" fillId="0" borderId="10" xfId="0" applyFont="1" applyBorder="1" applyAlignment="1">
      <alignment vertical="center" shrinkToFit="1"/>
    </xf>
    <xf numFmtId="0" fontId="66" fillId="0" borderId="10" xfId="0" applyFont="1" applyFill="1" applyBorder="1" applyAlignment="1">
      <alignment vertical="center" shrinkToFit="1"/>
    </xf>
    <xf numFmtId="0" fontId="44" fillId="0" borderId="10" xfId="0" applyFont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30" fillId="0" borderId="10" xfId="0" applyFont="1" applyFill="1" applyBorder="1" applyAlignment="1">
      <alignment vertical="center" shrinkToFit="1"/>
    </xf>
    <xf numFmtId="0" fontId="76" fillId="0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shrinkToFit="1"/>
    </xf>
    <xf numFmtId="0" fontId="45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45" fillId="25" borderId="10" xfId="0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left"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45" fillId="0" borderId="10" xfId="0" applyNumberFormat="1" applyFont="1" applyFill="1" applyBorder="1" applyAlignment="1">
      <alignment horizontal="center" vertical="center" shrinkToFit="1"/>
    </xf>
    <xf numFmtId="0" fontId="45" fillId="25" borderId="10" xfId="0" applyNumberFormat="1" applyFont="1" applyFill="1" applyBorder="1" applyAlignment="1">
      <alignment horizontal="center" vertical="center" shrinkToFit="1"/>
    </xf>
    <xf numFmtId="0" fontId="69" fillId="0" borderId="10" xfId="0" applyFont="1" applyFill="1" applyBorder="1" applyAlignment="1">
      <alignment horizontal="center" vertical="center" shrinkToFit="1"/>
    </xf>
    <xf numFmtId="0" fontId="19" fillId="30" borderId="10" xfId="0" applyFont="1" applyFill="1" applyBorder="1" applyAlignment="1">
      <alignment horizontal="left" vertical="center" shrinkToFit="1"/>
    </xf>
    <xf numFmtId="0" fontId="67" fillId="0" borderId="10" xfId="0" applyFont="1" applyFill="1" applyBorder="1" applyAlignment="1">
      <alignment horizontal="left" vertical="center" shrinkToFit="1"/>
    </xf>
    <xf numFmtId="0" fontId="64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shrinkToFit="1"/>
    </xf>
    <xf numFmtId="0" fontId="58" fillId="0" borderId="10" xfId="0" applyFont="1" applyBorder="1" applyAlignment="1">
      <alignment vertical="center" shrinkToFit="1"/>
    </xf>
    <xf numFmtId="0" fontId="46" fillId="0" borderId="10" xfId="0" applyFont="1" applyBorder="1" applyAlignment="1">
      <alignment horizontal="center" shrinkToFit="1"/>
    </xf>
    <xf numFmtId="0" fontId="28" fillId="0" borderId="10" xfId="0" applyFont="1" applyBorder="1" applyAlignment="1">
      <alignment vertical="center" shrinkToFit="1"/>
    </xf>
    <xf numFmtId="0" fontId="36" fillId="0" borderId="10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shrinkToFit="1"/>
    </xf>
    <xf numFmtId="0" fontId="28" fillId="0" borderId="10" xfId="0" applyFont="1" applyFill="1" applyBorder="1" applyAlignment="1">
      <alignment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vertical="center" shrinkToFit="1"/>
    </xf>
    <xf numFmtId="0" fontId="19" fillId="27" borderId="10" xfId="0" applyFont="1" applyFill="1" applyBorder="1" applyAlignment="1">
      <alignment vertical="center" shrinkToFit="1"/>
    </xf>
    <xf numFmtId="0" fontId="19" fillId="27" borderId="10" xfId="0" applyFont="1" applyFill="1" applyBorder="1" applyAlignment="1">
      <alignment horizontal="left" vertical="center" shrinkToFit="1"/>
    </xf>
    <xf numFmtId="0" fontId="45" fillId="27" borderId="10" xfId="0" applyFont="1" applyFill="1" applyBorder="1" applyAlignment="1">
      <alignment horizontal="center" vertical="center" shrinkToFit="1"/>
    </xf>
    <xf numFmtId="0" fontId="19" fillId="28" borderId="10" xfId="0" applyFont="1" applyFill="1" applyBorder="1" applyAlignment="1">
      <alignment horizontal="left" vertical="center" shrinkToFit="1"/>
    </xf>
    <xf numFmtId="0" fontId="19" fillId="28" borderId="10" xfId="0" applyFont="1" applyFill="1" applyBorder="1" applyAlignment="1">
      <alignment vertical="center" shrinkToFit="1"/>
    </xf>
    <xf numFmtId="0" fontId="36" fillId="28" borderId="10" xfId="0" applyFont="1" applyFill="1" applyBorder="1" applyAlignment="1">
      <alignment horizontal="center" vertical="center" wrapText="1" shrinkToFit="1"/>
    </xf>
    <xf numFmtId="0" fontId="19" fillId="29" borderId="10" xfId="0" applyFont="1" applyFill="1" applyBorder="1" applyAlignment="1">
      <alignment horizontal="left" vertical="center" shrinkToFit="1"/>
    </xf>
    <xf numFmtId="0" fontId="19" fillId="29" borderId="10" xfId="0" applyFont="1" applyFill="1" applyBorder="1" applyAlignment="1">
      <alignment vertical="center" shrinkToFit="1"/>
    </xf>
    <xf numFmtId="0" fontId="45" fillId="0" borderId="10" xfId="0" applyFont="1" applyBorder="1" applyAlignment="1">
      <alignment horizontal="center" vertical="center" shrinkToFit="1"/>
    </xf>
    <xf numFmtId="0" fontId="19" fillId="24" borderId="10" xfId="0" applyFont="1" applyFill="1" applyBorder="1" applyAlignment="1">
      <alignment vertical="center" shrinkToFit="1"/>
    </xf>
    <xf numFmtId="0" fontId="45" fillId="24" borderId="10" xfId="0" applyFont="1" applyFill="1" applyBorder="1" applyAlignment="1">
      <alignment horizontal="center" vertical="center" shrinkToFit="1"/>
    </xf>
    <xf numFmtId="0" fontId="36" fillId="24" borderId="10" xfId="0" applyFont="1" applyFill="1" applyBorder="1" applyAlignment="1">
      <alignment horizontal="center" vertical="center" wrapText="1" shrinkToFit="1"/>
    </xf>
    <xf numFmtId="0" fontId="28" fillId="32" borderId="10" xfId="0" applyFont="1" applyFill="1" applyBorder="1" applyAlignment="1">
      <alignment horizontal="center" vertical="center" wrapText="1" shrinkToFit="1"/>
    </xf>
    <xf numFmtId="0" fontId="19" fillId="33" borderId="10" xfId="0" applyFont="1" applyFill="1" applyBorder="1" applyAlignment="1">
      <alignment vertical="center" shrinkToFit="1"/>
    </xf>
    <xf numFmtId="0" fontId="19" fillId="31" borderId="10" xfId="0" applyFont="1" applyFill="1" applyBorder="1" applyAlignment="1">
      <alignment vertical="center" shrinkToFit="1"/>
    </xf>
    <xf numFmtId="0" fontId="19" fillId="34" borderId="10" xfId="0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wrapText="1"/>
    </xf>
    <xf numFmtId="0" fontId="19" fillId="32" borderId="10" xfId="0" applyFont="1" applyFill="1" applyBorder="1" applyAlignment="1">
      <alignment vertical="center" shrinkToFit="1"/>
    </xf>
    <xf numFmtId="0" fontId="28" fillId="0" borderId="10" xfId="0" applyFont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shrinkToFit="1"/>
    </xf>
    <xf numFmtId="0" fontId="58" fillId="24" borderId="10" xfId="0" applyFont="1" applyFill="1" applyBorder="1" applyAlignment="1">
      <alignment vertical="center" shrinkToFit="1"/>
    </xf>
    <xf numFmtId="0" fontId="58" fillId="29" borderId="10" xfId="0" applyFont="1" applyFill="1" applyBorder="1" applyAlignment="1">
      <alignment horizontal="left" vertical="center" shrinkToFit="1"/>
    </xf>
    <xf numFmtId="0" fontId="46" fillId="24" borderId="10" xfId="0" applyFont="1" applyFill="1" applyBorder="1" applyAlignment="1">
      <alignment horizontal="center" vertical="center" shrinkToFit="1"/>
    </xf>
    <xf numFmtId="0" fontId="28" fillId="24" borderId="10" xfId="0" applyFont="1" applyFill="1" applyBorder="1" applyAlignment="1">
      <alignment horizontal="center" vertical="center" shrinkToFit="1"/>
    </xf>
    <xf numFmtId="0" fontId="28" fillId="30" borderId="10" xfId="0" applyFont="1" applyFill="1" applyBorder="1" applyAlignment="1">
      <alignment horizontal="center" vertical="center" shrinkToFit="1"/>
    </xf>
    <xf numFmtId="0" fontId="80" fillId="0" borderId="10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4" fillId="0" borderId="10" xfId="0" applyFont="1" applyFill="1" applyBorder="1" applyAlignment="1">
      <alignment vertical="center" shrinkToFit="1"/>
    </xf>
    <xf numFmtId="0" fontId="43" fillId="0" borderId="10" xfId="0" applyFont="1" applyFill="1" applyBorder="1" applyAlignment="1">
      <alignment horizontal="center" vertical="center" shrinkToFit="1"/>
    </xf>
    <xf numFmtId="0" fontId="43" fillId="25" borderId="10" xfId="0" applyFont="1" applyFill="1" applyBorder="1" applyAlignment="1">
      <alignment horizontal="center" vertical="center" shrinkToFit="1"/>
    </xf>
    <xf numFmtId="0" fontId="53" fillId="0" borderId="10" xfId="0" applyFont="1" applyFill="1" applyBorder="1" applyAlignment="1">
      <alignment vertical="center" shrinkToFit="1"/>
    </xf>
    <xf numFmtId="0" fontId="54" fillId="0" borderId="10" xfId="0" applyFont="1" applyFill="1" applyBorder="1" applyAlignment="1">
      <alignment horizontal="center" vertical="center" shrinkToFit="1"/>
    </xf>
    <xf numFmtId="0" fontId="54" fillId="26" borderId="10" xfId="0" applyFont="1" applyFill="1" applyBorder="1" applyAlignment="1">
      <alignment horizontal="center" vertical="center" shrinkToFit="1"/>
    </xf>
    <xf numFmtId="176" fontId="36" fillId="0" borderId="10" xfId="0" applyNumberFormat="1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shrinkToFit="1"/>
    </xf>
    <xf numFmtId="0" fontId="54" fillId="25" borderId="10" xfId="0" applyFont="1" applyFill="1" applyBorder="1" applyAlignment="1">
      <alignment horizontal="center" vertical="center" shrinkToFit="1"/>
    </xf>
    <xf numFmtId="0" fontId="55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176" fontId="37" fillId="0" borderId="10" xfId="0" applyNumberFormat="1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61" fillId="0" borderId="0" xfId="2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wrapText="1" shrinkToFit="1"/>
    </xf>
    <xf numFmtId="0" fontId="81" fillId="0" borderId="0" xfId="0" applyFont="1" applyFill="1" applyAlignment="1">
      <alignment vertical="center"/>
    </xf>
    <xf numFmtId="176" fontId="65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shrinkToFit="1"/>
    </xf>
    <xf numFmtId="0" fontId="19" fillId="0" borderId="10" xfId="0" applyFont="1" applyFill="1" applyBorder="1" applyAlignment="1">
      <alignment shrinkToFit="1"/>
    </xf>
    <xf numFmtId="0" fontId="46" fillId="0" borderId="10" xfId="0" applyFont="1" applyBorder="1" applyAlignment="1">
      <alignment horizontal="center" vertical="center" wrapText="1"/>
    </xf>
    <xf numFmtId="0" fontId="92" fillId="0" borderId="0" xfId="20" applyFont="1" applyFill="1" applyBorder="1" applyAlignment="1">
      <alignment vertical="center" shrinkToFit="1"/>
    </xf>
    <xf numFmtId="0" fontId="38" fillId="0" borderId="0" xfId="44" applyFont="1">
      <alignment vertical="center"/>
    </xf>
    <xf numFmtId="0" fontId="37" fillId="0" borderId="0" xfId="44" applyFont="1" applyAlignment="1">
      <alignment vertical="center"/>
    </xf>
    <xf numFmtId="176" fontId="37" fillId="30" borderId="10" xfId="44" applyNumberFormat="1" applyFont="1" applyFill="1" applyBorder="1" applyAlignment="1">
      <alignment horizontal="center" vertical="center" shrinkToFit="1"/>
    </xf>
    <xf numFmtId="0" fontId="37" fillId="30" borderId="10" xfId="44" applyFont="1" applyFill="1" applyBorder="1" applyAlignment="1">
      <alignment horizontal="center" vertical="center" shrinkToFit="1"/>
    </xf>
    <xf numFmtId="0" fontId="37" fillId="0" borderId="10" xfId="44" applyFont="1" applyFill="1" applyBorder="1" applyAlignment="1">
      <alignment horizontal="center" vertical="center" shrinkToFit="1"/>
    </xf>
    <xf numFmtId="0" fontId="37" fillId="30" borderId="12" xfId="44" applyFont="1" applyFill="1" applyBorder="1" applyAlignment="1">
      <alignment horizontal="center" vertical="center" shrinkToFit="1"/>
    </xf>
    <xf numFmtId="0" fontId="37" fillId="30" borderId="19" xfId="44" applyFont="1" applyFill="1" applyBorder="1" applyAlignment="1">
      <alignment horizontal="center" vertical="center" shrinkToFit="1"/>
    </xf>
    <xf numFmtId="0" fontId="37" fillId="30" borderId="20" xfId="44" applyFont="1" applyFill="1" applyBorder="1" applyAlignment="1">
      <alignment vertical="center" wrapText="1"/>
    </xf>
    <xf numFmtId="0" fontId="37" fillId="30" borderId="17" xfId="44" applyFont="1" applyFill="1" applyBorder="1" applyAlignment="1">
      <alignment horizontal="center" vertical="center" wrapText="1"/>
    </xf>
    <xf numFmtId="0" fontId="37" fillId="30" borderId="18" xfId="44" applyFont="1" applyFill="1" applyBorder="1" applyAlignment="1">
      <alignment horizontal="center" vertical="center" wrapText="1"/>
    </xf>
    <xf numFmtId="0" fontId="37" fillId="30" borderId="10" xfId="44" applyNumberFormat="1" applyFont="1" applyFill="1" applyBorder="1" applyAlignment="1">
      <alignment horizontal="center" vertical="center"/>
    </xf>
    <xf numFmtId="0" fontId="37" fillId="30" borderId="10" xfId="44" applyFont="1" applyFill="1" applyBorder="1" applyAlignment="1">
      <alignment horizontal="center" vertical="center"/>
    </xf>
    <xf numFmtId="0" fontId="76" fillId="30" borderId="15" xfId="44" applyFont="1" applyFill="1" applyBorder="1" applyAlignment="1">
      <alignment horizontal="center" vertical="center" wrapText="1"/>
    </xf>
    <xf numFmtId="0" fontId="76" fillId="30" borderId="10" xfId="44" applyFont="1" applyFill="1" applyBorder="1" applyAlignment="1">
      <alignment horizontal="center" vertical="center" wrapText="1"/>
    </xf>
    <xf numFmtId="176" fontId="37" fillId="30" borderId="10" xfId="44" applyNumberFormat="1" applyFont="1" applyFill="1" applyBorder="1" applyAlignment="1">
      <alignment horizontal="center" vertical="center"/>
    </xf>
    <xf numFmtId="0" fontId="37" fillId="30" borderId="18" xfId="44" applyFont="1" applyFill="1" applyBorder="1" applyAlignment="1">
      <alignment horizontal="center" vertical="center" shrinkToFit="1"/>
    </xf>
    <xf numFmtId="0" fontId="37" fillId="0" borderId="0" xfId="44" applyFont="1">
      <alignment vertical="center"/>
    </xf>
    <xf numFmtId="0" fontId="99" fillId="0" borderId="10" xfId="44" applyFont="1" applyFill="1" applyBorder="1" applyAlignment="1">
      <alignment vertical="center" shrinkToFit="1"/>
    </xf>
    <xf numFmtId="0" fontId="37" fillId="0" borderId="0" xfId="44" applyFont="1" applyFill="1" applyAlignment="1">
      <alignment vertical="center"/>
    </xf>
    <xf numFmtId="0" fontId="37" fillId="30" borderId="10" xfId="44" applyFont="1" applyFill="1" applyBorder="1" applyAlignment="1">
      <alignment vertical="center" shrinkToFit="1"/>
    </xf>
    <xf numFmtId="0" fontId="76" fillId="30" borderId="10" xfId="44" applyFont="1" applyFill="1" applyBorder="1" applyAlignment="1">
      <alignment horizontal="center" vertical="center" shrinkToFit="1"/>
    </xf>
    <xf numFmtId="0" fontId="63" fillId="0" borderId="10" xfId="44" applyFont="1" applyFill="1" applyBorder="1" applyAlignment="1">
      <alignment horizontal="center" vertical="center" shrinkToFit="1"/>
    </xf>
    <xf numFmtId="0" fontId="37" fillId="30" borderId="10" xfId="44" applyFont="1" applyFill="1" applyBorder="1" applyAlignment="1">
      <alignment horizontal="left" vertical="center" shrinkToFit="1"/>
    </xf>
    <xf numFmtId="0" fontId="69" fillId="0" borderId="10" xfId="44" applyFont="1" applyFill="1" applyBorder="1" applyAlignment="1">
      <alignment horizontal="center" vertical="center" shrinkToFit="1"/>
    </xf>
    <xf numFmtId="0" fontId="64" fillId="0" borderId="10" xfId="44" applyFont="1" applyFill="1" applyBorder="1" applyAlignment="1">
      <alignment horizontal="center" vertical="center" shrinkToFit="1"/>
    </xf>
    <xf numFmtId="0" fontId="65" fillId="0" borderId="10" xfId="44" applyFont="1" applyFill="1" applyBorder="1" applyAlignment="1">
      <alignment horizontal="center" vertical="center" shrinkToFit="1"/>
    </xf>
    <xf numFmtId="0" fontId="63" fillId="0" borderId="10" xfId="44" applyFont="1" applyFill="1" applyBorder="1" applyAlignment="1">
      <alignment horizontal="left" vertical="center" shrinkToFit="1"/>
    </xf>
    <xf numFmtId="0" fontId="38" fillId="0" borderId="0" xfId="44" applyFont="1" applyFill="1">
      <alignment vertical="center"/>
    </xf>
    <xf numFmtId="0" fontId="25" fillId="0" borderId="0" xfId="44" applyFont="1" applyFill="1" applyAlignment="1"/>
    <xf numFmtId="0" fontId="92" fillId="30" borderId="0" xfId="44" applyFont="1" applyFill="1">
      <alignment vertical="center"/>
    </xf>
    <xf numFmtId="0" fontId="93" fillId="0" borderId="0" xfId="44" applyFont="1" applyFill="1">
      <alignment vertical="center"/>
    </xf>
    <xf numFmtId="0" fontId="92" fillId="0" borderId="0" xfId="44" applyFont="1" applyFill="1">
      <alignment vertical="center"/>
    </xf>
    <xf numFmtId="0" fontId="93" fillId="0" borderId="0" xfId="44" applyFont="1" applyFill="1" applyAlignment="1"/>
    <xf numFmtId="0" fontId="25" fillId="30" borderId="0" xfId="44" applyFont="1" applyFill="1">
      <alignment vertical="center"/>
    </xf>
    <xf numFmtId="0" fontId="25" fillId="0" borderId="0" xfId="44" applyFont="1" applyFill="1">
      <alignment vertical="center"/>
    </xf>
    <xf numFmtId="0" fontId="102" fillId="0" borderId="0" xfId="44" applyFont="1" applyFill="1">
      <alignment vertical="center"/>
    </xf>
    <xf numFmtId="0" fontId="63" fillId="0" borderId="10" xfId="44" applyFont="1" applyFill="1" applyBorder="1" applyAlignment="1">
      <alignment horizontal="center" vertical="center" shrinkToFit="1"/>
    </xf>
    <xf numFmtId="0" fontId="63" fillId="0" borderId="10" xfId="44" applyFont="1" applyFill="1" applyBorder="1" applyAlignment="1">
      <alignment vertical="center" shrinkToFit="1"/>
    </xf>
    <xf numFmtId="176" fontId="63" fillId="0" borderId="10" xfId="44" applyNumberFormat="1" applyFont="1" applyFill="1" applyBorder="1" applyAlignment="1">
      <alignment horizontal="center" vertical="center" shrinkToFit="1"/>
    </xf>
    <xf numFmtId="0" fontId="89" fillId="0" borderId="10" xfId="44" applyFont="1" applyFill="1" applyBorder="1" applyAlignment="1">
      <alignment horizontal="center" vertical="center" shrinkToFit="1"/>
    </xf>
    <xf numFmtId="0" fontId="63" fillId="0" borderId="10" xfId="44" applyFont="1" applyFill="1" applyBorder="1" applyAlignment="1">
      <alignment horizontal="center" vertical="center" wrapText="1"/>
    </xf>
    <xf numFmtId="0" fontId="89" fillId="25" borderId="10" xfId="44" applyFont="1" applyFill="1" applyBorder="1" applyAlignment="1">
      <alignment horizontal="center" vertical="center" shrinkToFit="1"/>
    </xf>
    <xf numFmtId="0" fontId="63" fillId="0" borderId="10" xfId="44" applyFont="1" applyBorder="1" applyAlignment="1">
      <alignment vertical="center" shrinkToFit="1"/>
    </xf>
    <xf numFmtId="0" fontId="61" fillId="0" borderId="0" xfId="44" applyFont="1" applyFill="1" applyBorder="1" applyAlignment="1">
      <alignment horizontal="center" vertical="center"/>
    </xf>
    <xf numFmtId="0" fontId="63" fillId="0" borderId="10" xfId="19" applyFont="1" applyFill="1" applyBorder="1" applyAlignment="1">
      <alignment vertical="center" shrinkToFit="1"/>
    </xf>
    <xf numFmtId="0" fontId="63" fillId="0" borderId="10" xfId="19" applyFont="1" applyFill="1" applyBorder="1" applyAlignment="1">
      <alignment horizontal="center" vertical="center" shrinkToFit="1"/>
    </xf>
    <xf numFmtId="0" fontId="63" fillId="0" borderId="10" xfId="19" applyFont="1" applyFill="1" applyBorder="1" applyAlignment="1">
      <alignment horizontal="center" vertical="center"/>
    </xf>
    <xf numFmtId="177" fontId="61" fillId="0" borderId="0" xfId="44" applyNumberFormat="1" applyFont="1" applyFill="1" applyBorder="1" applyAlignment="1">
      <alignment vertical="center"/>
    </xf>
    <xf numFmtId="0" fontId="61" fillId="0" borderId="0" xfId="44" applyFont="1" applyFill="1" applyBorder="1" applyAlignment="1">
      <alignment vertical="center"/>
    </xf>
    <xf numFmtId="176" fontId="63" fillId="0" borderId="10" xfId="19" applyNumberFormat="1" applyFont="1" applyFill="1" applyBorder="1" applyAlignment="1">
      <alignment horizontal="center" vertical="center" shrinkToFit="1"/>
    </xf>
    <xf numFmtId="0" fontId="108" fillId="0" borderId="10" xfId="19" applyFont="1" applyFill="1" applyBorder="1" applyAlignment="1">
      <alignment vertical="center" shrinkToFit="1"/>
    </xf>
    <xf numFmtId="0" fontId="65" fillId="0" borderId="10" xfId="19" applyFont="1" applyFill="1" applyBorder="1" applyAlignment="1">
      <alignment horizontal="center" vertical="center" shrinkToFit="1"/>
    </xf>
    <xf numFmtId="0" fontId="63" fillId="0" borderId="10" xfId="20" applyFont="1" applyFill="1" applyBorder="1" applyAlignment="1">
      <alignment vertical="center" shrinkToFit="1"/>
    </xf>
    <xf numFmtId="0" fontId="63" fillId="0" borderId="10" xfId="20" applyFont="1" applyFill="1" applyBorder="1" applyAlignment="1">
      <alignment horizontal="center" vertical="center" shrinkToFit="1"/>
    </xf>
    <xf numFmtId="0" fontId="89" fillId="0" borderId="10" xfId="44" applyFont="1" applyFill="1" applyBorder="1" applyAlignment="1">
      <alignment horizontal="center" vertical="center" wrapText="1"/>
    </xf>
    <xf numFmtId="176" fontId="63" fillId="0" borderId="10" xfId="44" applyNumberFormat="1" applyFont="1" applyFill="1" applyBorder="1" applyAlignment="1">
      <alignment horizontal="center" shrinkToFit="1"/>
    </xf>
    <xf numFmtId="0" fontId="63" fillId="0" borderId="10" xfId="19" applyFont="1" applyFill="1" applyBorder="1" applyAlignment="1">
      <alignment horizontal="center" shrinkToFit="1"/>
    </xf>
    <xf numFmtId="0" fontId="63" fillId="0" borderId="10" xfId="44" applyFont="1" applyFill="1" applyBorder="1" applyAlignment="1">
      <alignment horizontal="center" wrapText="1"/>
    </xf>
    <xf numFmtId="0" fontId="63" fillId="0" borderId="10" xfId="20" applyFont="1" applyFill="1" applyBorder="1" applyAlignment="1">
      <alignment horizontal="left" vertical="center" shrinkToFit="1"/>
    </xf>
    <xf numFmtId="0" fontId="63" fillId="0" borderId="10" xfId="19" applyFont="1" applyBorder="1" applyAlignment="1">
      <alignment vertical="center" shrinkToFit="1"/>
    </xf>
    <xf numFmtId="0" fontId="63" fillId="0" borderId="10" xfId="19" applyFont="1" applyBorder="1" applyAlignment="1">
      <alignment horizontal="center" shrinkToFit="1"/>
    </xf>
    <xf numFmtId="0" fontId="108" fillId="0" borderId="10" xfId="44" applyFont="1" applyFill="1" applyBorder="1" applyAlignment="1">
      <alignment horizontal="left" shrinkToFit="1"/>
    </xf>
    <xf numFmtId="176" fontId="65" fillId="0" borderId="10" xfId="44" applyNumberFormat="1" applyFont="1" applyFill="1" applyBorder="1" applyAlignment="1">
      <alignment horizontal="center" shrinkToFit="1"/>
    </xf>
    <xf numFmtId="176" fontId="63" fillId="0" borderId="10" xfId="44" applyNumberFormat="1" applyFont="1" applyFill="1" applyBorder="1" applyAlignment="1">
      <alignment vertical="center" shrinkToFit="1"/>
    </xf>
    <xf numFmtId="176" fontId="109" fillId="0" borderId="0" xfId="44" applyNumberFormat="1" applyFont="1" applyAlignment="1"/>
    <xf numFmtId="0" fontId="110" fillId="0" borderId="0" xfId="44" applyFont="1" applyFill="1">
      <alignment vertical="center"/>
    </xf>
    <xf numFmtId="0" fontId="63" fillId="0" borderId="10" xfId="44" applyFont="1" applyFill="1" applyBorder="1" applyAlignment="1">
      <alignment horizontal="left" vertical="center" wrapText="1"/>
    </xf>
    <xf numFmtId="0" fontId="63" fillId="0" borderId="10" xfId="44" applyFont="1" applyFill="1" applyBorder="1" applyAlignment="1">
      <alignment horizontal="left" shrinkToFit="1"/>
    </xf>
    <xf numFmtId="176" fontId="63" fillId="0" borderId="10" xfId="44" applyNumberFormat="1" applyFont="1" applyFill="1" applyBorder="1" applyAlignment="1">
      <alignment vertical="center" wrapText="1" shrinkToFit="1"/>
    </xf>
    <xf numFmtId="0" fontId="63" fillId="0" borderId="10" xfId="19" applyFont="1" applyBorder="1" applyAlignment="1">
      <alignment vertical="center"/>
    </xf>
    <xf numFmtId="0" fontId="63" fillId="0" borderId="10" xfId="19" applyFont="1" applyBorder="1" applyAlignment="1">
      <alignment horizontal="center"/>
    </xf>
    <xf numFmtId="0" fontId="63" fillId="0" borderId="10" xfId="19" applyFont="1" applyBorder="1" applyAlignment="1">
      <alignment horizontal="center" vertical="center" textRotation="255" shrinkToFit="1"/>
    </xf>
    <xf numFmtId="0" fontId="63" fillId="0" borderId="10" xfId="19" applyFont="1" applyFill="1" applyBorder="1" applyAlignment="1">
      <alignment shrinkToFit="1"/>
    </xf>
    <xf numFmtId="0" fontId="63" fillId="0" borderId="10" xfId="44" applyFont="1" applyFill="1" applyBorder="1" applyAlignment="1">
      <alignment horizontal="center"/>
    </xf>
    <xf numFmtId="0" fontId="111" fillId="0" borderId="10" xfId="19" applyFont="1" applyBorder="1" applyAlignment="1">
      <alignment vertical="center" shrinkToFit="1"/>
    </xf>
    <xf numFmtId="0" fontId="63" fillId="0" borderId="18" xfId="20" applyFont="1" applyFill="1" applyBorder="1" applyAlignment="1">
      <alignment horizontal="center" vertical="center" shrinkToFit="1"/>
    </xf>
    <xf numFmtId="0" fontId="63" fillId="0" borderId="16" xfId="20" applyFont="1" applyFill="1" applyBorder="1" applyAlignment="1">
      <alignment horizontal="center" vertical="center" shrinkToFit="1"/>
    </xf>
    <xf numFmtId="0" fontId="73" fillId="0" borderId="10" xfId="44" applyFont="1" applyFill="1" applyBorder="1" applyAlignment="1">
      <alignment horizontal="center"/>
    </xf>
    <xf numFmtId="0" fontId="111" fillId="0" borderId="10" xfId="20" applyFont="1" applyFill="1" applyBorder="1" applyAlignment="1">
      <alignment vertical="center" shrinkToFit="1"/>
    </xf>
    <xf numFmtId="0" fontId="73" fillId="0" borderId="15" xfId="20" applyFont="1" applyFill="1" applyBorder="1" applyAlignment="1">
      <alignment horizontal="left" vertical="center" shrinkToFit="1"/>
    </xf>
    <xf numFmtId="0" fontId="108" fillId="0" borderId="15" xfId="20" applyFont="1" applyFill="1" applyBorder="1" applyAlignment="1">
      <alignment horizontal="left" vertical="center" shrinkToFit="1"/>
    </xf>
    <xf numFmtId="0" fontId="65" fillId="0" borderId="10" xfId="20" applyFont="1" applyFill="1" applyBorder="1" applyAlignment="1">
      <alignment horizontal="center" vertical="center" shrinkToFit="1"/>
    </xf>
    <xf numFmtId="0" fontId="63" fillId="0" borderId="15" xfId="19" applyFont="1" applyFill="1" applyBorder="1" applyAlignment="1">
      <alignment shrinkToFit="1"/>
    </xf>
    <xf numFmtId="0" fontId="112" fillId="0" borderId="15" xfId="19" applyFont="1" applyFill="1" applyBorder="1" applyAlignment="1">
      <alignment horizontal="left" shrinkToFit="1"/>
    </xf>
    <xf numFmtId="0" fontId="65" fillId="0" borderId="10" xfId="44" applyFont="1" applyFill="1" applyBorder="1" applyAlignment="1">
      <alignment horizontal="center"/>
    </xf>
    <xf numFmtId="0" fontId="63" fillId="0" borderId="10" xfId="19" applyFont="1" applyBorder="1" applyAlignment="1">
      <alignment horizontal="center" vertical="center" shrinkToFit="1"/>
    </xf>
    <xf numFmtId="0" fontId="63" fillId="0" borderId="10" xfId="19" applyFont="1" applyFill="1" applyBorder="1" applyAlignment="1">
      <alignment horizontal="left" vertical="center" shrinkToFit="1"/>
    </xf>
    <xf numFmtId="0" fontId="63" fillId="24" borderId="10" xfId="19" applyFont="1" applyFill="1" applyBorder="1" applyAlignment="1">
      <alignment horizontal="center" vertical="center" textRotation="255" shrinkToFit="1"/>
    </xf>
    <xf numFmtId="0" fontId="63" fillId="0" borderId="16" xfId="19" applyFont="1" applyBorder="1" applyAlignment="1">
      <alignment horizontal="center" vertical="center" shrinkToFit="1"/>
    </xf>
    <xf numFmtId="0" fontId="92" fillId="0" borderId="0" xfId="44" applyFont="1" applyFill="1" applyBorder="1" applyAlignment="1"/>
    <xf numFmtId="0" fontId="63" fillId="0" borderId="0" xfId="44" applyFont="1" applyFill="1" applyBorder="1" applyAlignment="1">
      <alignment vertical="center"/>
    </xf>
    <xf numFmtId="0" fontId="63" fillId="0" borderId="0" xfId="44" applyFont="1" applyFill="1" applyBorder="1" applyAlignment="1"/>
    <xf numFmtId="0" fontId="64" fillId="0" borderId="0" xfId="44" applyFont="1" applyFill="1" applyBorder="1" applyAlignment="1">
      <alignment vertical="center"/>
    </xf>
    <xf numFmtId="0" fontId="63" fillId="0" borderId="0" xfId="20" applyFont="1" applyFill="1" applyBorder="1" applyAlignment="1">
      <alignment vertical="center" shrinkToFit="1"/>
    </xf>
    <xf numFmtId="0" fontId="93" fillId="0" borderId="0" xfId="44" applyFont="1" applyFill="1" applyBorder="1" applyAlignment="1">
      <alignment horizontal="center" vertical="center"/>
    </xf>
    <xf numFmtId="0" fontId="63" fillId="0" borderId="0" xfId="44" applyFont="1" applyAlignment="1"/>
    <xf numFmtId="0" fontId="63" fillId="0" borderId="0" xfId="44" applyFont="1" applyAlignment="1">
      <alignment horizontal="center" vertical="center"/>
    </xf>
    <xf numFmtId="0" fontId="63" fillId="0" borderId="0" xfId="44" applyFont="1" applyAlignment="1">
      <alignment horizontal="center" vertical="center" shrinkToFit="1"/>
    </xf>
    <xf numFmtId="0" fontId="93" fillId="0" borderId="0" xfId="44" applyFont="1" applyFill="1" applyAlignment="1">
      <alignment horizontal="center" vertical="center"/>
    </xf>
    <xf numFmtId="0" fontId="63" fillId="0" borderId="0" xfId="44" applyFont="1" applyFill="1">
      <alignment vertical="center"/>
    </xf>
    <xf numFmtId="0" fontId="37" fillId="30" borderId="15" xfId="44" applyFont="1" applyFill="1" applyBorder="1" applyAlignment="1">
      <alignment vertical="center" wrapText="1"/>
    </xf>
    <xf numFmtId="0" fontId="99" fillId="30" borderId="21" xfId="44" applyNumberFormat="1" applyFont="1" applyFill="1" applyBorder="1" applyAlignment="1">
      <alignment vertical="center" shrinkToFit="1"/>
    </xf>
    <xf numFmtId="176" fontId="37" fillId="30" borderId="12" xfId="44" applyNumberFormat="1" applyFont="1" applyFill="1" applyBorder="1" applyAlignment="1">
      <alignment horizontal="center" vertical="center" shrinkToFit="1"/>
    </xf>
    <xf numFmtId="0" fontId="99" fillId="0" borderId="20" xfId="44" applyFont="1" applyFill="1" applyBorder="1" applyAlignment="1">
      <alignment vertical="center" shrinkToFit="1"/>
    </xf>
    <xf numFmtId="176" fontId="37" fillId="0" borderId="12" xfId="44" applyNumberFormat="1" applyFont="1" applyFill="1" applyBorder="1" applyAlignment="1">
      <alignment horizontal="center" vertical="center" shrinkToFit="1"/>
    </xf>
    <xf numFmtId="0" fontId="37" fillId="0" borderId="12" xfId="44" applyFont="1" applyFill="1" applyBorder="1" applyAlignment="1">
      <alignment horizontal="center" vertical="center" shrinkToFit="1"/>
    </xf>
    <xf numFmtId="0" fontId="99" fillId="30" borderId="20" xfId="44" applyFont="1" applyFill="1" applyBorder="1" applyAlignment="1">
      <alignment vertical="center"/>
    </xf>
    <xf numFmtId="0" fontId="37" fillId="0" borderId="10" xfId="44" applyFont="1" applyFill="1" applyBorder="1" applyAlignment="1">
      <alignment horizontal="center" vertical="center" wrapText="1"/>
    </xf>
    <xf numFmtId="0" fontId="37" fillId="30" borderId="10" xfId="44" applyFont="1" applyFill="1" applyBorder="1" applyAlignment="1">
      <alignment vertical="center" wrapText="1"/>
    </xf>
    <xf numFmtId="0" fontId="37" fillId="30" borderId="10" xfId="44" applyFont="1" applyFill="1" applyBorder="1" applyAlignment="1">
      <alignment horizontal="center" vertical="center" wrapText="1"/>
    </xf>
    <xf numFmtId="0" fontId="99" fillId="30" borderId="10" xfId="44" applyFont="1" applyFill="1" applyBorder="1" applyAlignment="1">
      <alignment vertical="center" shrinkToFit="1"/>
    </xf>
    <xf numFmtId="0" fontId="37" fillId="30" borderId="10" xfId="44" applyFont="1" applyFill="1" applyBorder="1" applyAlignment="1">
      <alignment vertical="center"/>
    </xf>
    <xf numFmtId="0" fontId="37" fillId="30" borderId="10" xfId="44" applyFont="1" applyFill="1" applyBorder="1" applyAlignment="1">
      <alignment horizontal="justify" vertical="center" shrinkToFit="1"/>
    </xf>
    <xf numFmtId="0" fontId="37" fillId="0" borderId="10" xfId="44" applyFont="1" applyFill="1" applyBorder="1" applyAlignment="1">
      <alignment horizontal="left" vertical="center" shrinkToFit="1"/>
    </xf>
    <xf numFmtId="0" fontId="91" fillId="0" borderId="10" xfId="44" applyFont="1" applyFill="1" applyBorder="1" applyAlignment="1">
      <alignment vertical="center" wrapText="1"/>
    </xf>
    <xf numFmtId="0" fontId="89" fillId="0" borderId="10" xfId="44" applyFont="1" applyFill="1" applyBorder="1" applyAlignment="1">
      <alignment horizontal="left" vertical="center" wrapText="1"/>
    </xf>
    <xf numFmtId="0" fontId="76" fillId="30" borderId="10" xfId="44" applyFont="1" applyFill="1" applyBorder="1" applyAlignment="1">
      <alignment horizontal="left" vertical="center" wrapText="1"/>
    </xf>
    <xf numFmtId="0" fontId="89" fillId="0" borderId="10" xfId="44" applyFont="1" applyFill="1" applyBorder="1" applyAlignment="1">
      <alignment vertical="center" wrapText="1"/>
    </xf>
    <xf numFmtId="0" fontId="76" fillId="0" borderId="10" xfId="44" applyFont="1" applyFill="1" applyBorder="1" applyAlignment="1">
      <alignment horizontal="left" vertical="center" wrapText="1"/>
    </xf>
    <xf numFmtId="0" fontId="76" fillId="0" borderId="10" xfId="44" applyFont="1" applyFill="1" applyBorder="1" applyAlignment="1">
      <alignment horizontal="center" vertical="center" wrapText="1"/>
    </xf>
    <xf numFmtId="0" fontId="76" fillId="0" borderId="10" xfId="44" applyFont="1" applyFill="1" applyBorder="1" applyAlignment="1">
      <alignment vertical="center" wrapText="1"/>
    </xf>
    <xf numFmtId="0" fontId="91" fillId="0" borderId="10" xfId="44" applyFont="1" applyFill="1" applyBorder="1" applyAlignment="1">
      <alignment horizontal="left" vertical="center" wrapText="1"/>
    </xf>
    <xf numFmtId="0" fontId="65" fillId="0" borderId="10" xfId="44" applyFont="1" applyFill="1" applyBorder="1" applyAlignment="1">
      <alignment horizontal="left" vertical="center" shrinkToFit="1"/>
    </xf>
    <xf numFmtId="0" fontId="69" fillId="0" borderId="10" xfId="44" applyFont="1" applyFill="1" applyBorder="1" applyAlignment="1">
      <alignment horizontal="left" vertical="center" shrinkToFit="1"/>
    </xf>
    <xf numFmtId="0" fontId="64" fillId="0" borderId="10" xfId="44" applyFont="1" applyFill="1" applyBorder="1" applyAlignment="1">
      <alignment horizontal="center" vertical="center" wrapText="1"/>
    </xf>
    <xf numFmtId="0" fontId="91" fillId="0" borderId="10" xfId="44" applyFont="1" applyFill="1" applyBorder="1" applyAlignment="1">
      <alignment horizontal="center" vertical="center" wrapText="1"/>
    </xf>
    <xf numFmtId="0" fontId="76" fillId="0" borderId="10" xfId="44" applyFont="1" applyFill="1" applyBorder="1" applyAlignment="1">
      <alignment horizontal="center" vertical="center" shrinkToFit="1"/>
    </xf>
    <xf numFmtId="0" fontId="76" fillId="30" borderId="15" xfId="44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shrinkToFit="1"/>
    </xf>
    <xf numFmtId="0" fontId="29" fillId="25" borderId="10" xfId="0" applyFont="1" applyFill="1" applyBorder="1" applyAlignment="1">
      <alignment horizontal="center" wrapText="1"/>
    </xf>
    <xf numFmtId="0" fontId="27" fillId="35" borderId="10" xfId="0" applyFont="1" applyFill="1" applyBorder="1" applyAlignment="1">
      <alignment horizontal="left" vertical="center" wrapText="1"/>
    </xf>
    <xf numFmtId="0" fontId="48" fillId="0" borderId="10" xfId="0" applyFont="1" applyFill="1" applyBorder="1" applyAlignment="1">
      <alignment horizontal="center" vertical="center" textRotation="255"/>
    </xf>
    <xf numFmtId="176" fontId="29" fillId="25" borderId="10" xfId="0" applyNumberFormat="1" applyFont="1" applyFill="1" applyBorder="1" applyAlignment="1">
      <alignment horizontal="center" wrapText="1"/>
    </xf>
    <xf numFmtId="0" fontId="56" fillId="25" borderId="10" xfId="0" applyFont="1" applyFill="1" applyBorder="1" applyAlignment="1">
      <alignment horizontal="center" vertical="center" shrinkToFit="1"/>
    </xf>
    <xf numFmtId="0" fontId="29" fillId="26" borderId="1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vertical="center" textRotation="255"/>
    </xf>
    <xf numFmtId="0" fontId="75" fillId="35" borderId="1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shrinkToFit="1"/>
    </xf>
    <xf numFmtId="0" fontId="35" fillId="0" borderId="0" xfId="0" applyFont="1" applyBorder="1" applyAlignment="1">
      <alignment vertical="center" shrinkToFit="1"/>
    </xf>
    <xf numFmtId="0" fontId="71" fillId="24" borderId="0" xfId="0" applyFont="1" applyFill="1" applyBorder="1" applyAlignment="1">
      <alignment horizontal="right" vertical="center" wrapText="1" shrinkToFit="1"/>
    </xf>
    <xf numFmtId="0" fontId="29" fillId="25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 textRotation="255"/>
    </xf>
    <xf numFmtId="0" fontId="73" fillId="35" borderId="10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horizontal="left" vertical="center" wrapText="1" shrinkToFit="1"/>
    </xf>
    <xf numFmtId="0" fontId="37" fillId="0" borderId="10" xfId="0" applyFont="1" applyFill="1" applyBorder="1" applyAlignment="1">
      <alignment horizontal="center" vertical="center" shrinkToFit="1"/>
    </xf>
    <xf numFmtId="0" fontId="53" fillId="0" borderId="0" xfId="0" applyNumberFormat="1" applyFont="1" applyFill="1" applyBorder="1" applyAlignment="1">
      <alignment horizontal="left" vertical="center" shrinkToFit="1"/>
    </xf>
    <xf numFmtId="0" fontId="77" fillId="35" borderId="10" xfId="0" applyFont="1" applyFill="1" applyBorder="1" applyAlignment="1">
      <alignment horizontal="left" vertical="center" wrapText="1"/>
    </xf>
    <xf numFmtId="0" fontId="114" fillId="0" borderId="0" xfId="0" applyFont="1" applyFill="1" applyAlignment="1">
      <alignment horizontal="left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62" fillId="0" borderId="1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right" vertical="center" wrapText="1" shrinkToFit="1"/>
    </xf>
    <xf numFmtId="0" fontId="24" fillId="24" borderId="0" xfId="0" applyFont="1" applyFill="1" applyBorder="1" applyAlignment="1">
      <alignment horizontal="right" vertical="center" shrinkToFit="1"/>
    </xf>
    <xf numFmtId="0" fontId="59" fillId="0" borderId="10" xfId="0" applyFont="1" applyFill="1" applyBorder="1" applyAlignment="1">
      <alignment vertical="center"/>
    </xf>
    <xf numFmtId="0" fontId="37" fillId="0" borderId="10" xfId="44" applyFont="1" applyFill="1" applyBorder="1" applyAlignment="1">
      <alignment horizontal="center" vertical="center" wrapText="1"/>
    </xf>
    <xf numFmtId="0" fontId="76" fillId="30" borderId="10" xfId="44" applyFont="1" applyFill="1" applyBorder="1" applyAlignment="1">
      <alignment horizontal="center" vertical="center" wrapText="1"/>
    </xf>
    <xf numFmtId="0" fontId="95" fillId="0" borderId="0" xfId="44" applyFont="1" applyFill="1" applyBorder="1" applyAlignment="1">
      <alignment horizontal="center" vertical="center" shrinkToFit="1"/>
    </xf>
    <xf numFmtId="0" fontId="100" fillId="0" borderId="0" xfId="44" applyFont="1" applyBorder="1" applyAlignment="1">
      <alignment horizontal="right" vertical="center" wrapText="1"/>
    </xf>
    <xf numFmtId="0" fontId="100" fillId="0" borderId="0" xfId="44" applyFont="1" applyBorder="1" applyAlignment="1">
      <alignment horizontal="right" vertical="center"/>
    </xf>
    <xf numFmtId="0" fontId="101" fillId="0" borderId="0" xfId="44" applyFont="1" applyFill="1" applyBorder="1" applyAlignment="1">
      <alignment horizontal="right" vertical="center"/>
    </xf>
    <xf numFmtId="0" fontId="38" fillId="0" borderId="0" xfId="44" applyFont="1" applyBorder="1" applyAlignment="1">
      <alignment horizontal="right" vertical="center"/>
    </xf>
    <xf numFmtId="0" fontId="37" fillId="0" borderId="11" xfId="44" applyFont="1" applyFill="1" applyBorder="1" applyAlignment="1">
      <alignment horizontal="center" vertical="center" wrapText="1"/>
    </xf>
    <xf numFmtId="0" fontId="37" fillId="0" borderId="13" xfId="44" applyFont="1" applyFill="1" applyBorder="1" applyAlignment="1">
      <alignment horizontal="center" vertical="center" wrapText="1"/>
    </xf>
    <xf numFmtId="0" fontId="37" fillId="0" borderId="12" xfId="44" applyFont="1" applyFill="1" applyBorder="1" applyAlignment="1">
      <alignment horizontal="center" vertical="center" wrapText="1"/>
    </xf>
    <xf numFmtId="0" fontId="37" fillId="0" borderId="13" xfId="44" applyFont="1" applyFill="1" applyBorder="1" applyAlignment="1">
      <alignment vertical="center"/>
    </xf>
    <xf numFmtId="0" fontId="37" fillId="0" borderId="12" xfId="44" applyFont="1" applyFill="1" applyBorder="1" applyAlignment="1">
      <alignment vertical="center"/>
    </xf>
    <xf numFmtId="0" fontId="76" fillId="0" borderId="10" xfId="44" applyFont="1" applyFill="1" applyBorder="1" applyAlignment="1">
      <alignment horizontal="center" vertical="center" wrapText="1"/>
    </xf>
    <xf numFmtId="0" fontId="89" fillId="0" borderId="11" xfId="44" applyFont="1" applyFill="1" applyBorder="1" applyAlignment="1">
      <alignment horizontal="center" vertical="center" wrapText="1"/>
    </xf>
    <xf numFmtId="0" fontId="89" fillId="0" borderId="13" xfId="44" applyFont="1" applyFill="1" applyBorder="1" applyAlignment="1">
      <alignment horizontal="center" vertical="center" wrapText="1"/>
    </xf>
    <xf numFmtId="0" fontId="89" fillId="0" borderId="12" xfId="44" applyFont="1" applyFill="1" applyBorder="1" applyAlignment="1">
      <alignment horizontal="center" vertical="center" wrapText="1"/>
    </xf>
    <xf numFmtId="0" fontId="77" fillId="35" borderId="15" xfId="0" applyFont="1" applyFill="1" applyBorder="1" applyAlignment="1">
      <alignment horizontal="left" vertical="center" wrapText="1"/>
    </xf>
    <xf numFmtId="0" fontId="89" fillId="0" borderId="10" xfId="44" applyFont="1" applyFill="1" applyBorder="1" applyAlignment="1">
      <alignment horizontal="center" vertical="center" wrapText="1"/>
    </xf>
    <xf numFmtId="0" fontId="100" fillId="35" borderId="10" xfId="44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71" fillId="24" borderId="0" xfId="0" applyFont="1" applyFill="1" applyBorder="1" applyAlignment="1">
      <alignment horizontal="right" vertical="center" shrinkToFit="1"/>
    </xf>
    <xf numFmtId="0" fontId="29" fillId="0" borderId="10" xfId="0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left" vertical="center" wrapText="1"/>
    </xf>
    <xf numFmtId="0" fontId="70" fillId="0" borderId="0" xfId="0" applyFont="1" applyFill="1" applyAlignment="1">
      <alignment vertical="top" wrapText="1"/>
    </xf>
    <xf numFmtId="0" fontId="29" fillId="0" borderId="10" xfId="0" applyFont="1" applyBorder="1" applyAlignment="1">
      <alignment horizontal="center" vertical="center" textRotation="255" wrapText="1"/>
    </xf>
    <xf numFmtId="0" fontId="29" fillId="31" borderId="10" xfId="0" applyFont="1" applyFill="1" applyBorder="1" applyAlignment="1">
      <alignment horizontal="center" vertical="center" textRotation="255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32" borderId="11" xfId="0" applyNumberFormat="1" applyFont="1" applyFill="1" applyBorder="1" applyAlignment="1">
      <alignment horizontal="center" vertical="center" textRotation="255" shrinkToFit="1"/>
    </xf>
    <xf numFmtId="0" fontId="29" fillId="32" borderId="13" xfId="0" applyNumberFormat="1" applyFont="1" applyFill="1" applyBorder="1" applyAlignment="1">
      <alignment horizontal="center" vertical="center" textRotation="255" shrinkToFit="1"/>
    </xf>
    <xf numFmtId="0" fontId="29" fillId="32" borderId="12" xfId="0" applyNumberFormat="1" applyFont="1" applyFill="1" applyBorder="1" applyAlignment="1">
      <alignment horizontal="center" vertical="center" textRotation="255" shrinkToFit="1"/>
    </xf>
    <xf numFmtId="0" fontId="45" fillId="0" borderId="10" xfId="0" applyFont="1" applyFill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shrinkToFit="1"/>
    </xf>
    <xf numFmtId="0" fontId="89" fillId="25" borderId="10" xfId="44" applyFont="1" applyFill="1" applyBorder="1" applyAlignment="1">
      <alignment horizontal="center" vertical="center" wrapText="1"/>
    </xf>
    <xf numFmtId="0" fontId="63" fillId="0" borderId="10" xfId="44" applyFont="1" applyFill="1" applyBorder="1" applyAlignment="1">
      <alignment horizontal="center" vertical="center" textRotation="255" wrapText="1"/>
    </xf>
    <xf numFmtId="0" fontId="91" fillId="25" borderId="10" xfId="44" applyFont="1" applyFill="1" applyBorder="1" applyAlignment="1">
      <alignment horizontal="center" vertical="center" wrapText="1"/>
    </xf>
    <xf numFmtId="0" fontId="63" fillId="0" borderId="0" xfId="44" applyFont="1" applyFill="1" applyBorder="1" applyAlignment="1">
      <alignment horizontal="left" vertical="center" wrapText="1"/>
    </xf>
    <xf numFmtId="0" fontId="63" fillId="0" borderId="0" xfId="44" applyFont="1" applyAlignment="1">
      <alignment horizontal="left" vertical="center" wrapText="1"/>
    </xf>
    <xf numFmtId="0" fontId="63" fillId="0" borderId="10" xfId="44" applyFont="1" applyFill="1" applyBorder="1" applyAlignment="1">
      <alignment horizontal="center" vertical="center" wrapText="1"/>
    </xf>
    <xf numFmtId="176" fontId="89" fillId="25" borderId="10" xfId="44" applyNumberFormat="1" applyFont="1" applyFill="1" applyBorder="1" applyAlignment="1">
      <alignment horizontal="center" wrapText="1"/>
    </xf>
    <xf numFmtId="0" fontId="89" fillId="25" borderId="10" xfId="44" applyFont="1" applyFill="1" applyBorder="1" applyAlignment="1">
      <alignment horizontal="center" wrapText="1"/>
    </xf>
    <xf numFmtId="0" fontId="63" fillId="35" borderId="10" xfId="44" applyFont="1" applyFill="1" applyBorder="1" applyAlignment="1">
      <alignment horizontal="left" vertical="center" wrapText="1"/>
    </xf>
    <xf numFmtId="0" fontId="102" fillId="0" borderId="0" xfId="44" applyFont="1" applyBorder="1" applyAlignment="1">
      <alignment horizontal="center" vertical="center" shrinkToFit="1"/>
    </xf>
    <xf numFmtId="0" fontId="103" fillId="0" borderId="0" xfId="44" applyFont="1" applyBorder="1" applyAlignment="1">
      <alignment horizontal="center" vertical="center" shrinkToFit="1"/>
    </xf>
    <xf numFmtId="0" fontId="104" fillId="24" borderId="0" xfId="44" applyFont="1" applyFill="1" applyBorder="1" applyAlignment="1">
      <alignment horizontal="right" vertical="center" wrapText="1" shrinkToFit="1"/>
    </xf>
    <xf numFmtId="0" fontId="63" fillId="0" borderId="10" xfId="44" applyFont="1" applyFill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shrinkToFit="1"/>
    </xf>
    <xf numFmtId="0" fontId="115" fillId="0" borderId="22" xfId="44" applyFont="1" applyFill="1" applyBorder="1" applyAlignment="1">
      <alignment horizontal="right" vertical="center" wrapTex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4"/>
    <cellStyle name="一般_夜四技99" xfId="19"/>
    <cellStyle name="一般_夜四技課程規劃表公告上網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FFFF99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X49"/>
  <sheetViews>
    <sheetView topLeftCell="A28" zoomScale="115" zoomScaleNormal="115" zoomScaleSheetLayoutView="100" workbookViewId="0">
      <selection activeCell="X44" sqref="X44"/>
    </sheetView>
  </sheetViews>
  <sheetFormatPr defaultColWidth="9" defaultRowHeight="16.5"/>
  <cols>
    <col min="1" max="1" width="2.375" style="15" customWidth="1"/>
    <col min="2" max="2" width="11.125" style="37" customWidth="1"/>
    <col min="3" max="6" width="2.875" style="16" customWidth="1"/>
    <col min="7" max="7" width="11.125" style="37" customWidth="1"/>
    <col min="8" max="11" width="2.875" style="16" customWidth="1"/>
    <col min="12" max="12" width="11.125" style="37" customWidth="1"/>
    <col min="13" max="16" width="2.875" style="16" customWidth="1"/>
    <col min="17" max="17" width="11.125" style="37" customWidth="1"/>
    <col min="18" max="21" width="2.875" style="16" customWidth="1"/>
    <col min="22" max="16384" width="9" style="12"/>
  </cols>
  <sheetData>
    <row r="1" spans="1:22" ht="25.5" customHeight="1">
      <c r="A1" s="304" t="s">
        <v>270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2" s="3" customFormat="1" ht="24.95" customHeight="1">
      <c r="A2" s="306" t="s">
        <v>444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76"/>
    </row>
    <row r="3" spans="1:22" customFormat="1" ht="14.1" customHeight="1">
      <c r="A3" s="293" t="s">
        <v>0</v>
      </c>
      <c r="B3" s="295" t="s">
        <v>1</v>
      </c>
      <c r="C3" s="294" t="s">
        <v>2</v>
      </c>
      <c r="D3" s="294"/>
      <c r="E3" s="294"/>
      <c r="F3" s="294"/>
      <c r="G3" s="295" t="s">
        <v>1</v>
      </c>
      <c r="H3" s="294" t="s">
        <v>3</v>
      </c>
      <c r="I3" s="294"/>
      <c r="J3" s="294"/>
      <c r="K3" s="294"/>
      <c r="L3" s="295" t="s">
        <v>1</v>
      </c>
      <c r="M3" s="294" t="s">
        <v>4</v>
      </c>
      <c r="N3" s="294"/>
      <c r="O3" s="294"/>
      <c r="P3" s="294"/>
      <c r="Q3" s="295" t="s">
        <v>1</v>
      </c>
      <c r="R3" s="294" t="s">
        <v>5</v>
      </c>
      <c r="S3" s="294"/>
      <c r="T3" s="294"/>
      <c r="U3" s="294"/>
    </row>
    <row r="4" spans="1:22" customFormat="1" ht="14.1" customHeight="1">
      <c r="A4" s="293"/>
      <c r="B4" s="295"/>
      <c r="C4" s="294" t="s">
        <v>6</v>
      </c>
      <c r="D4" s="294"/>
      <c r="E4" s="294" t="s">
        <v>7</v>
      </c>
      <c r="F4" s="294"/>
      <c r="G4" s="295"/>
      <c r="H4" s="294" t="s">
        <v>6</v>
      </c>
      <c r="I4" s="294"/>
      <c r="J4" s="294" t="s">
        <v>7</v>
      </c>
      <c r="K4" s="294"/>
      <c r="L4" s="295"/>
      <c r="M4" s="294" t="s">
        <v>6</v>
      </c>
      <c r="N4" s="294"/>
      <c r="O4" s="294" t="s">
        <v>7</v>
      </c>
      <c r="P4" s="294"/>
      <c r="Q4" s="295"/>
      <c r="R4" s="294" t="s">
        <v>6</v>
      </c>
      <c r="S4" s="294"/>
      <c r="T4" s="294" t="s">
        <v>7</v>
      </c>
      <c r="U4" s="294"/>
    </row>
    <row r="5" spans="1:22" s="1" customFormat="1" ht="14.1" customHeight="1">
      <c r="A5" s="293"/>
      <c r="B5" s="295"/>
      <c r="C5" s="101" t="s">
        <v>8</v>
      </c>
      <c r="D5" s="101" t="s">
        <v>9</v>
      </c>
      <c r="E5" s="101" t="s">
        <v>8</v>
      </c>
      <c r="F5" s="101" t="s">
        <v>9</v>
      </c>
      <c r="G5" s="295"/>
      <c r="H5" s="101" t="s">
        <v>8</v>
      </c>
      <c r="I5" s="101" t="s">
        <v>9</v>
      </c>
      <c r="J5" s="101" t="s">
        <v>8</v>
      </c>
      <c r="K5" s="101" t="s">
        <v>9</v>
      </c>
      <c r="L5" s="295"/>
      <c r="M5" s="101" t="s">
        <v>8</v>
      </c>
      <c r="N5" s="101" t="s">
        <v>9</v>
      </c>
      <c r="O5" s="101" t="s">
        <v>8</v>
      </c>
      <c r="P5" s="101" t="s">
        <v>9</v>
      </c>
      <c r="Q5" s="295"/>
      <c r="R5" s="101" t="s">
        <v>8</v>
      </c>
      <c r="S5" s="101" t="s">
        <v>9</v>
      </c>
      <c r="T5" s="101" t="s">
        <v>8</v>
      </c>
      <c r="U5" s="101" t="s">
        <v>9</v>
      </c>
    </row>
    <row r="6" spans="1:22" s="7" customFormat="1" ht="14.1" customHeight="1">
      <c r="A6" s="293" t="s">
        <v>18</v>
      </c>
      <c r="B6" s="86" t="s">
        <v>19</v>
      </c>
      <c r="C6" s="5">
        <v>2</v>
      </c>
      <c r="D6" s="101">
        <v>2</v>
      </c>
      <c r="E6" s="101"/>
      <c r="F6" s="101"/>
      <c r="G6" s="86" t="s">
        <v>20</v>
      </c>
      <c r="H6" s="101"/>
      <c r="I6" s="101"/>
      <c r="J6" s="101">
        <v>2</v>
      </c>
      <c r="K6" s="101">
        <v>2</v>
      </c>
      <c r="L6" s="86"/>
      <c r="M6" s="101"/>
      <c r="N6" s="101"/>
      <c r="O6" s="101"/>
      <c r="P6" s="101"/>
      <c r="Q6" s="138"/>
      <c r="R6" s="101"/>
      <c r="S6" s="101"/>
      <c r="T6" s="101"/>
      <c r="U6" s="101"/>
    </row>
    <row r="7" spans="1:22" s="7" customFormat="1" ht="14.1" customHeight="1">
      <c r="A7" s="293"/>
      <c r="B7" s="86" t="s">
        <v>132</v>
      </c>
      <c r="C7" s="5">
        <v>2</v>
      </c>
      <c r="D7" s="101">
        <v>2</v>
      </c>
      <c r="E7" s="101"/>
      <c r="F7" s="101"/>
      <c r="G7" s="89" t="s">
        <v>133</v>
      </c>
      <c r="H7" s="101">
        <v>2</v>
      </c>
      <c r="I7" s="101">
        <v>2</v>
      </c>
      <c r="J7" s="101">
        <v>2</v>
      </c>
      <c r="K7" s="101">
        <v>2</v>
      </c>
      <c r="L7" s="86"/>
      <c r="M7" s="101"/>
      <c r="N7" s="101"/>
      <c r="O7" s="101"/>
      <c r="P7" s="101"/>
      <c r="Q7" s="138"/>
      <c r="R7" s="101"/>
      <c r="S7" s="101"/>
      <c r="T7" s="101"/>
      <c r="U7" s="101"/>
    </row>
    <row r="8" spans="1:22" s="7" customFormat="1" ht="14.1" customHeight="1">
      <c r="A8" s="293"/>
      <c r="B8" s="86" t="s">
        <v>21</v>
      </c>
      <c r="C8" s="5">
        <v>2</v>
      </c>
      <c r="D8" s="101">
        <v>2</v>
      </c>
      <c r="E8" s="101">
        <v>2</v>
      </c>
      <c r="F8" s="101">
        <v>2</v>
      </c>
      <c r="G8" s="86"/>
      <c r="H8" s="101"/>
      <c r="I8" s="101"/>
      <c r="J8" s="101"/>
      <c r="K8" s="101"/>
      <c r="L8" s="86"/>
      <c r="M8" s="101"/>
      <c r="N8" s="101"/>
      <c r="O8" s="101"/>
      <c r="P8" s="101"/>
      <c r="Q8" s="138"/>
      <c r="R8" s="101"/>
      <c r="S8" s="101"/>
      <c r="T8" s="101"/>
      <c r="U8" s="101"/>
    </row>
    <row r="9" spans="1:22" customFormat="1" ht="14.1" customHeight="1">
      <c r="A9" s="293"/>
      <c r="B9" s="90" t="s">
        <v>10</v>
      </c>
      <c r="C9" s="144">
        <f>SUM(C6:C8)</f>
        <v>6</v>
      </c>
      <c r="D9" s="13">
        <f>SUM(D6:D8)</f>
        <v>6</v>
      </c>
      <c r="E9" s="13">
        <f>SUM(E6:E8)</f>
        <v>2</v>
      </c>
      <c r="F9" s="13">
        <f>SUM(F6:F8)</f>
        <v>2</v>
      </c>
      <c r="G9" s="90" t="s">
        <v>10</v>
      </c>
      <c r="H9" s="13">
        <f>SUM(H6:H8)</f>
        <v>2</v>
      </c>
      <c r="I9" s="13">
        <f>SUM(I6:I8)</f>
        <v>2</v>
      </c>
      <c r="J9" s="13">
        <f>SUM(J6:J8)</f>
        <v>4</v>
      </c>
      <c r="K9" s="13">
        <f>SUM(K6:K8)</f>
        <v>4</v>
      </c>
      <c r="L9" s="90" t="s">
        <v>10</v>
      </c>
      <c r="M9" s="13">
        <f>SUM(M6:M8)</f>
        <v>0</v>
      </c>
      <c r="N9" s="13">
        <f>SUM(N6:N8)</f>
        <v>0</v>
      </c>
      <c r="O9" s="13">
        <f>SUM(O6:O8)</f>
        <v>0</v>
      </c>
      <c r="P9" s="13">
        <f>SUM(P6:P8)</f>
        <v>0</v>
      </c>
      <c r="Q9" s="139" t="s">
        <v>10</v>
      </c>
      <c r="R9" s="13">
        <f>SUM(R6:R8)</f>
        <v>0</v>
      </c>
      <c r="S9" s="13">
        <f>SUM(S6:S8)</f>
        <v>0</v>
      </c>
      <c r="T9" s="13">
        <f>SUM(T6:T8)</f>
        <v>0</v>
      </c>
      <c r="U9" s="13">
        <f>SUM(U6:U8)</f>
        <v>0</v>
      </c>
    </row>
    <row r="10" spans="1:22" customFormat="1" ht="14.1" customHeight="1">
      <c r="A10" s="293"/>
      <c r="B10" s="140" t="s">
        <v>11</v>
      </c>
      <c r="C10" s="296">
        <f>C9+E9+H9+J9+M9+O9+R9+T9</f>
        <v>14</v>
      </c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</row>
    <row r="11" spans="1:22" s="82" customFormat="1" ht="54.95" customHeight="1">
      <c r="A11" s="293"/>
      <c r="B11" s="303" t="s">
        <v>705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2" s="7" customFormat="1" ht="14.1" customHeight="1">
      <c r="A12" s="293" t="s">
        <v>22</v>
      </c>
      <c r="B12" s="138" t="s">
        <v>431</v>
      </c>
      <c r="C12" s="65"/>
      <c r="D12" s="23"/>
      <c r="E12" s="23">
        <v>2</v>
      </c>
      <c r="F12" s="23">
        <v>2</v>
      </c>
      <c r="G12" s="86" t="s">
        <v>23</v>
      </c>
      <c r="H12" s="101">
        <v>1</v>
      </c>
      <c r="I12" s="101">
        <v>1</v>
      </c>
      <c r="J12" s="101">
        <v>1</v>
      </c>
      <c r="K12" s="101">
        <v>1</v>
      </c>
      <c r="L12" s="86" t="s">
        <v>12</v>
      </c>
      <c r="M12" s="101">
        <v>2</v>
      </c>
      <c r="N12" s="101">
        <v>2</v>
      </c>
      <c r="O12" s="101"/>
      <c r="P12" s="101"/>
      <c r="Q12" s="138"/>
      <c r="R12" s="101"/>
      <c r="S12" s="101"/>
      <c r="T12" s="101"/>
      <c r="U12" s="101"/>
    </row>
    <row r="13" spans="1:22" s="7" customFormat="1" ht="14.1" customHeight="1">
      <c r="A13" s="293"/>
      <c r="B13" s="86" t="s">
        <v>24</v>
      </c>
      <c r="C13" s="5">
        <v>0</v>
      </c>
      <c r="D13" s="101">
        <v>1</v>
      </c>
      <c r="E13" s="101">
        <v>0</v>
      </c>
      <c r="F13" s="101">
        <v>1</v>
      </c>
      <c r="G13" s="86"/>
      <c r="H13" s="101"/>
      <c r="I13" s="101"/>
      <c r="J13" s="101"/>
      <c r="K13" s="101"/>
      <c r="L13" s="86" t="s">
        <v>430</v>
      </c>
      <c r="M13" s="101"/>
      <c r="N13" s="101"/>
      <c r="O13" s="23">
        <v>2</v>
      </c>
      <c r="P13" s="23">
        <v>2</v>
      </c>
      <c r="Q13" s="138"/>
      <c r="R13" s="101"/>
      <c r="S13" s="101"/>
      <c r="T13" s="101"/>
      <c r="U13" s="101"/>
    </row>
    <row r="14" spans="1:22" s="7" customFormat="1" ht="14.1" customHeight="1">
      <c r="A14" s="293"/>
      <c r="B14" s="138"/>
      <c r="C14" s="101"/>
      <c r="D14" s="101"/>
      <c r="E14" s="101"/>
      <c r="F14" s="101"/>
      <c r="G14" s="86"/>
      <c r="H14" s="101"/>
      <c r="I14" s="101"/>
      <c r="J14" s="101"/>
      <c r="K14" s="101"/>
      <c r="L14" s="138"/>
      <c r="M14" s="101"/>
      <c r="N14" s="101"/>
      <c r="O14" s="101"/>
      <c r="P14" s="101"/>
      <c r="Q14" s="138"/>
      <c r="R14" s="101"/>
      <c r="S14" s="101"/>
      <c r="T14" s="101"/>
      <c r="U14" s="101"/>
    </row>
    <row r="15" spans="1:22" customFormat="1" ht="14.1" customHeight="1">
      <c r="A15" s="293"/>
      <c r="B15" s="139" t="s">
        <v>10</v>
      </c>
      <c r="C15" s="13">
        <f>SUM(C12:C14)</f>
        <v>0</v>
      </c>
      <c r="D15" s="13">
        <f>SUM(D12:D14)</f>
        <v>1</v>
      </c>
      <c r="E15" s="13">
        <f>SUM(E12:E14)</f>
        <v>2</v>
      </c>
      <c r="F15" s="13">
        <f>SUM(F12:F14)</f>
        <v>3</v>
      </c>
      <c r="G15" s="139" t="s">
        <v>10</v>
      </c>
      <c r="H15" s="13">
        <f>SUM(H12:H13)</f>
        <v>1</v>
      </c>
      <c r="I15" s="13">
        <f>SUM(I12:I13)</f>
        <v>1</v>
      </c>
      <c r="J15" s="13">
        <f>SUM(J12:J14)</f>
        <v>1</v>
      </c>
      <c r="K15" s="13">
        <f>SUM(K12:K14)</f>
        <v>1</v>
      </c>
      <c r="L15" s="139" t="s">
        <v>10</v>
      </c>
      <c r="M15" s="13">
        <f>SUM(M12:M14)</f>
        <v>2</v>
      </c>
      <c r="N15" s="13">
        <f>SUM(N12:N14)</f>
        <v>2</v>
      </c>
      <c r="O15" s="13">
        <f>SUM(O12:O14)</f>
        <v>2</v>
      </c>
      <c r="P15" s="13">
        <f>SUM(P12:P14)</f>
        <v>2</v>
      </c>
      <c r="Q15" s="139" t="s">
        <v>10</v>
      </c>
      <c r="R15" s="13">
        <f>SUM(R12:R14)</f>
        <v>0</v>
      </c>
      <c r="S15" s="13">
        <f>SUM(S12:S14)</f>
        <v>0</v>
      </c>
      <c r="T15" s="13">
        <f>SUM(T12:T14)</f>
        <v>0</v>
      </c>
      <c r="U15" s="13">
        <f>SUM(U12:U14)</f>
        <v>0</v>
      </c>
    </row>
    <row r="16" spans="1:22" customFormat="1" ht="14.1" customHeight="1">
      <c r="A16" s="293"/>
      <c r="B16" s="140" t="s">
        <v>11</v>
      </c>
      <c r="C16" s="296">
        <f>C15+E15+H15+J15+M15+O15+R15+T15</f>
        <v>8</v>
      </c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</row>
    <row r="17" spans="1:21" s="8" customFormat="1" ht="95.1" customHeight="1">
      <c r="A17" s="293" t="s">
        <v>25</v>
      </c>
      <c r="B17" s="297" t="s">
        <v>272</v>
      </c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</row>
    <row r="18" spans="1:21" s="8" customFormat="1" ht="14.1" customHeight="1">
      <c r="A18" s="293"/>
      <c r="B18" s="140" t="s">
        <v>11</v>
      </c>
      <c r="C18" s="296">
        <v>6</v>
      </c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</row>
    <row r="19" spans="1:21" s="9" customFormat="1" ht="14.1" customHeight="1">
      <c r="A19" s="293" t="s">
        <v>127</v>
      </c>
      <c r="B19" s="86" t="s">
        <v>128</v>
      </c>
      <c r="C19" s="101">
        <v>2</v>
      </c>
      <c r="D19" s="101">
        <v>2</v>
      </c>
      <c r="E19" s="101"/>
      <c r="F19" s="101"/>
      <c r="G19" s="138" t="s">
        <v>29</v>
      </c>
      <c r="H19" s="101"/>
      <c r="I19" s="101"/>
      <c r="J19" s="101">
        <v>2</v>
      </c>
      <c r="K19" s="101">
        <v>2</v>
      </c>
      <c r="L19" s="138" t="s">
        <v>129</v>
      </c>
      <c r="M19" s="101">
        <v>2</v>
      </c>
      <c r="N19" s="101">
        <v>2</v>
      </c>
      <c r="O19" s="101"/>
      <c r="P19" s="101"/>
      <c r="Q19" s="138" t="s">
        <v>130</v>
      </c>
      <c r="R19" s="101"/>
      <c r="S19" s="101"/>
      <c r="T19" s="101">
        <v>2</v>
      </c>
      <c r="U19" s="101">
        <v>2</v>
      </c>
    </row>
    <row r="20" spans="1:21" s="14" customFormat="1" ht="14.1" customHeight="1">
      <c r="A20" s="293"/>
      <c r="B20" s="86"/>
      <c r="C20" s="101"/>
      <c r="D20" s="101"/>
      <c r="E20" s="101"/>
      <c r="F20" s="101"/>
      <c r="G20" s="138"/>
      <c r="H20" s="101"/>
      <c r="I20" s="101"/>
      <c r="J20" s="101"/>
      <c r="K20" s="101"/>
      <c r="L20" s="138"/>
      <c r="M20" s="101"/>
      <c r="N20" s="101"/>
      <c r="O20" s="101"/>
      <c r="P20" s="101"/>
      <c r="Q20" s="138"/>
      <c r="R20" s="101"/>
      <c r="S20" s="101"/>
      <c r="T20" s="101"/>
      <c r="U20" s="101"/>
    </row>
    <row r="21" spans="1:21" s="8" customFormat="1" ht="14.1" customHeight="1">
      <c r="A21" s="293"/>
      <c r="B21" s="140" t="s">
        <v>11</v>
      </c>
      <c r="C21" s="299">
        <f>C19+J19+M19+T19</f>
        <v>8</v>
      </c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</row>
    <row r="22" spans="1:21" s="26" customFormat="1" ht="14.1" customHeight="1">
      <c r="A22" s="298" t="s">
        <v>66</v>
      </c>
      <c r="B22" s="86" t="s">
        <v>249</v>
      </c>
      <c r="C22" s="101">
        <v>3</v>
      </c>
      <c r="D22" s="101">
        <v>3</v>
      </c>
      <c r="E22" s="145"/>
      <c r="F22" s="145"/>
      <c r="G22" s="86" t="s">
        <v>241</v>
      </c>
      <c r="H22" s="101">
        <v>3</v>
      </c>
      <c r="I22" s="101">
        <v>3</v>
      </c>
      <c r="J22" s="145"/>
      <c r="K22" s="145"/>
      <c r="L22" s="91" t="s">
        <v>248</v>
      </c>
      <c r="M22" s="81">
        <v>2</v>
      </c>
      <c r="N22" s="81">
        <v>3</v>
      </c>
      <c r="O22" s="81"/>
      <c r="P22" s="81"/>
      <c r="Q22" s="91" t="s">
        <v>14</v>
      </c>
      <c r="R22" s="81">
        <v>2</v>
      </c>
      <c r="S22" s="81">
        <v>3</v>
      </c>
      <c r="T22" s="101"/>
      <c r="U22" s="101"/>
    </row>
    <row r="23" spans="1:21" s="26" customFormat="1" ht="14.1" customHeight="1">
      <c r="A23" s="298"/>
      <c r="B23" s="86" t="s">
        <v>236</v>
      </c>
      <c r="C23" s="101">
        <v>2</v>
      </c>
      <c r="D23" s="101">
        <v>3</v>
      </c>
      <c r="E23" s="101"/>
      <c r="F23" s="101"/>
      <c r="G23" s="86" t="s">
        <v>258</v>
      </c>
      <c r="H23" s="101">
        <v>2</v>
      </c>
      <c r="I23" s="101">
        <v>3</v>
      </c>
      <c r="J23" s="101"/>
      <c r="K23" s="101"/>
      <c r="L23" s="91" t="s">
        <v>207</v>
      </c>
      <c r="M23" s="81">
        <v>2</v>
      </c>
      <c r="N23" s="81">
        <v>2</v>
      </c>
      <c r="O23" s="81"/>
      <c r="P23" s="81"/>
      <c r="Q23" s="91"/>
      <c r="R23" s="81"/>
      <c r="S23" s="81"/>
      <c r="T23" s="101"/>
      <c r="U23" s="101"/>
    </row>
    <row r="24" spans="1:21" s="26" customFormat="1" ht="14.1" customHeight="1">
      <c r="A24" s="298"/>
      <c r="B24" s="86" t="s">
        <v>254</v>
      </c>
      <c r="C24" s="101">
        <v>3</v>
      </c>
      <c r="D24" s="101">
        <v>3</v>
      </c>
      <c r="E24" s="101"/>
      <c r="F24" s="101"/>
      <c r="G24" s="86" t="s">
        <v>250</v>
      </c>
      <c r="H24" s="101">
        <v>2</v>
      </c>
      <c r="I24" s="101">
        <v>3</v>
      </c>
      <c r="J24" s="101"/>
      <c r="K24" s="101"/>
      <c r="L24" s="91" t="s">
        <v>233</v>
      </c>
      <c r="M24" s="81">
        <v>2</v>
      </c>
      <c r="N24" s="81">
        <v>3</v>
      </c>
      <c r="O24" s="104"/>
      <c r="P24" s="104"/>
      <c r="Q24" s="91"/>
      <c r="R24" s="81"/>
      <c r="S24" s="81"/>
      <c r="T24" s="101"/>
      <c r="U24" s="101"/>
    </row>
    <row r="25" spans="1:21" s="26" customFormat="1" ht="14.1" customHeight="1">
      <c r="A25" s="298"/>
      <c r="B25" s="86" t="s">
        <v>33</v>
      </c>
      <c r="C25" s="101">
        <v>2</v>
      </c>
      <c r="D25" s="101">
        <v>3</v>
      </c>
      <c r="E25" s="101"/>
      <c r="F25" s="101"/>
      <c r="G25" s="86" t="s">
        <v>235</v>
      </c>
      <c r="H25" s="101">
        <v>2</v>
      </c>
      <c r="I25" s="101">
        <v>2</v>
      </c>
      <c r="J25" s="101"/>
      <c r="K25" s="101"/>
      <c r="L25" s="91" t="s">
        <v>15</v>
      </c>
      <c r="M25" s="81">
        <v>1</v>
      </c>
      <c r="N25" s="81">
        <v>3</v>
      </c>
      <c r="O25" s="104"/>
      <c r="P25" s="104"/>
      <c r="Q25" s="91"/>
      <c r="R25" s="104"/>
      <c r="S25" s="104"/>
      <c r="T25" s="101"/>
      <c r="U25" s="101"/>
    </row>
    <row r="26" spans="1:21" s="26" customFormat="1" ht="14.1" customHeight="1">
      <c r="A26" s="298"/>
      <c r="B26" s="86" t="s">
        <v>255</v>
      </c>
      <c r="C26" s="101"/>
      <c r="D26" s="101"/>
      <c r="E26" s="101">
        <v>2</v>
      </c>
      <c r="F26" s="101">
        <v>3</v>
      </c>
      <c r="G26" s="86" t="s">
        <v>251</v>
      </c>
      <c r="H26" s="101">
        <v>2</v>
      </c>
      <c r="I26" s="101">
        <v>3</v>
      </c>
      <c r="J26" s="101"/>
      <c r="K26" s="101"/>
      <c r="L26" s="91" t="s">
        <v>259</v>
      </c>
      <c r="M26" s="81">
        <v>3</v>
      </c>
      <c r="N26" s="81">
        <v>3</v>
      </c>
      <c r="O26" s="104"/>
      <c r="P26" s="104"/>
      <c r="Q26" s="91"/>
      <c r="R26" s="104"/>
      <c r="S26" s="104"/>
      <c r="T26" s="101"/>
      <c r="U26" s="101"/>
    </row>
    <row r="27" spans="1:21" s="26" customFormat="1" ht="14.1" customHeight="1">
      <c r="A27" s="298"/>
      <c r="B27" s="86" t="s">
        <v>239</v>
      </c>
      <c r="C27" s="101"/>
      <c r="D27" s="101"/>
      <c r="E27" s="101">
        <v>2</v>
      </c>
      <c r="F27" s="101">
        <v>3</v>
      </c>
      <c r="G27" s="86" t="s">
        <v>230</v>
      </c>
      <c r="H27" s="101">
        <v>2</v>
      </c>
      <c r="I27" s="101">
        <v>3</v>
      </c>
      <c r="J27" s="101"/>
      <c r="K27" s="101"/>
      <c r="L27" s="91" t="s">
        <v>260</v>
      </c>
      <c r="M27" s="104"/>
      <c r="N27" s="104"/>
      <c r="O27" s="81">
        <v>2</v>
      </c>
      <c r="P27" s="81">
        <v>2</v>
      </c>
      <c r="Q27" s="91"/>
      <c r="R27" s="81"/>
      <c r="S27" s="81"/>
      <c r="T27" s="101"/>
      <c r="U27" s="101"/>
    </row>
    <row r="28" spans="1:21" s="26" customFormat="1" ht="14.1" customHeight="1">
      <c r="A28" s="298"/>
      <c r="B28" s="86" t="s">
        <v>31</v>
      </c>
      <c r="C28" s="101"/>
      <c r="D28" s="101"/>
      <c r="E28" s="101">
        <v>2</v>
      </c>
      <c r="F28" s="101">
        <v>3</v>
      </c>
      <c r="G28" s="86" t="s">
        <v>240</v>
      </c>
      <c r="H28" s="101"/>
      <c r="I28" s="101"/>
      <c r="J28" s="101">
        <v>2</v>
      </c>
      <c r="K28" s="101">
        <v>3</v>
      </c>
      <c r="L28" s="91" t="s">
        <v>32</v>
      </c>
      <c r="M28" s="81"/>
      <c r="N28" s="81"/>
      <c r="O28" s="81">
        <v>2</v>
      </c>
      <c r="P28" s="81">
        <v>3</v>
      </c>
      <c r="Q28" s="91"/>
      <c r="R28" s="81"/>
      <c r="S28" s="81"/>
      <c r="T28" s="101"/>
      <c r="U28" s="101"/>
    </row>
    <row r="29" spans="1:21" s="26" customFormat="1" ht="14.1" customHeight="1">
      <c r="A29" s="298"/>
      <c r="B29" s="86" t="s">
        <v>256</v>
      </c>
      <c r="C29" s="101"/>
      <c r="D29" s="101"/>
      <c r="E29" s="101">
        <v>3</v>
      </c>
      <c r="F29" s="101">
        <v>3</v>
      </c>
      <c r="G29" s="86" t="s">
        <v>247</v>
      </c>
      <c r="H29" s="101"/>
      <c r="I29" s="101"/>
      <c r="J29" s="101">
        <v>2</v>
      </c>
      <c r="K29" s="101">
        <v>3</v>
      </c>
      <c r="L29" s="91" t="s">
        <v>261</v>
      </c>
      <c r="M29" s="81"/>
      <c r="N29" s="81"/>
      <c r="O29" s="81">
        <v>2</v>
      </c>
      <c r="P29" s="81">
        <v>3</v>
      </c>
      <c r="Q29" s="91"/>
      <c r="R29" s="81"/>
      <c r="S29" s="81"/>
      <c r="T29" s="101"/>
      <c r="U29" s="101"/>
    </row>
    <row r="30" spans="1:21" s="26" customFormat="1" ht="14.1" customHeight="1">
      <c r="A30" s="298"/>
      <c r="B30" s="86"/>
      <c r="C30" s="101"/>
      <c r="D30" s="101"/>
      <c r="E30" s="101"/>
      <c r="F30" s="101"/>
      <c r="G30" s="86" t="s">
        <v>252</v>
      </c>
      <c r="H30" s="101"/>
      <c r="I30" s="101"/>
      <c r="J30" s="101">
        <v>2</v>
      </c>
      <c r="K30" s="101">
        <v>3</v>
      </c>
      <c r="L30" s="91" t="s">
        <v>13</v>
      </c>
      <c r="M30" s="81"/>
      <c r="N30" s="81"/>
      <c r="O30" s="81">
        <v>1</v>
      </c>
      <c r="P30" s="81">
        <v>3</v>
      </c>
      <c r="Q30" s="91"/>
      <c r="R30" s="81"/>
      <c r="S30" s="81"/>
      <c r="T30" s="101"/>
      <c r="U30" s="101"/>
    </row>
    <row r="31" spans="1:21" s="26" customFormat="1" ht="14.1" customHeight="1">
      <c r="A31" s="298"/>
      <c r="B31" s="86"/>
      <c r="C31" s="101"/>
      <c r="D31" s="101"/>
      <c r="E31" s="101"/>
      <c r="F31" s="101"/>
      <c r="G31" s="86" t="s">
        <v>257</v>
      </c>
      <c r="H31" s="101"/>
      <c r="I31" s="101"/>
      <c r="J31" s="101">
        <v>3</v>
      </c>
      <c r="K31" s="101">
        <v>3</v>
      </c>
      <c r="L31" s="91" t="s">
        <v>245</v>
      </c>
      <c r="M31" s="81"/>
      <c r="N31" s="81"/>
      <c r="O31" s="81">
        <v>3</v>
      </c>
      <c r="P31" s="81">
        <v>3</v>
      </c>
      <c r="Q31" s="91"/>
      <c r="R31" s="81"/>
      <c r="S31" s="81"/>
      <c r="T31" s="101"/>
      <c r="U31" s="101"/>
    </row>
    <row r="32" spans="1:21" s="26" customFormat="1" ht="14.1" customHeight="1">
      <c r="A32" s="298"/>
      <c r="B32" s="86"/>
      <c r="C32" s="101"/>
      <c r="D32" s="101"/>
      <c r="E32" s="101"/>
      <c r="F32" s="101"/>
      <c r="G32" s="86" t="s">
        <v>232</v>
      </c>
      <c r="H32" s="101"/>
      <c r="I32" s="101"/>
      <c r="J32" s="101">
        <v>3</v>
      </c>
      <c r="K32" s="101">
        <v>3</v>
      </c>
      <c r="L32" s="86"/>
      <c r="M32" s="101"/>
      <c r="N32" s="101"/>
      <c r="O32" s="101"/>
      <c r="P32" s="101"/>
      <c r="Q32" s="86"/>
      <c r="R32" s="101"/>
      <c r="S32" s="101"/>
      <c r="T32" s="101"/>
      <c r="U32" s="101"/>
    </row>
    <row r="33" spans="1:24" s="26" customFormat="1" ht="14.1" customHeight="1">
      <c r="A33" s="298"/>
      <c r="B33" s="86"/>
      <c r="C33" s="101"/>
      <c r="D33" s="101"/>
      <c r="E33" s="101"/>
      <c r="F33" s="101"/>
      <c r="G33" s="86"/>
      <c r="H33" s="101"/>
      <c r="I33" s="101"/>
      <c r="J33" s="101"/>
      <c r="K33" s="101"/>
      <c r="L33" s="86"/>
      <c r="M33" s="101"/>
      <c r="N33" s="101"/>
      <c r="O33" s="101"/>
      <c r="P33" s="101"/>
      <c r="Q33" s="86"/>
      <c r="R33" s="101"/>
      <c r="S33" s="101"/>
      <c r="T33" s="101"/>
      <c r="U33" s="101"/>
      <c r="V33" s="27"/>
      <c r="W33" s="27"/>
      <c r="X33" s="27"/>
    </row>
    <row r="34" spans="1:24" s="26" customFormat="1" ht="14.1" customHeight="1">
      <c r="A34" s="298"/>
      <c r="B34" s="86"/>
      <c r="C34" s="101"/>
      <c r="D34" s="101"/>
      <c r="E34" s="101"/>
      <c r="F34" s="101"/>
      <c r="G34" s="86"/>
      <c r="H34" s="101"/>
      <c r="I34" s="101"/>
      <c r="J34" s="101"/>
      <c r="K34" s="101"/>
      <c r="L34" s="86"/>
      <c r="M34" s="101"/>
      <c r="N34" s="101"/>
      <c r="O34" s="101"/>
      <c r="P34" s="101"/>
      <c r="Q34" s="86"/>
      <c r="R34" s="101"/>
      <c r="S34" s="101"/>
      <c r="T34" s="101"/>
      <c r="U34" s="101"/>
      <c r="V34" s="27"/>
      <c r="W34" s="27"/>
      <c r="X34" s="27"/>
    </row>
    <row r="35" spans="1:24" s="28" customFormat="1" ht="14.1" customHeight="1">
      <c r="A35" s="298"/>
      <c r="B35" s="90" t="s">
        <v>67</v>
      </c>
      <c r="C35" s="105">
        <f>SUM(C22:C34)</f>
        <v>10</v>
      </c>
      <c r="D35" s="105">
        <f>SUM(D22:D34)</f>
        <v>12</v>
      </c>
      <c r="E35" s="105">
        <f>SUM(E22:E34)</f>
        <v>9</v>
      </c>
      <c r="F35" s="105">
        <f>SUM(F22:F34)</f>
        <v>12</v>
      </c>
      <c r="G35" s="90" t="s">
        <v>67</v>
      </c>
      <c r="H35" s="105">
        <f>SUM(H22:H34)</f>
        <v>13</v>
      </c>
      <c r="I35" s="105">
        <f>SUM(I22:I34)</f>
        <v>17</v>
      </c>
      <c r="J35" s="105">
        <f>SUM(J22:J34)</f>
        <v>12</v>
      </c>
      <c r="K35" s="105">
        <f>SUM(K22:K34)</f>
        <v>15</v>
      </c>
      <c r="L35" s="90" t="s">
        <v>67</v>
      </c>
      <c r="M35" s="105">
        <f>SUM(M22:M34)</f>
        <v>10</v>
      </c>
      <c r="N35" s="105">
        <f>SUM(N22:N34)</f>
        <v>14</v>
      </c>
      <c r="O35" s="105">
        <f>SUM(O22:O34)</f>
        <v>10</v>
      </c>
      <c r="P35" s="105">
        <f>SUM(P22:P34)</f>
        <v>14</v>
      </c>
      <c r="Q35" s="90" t="s">
        <v>67</v>
      </c>
      <c r="R35" s="105">
        <f>SUM(R22:R34)</f>
        <v>2</v>
      </c>
      <c r="S35" s="105">
        <f>SUM(S22:S34)</f>
        <v>3</v>
      </c>
      <c r="T35" s="105">
        <f>SUM(T22:T34)</f>
        <v>0</v>
      </c>
      <c r="U35" s="105">
        <f>SUM(U22:U34)</f>
        <v>0</v>
      </c>
      <c r="V35" s="27"/>
      <c r="W35" s="27"/>
      <c r="X35" s="27"/>
    </row>
    <row r="36" spans="1:24" s="29" customFormat="1" ht="14.1" customHeight="1">
      <c r="A36" s="298"/>
      <c r="B36" s="146" t="s">
        <v>11</v>
      </c>
      <c r="C36" s="301" t="str">
        <f>SUM(C35,E35,H35,J35,M35,O35,R35,T35)&amp;"/"&amp;SUM(D35,F35,I35,K35,N35,P35,S35,U35)&amp;"(學分/時數)"</f>
        <v>66/87(學分/時數)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27"/>
      <c r="W36" s="27"/>
      <c r="X36" s="27"/>
    </row>
    <row r="37" spans="1:24" s="30" customFormat="1" ht="14.1" customHeight="1">
      <c r="A37" s="298" t="s">
        <v>68</v>
      </c>
      <c r="B37" s="83" t="s">
        <v>209</v>
      </c>
      <c r="C37" s="106"/>
      <c r="D37" s="106"/>
      <c r="E37" s="81">
        <v>3</v>
      </c>
      <c r="F37" s="81">
        <v>3</v>
      </c>
      <c r="G37" s="91" t="s">
        <v>178</v>
      </c>
      <c r="H37" s="81">
        <v>3</v>
      </c>
      <c r="I37" s="81">
        <v>3</v>
      </c>
      <c r="J37" s="101"/>
      <c r="K37" s="101"/>
      <c r="L37" s="91" t="s">
        <v>190</v>
      </c>
      <c r="M37" s="81">
        <v>3</v>
      </c>
      <c r="N37" s="81">
        <v>3</v>
      </c>
      <c r="O37" s="106"/>
      <c r="P37" s="106"/>
      <c r="Q37" s="91" t="s">
        <v>185</v>
      </c>
      <c r="R37" s="81">
        <v>3</v>
      </c>
      <c r="S37" s="81">
        <v>3</v>
      </c>
      <c r="T37" s="101"/>
      <c r="U37" s="101"/>
      <c r="V37" s="27"/>
      <c r="W37" s="27"/>
      <c r="X37" s="27"/>
    </row>
    <row r="38" spans="1:24" s="30" customFormat="1" ht="14.1" customHeight="1">
      <c r="A38" s="302"/>
      <c r="B38" s="83" t="s">
        <v>177</v>
      </c>
      <c r="C38" s="81"/>
      <c r="D38" s="81"/>
      <c r="E38" s="81">
        <v>3</v>
      </c>
      <c r="F38" s="81">
        <v>3</v>
      </c>
      <c r="G38" s="91" t="s">
        <v>205</v>
      </c>
      <c r="H38" s="81">
        <v>3</v>
      </c>
      <c r="I38" s="81">
        <v>3</v>
      </c>
      <c r="J38" s="101"/>
      <c r="K38" s="101"/>
      <c r="L38" s="91" t="s">
        <v>211</v>
      </c>
      <c r="M38" s="81">
        <v>3</v>
      </c>
      <c r="N38" s="81">
        <v>3</v>
      </c>
      <c r="O38" s="101"/>
      <c r="P38" s="101"/>
      <c r="Q38" s="91" t="s">
        <v>217</v>
      </c>
      <c r="R38" s="81">
        <v>3</v>
      </c>
      <c r="S38" s="81">
        <v>3</v>
      </c>
      <c r="T38" s="101"/>
      <c r="U38" s="101"/>
      <c r="V38" s="27"/>
      <c r="W38" s="27"/>
      <c r="X38" s="27"/>
    </row>
    <row r="39" spans="1:24" s="30" customFormat="1" ht="14.1" customHeight="1">
      <c r="A39" s="302"/>
      <c r="B39" s="84" t="s">
        <v>204</v>
      </c>
      <c r="C39" s="101"/>
      <c r="D39" s="101"/>
      <c r="E39" s="101">
        <v>3</v>
      </c>
      <c r="F39" s="101">
        <v>3</v>
      </c>
      <c r="G39" s="91" t="s">
        <v>183</v>
      </c>
      <c r="H39" s="81"/>
      <c r="I39" s="81"/>
      <c r="J39" s="81">
        <v>3</v>
      </c>
      <c r="K39" s="81">
        <v>3</v>
      </c>
      <c r="L39" s="91" t="s">
        <v>216</v>
      </c>
      <c r="M39" s="81">
        <v>3</v>
      </c>
      <c r="N39" s="81">
        <v>3</v>
      </c>
      <c r="O39" s="81"/>
      <c r="P39" s="81"/>
      <c r="Q39" s="91" t="s">
        <v>206</v>
      </c>
      <c r="R39" s="81">
        <v>3</v>
      </c>
      <c r="S39" s="81">
        <v>3</v>
      </c>
      <c r="T39" s="81"/>
      <c r="U39" s="81"/>
    </row>
    <row r="40" spans="1:24" s="30" customFormat="1" ht="14.1" customHeight="1">
      <c r="A40" s="302"/>
      <c r="B40" s="102" t="s">
        <v>271</v>
      </c>
      <c r="C40" s="103">
        <v>3</v>
      </c>
      <c r="D40" s="103">
        <v>3</v>
      </c>
      <c r="E40" s="106"/>
      <c r="F40" s="106"/>
      <c r="G40" s="91" t="s">
        <v>208</v>
      </c>
      <c r="H40" s="81"/>
      <c r="I40" s="81"/>
      <c r="J40" s="81">
        <v>3</v>
      </c>
      <c r="K40" s="81">
        <v>3</v>
      </c>
      <c r="L40" s="91" t="s">
        <v>218</v>
      </c>
      <c r="M40" s="81">
        <v>3</v>
      </c>
      <c r="N40" s="81">
        <v>3</v>
      </c>
      <c r="O40" s="101"/>
      <c r="P40" s="101"/>
      <c r="Q40" s="91" t="s">
        <v>437</v>
      </c>
      <c r="R40" s="81">
        <v>9</v>
      </c>
      <c r="S40" s="81" t="s">
        <v>436</v>
      </c>
      <c r="T40" s="81"/>
      <c r="U40" s="81"/>
    </row>
    <row r="41" spans="1:24" s="30" customFormat="1" ht="14.1" customHeight="1">
      <c r="A41" s="302"/>
      <c r="B41" s="85"/>
      <c r="C41" s="106"/>
      <c r="D41" s="106"/>
      <c r="E41" s="106"/>
      <c r="F41" s="106"/>
      <c r="G41" s="91" t="s">
        <v>210</v>
      </c>
      <c r="H41" s="81"/>
      <c r="I41" s="81"/>
      <c r="J41" s="81">
        <v>3</v>
      </c>
      <c r="K41" s="81">
        <v>3</v>
      </c>
      <c r="L41" s="91" t="s">
        <v>219</v>
      </c>
      <c r="M41" s="81"/>
      <c r="N41" s="81"/>
      <c r="O41" s="81">
        <v>3</v>
      </c>
      <c r="P41" s="81">
        <v>3</v>
      </c>
      <c r="Q41" s="91" t="s">
        <v>195</v>
      </c>
      <c r="R41" s="81"/>
      <c r="S41" s="81"/>
      <c r="T41" s="81">
        <v>9</v>
      </c>
      <c r="U41" s="81" t="s">
        <v>438</v>
      </c>
    </row>
    <row r="42" spans="1:24" s="30" customFormat="1" ht="14.1" customHeight="1">
      <c r="A42" s="302"/>
      <c r="B42" s="83"/>
      <c r="C42" s="81"/>
      <c r="D42" s="81"/>
      <c r="E42" s="81"/>
      <c r="F42" s="81"/>
      <c r="G42" s="91" t="s">
        <v>187</v>
      </c>
      <c r="H42" s="81"/>
      <c r="I42" s="81"/>
      <c r="J42" s="81">
        <v>3</v>
      </c>
      <c r="K42" s="81">
        <v>3</v>
      </c>
      <c r="L42" s="91" t="s">
        <v>197</v>
      </c>
      <c r="M42" s="81"/>
      <c r="N42" s="81"/>
      <c r="O42" s="81">
        <v>3</v>
      </c>
      <c r="P42" s="81">
        <v>3</v>
      </c>
      <c r="Q42" s="91" t="s">
        <v>220</v>
      </c>
      <c r="R42" s="81"/>
      <c r="S42" s="81"/>
      <c r="T42" s="81">
        <v>3</v>
      </c>
      <c r="U42" s="81">
        <v>3</v>
      </c>
    </row>
    <row r="43" spans="1:24" s="30" customFormat="1" ht="14.1" customHeight="1">
      <c r="A43" s="302"/>
      <c r="B43" s="83"/>
      <c r="C43" s="81"/>
      <c r="D43" s="81"/>
      <c r="E43" s="81"/>
      <c r="F43" s="81"/>
      <c r="G43" s="91"/>
      <c r="H43" s="106"/>
      <c r="I43" s="106"/>
      <c r="J43" s="81"/>
      <c r="K43" s="81"/>
      <c r="L43" s="91" t="s">
        <v>213</v>
      </c>
      <c r="M43" s="81"/>
      <c r="N43" s="81"/>
      <c r="O43" s="81">
        <v>3</v>
      </c>
      <c r="P43" s="81">
        <v>3</v>
      </c>
      <c r="Q43" s="91" t="s">
        <v>212</v>
      </c>
      <c r="R43" s="81"/>
      <c r="S43" s="81"/>
      <c r="T43" s="81">
        <v>3</v>
      </c>
      <c r="U43" s="81">
        <v>3</v>
      </c>
    </row>
    <row r="44" spans="1:24" s="30" customFormat="1" ht="14.1" customHeight="1">
      <c r="A44" s="302"/>
      <c r="B44" s="83"/>
      <c r="C44" s="81"/>
      <c r="D44" s="81"/>
      <c r="E44" s="81"/>
      <c r="F44" s="81"/>
      <c r="G44" s="91"/>
      <c r="H44" s="106"/>
      <c r="I44" s="106"/>
      <c r="J44" s="106"/>
      <c r="K44" s="106"/>
      <c r="L44" s="91" t="s">
        <v>214</v>
      </c>
      <c r="M44" s="81"/>
      <c r="N44" s="81"/>
      <c r="O44" s="81">
        <v>3</v>
      </c>
      <c r="P44" s="81">
        <v>3</v>
      </c>
      <c r="Q44" s="91" t="s">
        <v>34</v>
      </c>
      <c r="R44" s="81"/>
      <c r="S44" s="81"/>
      <c r="T44" s="81">
        <v>3</v>
      </c>
      <c r="U44" s="81">
        <v>3</v>
      </c>
    </row>
    <row r="45" spans="1:24" s="30" customFormat="1" ht="14.1" customHeight="1">
      <c r="A45" s="302"/>
      <c r="B45" s="83"/>
      <c r="C45" s="81"/>
      <c r="D45" s="81"/>
      <c r="E45" s="81"/>
      <c r="F45" s="81"/>
      <c r="G45" s="91"/>
      <c r="H45" s="106"/>
      <c r="I45" s="106"/>
      <c r="J45" s="106"/>
      <c r="K45" s="106"/>
      <c r="L45" s="91" t="s">
        <v>200</v>
      </c>
      <c r="M45" s="81"/>
      <c r="N45" s="81"/>
      <c r="O45" s="81">
        <v>3</v>
      </c>
      <c r="P45" s="81" t="s">
        <v>438</v>
      </c>
      <c r="Q45" s="91" t="s">
        <v>215</v>
      </c>
      <c r="R45" s="81"/>
      <c r="S45" s="81"/>
      <c r="T45" s="81">
        <v>3</v>
      </c>
      <c r="U45" s="81">
        <v>3</v>
      </c>
    </row>
    <row r="46" spans="1:24" s="30" customFormat="1" ht="14.1" customHeight="1">
      <c r="A46" s="302"/>
      <c r="B46" s="83"/>
      <c r="C46" s="81"/>
      <c r="D46" s="81"/>
      <c r="E46" s="81"/>
      <c r="F46" s="81"/>
      <c r="G46" s="91"/>
      <c r="H46" s="81"/>
      <c r="I46" s="81"/>
      <c r="J46" s="81"/>
      <c r="K46" s="81"/>
      <c r="L46" s="91" t="s">
        <v>194</v>
      </c>
      <c r="M46" s="81"/>
      <c r="N46" s="81"/>
      <c r="O46" s="81">
        <v>3</v>
      </c>
      <c r="P46" s="81">
        <v>3</v>
      </c>
      <c r="Q46" s="91" t="s">
        <v>221</v>
      </c>
      <c r="R46" s="104"/>
      <c r="S46" s="104"/>
      <c r="T46" s="81">
        <v>3</v>
      </c>
      <c r="U46" s="81">
        <v>3</v>
      </c>
    </row>
    <row r="47" spans="1:24" s="30" customFormat="1" ht="14.1" customHeight="1">
      <c r="A47" s="302"/>
      <c r="B47" s="83"/>
      <c r="C47" s="81"/>
      <c r="D47" s="81"/>
      <c r="E47" s="81"/>
      <c r="F47" s="81"/>
      <c r="G47" s="91"/>
      <c r="H47" s="81"/>
      <c r="I47" s="81"/>
      <c r="J47" s="81"/>
      <c r="K47" s="81"/>
      <c r="L47" s="91" t="s">
        <v>203</v>
      </c>
      <c r="M47" s="106"/>
      <c r="N47" s="106"/>
      <c r="O47" s="81">
        <v>3</v>
      </c>
      <c r="P47" s="81">
        <v>3</v>
      </c>
      <c r="Q47" s="91" t="s">
        <v>222</v>
      </c>
      <c r="R47" s="81"/>
      <c r="S47" s="81"/>
      <c r="T47" s="81">
        <v>3</v>
      </c>
      <c r="U47" s="81">
        <v>3</v>
      </c>
    </row>
    <row r="48" spans="1:24" s="29" customFormat="1" ht="14.1" customHeight="1">
      <c r="A48" s="302"/>
      <c r="B48" s="300" t="s">
        <v>262</v>
      </c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300"/>
      <c r="T48" s="300"/>
      <c r="U48" s="300"/>
    </row>
    <row r="49" spans="1:21" s="31" customFormat="1" ht="74.45" customHeight="1">
      <c r="A49" s="291" t="s">
        <v>711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</row>
  </sheetData>
  <mergeCells count="34">
    <mergeCell ref="A1:U1"/>
    <mergeCell ref="A3:A5"/>
    <mergeCell ref="R4:S4"/>
    <mergeCell ref="B3:B5"/>
    <mergeCell ref="G3:G5"/>
    <mergeCell ref="T4:U4"/>
    <mergeCell ref="H4:I4"/>
    <mergeCell ref="C4:D4"/>
    <mergeCell ref="C3:F3"/>
    <mergeCell ref="E4:F4"/>
    <mergeCell ref="L3:L5"/>
    <mergeCell ref="R3:U3"/>
    <mergeCell ref="A2:U2"/>
    <mergeCell ref="C36:U36"/>
    <mergeCell ref="A37:A48"/>
    <mergeCell ref="A19:A21"/>
    <mergeCell ref="A6:A11"/>
    <mergeCell ref="B11:U11"/>
    <mergeCell ref="A49:U49"/>
    <mergeCell ref="A12:A16"/>
    <mergeCell ref="O4:P4"/>
    <mergeCell ref="Q3:Q5"/>
    <mergeCell ref="A17:A18"/>
    <mergeCell ref="C16:U16"/>
    <mergeCell ref="B17:U17"/>
    <mergeCell ref="H3:K3"/>
    <mergeCell ref="M3:P3"/>
    <mergeCell ref="J4:K4"/>
    <mergeCell ref="C18:U18"/>
    <mergeCell ref="M4:N4"/>
    <mergeCell ref="C10:U10"/>
    <mergeCell ref="A22:A36"/>
    <mergeCell ref="C21:U21"/>
    <mergeCell ref="B48:U48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48"/>
  <sheetViews>
    <sheetView topLeftCell="A19" zoomScaleNormal="100" workbookViewId="0">
      <selection activeCell="W39" sqref="W39"/>
    </sheetView>
  </sheetViews>
  <sheetFormatPr defaultRowHeight="16.5"/>
  <cols>
    <col min="1" max="1" width="2.375" style="10" customWidth="1"/>
    <col min="2" max="2" width="11.125" style="38" customWidth="1"/>
    <col min="3" max="6" width="2.875" style="22" customWidth="1"/>
    <col min="7" max="7" width="11.125" style="38" customWidth="1"/>
    <col min="8" max="11" width="2.875" style="22" customWidth="1"/>
    <col min="12" max="12" width="11.125" style="38" customWidth="1"/>
    <col min="13" max="16" width="2.875" style="22" customWidth="1"/>
    <col min="17" max="17" width="11.125" style="38" customWidth="1"/>
    <col min="18" max="21" width="2.875" style="22" customWidth="1"/>
  </cols>
  <sheetData>
    <row r="1" spans="1:22" s="1" customFormat="1" ht="25.5">
      <c r="A1" s="308" t="s">
        <v>435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2" s="3" customFormat="1" ht="24.95" customHeight="1">
      <c r="A2" s="306" t="s">
        <v>301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76"/>
    </row>
    <row r="3" spans="1:22" ht="14.1" customHeight="1">
      <c r="A3" s="293" t="s">
        <v>0</v>
      </c>
      <c r="B3" s="295" t="s">
        <v>1</v>
      </c>
      <c r="C3" s="294" t="s">
        <v>2</v>
      </c>
      <c r="D3" s="294"/>
      <c r="E3" s="294"/>
      <c r="F3" s="294"/>
      <c r="G3" s="295" t="s">
        <v>1</v>
      </c>
      <c r="H3" s="294" t="s">
        <v>3</v>
      </c>
      <c r="I3" s="294"/>
      <c r="J3" s="294"/>
      <c r="K3" s="294"/>
      <c r="L3" s="295" t="s">
        <v>1</v>
      </c>
      <c r="M3" s="294" t="s">
        <v>4</v>
      </c>
      <c r="N3" s="294"/>
      <c r="O3" s="294"/>
      <c r="P3" s="294"/>
      <c r="Q3" s="295" t="s">
        <v>1</v>
      </c>
      <c r="R3" s="294" t="s">
        <v>5</v>
      </c>
      <c r="S3" s="294"/>
      <c r="T3" s="294"/>
      <c r="U3" s="294"/>
    </row>
    <row r="4" spans="1:22" ht="14.1" customHeight="1">
      <c r="A4" s="293"/>
      <c r="B4" s="295"/>
      <c r="C4" s="294" t="s">
        <v>6</v>
      </c>
      <c r="D4" s="294"/>
      <c r="E4" s="294" t="s">
        <v>7</v>
      </c>
      <c r="F4" s="294"/>
      <c r="G4" s="295"/>
      <c r="H4" s="294" t="s">
        <v>6</v>
      </c>
      <c r="I4" s="294"/>
      <c r="J4" s="294" t="s">
        <v>7</v>
      </c>
      <c r="K4" s="294"/>
      <c r="L4" s="295"/>
      <c r="M4" s="294" t="s">
        <v>6</v>
      </c>
      <c r="N4" s="294"/>
      <c r="O4" s="294" t="s">
        <v>7</v>
      </c>
      <c r="P4" s="294"/>
      <c r="Q4" s="295"/>
      <c r="R4" s="294" t="s">
        <v>6</v>
      </c>
      <c r="S4" s="294"/>
      <c r="T4" s="294" t="s">
        <v>7</v>
      </c>
      <c r="U4" s="294"/>
    </row>
    <row r="5" spans="1:22" s="1" customFormat="1" ht="14.1" customHeight="1">
      <c r="A5" s="293"/>
      <c r="B5" s="295"/>
      <c r="C5" s="108" t="s">
        <v>8</v>
      </c>
      <c r="D5" s="108" t="s">
        <v>9</v>
      </c>
      <c r="E5" s="108" t="s">
        <v>8</v>
      </c>
      <c r="F5" s="108" t="s">
        <v>9</v>
      </c>
      <c r="G5" s="295"/>
      <c r="H5" s="108" t="s">
        <v>8</v>
      </c>
      <c r="I5" s="108" t="s">
        <v>9</v>
      </c>
      <c r="J5" s="108" t="s">
        <v>8</v>
      </c>
      <c r="K5" s="108" t="s">
        <v>9</v>
      </c>
      <c r="L5" s="295"/>
      <c r="M5" s="101" t="s">
        <v>8</v>
      </c>
      <c r="N5" s="101" t="s">
        <v>9</v>
      </c>
      <c r="O5" s="101" t="s">
        <v>8</v>
      </c>
      <c r="P5" s="101" t="s">
        <v>9</v>
      </c>
      <c r="Q5" s="295"/>
      <c r="R5" s="101" t="s">
        <v>8</v>
      </c>
      <c r="S5" s="101" t="s">
        <v>9</v>
      </c>
      <c r="T5" s="101" t="s">
        <v>8</v>
      </c>
      <c r="U5" s="101" t="s">
        <v>9</v>
      </c>
    </row>
    <row r="6" spans="1:22" s="4" customFormat="1" ht="14.1" customHeight="1">
      <c r="A6" s="293" t="s">
        <v>302</v>
      </c>
      <c r="B6" s="86" t="s">
        <v>303</v>
      </c>
      <c r="C6" s="5">
        <v>2</v>
      </c>
      <c r="D6" s="108">
        <v>2</v>
      </c>
      <c r="E6" s="108"/>
      <c r="F6" s="108"/>
      <c r="G6" s="89" t="s">
        <v>304</v>
      </c>
      <c r="H6" s="108"/>
      <c r="I6" s="108"/>
      <c r="J6" s="108">
        <v>2</v>
      </c>
      <c r="K6" s="108">
        <v>2</v>
      </c>
      <c r="L6" s="138"/>
      <c r="M6" s="101"/>
      <c r="N6" s="101"/>
      <c r="O6" s="101"/>
      <c r="P6" s="101"/>
      <c r="Q6" s="138"/>
      <c r="R6" s="101"/>
      <c r="S6" s="101"/>
      <c r="T6" s="101"/>
      <c r="U6" s="101"/>
    </row>
    <row r="7" spans="1:22" s="4" customFormat="1" ht="14.1" customHeight="1">
      <c r="A7" s="293"/>
      <c r="B7" s="86" t="s">
        <v>305</v>
      </c>
      <c r="C7" s="5">
        <v>2</v>
      </c>
      <c r="D7" s="108">
        <v>2</v>
      </c>
      <c r="E7" s="108"/>
      <c r="F7" s="108"/>
      <c r="G7" s="89" t="s">
        <v>306</v>
      </c>
      <c r="H7" s="108">
        <v>2</v>
      </c>
      <c r="I7" s="108">
        <v>2</v>
      </c>
      <c r="J7" s="108">
        <v>2</v>
      </c>
      <c r="K7" s="108">
        <v>2</v>
      </c>
      <c r="L7" s="86"/>
      <c r="M7" s="101"/>
      <c r="N7" s="101"/>
      <c r="O7" s="101"/>
      <c r="P7" s="101"/>
      <c r="Q7" s="138"/>
      <c r="R7" s="101"/>
      <c r="S7" s="101"/>
      <c r="T7" s="101"/>
      <c r="U7" s="101"/>
    </row>
    <row r="8" spans="1:22" s="4" customFormat="1" ht="14.1" customHeight="1">
      <c r="A8" s="293"/>
      <c r="B8" s="86" t="s">
        <v>307</v>
      </c>
      <c r="C8" s="5">
        <v>2</v>
      </c>
      <c r="D8" s="101">
        <v>2</v>
      </c>
      <c r="E8" s="101">
        <v>2</v>
      </c>
      <c r="F8" s="101">
        <v>2</v>
      </c>
      <c r="G8" s="86"/>
      <c r="H8" s="101"/>
      <c r="I8" s="101"/>
      <c r="J8" s="101"/>
      <c r="K8" s="101"/>
      <c r="L8" s="86"/>
      <c r="M8" s="101"/>
      <c r="N8" s="101"/>
      <c r="O8" s="101"/>
      <c r="P8" s="101"/>
      <c r="Q8" s="138"/>
      <c r="R8" s="101"/>
      <c r="S8" s="101"/>
      <c r="T8" s="101"/>
      <c r="U8" s="101"/>
    </row>
    <row r="9" spans="1:22" ht="14.1" customHeight="1">
      <c r="A9" s="293"/>
      <c r="B9" s="139" t="s">
        <v>10</v>
      </c>
      <c r="C9" s="6">
        <f>SUM(C6:C8)</f>
        <v>6</v>
      </c>
      <c r="D9" s="6">
        <f>SUM(D6:D8)</f>
        <v>6</v>
      </c>
      <c r="E9" s="6">
        <f>SUM(E6:E8)</f>
        <v>2</v>
      </c>
      <c r="F9" s="6">
        <f>SUM(F6:F8)</f>
        <v>2</v>
      </c>
      <c r="G9" s="139" t="s">
        <v>10</v>
      </c>
      <c r="H9" s="6">
        <f>SUM(H6:H8)</f>
        <v>2</v>
      </c>
      <c r="I9" s="6">
        <f>SUM(I6:I8)</f>
        <v>2</v>
      </c>
      <c r="J9" s="6">
        <f>SUM(J6:J8)</f>
        <v>4</v>
      </c>
      <c r="K9" s="6">
        <f>SUM(K6:K8)</f>
        <v>4</v>
      </c>
      <c r="L9" s="139" t="s">
        <v>10</v>
      </c>
      <c r="M9" s="6">
        <f>SUM(M6:M8)</f>
        <v>0</v>
      </c>
      <c r="N9" s="6">
        <f>SUM(N6:N8)</f>
        <v>0</v>
      </c>
      <c r="O9" s="6">
        <f>SUM(O6:O8)</f>
        <v>0</v>
      </c>
      <c r="P9" s="6">
        <f>SUM(P6:P8)</f>
        <v>0</v>
      </c>
      <c r="Q9" s="139" t="s">
        <v>10</v>
      </c>
      <c r="R9" s="6">
        <f>SUM(R6:R8)</f>
        <v>0</v>
      </c>
      <c r="S9" s="6">
        <f>SUM(S6:S8)</f>
        <v>0</v>
      </c>
      <c r="T9" s="6">
        <f>SUM(T6:T8)</f>
        <v>0</v>
      </c>
      <c r="U9" s="6">
        <f>SUM(U6:U8)</f>
        <v>0</v>
      </c>
    </row>
    <row r="10" spans="1:22" s="40" customFormat="1" ht="14.1" customHeight="1">
      <c r="A10" s="293"/>
      <c r="B10" s="140" t="s">
        <v>11</v>
      </c>
      <c r="C10" s="307">
        <f>C9+E9+H9+J9+M9+O9+R9+T9</f>
        <v>14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</row>
    <row r="11" spans="1:22" s="40" customFormat="1" ht="50.1" customHeight="1">
      <c r="A11" s="293"/>
      <c r="B11" s="303" t="s">
        <v>706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2" s="7" customFormat="1" ht="14.1" customHeight="1">
      <c r="A12" s="293" t="s">
        <v>308</v>
      </c>
      <c r="B12" s="85" t="s">
        <v>431</v>
      </c>
      <c r="C12" s="65"/>
      <c r="D12" s="23"/>
      <c r="E12" s="23">
        <v>2</v>
      </c>
      <c r="F12" s="23">
        <v>2</v>
      </c>
      <c r="G12" s="89" t="s">
        <v>309</v>
      </c>
      <c r="H12" s="101">
        <v>1</v>
      </c>
      <c r="I12" s="101">
        <v>1</v>
      </c>
      <c r="J12" s="101">
        <v>1</v>
      </c>
      <c r="K12" s="101">
        <v>1</v>
      </c>
      <c r="L12" s="91" t="s">
        <v>12</v>
      </c>
      <c r="M12" s="101">
        <v>2</v>
      </c>
      <c r="N12" s="101">
        <v>2</v>
      </c>
      <c r="O12" s="101"/>
      <c r="P12" s="101"/>
      <c r="Q12" s="138"/>
      <c r="R12" s="101"/>
      <c r="S12" s="101"/>
      <c r="T12" s="101"/>
      <c r="U12" s="101"/>
    </row>
    <row r="13" spans="1:22" s="7" customFormat="1" ht="14.1" customHeight="1">
      <c r="A13" s="293"/>
      <c r="B13" s="86" t="s">
        <v>310</v>
      </c>
      <c r="C13" s="5">
        <v>0</v>
      </c>
      <c r="D13" s="101">
        <v>1</v>
      </c>
      <c r="E13" s="101">
        <v>0</v>
      </c>
      <c r="F13" s="101">
        <v>1</v>
      </c>
      <c r="G13" s="86"/>
      <c r="H13" s="101"/>
      <c r="I13" s="101"/>
      <c r="J13" s="101"/>
      <c r="K13" s="101"/>
      <c r="L13" s="85" t="s">
        <v>432</v>
      </c>
      <c r="M13" s="101"/>
      <c r="N13" s="101"/>
      <c r="O13" s="23">
        <v>2</v>
      </c>
      <c r="P13" s="23">
        <v>2</v>
      </c>
      <c r="Q13" s="138"/>
      <c r="R13" s="101"/>
      <c r="S13" s="101"/>
      <c r="T13" s="101"/>
      <c r="U13" s="101"/>
    </row>
    <row r="14" spans="1:22" s="7" customFormat="1" ht="14.1" customHeight="1">
      <c r="A14" s="293"/>
      <c r="B14" s="138"/>
      <c r="C14" s="101"/>
      <c r="D14" s="101"/>
      <c r="E14" s="101"/>
      <c r="F14" s="101"/>
      <c r="G14" s="86"/>
      <c r="H14" s="101"/>
      <c r="I14" s="101"/>
      <c r="J14" s="101"/>
      <c r="K14" s="101"/>
      <c r="L14" s="138"/>
      <c r="M14" s="101"/>
      <c r="N14" s="101"/>
      <c r="O14" s="101"/>
      <c r="P14" s="101"/>
      <c r="Q14" s="138"/>
      <c r="R14" s="101"/>
      <c r="S14" s="101"/>
      <c r="T14" s="101"/>
      <c r="U14" s="101"/>
    </row>
    <row r="15" spans="1:22" ht="14.1" customHeight="1">
      <c r="A15" s="293"/>
      <c r="B15" s="139" t="s">
        <v>10</v>
      </c>
      <c r="C15" s="6">
        <f>SUM(C12:C14)</f>
        <v>0</v>
      </c>
      <c r="D15" s="6">
        <f>SUM(D12:D14)</f>
        <v>1</v>
      </c>
      <c r="E15" s="6">
        <f>SUM(E12:E14)</f>
        <v>2</v>
      </c>
      <c r="F15" s="6">
        <f>SUM(F12:F14)</f>
        <v>3</v>
      </c>
      <c r="G15" s="139" t="s">
        <v>10</v>
      </c>
      <c r="H15" s="6">
        <f>SUM(H12:H13)</f>
        <v>1</v>
      </c>
      <c r="I15" s="6">
        <f>SUM(I12:I13)</f>
        <v>1</v>
      </c>
      <c r="J15" s="6">
        <f>SUM(J12:J14)</f>
        <v>1</v>
      </c>
      <c r="K15" s="6">
        <f>SUM(K12:K14)</f>
        <v>1</v>
      </c>
      <c r="L15" s="139" t="s">
        <v>10</v>
      </c>
      <c r="M15" s="6">
        <f>SUM(M12:M14)</f>
        <v>2</v>
      </c>
      <c r="N15" s="6">
        <f>SUM(N12:N14)</f>
        <v>2</v>
      </c>
      <c r="O15" s="6">
        <f>SUM(O12:O14)</f>
        <v>2</v>
      </c>
      <c r="P15" s="6">
        <f>SUM(P12:P14)</f>
        <v>2</v>
      </c>
      <c r="Q15" s="139" t="s">
        <v>10</v>
      </c>
      <c r="R15" s="6">
        <f>SUM(R12:R14)</f>
        <v>0</v>
      </c>
      <c r="S15" s="6">
        <f>SUM(S12:S14)</f>
        <v>0</v>
      </c>
      <c r="T15" s="6">
        <f>SUM(T12:T14)</f>
        <v>0</v>
      </c>
      <c r="U15" s="6">
        <f>SUM(U12:U14)</f>
        <v>0</v>
      </c>
    </row>
    <row r="16" spans="1:22" s="40" customFormat="1" ht="14.1" customHeight="1">
      <c r="A16" s="293"/>
      <c r="B16" s="140" t="s">
        <v>11</v>
      </c>
      <c r="C16" s="307">
        <f>C15+E15+H15+J15+M15+O15+R15+T15</f>
        <v>8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</row>
    <row r="17" spans="1:21" s="8" customFormat="1" ht="84.95" customHeight="1">
      <c r="A17" s="293" t="s">
        <v>311</v>
      </c>
      <c r="B17" s="297" t="s">
        <v>131</v>
      </c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</row>
    <row r="18" spans="1:21" s="41" customFormat="1" ht="14.1" customHeight="1">
      <c r="A18" s="293"/>
      <c r="B18" s="140" t="s">
        <v>11</v>
      </c>
      <c r="C18" s="307">
        <v>6</v>
      </c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</row>
    <row r="19" spans="1:21" s="9" customFormat="1" ht="14.1" customHeight="1">
      <c r="A19" s="293" t="s">
        <v>312</v>
      </c>
      <c r="B19" s="86" t="s">
        <v>313</v>
      </c>
      <c r="C19" s="101">
        <v>2</v>
      </c>
      <c r="D19" s="101">
        <v>2</v>
      </c>
      <c r="E19" s="101"/>
      <c r="F19" s="101"/>
      <c r="G19" s="138" t="s">
        <v>29</v>
      </c>
      <c r="H19" s="101"/>
      <c r="I19" s="101"/>
      <c r="J19" s="101">
        <v>2</v>
      </c>
      <c r="K19" s="101">
        <v>2</v>
      </c>
      <c r="L19" s="138" t="s">
        <v>314</v>
      </c>
      <c r="M19" s="101">
        <v>2</v>
      </c>
      <c r="N19" s="101">
        <v>2</v>
      </c>
      <c r="O19" s="101"/>
      <c r="P19" s="101"/>
      <c r="Q19" s="138" t="s">
        <v>315</v>
      </c>
      <c r="R19" s="101"/>
      <c r="S19" s="101"/>
      <c r="T19" s="101">
        <v>2</v>
      </c>
      <c r="U19" s="101">
        <v>2</v>
      </c>
    </row>
    <row r="20" spans="1:21" s="14" customFormat="1" ht="14.1" customHeight="1">
      <c r="A20" s="293"/>
      <c r="B20" s="86"/>
      <c r="C20" s="101"/>
      <c r="D20" s="101"/>
      <c r="E20" s="101"/>
      <c r="F20" s="101"/>
      <c r="G20" s="138"/>
      <c r="H20" s="101"/>
      <c r="I20" s="101"/>
      <c r="J20" s="101"/>
      <c r="K20" s="101"/>
      <c r="L20" s="138"/>
      <c r="M20" s="101"/>
      <c r="N20" s="101"/>
      <c r="O20" s="101"/>
      <c r="P20" s="101"/>
      <c r="Q20" s="138"/>
      <c r="R20" s="101"/>
      <c r="S20" s="101"/>
      <c r="T20" s="101"/>
      <c r="U20" s="101"/>
    </row>
    <row r="21" spans="1:21" s="8" customFormat="1" ht="14.1" customHeight="1">
      <c r="A21" s="293"/>
      <c r="B21" s="140" t="s">
        <v>11</v>
      </c>
      <c r="C21" s="299">
        <f>C19+J19+M19+T19</f>
        <v>8</v>
      </c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</row>
    <row r="22" spans="1:21" s="26" customFormat="1" ht="14.1" customHeight="1">
      <c r="A22" s="298" t="s">
        <v>316</v>
      </c>
      <c r="B22" s="86" t="s">
        <v>317</v>
      </c>
      <c r="C22" s="101">
        <v>3</v>
      </c>
      <c r="D22" s="101">
        <v>3</v>
      </c>
      <c r="E22" s="101"/>
      <c r="F22" s="101"/>
      <c r="G22" s="141" t="s">
        <v>318</v>
      </c>
      <c r="H22" s="101">
        <v>3</v>
      </c>
      <c r="I22" s="101">
        <v>3</v>
      </c>
      <c r="J22" s="101"/>
      <c r="K22" s="101"/>
      <c r="L22" s="138" t="s">
        <v>319</v>
      </c>
      <c r="M22" s="80">
        <v>2</v>
      </c>
      <c r="N22" s="80">
        <v>3</v>
      </c>
      <c r="O22" s="80"/>
      <c r="P22" s="80"/>
      <c r="Q22" s="138" t="s">
        <v>320</v>
      </c>
      <c r="R22" s="80">
        <v>2</v>
      </c>
      <c r="S22" s="80">
        <v>3</v>
      </c>
      <c r="T22" s="80"/>
      <c r="U22" s="80"/>
    </row>
    <row r="23" spans="1:21" s="26" customFormat="1" ht="14.1" customHeight="1">
      <c r="A23" s="298"/>
      <c r="B23" s="86" t="s">
        <v>321</v>
      </c>
      <c r="C23" s="101">
        <v>2</v>
      </c>
      <c r="D23" s="101">
        <v>4</v>
      </c>
      <c r="E23" s="101"/>
      <c r="F23" s="101"/>
      <c r="G23" s="86" t="s">
        <v>322</v>
      </c>
      <c r="H23" s="101">
        <v>3</v>
      </c>
      <c r="I23" s="101">
        <v>3</v>
      </c>
      <c r="J23" s="101"/>
      <c r="K23" s="101"/>
      <c r="L23" s="138" t="s">
        <v>323</v>
      </c>
      <c r="M23" s="80">
        <v>2</v>
      </c>
      <c r="N23" s="80">
        <v>3</v>
      </c>
      <c r="O23" s="80"/>
      <c r="P23" s="80"/>
      <c r="Q23" s="138"/>
      <c r="R23" s="80"/>
      <c r="S23" s="80"/>
      <c r="T23" s="80"/>
      <c r="U23" s="80"/>
    </row>
    <row r="24" spans="1:21" s="26" customFormat="1" ht="14.1" customHeight="1">
      <c r="A24" s="298"/>
      <c r="B24" s="86" t="s">
        <v>324</v>
      </c>
      <c r="C24" s="101">
        <v>2</v>
      </c>
      <c r="D24" s="101">
        <v>4</v>
      </c>
      <c r="E24" s="101"/>
      <c r="F24" s="101"/>
      <c r="G24" s="86" t="s">
        <v>325</v>
      </c>
      <c r="H24" s="101">
        <v>2</v>
      </c>
      <c r="I24" s="101">
        <v>4</v>
      </c>
      <c r="J24" s="101"/>
      <c r="K24" s="101"/>
      <c r="L24" s="84" t="s">
        <v>326</v>
      </c>
      <c r="M24" s="78">
        <v>2</v>
      </c>
      <c r="N24" s="78">
        <v>3</v>
      </c>
      <c r="O24" s="78"/>
      <c r="P24" s="78"/>
      <c r="Q24" s="84"/>
      <c r="R24" s="80"/>
      <c r="S24" s="80"/>
      <c r="T24" s="80"/>
      <c r="U24" s="80"/>
    </row>
    <row r="25" spans="1:21" s="26" customFormat="1" ht="14.1" customHeight="1">
      <c r="A25" s="298"/>
      <c r="B25" s="86" t="s">
        <v>327</v>
      </c>
      <c r="C25" s="101">
        <v>2</v>
      </c>
      <c r="D25" s="101">
        <v>3</v>
      </c>
      <c r="E25" s="101"/>
      <c r="F25" s="101"/>
      <c r="G25" s="86" t="s">
        <v>328</v>
      </c>
      <c r="H25" s="101">
        <v>2</v>
      </c>
      <c r="I25" s="101">
        <v>3</v>
      </c>
      <c r="J25" s="101"/>
      <c r="K25" s="101"/>
      <c r="L25" s="83" t="s">
        <v>329</v>
      </c>
      <c r="M25" s="78">
        <v>3</v>
      </c>
      <c r="N25" s="78">
        <v>3</v>
      </c>
      <c r="O25" s="79"/>
      <c r="P25" s="79"/>
      <c r="Q25" s="84"/>
      <c r="R25" s="80"/>
      <c r="S25" s="80"/>
      <c r="T25" s="80"/>
      <c r="U25" s="80"/>
    </row>
    <row r="26" spans="1:21" s="26" customFormat="1" ht="14.1" customHeight="1">
      <c r="A26" s="298"/>
      <c r="B26" s="141" t="s">
        <v>330</v>
      </c>
      <c r="C26" s="101"/>
      <c r="D26" s="101"/>
      <c r="E26" s="101">
        <v>3</v>
      </c>
      <c r="F26" s="101">
        <v>3</v>
      </c>
      <c r="G26" s="86" t="s">
        <v>331</v>
      </c>
      <c r="H26" s="101">
        <v>2</v>
      </c>
      <c r="I26" s="101">
        <v>3</v>
      </c>
      <c r="J26" s="101"/>
      <c r="K26" s="101"/>
      <c r="L26" s="84" t="s">
        <v>332</v>
      </c>
      <c r="M26" s="78"/>
      <c r="N26" s="78"/>
      <c r="O26" s="78">
        <v>2</v>
      </c>
      <c r="P26" s="78">
        <v>3</v>
      </c>
      <c r="Q26" s="84"/>
      <c r="R26" s="80"/>
      <c r="S26" s="80"/>
      <c r="T26" s="80"/>
      <c r="U26" s="80"/>
    </row>
    <row r="27" spans="1:21" s="26" customFormat="1" ht="14.1" customHeight="1">
      <c r="A27" s="298"/>
      <c r="B27" s="86" t="s">
        <v>333</v>
      </c>
      <c r="C27" s="101"/>
      <c r="D27" s="101"/>
      <c r="E27" s="101">
        <v>2</v>
      </c>
      <c r="F27" s="101">
        <v>4</v>
      </c>
      <c r="G27" s="86" t="s">
        <v>334</v>
      </c>
      <c r="H27" s="101">
        <v>2</v>
      </c>
      <c r="I27" s="101">
        <v>3</v>
      </c>
      <c r="J27" s="101"/>
      <c r="K27" s="101"/>
      <c r="L27" s="84" t="s">
        <v>335</v>
      </c>
      <c r="M27" s="78"/>
      <c r="N27" s="78"/>
      <c r="O27" s="78">
        <v>3</v>
      </c>
      <c r="P27" s="78">
        <v>3</v>
      </c>
      <c r="Q27" s="84"/>
      <c r="R27" s="80"/>
      <c r="S27" s="80"/>
      <c r="T27" s="80"/>
      <c r="U27" s="80"/>
    </row>
    <row r="28" spans="1:21" s="26" customFormat="1" ht="14.1" customHeight="1">
      <c r="A28" s="298"/>
      <c r="B28" s="86" t="s">
        <v>336</v>
      </c>
      <c r="C28" s="101"/>
      <c r="D28" s="101"/>
      <c r="E28" s="101">
        <v>2</v>
      </c>
      <c r="F28" s="101">
        <v>4</v>
      </c>
      <c r="G28" s="86" t="s">
        <v>337</v>
      </c>
      <c r="H28" s="101"/>
      <c r="I28" s="101"/>
      <c r="J28" s="101">
        <v>2</v>
      </c>
      <c r="K28" s="101">
        <v>4</v>
      </c>
      <c r="L28" s="84" t="s">
        <v>14</v>
      </c>
      <c r="M28" s="78"/>
      <c r="N28" s="78"/>
      <c r="O28" s="78">
        <v>2</v>
      </c>
      <c r="P28" s="78">
        <v>3</v>
      </c>
      <c r="Q28" s="84"/>
      <c r="R28" s="80"/>
      <c r="S28" s="80"/>
      <c r="T28" s="80"/>
      <c r="U28" s="80"/>
    </row>
    <row r="29" spans="1:21" s="26" customFormat="1" ht="14.1" customHeight="1">
      <c r="A29" s="298"/>
      <c r="B29" s="141"/>
      <c r="C29" s="25"/>
      <c r="D29" s="25"/>
      <c r="E29" s="25"/>
      <c r="F29" s="25"/>
      <c r="G29" s="86" t="s">
        <v>338</v>
      </c>
      <c r="H29" s="101"/>
      <c r="I29" s="101"/>
      <c r="J29" s="101">
        <v>2</v>
      </c>
      <c r="K29" s="101">
        <v>3</v>
      </c>
      <c r="L29" s="84" t="s">
        <v>339</v>
      </c>
      <c r="M29" s="78"/>
      <c r="N29" s="78"/>
      <c r="O29" s="78">
        <v>2</v>
      </c>
      <c r="P29" s="78">
        <v>3</v>
      </c>
      <c r="Q29" s="84"/>
      <c r="R29" s="80"/>
      <c r="S29" s="80"/>
      <c r="T29" s="80"/>
      <c r="U29" s="80"/>
    </row>
    <row r="30" spans="1:21" s="26" customFormat="1" ht="14.1" customHeight="1">
      <c r="A30" s="298"/>
      <c r="B30" s="141"/>
      <c r="C30" s="25"/>
      <c r="D30" s="25"/>
      <c r="E30" s="25"/>
      <c r="F30" s="25"/>
      <c r="G30" s="86" t="s">
        <v>340</v>
      </c>
      <c r="H30" s="101"/>
      <c r="I30" s="101"/>
      <c r="J30" s="101">
        <v>2</v>
      </c>
      <c r="K30" s="101">
        <v>4</v>
      </c>
      <c r="L30" s="84" t="s">
        <v>341</v>
      </c>
      <c r="M30" s="78"/>
      <c r="N30" s="78"/>
      <c r="O30" s="78">
        <v>2</v>
      </c>
      <c r="P30" s="78">
        <v>3</v>
      </c>
      <c r="Q30" s="84"/>
      <c r="R30" s="80"/>
      <c r="S30" s="80"/>
      <c r="T30" s="80"/>
      <c r="U30" s="80"/>
    </row>
    <row r="31" spans="1:21" s="26" customFormat="1" ht="14.1" customHeight="1">
      <c r="A31" s="298"/>
      <c r="B31" s="141"/>
      <c r="C31" s="25"/>
      <c r="D31" s="25"/>
      <c r="E31" s="25"/>
      <c r="F31" s="25"/>
      <c r="G31" s="86" t="s">
        <v>342</v>
      </c>
      <c r="H31" s="101"/>
      <c r="I31" s="101"/>
      <c r="J31" s="101">
        <v>2</v>
      </c>
      <c r="K31" s="101">
        <v>3</v>
      </c>
      <c r="L31" s="84"/>
      <c r="M31" s="78"/>
      <c r="N31" s="78"/>
      <c r="O31" s="78"/>
      <c r="P31" s="78"/>
      <c r="Q31" s="84"/>
      <c r="R31" s="25"/>
      <c r="S31" s="25"/>
      <c r="T31" s="25"/>
      <c r="U31" s="25"/>
    </row>
    <row r="32" spans="1:21" s="26" customFormat="1" ht="14.1" customHeight="1">
      <c r="A32" s="298"/>
      <c r="B32" s="141"/>
      <c r="C32" s="25"/>
      <c r="D32" s="25"/>
      <c r="E32" s="25"/>
      <c r="F32" s="25"/>
      <c r="G32" s="86" t="s">
        <v>343</v>
      </c>
      <c r="H32" s="101"/>
      <c r="I32" s="101"/>
      <c r="J32" s="101">
        <v>3</v>
      </c>
      <c r="K32" s="101">
        <v>3</v>
      </c>
      <c r="L32" s="141"/>
      <c r="M32" s="25"/>
      <c r="N32" s="25"/>
      <c r="O32" s="25"/>
      <c r="P32" s="25"/>
      <c r="Q32" s="141"/>
      <c r="R32" s="25"/>
      <c r="S32" s="25"/>
      <c r="T32" s="25"/>
      <c r="U32" s="25"/>
    </row>
    <row r="33" spans="1:21" s="136" customFormat="1" ht="14.1" customHeight="1">
      <c r="A33" s="298"/>
      <c r="B33" s="142" t="s">
        <v>344</v>
      </c>
      <c r="C33" s="135">
        <f>SUM(C22:C31)</f>
        <v>9</v>
      </c>
      <c r="D33" s="135">
        <f>SUM(D22:D31)</f>
        <v>14</v>
      </c>
      <c r="E33" s="135">
        <f>SUM(E22:E31)</f>
        <v>7</v>
      </c>
      <c r="F33" s="135">
        <f>SUM(F22:F31)</f>
        <v>11</v>
      </c>
      <c r="G33" s="142" t="s">
        <v>345</v>
      </c>
      <c r="H33" s="135">
        <f>SUM(H22:H32)</f>
        <v>14</v>
      </c>
      <c r="I33" s="135">
        <f>SUM(I22:I31)</f>
        <v>19</v>
      </c>
      <c r="J33" s="135">
        <f>SUM(J28:J32)</f>
        <v>11</v>
      </c>
      <c r="K33" s="135">
        <f>SUM(K28:K32)</f>
        <v>17</v>
      </c>
      <c r="L33" s="142" t="s">
        <v>345</v>
      </c>
      <c r="M33" s="135">
        <f>SUM(M22:M31)</f>
        <v>9</v>
      </c>
      <c r="N33" s="135">
        <f>SUM(N22:N31)</f>
        <v>12</v>
      </c>
      <c r="O33" s="135">
        <f>SUM(O22:O31)</f>
        <v>11</v>
      </c>
      <c r="P33" s="135">
        <f>SUM(P22:P31)</f>
        <v>15</v>
      </c>
      <c r="Q33" s="142" t="s">
        <v>345</v>
      </c>
      <c r="R33" s="135">
        <f>SUM(R22:R31)</f>
        <v>2</v>
      </c>
      <c r="S33" s="135">
        <f>SUM(S22:S31)</f>
        <v>3</v>
      </c>
      <c r="T33" s="135">
        <f>SUM(T22:T31)</f>
        <v>0</v>
      </c>
      <c r="U33" s="135">
        <f>SUM(U22:U31)</f>
        <v>0</v>
      </c>
    </row>
    <row r="34" spans="1:21" s="137" customFormat="1" ht="14.1" customHeight="1">
      <c r="A34" s="298"/>
      <c r="B34" s="143" t="s">
        <v>11</v>
      </c>
      <c r="C34" s="301" t="str">
        <f>SUM(C33,E33,H33,J33,M33,O33,R33,T33)&amp;"/"&amp;SUM(D33,F33,I33,K33,N33,P33,S33,U33)&amp;"(學分/時數)"</f>
        <v>63/91(學分/時數)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</row>
    <row r="35" spans="1:21" s="30" customFormat="1" ht="14.1" customHeight="1">
      <c r="A35" s="298" t="s">
        <v>346</v>
      </c>
      <c r="B35" s="91" t="s">
        <v>347</v>
      </c>
      <c r="C35" s="81"/>
      <c r="D35" s="81"/>
      <c r="E35" s="81">
        <v>3</v>
      </c>
      <c r="F35" s="81">
        <v>3</v>
      </c>
      <c r="G35" s="91" t="s">
        <v>348</v>
      </c>
      <c r="H35" s="81">
        <v>3</v>
      </c>
      <c r="I35" s="81">
        <v>3</v>
      </c>
      <c r="J35" s="108"/>
      <c r="K35" s="108"/>
      <c r="L35" s="91" t="s">
        <v>349</v>
      </c>
      <c r="M35" s="81">
        <v>3</v>
      </c>
      <c r="N35" s="81">
        <v>3</v>
      </c>
      <c r="O35" s="108"/>
      <c r="P35" s="108"/>
      <c r="Q35" s="91" t="s">
        <v>350</v>
      </c>
      <c r="R35" s="81">
        <v>3</v>
      </c>
      <c r="S35" s="81">
        <v>3</v>
      </c>
      <c r="T35" s="108"/>
      <c r="U35" s="108"/>
    </row>
    <row r="36" spans="1:21" s="30" customFormat="1" ht="14.1" customHeight="1">
      <c r="A36" s="302"/>
      <c r="B36" s="86" t="s">
        <v>351</v>
      </c>
      <c r="C36" s="108"/>
      <c r="D36" s="108"/>
      <c r="E36" s="108">
        <v>3</v>
      </c>
      <c r="F36" s="108">
        <v>3</v>
      </c>
      <c r="G36" s="91" t="s">
        <v>352</v>
      </c>
      <c r="H36" s="81">
        <v>3</v>
      </c>
      <c r="I36" s="81">
        <v>3</v>
      </c>
      <c r="J36" s="108"/>
      <c r="K36" s="108"/>
      <c r="L36" s="91" t="s">
        <v>353</v>
      </c>
      <c r="M36" s="81">
        <v>3</v>
      </c>
      <c r="N36" s="81">
        <v>3</v>
      </c>
      <c r="O36" s="108"/>
      <c r="P36" s="108"/>
      <c r="Q36" s="91" t="s">
        <v>354</v>
      </c>
      <c r="R36" s="81">
        <v>3</v>
      </c>
      <c r="S36" s="81">
        <v>3</v>
      </c>
      <c r="T36" s="108"/>
      <c r="U36" s="108"/>
    </row>
    <row r="37" spans="1:21" s="30" customFormat="1" ht="14.1" customHeight="1">
      <c r="A37" s="302"/>
      <c r="B37" s="86" t="s">
        <v>355</v>
      </c>
      <c r="C37" s="108"/>
      <c r="D37" s="108"/>
      <c r="E37" s="108">
        <v>3</v>
      </c>
      <c r="F37" s="108">
        <v>3</v>
      </c>
      <c r="G37" s="91" t="s">
        <v>356</v>
      </c>
      <c r="H37" s="81">
        <v>3</v>
      </c>
      <c r="I37" s="81">
        <v>3</v>
      </c>
      <c r="J37" s="108"/>
      <c r="K37" s="108"/>
      <c r="L37" s="91" t="s">
        <v>357</v>
      </c>
      <c r="M37" s="81">
        <v>3</v>
      </c>
      <c r="N37" s="81">
        <v>3</v>
      </c>
      <c r="O37" s="81"/>
      <c r="P37" s="81"/>
      <c r="Q37" s="91" t="s">
        <v>358</v>
      </c>
      <c r="R37" s="81">
        <v>3</v>
      </c>
      <c r="S37" s="81">
        <v>3</v>
      </c>
      <c r="T37" s="81"/>
      <c r="U37" s="81"/>
    </row>
    <row r="38" spans="1:21" s="30" customFormat="1" ht="14.1" customHeight="1">
      <c r="A38" s="302"/>
      <c r="B38" s="91" t="s">
        <v>359</v>
      </c>
      <c r="C38" s="81"/>
      <c r="D38" s="81"/>
      <c r="E38" s="81">
        <v>3</v>
      </c>
      <c r="F38" s="81">
        <v>3</v>
      </c>
      <c r="G38" s="91" t="s">
        <v>360</v>
      </c>
      <c r="H38" s="81">
        <v>3</v>
      </c>
      <c r="I38" s="81">
        <v>3</v>
      </c>
      <c r="J38" s="108"/>
      <c r="K38" s="108"/>
      <c r="L38" s="91" t="s">
        <v>361</v>
      </c>
      <c r="M38" s="81">
        <v>2</v>
      </c>
      <c r="N38" s="81">
        <v>2</v>
      </c>
      <c r="O38" s="108"/>
      <c r="P38" s="108"/>
      <c r="Q38" s="89" t="s">
        <v>362</v>
      </c>
      <c r="R38" s="81">
        <v>3</v>
      </c>
      <c r="S38" s="81">
        <v>3</v>
      </c>
      <c r="T38" s="81"/>
      <c r="U38" s="81"/>
    </row>
    <row r="39" spans="1:21" s="30" customFormat="1" ht="14.1" customHeight="1">
      <c r="A39" s="302"/>
      <c r="B39" s="91"/>
      <c r="C39" s="81"/>
      <c r="D39" s="81"/>
      <c r="E39" s="81"/>
      <c r="F39" s="81"/>
      <c r="G39" s="91" t="s">
        <v>363</v>
      </c>
      <c r="H39" s="81"/>
      <c r="I39" s="81"/>
      <c r="J39" s="81">
        <v>3</v>
      </c>
      <c r="K39" s="81">
        <v>3</v>
      </c>
      <c r="L39" s="91" t="s">
        <v>364</v>
      </c>
      <c r="M39" s="81">
        <v>3</v>
      </c>
      <c r="N39" s="81">
        <v>3</v>
      </c>
      <c r="O39" s="81"/>
      <c r="P39" s="81"/>
      <c r="Q39" s="91" t="s">
        <v>365</v>
      </c>
      <c r="R39" s="81"/>
      <c r="S39" s="81"/>
      <c r="T39" s="81">
        <v>9</v>
      </c>
      <c r="U39" s="81" t="s">
        <v>439</v>
      </c>
    </row>
    <row r="40" spans="1:21" s="30" customFormat="1" ht="14.1" customHeight="1">
      <c r="A40" s="302"/>
      <c r="B40" s="91"/>
      <c r="C40" s="81"/>
      <c r="D40" s="81"/>
      <c r="E40" s="81"/>
      <c r="F40" s="81"/>
      <c r="G40" s="91" t="s">
        <v>366</v>
      </c>
      <c r="H40" s="81"/>
      <c r="I40" s="81"/>
      <c r="J40" s="81">
        <v>3</v>
      </c>
      <c r="K40" s="81">
        <v>3</v>
      </c>
      <c r="L40" s="91" t="s">
        <v>367</v>
      </c>
      <c r="M40" s="81"/>
      <c r="N40" s="81"/>
      <c r="O40" s="81">
        <v>3</v>
      </c>
      <c r="P40" s="81">
        <v>3</v>
      </c>
      <c r="Q40" s="91" t="s">
        <v>368</v>
      </c>
      <c r="R40" s="81"/>
      <c r="S40" s="81"/>
      <c r="T40" s="81">
        <v>3</v>
      </c>
      <c r="U40" s="81">
        <v>3</v>
      </c>
    </row>
    <row r="41" spans="1:21" s="30" customFormat="1" ht="14.1" customHeight="1">
      <c r="A41" s="302"/>
      <c r="B41" s="91"/>
      <c r="C41" s="81"/>
      <c r="D41" s="81"/>
      <c r="E41" s="81"/>
      <c r="F41" s="81"/>
      <c r="G41" s="91" t="s">
        <v>369</v>
      </c>
      <c r="H41" s="81"/>
      <c r="I41" s="81"/>
      <c r="J41" s="81">
        <v>3</v>
      </c>
      <c r="K41" s="81">
        <v>3</v>
      </c>
      <c r="L41" s="91" t="s">
        <v>370</v>
      </c>
      <c r="M41" s="81"/>
      <c r="N41" s="81"/>
      <c r="O41" s="81">
        <v>3</v>
      </c>
      <c r="P41" s="81">
        <v>3</v>
      </c>
      <c r="Q41" s="91" t="s">
        <v>371</v>
      </c>
      <c r="R41" s="81"/>
      <c r="S41" s="81"/>
      <c r="T41" s="81">
        <v>3</v>
      </c>
      <c r="U41" s="81">
        <v>3</v>
      </c>
    </row>
    <row r="42" spans="1:21" s="30" customFormat="1" ht="14.1" customHeight="1">
      <c r="A42" s="302"/>
      <c r="B42" s="91"/>
      <c r="C42" s="81"/>
      <c r="D42" s="81"/>
      <c r="E42" s="81"/>
      <c r="F42" s="81"/>
      <c r="G42" s="159"/>
      <c r="H42" s="104"/>
      <c r="I42" s="104"/>
      <c r="J42" s="104"/>
      <c r="K42" s="104"/>
      <c r="L42" s="91" t="s">
        <v>372</v>
      </c>
      <c r="M42" s="81"/>
      <c r="N42" s="81"/>
      <c r="O42" s="81">
        <v>3</v>
      </c>
      <c r="P42" s="81">
        <v>3</v>
      </c>
      <c r="Q42" s="91" t="s">
        <v>34</v>
      </c>
      <c r="R42" s="81"/>
      <c r="S42" s="81"/>
      <c r="T42" s="81">
        <v>3</v>
      </c>
      <c r="U42" s="81">
        <v>3</v>
      </c>
    </row>
    <row r="43" spans="1:21" s="30" customFormat="1" ht="14.1" customHeight="1">
      <c r="A43" s="302"/>
      <c r="B43" s="91"/>
      <c r="C43" s="81"/>
      <c r="D43" s="81"/>
      <c r="E43" s="81"/>
      <c r="F43" s="81"/>
      <c r="G43" s="159"/>
      <c r="H43" s="104"/>
      <c r="I43" s="104"/>
      <c r="J43" s="104"/>
      <c r="K43" s="104"/>
      <c r="L43" s="91" t="s">
        <v>373</v>
      </c>
      <c r="M43" s="81"/>
      <c r="N43" s="81"/>
      <c r="O43" s="81">
        <v>3</v>
      </c>
      <c r="P43" s="81">
        <v>3</v>
      </c>
      <c r="Q43" s="91" t="s">
        <v>374</v>
      </c>
      <c r="R43" s="81"/>
      <c r="S43" s="81"/>
      <c r="T43" s="81">
        <v>3</v>
      </c>
      <c r="U43" s="81">
        <v>3</v>
      </c>
    </row>
    <row r="44" spans="1:21" s="30" customFormat="1" ht="14.1" customHeight="1">
      <c r="A44" s="302"/>
      <c r="B44" s="91"/>
      <c r="C44" s="81"/>
      <c r="D44" s="81"/>
      <c r="E44" s="81"/>
      <c r="F44" s="81"/>
      <c r="G44" s="91"/>
      <c r="H44" s="81"/>
      <c r="I44" s="81"/>
      <c r="J44" s="81"/>
      <c r="K44" s="81"/>
      <c r="L44" s="91" t="s">
        <v>375</v>
      </c>
      <c r="M44" s="81"/>
      <c r="N44" s="81"/>
      <c r="O44" s="81">
        <v>3</v>
      </c>
      <c r="P44" s="81">
        <v>3</v>
      </c>
      <c r="Q44" s="91" t="s">
        <v>376</v>
      </c>
      <c r="R44" s="81"/>
      <c r="S44" s="81"/>
      <c r="T44" s="81">
        <v>3</v>
      </c>
      <c r="U44" s="81">
        <v>3</v>
      </c>
    </row>
    <row r="45" spans="1:21" s="30" customFormat="1" ht="14.1" customHeight="1">
      <c r="A45" s="302"/>
      <c r="B45" s="91"/>
      <c r="C45" s="81"/>
      <c r="D45" s="81"/>
      <c r="E45" s="81"/>
      <c r="F45" s="81"/>
      <c r="G45" s="91"/>
      <c r="H45" s="81"/>
      <c r="I45" s="81"/>
      <c r="J45" s="81"/>
      <c r="K45" s="81"/>
      <c r="L45" s="159"/>
      <c r="M45" s="104"/>
      <c r="N45" s="104"/>
      <c r="O45" s="104"/>
      <c r="P45" s="104"/>
      <c r="Q45" s="91" t="s">
        <v>377</v>
      </c>
      <c r="R45" s="81"/>
      <c r="S45" s="81"/>
      <c r="T45" s="81">
        <v>3</v>
      </c>
      <c r="U45" s="81">
        <v>3</v>
      </c>
    </row>
    <row r="46" spans="1:21" s="30" customFormat="1" ht="14.1" customHeight="1">
      <c r="A46" s="302"/>
      <c r="B46" s="86"/>
      <c r="C46" s="108"/>
      <c r="D46" s="108"/>
      <c r="E46" s="108"/>
      <c r="F46" s="108"/>
      <c r="G46" s="86"/>
      <c r="H46" s="108"/>
      <c r="I46" s="108"/>
      <c r="J46" s="108"/>
      <c r="K46" s="108"/>
      <c r="L46" s="160"/>
      <c r="M46" s="108"/>
      <c r="N46" s="108"/>
      <c r="O46" s="108"/>
      <c r="P46" s="108"/>
      <c r="Q46" s="160"/>
      <c r="R46" s="108"/>
      <c r="S46" s="108"/>
      <c r="T46" s="108"/>
      <c r="U46" s="108"/>
    </row>
    <row r="47" spans="1:21" s="137" customFormat="1" ht="14.1" customHeight="1">
      <c r="A47" s="302"/>
      <c r="B47" s="300" t="s">
        <v>378</v>
      </c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</row>
    <row r="48" spans="1:21" s="31" customFormat="1" ht="65.099999999999994" customHeight="1">
      <c r="A48" s="291" t="s">
        <v>712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</row>
  </sheetData>
  <mergeCells count="3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M4:N4"/>
    <mergeCell ref="O4:P4"/>
    <mergeCell ref="A48:U48"/>
    <mergeCell ref="A19:A21"/>
    <mergeCell ref="C21:U21"/>
    <mergeCell ref="A22:A34"/>
    <mergeCell ref="C34:U34"/>
    <mergeCell ref="A35:A47"/>
    <mergeCell ref="B47:U47"/>
    <mergeCell ref="A17:A18"/>
    <mergeCell ref="B17:U17"/>
    <mergeCell ref="C18:U18"/>
    <mergeCell ref="E4:F4"/>
    <mergeCell ref="H4:I4"/>
    <mergeCell ref="J4:K4"/>
    <mergeCell ref="C10:U10"/>
    <mergeCell ref="B11:U11"/>
    <mergeCell ref="R4:S4"/>
    <mergeCell ref="T4:U4"/>
    <mergeCell ref="C16:U16"/>
    <mergeCell ref="A12:A16"/>
    <mergeCell ref="A6:A11"/>
  </mergeCells>
  <phoneticPr fontId="19" type="noConversion"/>
  <printOptions horizontalCentered="1"/>
  <pageMargins left="0.39370078740157483" right="0.39370078740157483" top="0.19685039370078741" bottom="0.19685039370078741" header="0.39370078740157483" footer="0.39370078740157483"/>
  <pageSetup paperSize="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X50"/>
  <sheetViews>
    <sheetView tabSelected="1" topLeftCell="A18" zoomScaleNormal="120" workbookViewId="0">
      <selection sqref="A1:U50"/>
    </sheetView>
  </sheetViews>
  <sheetFormatPr defaultRowHeight="16.5"/>
  <cols>
    <col min="1" max="1" width="2.375" style="10" customWidth="1"/>
    <col min="2" max="2" width="11.125" style="38" customWidth="1"/>
    <col min="3" max="6" width="2.875" style="22" customWidth="1"/>
    <col min="7" max="7" width="11.125" style="38" customWidth="1"/>
    <col min="8" max="11" width="2.875" style="22" customWidth="1"/>
    <col min="12" max="12" width="11.125" style="38" customWidth="1"/>
    <col min="13" max="16" width="2.875" style="22" customWidth="1"/>
    <col min="17" max="17" width="11.125" style="38" customWidth="1"/>
    <col min="18" max="21" width="2.875" style="22" customWidth="1"/>
  </cols>
  <sheetData>
    <row r="1" spans="1:22" s="1" customFormat="1" ht="25.5">
      <c r="A1" s="308" t="s">
        <v>274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2" s="3" customFormat="1" ht="24.95" customHeight="1">
      <c r="A2" s="374" t="s">
        <v>721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76"/>
    </row>
    <row r="3" spans="1:22" ht="14.1" customHeight="1">
      <c r="A3" s="293" t="s">
        <v>0</v>
      </c>
      <c r="B3" s="295" t="s">
        <v>1</v>
      </c>
      <c r="C3" s="294" t="s">
        <v>2</v>
      </c>
      <c r="D3" s="294"/>
      <c r="E3" s="294"/>
      <c r="F3" s="294"/>
      <c r="G3" s="295" t="s">
        <v>1</v>
      </c>
      <c r="H3" s="294" t="s">
        <v>3</v>
      </c>
      <c r="I3" s="294"/>
      <c r="J3" s="294"/>
      <c r="K3" s="294"/>
      <c r="L3" s="295" t="s">
        <v>1</v>
      </c>
      <c r="M3" s="294" t="s">
        <v>4</v>
      </c>
      <c r="N3" s="294"/>
      <c r="O3" s="294"/>
      <c r="P3" s="294"/>
      <c r="Q3" s="295" t="s">
        <v>1</v>
      </c>
      <c r="R3" s="294" t="s">
        <v>5</v>
      </c>
      <c r="S3" s="294"/>
      <c r="T3" s="294"/>
      <c r="U3" s="294"/>
    </row>
    <row r="4" spans="1:22" ht="14.1" customHeight="1">
      <c r="A4" s="293"/>
      <c r="B4" s="295"/>
      <c r="C4" s="294" t="s">
        <v>6</v>
      </c>
      <c r="D4" s="294"/>
      <c r="E4" s="294" t="s">
        <v>7</v>
      </c>
      <c r="F4" s="294"/>
      <c r="G4" s="295"/>
      <c r="H4" s="294" t="s">
        <v>6</v>
      </c>
      <c r="I4" s="294"/>
      <c r="J4" s="294" t="s">
        <v>7</v>
      </c>
      <c r="K4" s="294"/>
      <c r="L4" s="295"/>
      <c r="M4" s="294" t="s">
        <v>6</v>
      </c>
      <c r="N4" s="294"/>
      <c r="O4" s="294" t="s">
        <v>7</v>
      </c>
      <c r="P4" s="294"/>
      <c r="Q4" s="295"/>
      <c r="R4" s="294" t="s">
        <v>6</v>
      </c>
      <c r="S4" s="294"/>
      <c r="T4" s="294" t="s">
        <v>7</v>
      </c>
      <c r="U4" s="294"/>
    </row>
    <row r="5" spans="1:22" s="1" customFormat="1" ht="14.1" customHeight="1">
      <c r="A5" s="293"/>
      <c r="B5" s="295"/>
      <c r="C5" s="101" t="s">
        <v>8</v>
      </c>
      <c r="D5" s="101" t="s">
        <v>9</v>
      </c>
      <c r="E5" s="101" t="s">
        <v>8</v>
      </c>
      <c r="F5" s="101" t="s">
        <v>9</v>
      </c>
      <c r="G5" s="295"/>
      <c r="H5" s="101" t="s">
        <v>8</v>
      </c>
      <c r="I5" s="101" t="s">
        <v>9</v>
      </c>
      <c r="J5" s="101" t="s">
        <v>8</v>
      </c>
      <c r="K5" s="101" t="s">
        <v>9</v>
      </c>
      <c r="L5" s="295"/>
      <c r="M5" s="101" t="s">
        <v>8</v>
      </c>
      <c r="N5" s="101" t="s">
        <v>9</v>
      </c>
      <c r="O5" s="101" t="s">
        <v>8</v>
      </c>
      <c r="P5" s="101" t="s">
        <v>9</v>
      </c>
      <c r="Q5" s="295"/>
      <c r="R5" s="101" t="s">
        <v>8</v>
      </c>
      <c r="S5" s="101" t="s">
        <v>9</v>
      </c>
      <c r="T5" s="101" t="s">
        <v>8</v>
      </c>
      <c r="U5" s="101" t="s">
        <v>9</v>
      </c>
    </row>
    <row r="6" spans="1:22" s="4" customFormat="1" ht="14.1" customHeight="1">
      <c r="A6" s="293" t="s">
        <v>18</v>
      </c>
      <c r="B6" s="86" t="s">
        <v>19</v>
      </c>
      <c r="C6" s="5"/>
      <c r="D6" s="101"/>
      <c r="E6" s="101">
        <v>2</v>
      </c>
      <c r="F6" s="101">
        <v>2</v>
      </c>
      <c r="G6" s="89" t="s">
        <v>20</v>
      </c>
      <c r="H6" s="101">
        <v>2</v>
      </c>
      <c r="I6" s="101">
        <v>2</v>
      </c>
      <c r="J6" s="101"/>
      <c r="K6" s="101"/>
      <c r="L6" s="86"/>
      <c r="M6" s="101"/>
      <c r="N6" s="101"/>
      <c r="O6" s="101"/>
      <c r="P6" s="101"/>
      <c r="Q6" s="138"/>
      <c r="R6" s="101"/>
      <c r="S6" s="101"/>
      <c r="T6" s="101"/>
      <c r="U6" s="101"/>
    </row>
    <row r="7" spans="1:22" s="4" customFormat="1" ht="14.1" customHeight="1">
      <c r="A7" s="293"/>
      <c r="B7" s="86" t="s">
        <v>132</v>
      </c>
      <c r="C7" s="5">
        <v>2</v>
      </c>
      <c r="D7" s="101">
        <v>2</v>
      </c>
      <c r="E7" s="101"/>
      <c r="F7" s="101"/>
      <c r="G7" s="89" t="s">
        <v>133</v>
      </c>
      <c r="H7" s="101">
        <v>2</v>
      </c>
      <c r="I7" s="101">
        <v>2</v>
      </c>
      <c r="J7" s="101">
        <v>2</v>
      </c>
      <c r="K7" s="101">
        <v>2</v>
      </c>
      <c r="L7" s="86"/>
      <c r="M7" s="101"/>
      <c r="N7" s="101"/>
      <c r="O7" s="101"/>
      <c r="P7" s="101"/>
      <c r="Q7" s="138"/>
      <c r="R7" s="101"/>
      <c r="S7" s="101"/>
      <c r="T7" s="101"/>
      <c r="U7" s="101"/>
    </row>
    <row r="8" spans="1:22" s="4" customFormat="1" ht="14.1" customHeight="1">
      <c r="A8" s="293"/>
      <c r="B8" s="86" t="s">
        <v>21</v>
      </c>
      <c r="C8" s="5">
        <v>2</v>
      </c>
      <c r="D8" s="101">
        <v>2</v>
      </c>
      <c r="E8" s="101">
        <v>2</v>
      </c>
      <c r="F8" s="101">
        <v>2</v>
      </c>
      <c r="G8" s="86"/>
      <c r="H8" s="101"/>
      <c r="I8" s="101"/>
      <c r="J8" s="101"/>
      <c r="K8" s="101"/>
      <c r="L8" s="86"/>
      <c r="M8" s="101"/>
      <c r="N8" s="101"/>
      <c r="O8" s="101"/>
      <c r="P8" s="101"/>
      <c r="Q8" s="138"/>
      <c r="R8" s="101"/>
      <c r="S8" s="101"/>
      <c r="T8" s="101"/>
      <c r="U8" s="101"/>
    </row>
    <row r="9" spans="1:22" ht="14.1" customHeight="1">
      <c r="A9" s="293"/>
      <c r="B9" s="90" t="s">
        <v>10</v>
      </c>
      <c r="C9" s="6">
        <f>SUM(C6:C8)</f>
        <v>4</v>
      </c>
      <c r="D9" s="6">
        <f>SUM(D6:D8)</f>
        <v>4</v>
      </c>
      <c r="E9" s="6">
        <f>SUM(E6:E8)</f>
        <v>4</v>
      </c>
      <c r="F9" s="6">
        <f>SUM(F6:F8)</f>
        <v>4</v>
      </c>
      <c r="G9" s="90" t="s">
        <v>10</v>
      </c>
      <c r="H9" s="6">
        <f>SUM(H6:H8)</f>
        <v>4</v>
      </c>
      <c r="I9" s="6">
        <f>SUM(I6:I8)</f>
        <v>4</v>
      </c>
      <c r="J9" s="6">
        <f>SUM(J6:J8)</f>
        <v>2</v>
      </c>
      <c r="K9" s="6">
        <f>SUM(K6:K8)</f>
        <v>2</v>
      </c>
      <c r="L9" s="90" t="s">
        <v>10</v>
      </c>
      <c r="M9" s="6">
        <f>SUM(M6:M8)</f>
        <v>0</v>
      </c>
      <c r="N9" s="6">
        <f>SUM(N6:N8)</f>
        <v>0</v>
      </c>
      <c r="O9" s="6">
        <f>SUM(O6:O8)</f>
        <v>0</v>
      </c>
      <c r="P9" s="6">
        <f>SUM(P6:P8)</f>
        <v>0</v>
      </c>
      <c r="Q9" s="139" t="s">
        <v>10</v>
      </c>
      <c r="R9" s="6">
        <f>SUM(R6:R8)</f>
        <v>0</v>
      </c>
      <c r="S9" s="6">
        <f>SUM(S6:S8)</f>
        <v>0</v>
      </c>
      <c r="T9" s="6">
        <f>SUM(T6:T8)</f>
        <v>0</v>
      </c>
      <c r="U9" s="6">
        <f>SUM(U6:U8)</f>
        <v>0</v>
      </c>
    </row>
    <row r="10" spans="1:22" s="40" customFormat="1" ht="14.1" customHeight="1">
      <c r="A10" s="293"/>
      <c r="B10" s="140" t="s">
        <v>11</v>
      </c>
      <c r="C10" s="307">
        <f>C9+E9+H9+J9+M9+O9+R9+T9</f>
        <v>14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</row>
    <row r="11" spans="1:22" s="40" customFormat="1" ht="50.1" customHeight="1">
      <c r="A11" s="293"/>
      <c r="B11" s="303" t="s">
        <v>706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2" s="7" customFormat="1" ht="14.1" customHeight="1">
      <c r="A12" s="293" t="s">
        <v>22</v>
      </c>
      <c r="B12" s="85" t="s">
        <v>431</v>
      </c>
      <c r="C12" s="65">
        <v>2</v>
      </c>
      <c r="D12" s="23">
        <v>2</v>
      </c>
      <c r="E12" s="101"/>
      <c r="F12" s="101"/>
      <c r="G12" s="89" t="s">
        <v>23</v>
      </c>
      <c r="H12" s="101">
        <v>1</v>
      </c>
      <c r="I12" s="101">
        <v>1</v>
      </c>
      <c r="J12" s="101">
        <v>1</v>
      </c>
      <c r="K12" s="101">
        <v>1</v>
      </c>
      <c r="L12" s="91" t="s">
        <v>12</v>
      </c>
      <c r="M12" s="101"/>
      <c r="N12" s="101"/>
      <c r="O12" s="101">
        <v>2</v>
      </c>
      <c r="P12" s="101">
        <v>2</v>
      </c>
      <c r="Q12" s="138"/>
      <c r="R12" s="101"/>
      <c r="S12" s="101"/>
      <c r="T12" s="101"/>
      <c r="U12" s="101"/>
    </row>
    <row r="13" spans="1:22" s="7" customFormat="1" ht="14.1" customHeight="1">
      <c r="A13" s="293"/>
      <c r="B13" s="86" t="s">
        <v>24</v>
      </c>
      <c r="C13" s="5">
        <v>0</v>
      </c>
      <c r="D13" s="101">
        <v>1</v>
      </c>
      <c r="E13" s="101">
        <v>0</v>
      </c>
      <c r="F13" s="101">
        <v>1</v>
      </c>
      <c r="G13" s="86"/>
      <c r="H13" s="101"/>
      <c r="I13" s="101"/>
      <c r="J13" s="101"/>
      <c r="K13" s="101"/>
      <c r="L13" s="85" t="s">
        <v>432</v>
      </c>
      <c r="M13" s="108">
        <v>2</v>
      </c>
      <c r="N13" s="108">
        <v>2</v>
      </c>
      <c r="O13" s="101"/>
      <c r="P13" s="101"/>
      <c r="Q13" s="138"/>
      <c r="R13" s="101"/>
      <c r="S13" s="101"/>
      <c r="T13" s="101"/>
      <c r="U13" s="101"/>
    </row>
    <row r="14" spans="1:22" s="7" customFormat="1" ht="14.1" customHeight="1">
      <c r="A14" s="293"/>
      <c r="B14" s="138"/>
      <c r="C14" s="101"/>
      <c r="D14" s="101"/>
      <c r="E14" s="101"/>
      <c r="F14" s="101"/>
      <c r="G14" s="86"/>
      <c r="H14" s="101"/>
      <c r="I14" s="101"/>
      <c r="J14" s="101"/>
      <c r="K14" s="101"/>
      <c r="L14" s="138"/>
      <c r="M14" s="101"/>
      <c r="N14" s="101"/>
      <c r="O14" s="101"/>
      <c r="P14" s="101"/>
      <c r="Q14" s="138"/>
      <c r="R14" s="101"/>
      <c r="S14" s="101"/>
      <c r="T14" s="101"/>
      <c r="U14" s="101"/>
    </row>
    <row r="15" spans="1:22" ht="14.1" customHeight="1">
      <c r="A15" s="293"/>
      <c r="B15" s="139" t="s">
        <v>10</v>
      </c>
      <c r="C15" s="6">
        <f>SUM(C12:C14)</f>
        <v>2</v>
      </c>
      <c r="D15" s="6">
        <f>SUM(D12:D14)</f>
        <v>3</v>
      </c>
      <c r="E15" s="6">
        <f>SUM(E12:E14)</f>
        <v>0</v>
      </c>
      <c r="F15" s="6">
        <f>SUM(F12:F14)</f>
        <v>1</v>
      </c>
      <c r="G15" s="139" t="s">
        <v>10</v>
      </c>
      <c r="H15" s="6">
        <f>SUM(H12:H13)</f>
        <v>1</v>
      </c>
      <c r="I15" s="6">
        <f>SUM(I12:I13)</f>
        <v>1</v>
      </c>
      <c r="J15" s="6">
        <f>SUM(J12:J14)</f>
        <v>1</v>
      </c>
      <c r="K15" s="6">
        <f>SUM(K12:K14)</f>
        <v>1</v>
      </c>
      <c r="L15" s="139" t="s">
        <v>10</v>
      </c>
      <c r="M15" s="6">
        <f>SUM(M12:M14)</f>
        <v>2</v>
      </c>
      <c r="N15" s="6">
        <f>SUM(N12:N14)</f>
        <v>2</v>
      </c>
      <c r="O15" s="6">
        <f>SUM(O12:O14)</f>
        <v>2</v>
      </c>
      <c r="P15" s="6">
        <f>SUM(P12:P14)</f>
        <v>2</v>
      </c>
      <c r="Q15" s="139" t="s">
        <v>10</v>
      </c>
      <c r="R15" s="6">
        <f>SUM(R12:R14)</f>
        <v>0</v>
      </c>
      <c r="S15" s="6">
        <f>SUM(S12:S14)</f>
        <v>0</v>
      </c>
      <c r="T15" s="6">
        <f>SUM(T12:T14)</f>
        <v>0</v>
      </c>
      <c r="U15" s="6">
        <f>SUM(U12:U14)</f>
        <v>0</v>
      </c>
    </row>
    <row r="16" spans="1:22" s="40" customFormat="1" ht="14.1" customHeight="1">
      <c r="A16" s="293"/>
      <c r="B16" s="140" t="s">
        <v>11</v>
      </c>
      <c r="C16" s="307">
        <f>C15+E15+H15+J15+M15+O15+R15+T15</f>
        <v>8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</row>
    <row r="17" spans="1:24" s="8" customFormat="1" ht="84.95" customHeight="1">
      <c r="A17" s="293" t="s">
        <v>25</v>
      </c>
      <c r="B17" s="313" t="s">
        <v>176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</row>
    <row r="18" spans="1:24" s="41" customFormat="1" ht="14.1" customHeight="1">
      <c r="A18" s="293"/>
      <c r="B18" s="140" t="s">
        <v>11</v>
      </c>
      <c r="C18" s="307">
        <v>6</v>
      </c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</row>
    <row r="19" spans="1:24" s="9" customFormat="1" ht="14.1" customHeight="1">
      <c r="A19" s="293" t="s">
        <v>127</v>
      </c>
      <c r="B19" s="86" t="s">
        <v>128</v>
      </c>
      <c r="C19" s="101">
        <v>2</v>
      </c>
      <c r="D19" s="101">
        <v>2</v>
      </c>
      <c r="E19" s="101"/>
      <c r="F19" s="101"/>
      <c r="G19" s="138" t="s">
        <v>29</v>
      </c>
      <c r="H19" s="101"/>
      <c r="I19" s="101"/>
      <c r="J19" s="101">
        <v>2</v>
      </c>
      <c r="K19" s="101">
        <v>2</v>
      </c>
      <c r="L19" s="138" t="s">
        <v>129</v>
      </c>
      <c r="M19" s="101">
        <v>2</v>
      </c>
      <c r="N19" s="101">
        <v>2</v>
      </c>
      <c r="O19" s="101"/>
      <c r="P19" s="101"/>
      <c r="Q19" s="138" t="s">
        <v>130</v>
      </c>
      <c r="R19" s="101"/>
      <c r="S19" s="101"/>
      <c r="T19" s="101">
        <v>2</v>
      </c>
      <c r="U19" s="101">
        <v>2</v>
      </c>
    </row>
    <row r="20" spans="1:24" s="14" customFormat="1" ht="14.1" customHeight="1">
      <c r="A20" s="293"/>
      <c r="B20" s="86"/>
      <c r="C20" s="101"/>
      <c r="D20" s="101"/>
      <c r="E20" s="101"/>
      <c r="F20" s="101"/>
      <c r="G20" s="138"/>
      <c r="H20" s="101"/>
      <c r="I20" s="101"/>
      <c r="J20" s="101"/>
      <c r="K20" s="101"/>
      <c r="L20" s="138"/>
      <c r="M20" s="101"/>
      <c r="N20" s="101"/>
      <c r="O20" s="101"/>
      <c r="P20" s="101"/>
      <c r="Q20" s="138"/>
      <c r="R20" s="101"/>
      <c r="S20" s="101"/>
      <c r="T20" s="101"/>
      <c r="U20" s="101"/>
    </row>
    <row r="21" spans="1:24" s="8" customFormat="1" ht="14.1" customHeight="1">
      <c r="A21" s="293"/>
      <c r="B21" s="140" t="s">
        <v>11</v>
      </c>
      <c r="C21" s="299">
        <f>C19+J19+M19+T19</f>
        <v>8</v>
      </c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</row>
    <row r="22" spans="1:24" s="11" customFormat="1" ht="14.1" customHeight="1">
      <c r="A22" s="312" t="s">
        <v>69</v>
      </c>
      <c r="B22" s="141" t="s">
        <v>223</v>
      </c>
      <c r="C22" s="25">
        <v>3</v>
      </c>
      <c r="D22" s="25">
        <v>3</v>
      </c>
      <c r="E22" s="147"/>
      <c r="F22" s="147"/>
      <c r="G22" s="141" t="s">
        <v>224</v>
      </c>
      <c r="H22" s="25">
        <v>2</v>
      </c>
      <c r="I22" s="25">
        <v>3</v>
      </c>
      <c r="J22" s="25"/>
      <c r="K22" s="25"/>
      <c r="L22" s="138" t="s">
        <v>225</v>
      </c>
      <c r="M22" s="80">
        <v>3</v>
      </c>
      <c r="N22" s="80">
        <v>3</v>
      </c>
      <c r="O22" s="80"/>
      <c r="P22" s="80"/>
      <c r="Q22" s="138" t="s">
        <v>226</v>
      </c>
      <c r="R22" s="80">
        <v>3</v>
      </c>
      <c r="S22" s="80">
        <v>3</v>
      </c>
      <c r="T22" s="87"/>
      <c r="U22" s="87"/>
    </row>
    <row r="23" spans="1:24" s="11" customFormat="1" ht="14.1" customHeight="1">
      <c r="A23" s="312"/>
      <c r="B23" s="141" t="s">
        <v>227</v>
      </c>
      <c r="C23" s="25">
        <v>3</v>
      </c>
      <c r="D23" s="25">
        <v>3</v>
      </c>
      <c r="E23" s="25"/>
      <c r="F23" s="25"/>
      <c r="G23" s="141" t="s">
        <v>228</v>
      </c>
      <c r="H23" s="25">
        <v>2</v>
      </c>
      <c r="I23" s="25">
        <v>3</v>
      </c>
      <c r="J23" s="25"/>
      <c r="K23" s="25"/>
      <c r="L23" s="138" t="s">
        <v>229</v>
      </c>
      <c r="M23" s="80">
        <v>2</v>
      </c>
      <c r="N23" s="80">
        <v>2</v>
      </c>
      <c r="O23" s="87"/>
      <c r="P23" s="87"/>
      <c r="Q23" s="138"/>
      <c r="R23" s="80"/>
      <c r="S23" s="80"/>
      <c r="T23" s="80"/>
      <c r="U23" s="80"/>
    </row>
    <row r="24" spans="1:24" s="11" customFormat="1" ht="14.1" customHeight="1">
      <c r="A24" s="312"/>
      <c r="B24" s="86" t="s">
        <v>273</v>
      </c>
      <c r="C24" s="25">
        <v>3</v>
      </c>
      <c r="D24" s="25">
        <v>3</v>
      </c>
      <c r="E24" s="25"/>
      <c r="F24" s="25"/>
      <c r="G24" s="141" t="s">
        <v>230</v>
      </c>
      <c r="H24" s="25">
        <v>2</v>
      </c>
      <c r="I24" s="25">
        <v>3</v>
      </c>
      <c r="J24" s="25"/>
      <c r="K24" s="25"/>
      <c r="L24" s="138" t="s">
        <v>15</v>
      </c>
      <c r="M24" s="80">
        <v>1</v>
      </c>
      <c r="N24" s="80">
        <v>3</v>
      </c>
      <c r="O24" s="80"/>
      <c r="P24" s="80"/>
      <c r="Q24" s="138"/>
      <c r="R24" s="87"/>
      <c r="S24" s="87"/>
      <c r="T24" s="80"/>
      <c r="U24" s="80"/>
    </row>
    <row r="25" spans="1:24" s="11" customFormat="1" ht="14.1" customHeight="1">
      <c r="A25" s="312"/>
      <c r="B25" s="86" t="s">
        <v>231</v>
      </c>
      <c r="C25" s="101">
        <v>2</v>
      </c>
      <c r="D25" s="101">
        <v>3</v>
      </c>
      <c r="E25" s="101"/>
      <c r="F25" s="101"/>
      <c r="G25" s="86" t="s">
        <v>232</v>
      </c>
      <c r="H25" s="101">
        <v>3</v>
      </c>
      <c r="I25" s="101">
        <v>3</v>
      </c>
      <c r="J25" s="101"/>
      <c r="K25" s="101"/>
      <c r="L25" s="86" t="s">
        <v>233</v>
      </c>
      <c r="M25" s="101">
        <v>2</v>
      </c>
      <c r="N25" s="101">
        <v>3</v>
      </c>
      <c r="O25" s="107"/>
      <c r="P25" s="107"/>
      <c r="Q25" s="86"/>
      <c r="R25" s="107"/>
      <c r="S25" s="107"/>
      <c r="T25" s="107"/>
      <c r="U25" s="107"/>
    </row>
    <row r="26" spans="1:24" s="11" customFormat="1" ht="14.1" customHeight="1">
      <c r="A26" s="312"/>
      <c r="B26" s="86" t="s">
        <v>234</v>
      </c>
      <c r="C26" s="101"/>
      <c r="D26" s="101"/>
      <c r="E26" s="101">
        <v>2</v>
      </c>
      <c r="F26" s="101">
        <v>3</v>
      </c>
      <c r="G26" s="86" t="s">
        <v>235</v>
      </c>
      <c r="H26" s="101">
        <v>2</v>
      </c>
      <c r="I26" s="101">
        <v>2</v>
      </c>
      <c r="J26" s="101"/>
      <c r="K26" s="101"/>
      <c r="L26" s="86" t="s">
        <v>14</v>
      </c>
      <c r="M26" s="101">
        <v>2</v>
      </c>
      <c r="N26" s="101">
        <v>3</v>
      </c>
      <c r="O26" s="107"/>
      <c r="P26" s="107"/>
      <c r="Q26" s="86"/>
      <c r="R26" s="107"/>
      <c r="S26" s="107"/>
      <c r="T26" s="107"/>
      <c r="U26" s="107"/>
    </row>
    <row r="27" spans="1:24" s="11" customFormat="1" ht="14.1" customHeight="1">
      <c r="A27" s="312"/>
      <c r="B27" s="86" t="s">
        <v>236</v>
      </c>
      <c r="C27" s="101"/>
      <c r="D27" s="101"/>
      <c r="E27" s="101">
        <v>2</v>
      </c>
      <c r="F27" s="101">
        <v>3</v>
      </c>
      <c r="G27" s="86" t="s">
        <v>237</v>
      </c>
      <c r="H27" s="101"/>
      <c r="I27" s="101"/>
      <c r="J27" s="101">
        <v>2</v>
      </c>
      <c r="K27" s="101">
        <v>3</v>
      </c>
      <c r="L27" s="86" t="s">
        <v>238</v>
      </c>
      <c r="M27" s="107"/>
      <c r="N27" s="107"/>
      <c r="O27" s="101">
        <v>3</v>
      </c>
      <c r="P27" s="101">
        <v>3</v>
      </c>
      <c r="Q27" s="86"/>
      <c r="R27" s="101"/>
      <c r="S27" s="101"/>
      <c r="T27" s="101"/>
      <c r="U27" s="101"/>
    </row>
    <row r="28" spans="1:24" s="11" customFormat="1" ht="14.1" customHeight="1">
      <c r="A28" s="312"/>
      <c r="B28" s="86" t="s">
        <v>239</v>
      </c>
      <c r="C28" s="101"/>
      <c r="D28" s="101"/>
      <c r="E28" s="101">
        <v>2</v>
      </c>
      <c r="F28" s="101">
        <v>3</v>
      </c>
      <c r="G28" s="86" t="s">
        <v>240</v>
      </c>
      <c r="H28" s="101"/>
      <c r="I28" s="101"/>
      <c r="J28" s="101">
        <v>2</v>
      </c>
      <c r="K28" s="101">
        <v>3</v>
      </c>
      <c r="L28" s="86" t="s">
        <v>13</v>
      </c>
      <c r="M28" s="107"/>
      <c r="N28" s="107"/>
      <c r="O28" s="101">
        <v>1</v>
      </c>
      <c r="P28" s="101">
        <v>3</v>
      </c>
      <c r="Q28" s="86"/>
      <c r="R28" s="101"/>
      <c r="S28" s="101"/>
      <c r="T28" s="101"/>
      <c r="U28" s="101"/>
    </row>
    <row r="29" spans="1:24" s="11" customFormat="1" ht="14.1" customHeight="1">
      <c r="A29" s="312"/>
      <c r="B29" s="86" t="s">
        <v>253</v>
      </c>
      <c r="C29" s="101"/>
      <c r="D29" s="101"/>
      <c r="E29" s="101">
        <v>3</v>
      </c>
      <c r="F29" s="101">
        <v>3</v>
      </c>
      <c r="G29" s="86" t="s">
        <v>241</v>
      </c>
      <c r="H29" s="101"/>
      <c r="I29" s="101"/>
      <c r="J29" s="101">
        <v>3</v>
      </c>
      <c r="K29" s="101">
        <v>3</v>
      </c>
      <c r="L29" s="86" t="s">
        <v>242</v>
      </c>
      <c r="M29" s="101"/>
      <c r="N29" s="101"/>
      <c r="O29" s="101">
        <v>2</v>
      </c>
      <c r="P29" s="101">
        <v>3</v>
      </c>
      <c r="Q29" s="86" t="s">
        <v>243</v>
      </c>
      <c r="R29" s="101"/>
      <c r="S29" s="101"/>
      <c r="T29" s="101"/>
      <c r="U29" s="101"/>
    </row>
    <row r="30" spans="1:24" s="11" customFormat="1" ht="14.1" customHeight="1">
      <c r="A30" s="312"/>
      <c r="B30" s="86" t="s">
        <v>244</v>
      </c>
      <c r="C30" s="101"/>
      <c r="D30" s="101"/>
      <c r="E30" s="101">
        <v>3</v>
      </c>
      <c r="F30" s="101">
        <v>3</v>
      </c>
      <c r="G30" s="86" t="s">
        <v>245</v>
      </c>
      <c r="H30" s="101"/>
      <c r="I30" s="101"/>
      <c r="J30" s="101">
        <v>3</v>
      </c>
      <c r="K30" s="101">
        <v>3</v>
      </c>
      <c r="L30" s="86" t="s">
        <v>246</v>
      </c>
      <c r="M30" s="107"/>
      <c r="N30" s="107"/>
      <c r="O30" s="101">
        <v>2</v>
      </c>
      <c r="P30" s="101">
        <v>3</v>
      </c>
      <c r="Q30" s="86"/>
      <c r="R30" s="101"/>
      <c r="S30" s="101"/>
      <c r="T30" s="101"/>
      <c r="U30" s="101"/>
    </row>
    <row r="31" spans="1:24" s="11" customFormat="1" ht="14.1" customHeight="1">
      <c r="A31" s="312"/>
      <c r="B31" s="86"/>
      <c r="C31" s="101"/>
      <c r="D31" s="101"/>
      <c r="E31" s="101"/>
      <c r="F31" s="101"/>
      <c r="G31" s="86" t="s">
        <v>247</v>
      </c>
      <c r="H31" s="101"/>
      <c r="I31" s="101"/>
      <c r="J31" s="101">
        <v>2</v>
      </c>
      <c r="K31" s="101">
        <v>3</v>
      </c>
      <c r="L31" s="86"/>
      <c r="M31" s="101"/>
      <c r="N31" s="101"/>
      <c r="O31" s="101"/>
      <c r="P31" s="101"/>
      <c r="Q31" s="86"/>
      <c r="R31" s="101"/>
      <c r="S31" s="101"/>
      <c r="T31" s="101"/>
      <c r="U31" s="101"/>
    </row>
    <row r="32" spans="1:24" s="39" customFormat="1" ht="14.1" customHeight="1">
      <c r="A32" s="312"/>
      <c r="B32" s="90" t="s">
        <v>70</v>
      </c>
      <c r="C32" s="101">
        <f>SUM(C22:C31)</f>
        <v>11</v>
      </c>
      <c r="D32" s="101">
        <f>SUM(D22:D31)</f>
        <v>12</v>
      </c>
      <c r="E32" s="101">
        <f>SUM(E22:E31)</f>
        <v>12</v>
      </c>
      <c r="F32" s="101">
        <f>SUM(F22:F31)</f>
        <v>15</v>
      </c>
      <c r="G32" s="90" t="s">
        <v>70</v>
      </c>
      <c r="H32" s="101">
        <f>SUM(H22:H31)</f>
        <v>11</v>
      </c>
      <c r="I32" s="101">
        <f>SUM(I22:I31)</f>
        <v>14</v>
      </c>
      <c r="J32" s="101">
        <f>SUM(J22:J31)</f>
        <v>12</v>
      </c>
      <c r="K32" s="101">
        <f>SUM(K22:K31)</f>
        <v>15</v>
      </c>
      <c r="L32" s="90" t="s">
        <v>70</v>
      </c>
      <c r="M32" s="101">
        <f>SUM(M22:M31)</f>
        <v>10</v>
      </c>
      <c r="N32" s="101">
        <f>SUM(N22:N31)</f>
        <v>14</v>
      </c>
      <c r="O32" s="101">
        <f>SUM(O22:O31)</f>
        <v>8</v>
      </c>
      <c r="P32" s="101">
        <f>SUM(P22:P31)</f>
        <v>12</v>
      </c>
      <c r="Q32" s="90" t="s">
        <v>70</v>
      </c>
      <c r="R32" s="101">
        <f>SUM(R22:R31)</f>
        <v>3</v>
      </c>
      <c r="S32" s="101">
        <f>SUM(S22:S31)</f>
        <v>3</v>
      </c>
      <c r="T32" s="101">
        <f>SUM(T22:T31)</f>
        <v>0</v>
      </c>
      <c r="U32" s="101">
        <f>SUM(U22:U31)</f>
        <v>0</v>
      </c>
      <c r="V32" s="43"/>
      <c r="W32" s="43"/>
      <c r="X32" s="44"/>
    </row>
    <row r="33" spans="1:24" s="42" customFormat="1" ht="14.1" customHeight="1">
      <c r="A33" s="312"/>
      <c r="B33" s="92" t="s">
        <v>11</v>
      </c>
      <c r="C33" s="301" t="str">
        <f>SUM(C32,E32,H32,J32,M32,O32,R32,T32)&amp;"/"&amp;SUM(D32,F32,I32,K32,N32,P32,S32,U32)&amp;"(學分/時數)"</f>
        <v>67/85(學分/時數)</v>
      </c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43"/>
      <c r="W33" s="43"/>
      <c r="X33" s="43"/>
    </row>
    <row r="34" spans="1:24" s="11" customFormat="1" ht="14.1" customHeight="1">
      <c r="A34" s="312" t="s">
        <v>71</v>
      </c>
      <c r="B34" s="83" t="s">
        <v>177</v>
      </c>
      <c r="C34" s="77"/>
      <c r="D34" s="77"/>
      <c r="E34" s="78">
        <v>3</v>
      </c>
      <c r="F34" s="78">
        <v>3</v>
      </c>
      <c r="G34" s="83" t="s">
        <v>178</v>
      </c>
      <c r="H34" s="77">
        <v>3</v>
      </c>
      <c r="I34" s="77">
        <v>3</v>
      </c>
      <c r="J34" s="78"/>
      <c r="K34" s="78"/>
      <c r="L34" s="83" t="s">
        <v>179</v>
      </c>
      <c r="M34" s="77">
        <v>3</v>
      </c>
      <c r="N34" s="77">
        <v>3</v>
      </c>
      <c r="O34" s="78"/>
      <c r="P34" s="78"/>
      <c r="Q34" s="83" t="s">
        <v>26</v>
      </c>
      <c r="R34" s="77">
        <v>3</v>
      </c>
      <c r="S34" s="77">
        <v>3</v>
      </c>
      <c r="T34" s="77"/>
      <c r="U34" s="77"/>
      <c r="V34" s="27"/>
      <c r="W34" s="27"/>
      <c r="X34" s="32"/>
    </row>
    <row r="35" spans="1:24" s="11" customFormat="1" ht="14.1" customHeight="1">
      <c r="A35" s="312"/>
      <c r="B35" s="83" t="s">
        <v>180</v>
      </c>
      <c r="C35" s="78"/>
      <c r="D35" s="78"/>
      <c r="E35" s="78">
        <v>3</v>
      </c>
      <c r="F35" s="78">
        <v>3</v>
      </c>
      <c r="G35" s="83" t="s">
        <v>27</v>
      </c>
      <c r="H35" s="79"/>
      <c r="I35" s="77"/>
      <c r="J35" s="77">
        <v>3</v>
      </c>
      <c r="K35" s="77">
        <v>3</v>
      </c>
      <c r="L35" s="83" t="s">
        <v>181</v>
      </c>
      <c r="M35" s="77">
        <v>3</v>
      </c>
      <c r="N35" s="77">
        <v>3</v>
      </c>
      <c r="O35" s="78"/>
      <c r="P35" s="78"/>
      <c r="Q35" s="83" t="s">
        <v>182</v>
      </c>
      <c r="R35" s="77">
        <v>3</v>
      </c>
      <c r="S35" s="77">
        <v>3</v>
      </c>
      <c r="T35" s="77"/>
      <c r="U35" s="77"/>
      <c r="V35" s="27"/>
      <c r="W35" s="27"/>
      <c r="X35" s="32"/>
    </row>
    <row r="36" spans="1:24" s="11" customFormat="1" ht="14.1" customHeight="1">
      <c r="A36" s="312"/>
      <c r="B36" s="83"/>
      <c r="C36" s="79"/>
      <c r="D36" s="79"/>
      <c r="E36" s="77"/>
      <c r="F36" s="77"/>
      <c r="G36" s="83" t="s">
        <v>183</v>
      </c>
      <c r="H36" s="79"/>
      <c r="I36" s="77"/>
      <c r="J36" s="77">
        <v>3</v>
      </c>
      <c r="K36" s="77">
        <v>3</v>
      </c>
      <c r="L36" s="83" t="s">
        <v>184</v>
      </c>
      <c r="M36" s="77">
        <v>3</v>
      </c>
      <c r="N36" s="77">
        <v>3</v>
      </c>
      <c r="O36" s="78"/>
      <c r="P36" s="78"/>
      <c r="Q36" s="83" t="s">
        <v>185</v>
      </c>
      <c r="R36" s="77">
        <v>3</v>
      </c>
      <c r="S36" s="77">
        <v>3</v>
      </c>
      <c r="T36" s="77"/>
      <c r="U36" s="77"/>
    </row>
    <row r="37" spans="1:24" s="11" customFormat="1" ht="14.1" customHeight="1">
      <c r="A37" s="312"/>
      <c r="B37" s="83"/>
      <c r="C37" s="79"/>
      <c r="D37" s="79"/>
      <c r="E37" s="79"/>
      <c r="F37" s="79"/>
      <c r="G37" s="83" t="s">
        <v>186</v>
      </c>
      <c r="H37" s="79"/>
      <c r="I37" s="77"/>
      <c r="J37" s="77">
        <v>3</v>
      </c>
      <c r="K37" s="77">
        <v>3</v>
      </c>
      <c r="L37" s="83" t="s">
        <v>187</v>
      </c>
      <c r="M37" s="77">
        <v>3</v>
      </c>
      <c r="N37" s="77">
        <v>3</v>
      </c>
      <c r="O37" s="77"/>
      <c r="P37" s="77"/>
      <c r="Q37" s="83" t="s">
        <v>188</v>
      </c>
      <c r="R37" s="77">
        <v>3</v>
      </c>
      <c r="S37" s="77">
        <v>3</v>
      </c>
      <c r="T37" s="77"/>
      <c r="U37" s="77"/>
    </row>
    <row r="38" spans="1:24" s="11" customFormat="1" ht="14.1" customHeight="1">
      <c r="A38" s="312"/>
      <c r="B38" s="83"/>
      <c r="C38" s="79"/>
      <c r="D38" s="79"/>
      <c r="E38" s="79"/>
      <c r="F38" s="79"/>
      <c r="G38" s="83" t="s">
        <v>189</v>
      </c>
      <c r="H38" s="77"/>
      <c r="I38" s="77"/>
      <c r="J38" s="77">
        <v>3</v>
      </c>
      <c r="K38" s="77">
        <v>3</v>
      </c>
      <c r="L38" s="83" t="s">
        <v>190</v>
      </c>
      <c r="M38" s="77">
        <v>3</v>
      </c>
      <c r="N38" s="77">
        <v>3</v>
      </c>
      <c r="O38" s="77"/>
      <c r="P38" s="77"/>
      <c r="Q38" s="83" t="s">
        <v>28</v>
      </c>
      <c r="R38" s="77">
        <v>3</v>
      </c>
      <c r="S38" s="77">
        <v>3</v>
      </c>
      <c r="T38" s="77"/>
      <c r="U38" s="77"/>
    </row>
    <row r="39" spans="1:24" s="11" customFormat="1" ht="14.1" customHeight="1">
      <c r="A39" s="312"/>
      <c r="B39" s="83"/>
      <c r="C39" s="77"/>
      <c r="D39" s="77"/>
      <c r="E39" s="77"/>
      <c r="F39" s="77"/>
      <c r="G39" s="84" t="s">
        <v>191</v>
      </c>
      <c r="H39" s="79"/>
      <c r="I39" s="79"/>
      <c r="J39" s="77">
        <v>3</v>
      </c>
      <c r="K39" s="77">
        <v>3</v>
      </c>
      <c r="L39" s="83" t="s">
        <v>192</v>
      </c>
      <c r="M39" s="79"/>
      <c r="N39" s="79"/>
      <c r="O39" s="77">
        <v>3</v>
      </c>
      <c r="P39" s="77">
        <v>3</v>
      </c>
      <c r="Q39" s="83" t="s">
        <v>193</v>
      </c>
      <c r="R39" s="77">
        <v>9</v>
      </c>
      <c r="S39" s="77" t="s">
        <v>436</v>
      </c>
      <c r="T39" s="77"/>
      <c r="U39" s="77"/>
    </row>
    <row r="40" spans="1:24" s="11" customFormat="1" ht="14.1" customHeight="1">
      <c r="A40" s="312"/>
      <c r="B40" s="83"/>
      <c r="C40" s="77"/>
      <c r="D40" s="77"/>
      <c r="E40" s="77"/>
      <c r="F40" s="77"/>
      <c r="G40" s="83"/>
      <c r="H40" s="79"/>
      <c r="I40" s="79"/>
      <c r="J40" s="79"/>
      <c r="K40" s="79"/>
      <c r="L40" s="83" t="s">
        <v>194</v>
      </c>
      <c r="M40" s="77"/>
      <c r="N40" s="77"/>
      <c r="O40" s="77">
        <v>3</v>
      </c>
      <c r="P40" s="77">
        <v>3</v>
      </c>
      <c r="Q40" s="83" t="s">
        <v>195</v>
      </c>
      <c r="R40" s="77"/>
      <c r="S40" s="77"/>
      <c r="T40" s="77">
        <v>9</v>
      </c>
      <c r="U40" s="77" t="s">
        <v>440</v>
      </c>
    </row>
    <row r="41" spans="1:24" s="11" customFormat="1" ht="14.1" customHeight="1">
      <c r="A41" s="312"/>
      <c r="B41" s="83"/>
      <c r="C41" s="77"/>
      <c r="D41" s="77"/>
      <c r="E41" s="77"/>
      <c r="F41" s="77"/>
      <c r="G41" s="83"/>
      <c r="H41" s="79"/>
      <c r="I41" s="79"/>
      <c r="J41" s="79"/>
      <c r="K41" s="79"/>
      <c r="L41" s="83" t="s">
        <v>196</v>
      </c>
      <c r="M41" s="77"/>
      <c r="N41" s="77"/>
      <c r="O41" s="77">
        <v>3</v>
      </c>
      <c r="P41" s="77">
        <v>3</v>
      </c>
      <c r="Q41" s="83" t="s">
        <v>16</v>
      </c>
      <c r="R41" s="79"/>
      <c r="S41" s="77"/>
      <c r="T41" s="77">
        <v>3</v>
      </c>
      <c r="U41" s="77">
        <v>3</v>
      </c>
    </row>
    <row r="42" spans="1:24" s="11" customFormat="1" ht="14.1" customHeight="1">
      <c r="A42" s="312"/>
      <c r="B42" s="83"/>
      <c r="C42" s="77"/>
      <c r="D42" s="77"/>
      <c r="E42" s="77"/>
      <c r="F42" s="77"/>
      <c r="G42" s="83"/>
      <c r="H42" s="79"/>
      <c r="I42" s="79"/>
      <c r="J42" s="79"/>
      <c r="K42" s="79"/>
      <c r="L42" s="62" t="s">
        <v>197</v>
      </c>
      <c r="M42" s="78"/>
      <c r="N42" s="78"/>
      <c r="O42" s="78">
        <v>3</v>
      </c>
      <c r="P42" s="78">
        <v>3</v>
      </c>
      <c r="Q42" s="83" t="s">
        <v>198</v>
      </c>
      <c r="R42" s="77"/>
      <c r="S42" s="77"/>
      <c r="T42" s="77">
        <v>3</v>
      </c>
      <c r="U42" s="77">
        <v>3</v>
      </c>
    </row>
    <row r="43" spans="1:24" s="11" customFormat="1" ht="14.1" customHeight="1">
      <c r="A43" s="312"/>
      <c r="B43" s="83"/>
      <c r="C43" s="77"/>
      <c r="D43" s="77"/>
      <c r="E43" s="77"/>
      <c r="F43" s="77"/>
      <c r="G43" s="83"/>
      <c r="H43" s="79"/>
      <c r="I43" s="79"/>
      <c r="J43" s="79"/>
      <c r="K43" s="79"/>
      <c r="L43" s="83" t="s">
        <v>199</v>
      </c>
      <c r="M43" s="78"/>
      <c r="N43" s="78"/>
      <c r="O43" s="78">
        <v>3</v>
      </c>
      <c r="P43" s="78">
        <v>3</v>
      </c>
      <c r="Q43" s="83" t="s">
        <v>17</v>
      </c>
      <c r="R43" s="77"/>
      <c r="S43" s="77"/>
      <c r="T43" s="77">
        <v>3</v>
      </c>
      <c r="U43" s="77">
        <v>3</v>
      </c>
    </row>
    <row r="44" spans="1:24" s="11" customFormat="1" ht="14.1" customHeight="1">
      <c r="A44" s="312"/>
      <c r="B44" s="83"/>
      <c r="C44" s="77"/>
      <c r="D44" s="77"/>
      <c r="E44" s="77"/>
      <c r="F44" s="77"/>
      <c r="G44" s="83"/>
      <c r="H44" s="79"/>
      <c r="I44" s="79"/>
      <c r="J44" s="79"/>
      <c r="K44" s="79"/>
      <c r="L44" s="83" t="s">
        <v>200</v>
      </c>
      <c r="M44" s="77"/>
      <c r="N44" s="77"/>
      <c r="O44" s="77">
        <v>3</v>
      </c>
      <c r="P44" s="77" t="s">
        <v>438</v>
      </c>
      <c r="Q44" s="83" t="s">
        <v>201</v>
      </c>
      <c r="R44" s="79"/>
      <c r="S44" s="79"/>
      <c r="T44" s="77">
        <v>3</v>
      </c>
      <c r="U44" s="77">
        <v>3</v>
      </c>
    </row>
    <row r="45" spans="1:24" s="11" customFormat="1" ht="14.1" customHeight="1">
      <c r="A45" s="312"/>
      <c r="B45" s="83"/>
      <c r="C45" s="77"/>
      <c r="D45" s="77"/>
      <c r="E45" s="77"/>
      <c r="F45" s="77"/>
      <c r="G45" s="83"/>
      <c r="H45" s="79"/>
      <c r="I45" s="79"/>
      <c r="J45" s="79"/>
      <c r="K45" s="79"/>
      <c r="L45" s="83" t="s">
        <v>202</v>
      </c>
      <c r="M45" s="77"/>
      <c r="N45" s="77"/>
      <c r="O45" s="77">
        <v>3</v>
      </c>
      <c r="P45" s="77">
        <v>3</v>
      </c>
      <c r="Q45" s="83"/>
      <c r="R45" s="79"/>
      <c r="S45" s="79"/>
      <c r="T45" s="79"/>
      <c r="U45" s="79"/>
    </row>
    <row r="46" spans="1:24" s="11" customFormat="1" ht="14.1" customHeight="1">
      <c r="A46" s="312"/>
      <c r="B46" s="83"/>
      <c r="C46" s="77"/>
      <c r="D46" s="77"/>
      <c r="E46" s="77"/>
      <c r="F46" s="77"/>
      <c r="G46" s="83"/>
      <c r="H46" s="77"/>
      <c r="I46" s="77"/>
      <c r="J46" s="77"/>
      <c r="K46" s="77"/>
      <c r="L46" s="83" t="s">
        <v>203</v>
      </c>
      <c r="M46" s="77"/>
      <c r="N46" s="77"/>
      <c r="O46" s="77">
        <v>3</v>
      </c>
      <c r="P46" s="77">
        <v>3</v>
      </c>
      <c r="Q46" s="83"/>
      <c r="R46" s="77"/>
      <c r="S46" s="77"/>
      <c r="T46" s="77"/>
      <c r="U46" s="77"/>
    </row>
    <row r="47" spans="1:24" s="11" customFormat="1" ht="14.1" customHeight="1">
      <c r="A47" s="312"/>
      <c r="B47" s="83"/>
      <c r="C47" s="77"/>
      <c r="D47" s="77"/>
      <c r="E47" s="77"/>
      <c r="F47" s="77"/>
      <c r="G47" s="83"/>
      <c r="H47" s="77"/>
      <c r="I47" s="77"/>
      <c r="J47" s="77"/>
      <c r="K47" s="77"/>
      <c r="L47" s="102" t="s">
        <v>719</v>
      </c>
      <c r="M47" s="373"/>
      <c r="N47" s="373"/>
      <c r="O47" s="373">
        <v>3</v>
      </c>
      <c r="P47" s="373">
        <v>3</v>
      </c>
      <c r="Q47" s="83"/>
      <c r="R47" s="77"/>
      <c r="S47" s="77"/>
      <c r="T47" s="77"/>
      <c r="U47" s="77"/>
    </row>
    <row r="48" spans="1:24" s="11" customFormat="1" ht="14.1" customHeight="1">
      <c r="A48" s="312"/>
      <c r="B48" s="83"/>
      <c r="C48" s="77"/>
      <c r="D48" s="77"/>
      <c r="E48" s="77"/>
      <c r="F48" s="77"/>
      <c r="G48" s="83"/>
      <c r="H48" s="77"/>
      <c r="I48" s="77"/>
      <c r="J48" s="77"/>
      <c r="K48" s="77"/>
      <c r="L48" s="102" t="s">
        <v>720</v>
      </c>
      <c r="M48" s="373"/>
      <c r="N48" s="373"/>
      <c r="O48" s="373">
        <v>3</v>
      </c>
      <c r="P48" s="373">
        <v>3</v>
      </c>
      <c r="Q48" s="83"/>
      <c r="R48" s="77"/>
      <c r="S48" s="77"/>
      <c r="T48" s="77"/>
      <c r="U48" s="77"/>
    </row>
    <row r="49" spans="1:21" s="42" customFormat="1" ht="14.1" customHeight="1">
      <c r="A49" s="312"/>
      <c r="B49" s="300" t="s">
        <v>447</v>
      </c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</row>
    <row r="50" spans="1:21" s="24" customFormat="1" ht="63.75" customHeight="1">
      <c r="A50" s="310" t="s">
        <v>713</v>
      </c>
      <c r="B50" s="311"/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</row>
  </sheetData>
  <mergeCells count="34">
    <mergeCell ref="A2:U2"/>
    <mergeCell ref="A6:A11"/>
    <mergeCell ref="B11:U11"/>
    <mergeCell ref="A19:A21"/>
    <mergeCell ref="C21:U21"/>
    <mergeCell ref="B17:U17"/>
    <mergeCell ref="C18:U18"/>
    <mergeCell ref="A17:A18"/>
    <mergeCell ref="C10:U10"/>
    <mergeCell ref="T4:U4"/>
    <mergeCell ref="C4:D4"/>
    <mergeCell ref="A12:A16"/>
    <mergeCell ref="C16:U16"/>
    <mergeCell ref="A50:U50"/>
    <mergeCell ref="A22:A33"/>
    <mergeCell ref="C33:U33"/>
    <mergeCell ref="A34:A49"/>
    <mergeCell ref="B49:U49"/>
    <mergeCell ref="A1:U1"/>
    <mergeCell ref="A3:A5"/>
    <mergeCell ref="B3:B5"/>
    <mergeCell ref="C3:F3"/>
    <mergeCell ref="G3:G5"/>
    <mergeCell ref="L3:L5"/>
    <mergeCell ref="M3:P3"/>
    <mergeCell ref="Q3:Q5"/>
    <mergeCell ref="R3:U3"/>
    <mergeCell ref="H3:K3"/>
    <mergeCell ref="O4:P4"/>
    <mergeCell ref="M4:N4"/>
    <mergeCell ref="R4:S4"/>
    <mergeCell ref="E4:F4"/>
    <mergeCell ref="J4:K4"/>
    <mergeCell ref="H4:I4"/>
  </mergeCells>
  <phoneticPr fontId="19" type="noConversion"/>
  <printOptions horizontalCentered="1"/>
  <pageMargins left="0.39370078740157483" right="0.39370078740157483" top="0.19685039370078741" bottom="0" header="0.19685039370078741" footer="0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V71"/>
  <sheetViews>
    <sheetView topLeftCell="A43" zoomScaleNormal="120" workbookViewId="0">
      <selection activeCell="B69" sqref="B69:F71"/>
    </sheetView>
  </sheetViews>
  <sheetFormatPr defaultRowHeight="16.5"/>
  <cols>
    <col min="1" max="1" width="2.625" style="47" customWidth="1"/>
    <col min="2" max="2" width="13.375" style="56" customWidth="1"/>
    <col min="3" max="6" width="2.625" style="155" customWidth="1"/>
    <col min="7" max="7" width="12.875" style="56" customWidth="1"/>
    <col min="8" max="11" width="2.625" style="155" customWidth="1"/>
    <col min="12" max="12" width="13.25" style="56" customWidth="1"/>
    <col min="13" max="16" width="2.625" style="155" customWidth="1"/>
    <col min="17" max="17" width="14.125" style="56" customWidth="1"/>
    <col min="18" max="21" width="2.625" style="155" customWidth="1"/>
  </cols>
  <sheetData>
    <row r="1" spans="1:22" ht="25.5">
      <c r="A1" s="308" t="s">
        <v>267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2" s="3" customFormat="1" ht="24.95" customHeight="1">
      <c r="A2" s="324" t="s">
        <v>445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2"/>
    </row>
    <row r="3" spans="1:22">
      <c r="A3" s="321" t="s">
        <v>0</v>
      </c>
      <c r="B3" s="322" t="s">
        <v>1</v>
      </c>
      <c r="C3" s="317" t="s">
        <v>421</v>
      </c>
      <c r="D3" s="317"/>
      <c r="E3" s="317"/>
      <c r="F3" s="317"/>
      <c r="G3" s="322" t="s">
        <v>1</v>
      </c>
      <c r="H3" s="317" t="s">
        <v>426</v>
      </c>
      <c r="I3" s="317"/>
      <c r="J3" s="317"/>
      <c r="K3" s="317"/>
      <c r="L3" s="322" t="s">
        <v>1</v>
      </c>
      <c r="M3" s="317" t="s">
        <v>427</v>
      </c>
      <c r="N3" s="317"/>
      <c r="O3" s="317"/>
      <c r="P3" s="317"/>
      <c r="Q3" s="322" t="s">
        <v>1</v>
      </c>
      <c r="R3" s="317" t="s">
        <v>428</v>
      </c>
      <c r="S3" s="317"/>
      <c r="T3" s="317"/>
      <c r="U3" s="317"/>
    </row>
    <row r="4" spans="1:22">
      <c r="A4" s="321"/>
      <c r="B4" s="322"/>
      <c r="C4" s="317" t="s">
        <v>422</v>
      </c>
      <c r="D4" s="317"/>
      <c r="E4" s="317" t="s">
        <v>423</v>
      </c>
      <c r="F4" s="317"/>
      <c r="G4" s="322"/>
      <c r="H4" s="317" t="s">
        <v>422</v>
      </c>
      <c r="I4" s="317"/>
      <c r="J4" s="317" t="s">
        <v>423</v>
      </c>
      <c r="K4" s="317"/>
      <c r="L4" s="322"/>
      <c r="M4" s="317" t="s">
        <v>422</v>
      </c>
      <c r="N4" s="317"/>
      <c r="O4" s="317" t="s">
        <v>423</v>
      </c>
      <c r="P4" s="317"/>
      <c r="Q4" s="322"/>
      <c r="R4" s="317" t="s">
        <v>422</v>
      </c>
      <c r="S4" s="317"/>
      <c r="T4" s="317" t="s">
        <v>423</v>
      </c>
      <c r="U4" s="317"/>
    </row>
    <row r="5" spans="1:22">
      <c r="A5" s="321"/>
      <c r="B5" s="322"/>
      <c r="C5" s="58" t="s">
        <v>424</v>
      </c>
      <c r="D5" s="58" t="s">
        <v>425</v>
      </c>
      <c r="E5" s="58" t="s">
        <v>424</v>
      </c>
      <c r="F5" s="58" t="s">
        <v>425</v>
      </c>
      <c r="G5" s="322"/>
      <c r="H5" s="58" t="s">
        <v>424</v>
      </c>
      <c r="I5" s="58" t="s">
        <v>425</v>
      </c>
      <c r="J5" s="58" t="s">
        <v>424</v>
      </c>
      <c r="K5" s="58" t="s">
        <v>425</v>
      </c>
      <c r="L5" s="322"/>
      <c r="M5" s="58" t="s">
        <v>424</v>
      </c>
      <c r="N5" s="58" t="s">
        <v>425</v>
      </c>
      <c r="O5" s="58" t="s">
        <v>424</v>
      </c>
      <c r="P5" s="58" t="s">
        <v>425</v>
      </c>
      <c r="Q5" s="322"/>
      <c r="R5" s="58" t="s">
        <v>424</v>
      </c>
      <c r="S5" s="58" t="s">
        <v>425</v>
      </c>
      <c r="T5" s="58" t="s">
        <v>424</v>
      </c>
      <c r="U5" s="58" t="s">
        <v>425</v>
      </c>
    </row>
    <row r="6" spans="1:22" s="4" customFormat="1" ht="15" customHeight="1">
      <c r="A6" s="293" t="s">
        <v>18</v>
      </c>
      <c r="B6" s="86" t="s">
        <v>19</v>
      </c>
      <c r="C6" s="149"/>
      <c r="D6" s="58"/>
      <c r="E6" s="58">
        <v>2</v>
      </c>
      <c r="F6" s="58">
        <v>2</v>
      </c>
      <c r="G6" s="89" t="s">
        <v>20</v>
      </c>
      <c r="H6" s="58"/>
      <c r="I6" s="58"/>
      <c r="J6" s="58">
        <v>2</v>
      </c>
      <c r="K6" s="58">
        <v>2</v>
      </c>
      <c r="L6" s="86"/>
      <c r="M6" s="58"/>
      <c r="N6" s="58"/>
      <c r="O6" s="58"/>
      <c r="P6" s="58"/>
      <c r="Q6" s="86"/>
      <c r="R6" s="58"/>
      <c r="S6" s="58"/>
      <c r="T6" s="58"/>
      <c r="U6" s="58"/>
    </row>
    <row r="7" spans="1:22" s="4" customFormat="1" ht="15" customHeight="1">
      <c r="A7" s="293"/>
      <c r="B7" s="86" t="s">
        <v>132</v>
      </c>
      <c r="C7" s="149">
        <v>2</v>
      </c>
      <c r="D7" s="58">
        <v>2</v>
      </c>
      <c r="E7" s="58"/>
      <c r="F7" s="58"/>
      <c r="G7" s="89" t="s">
        <v>133</v>
      </c>
      <c r="H7" s="58">
        <v>2</v>
      </c>
      <c r="I7" s="58">
        <v>2</v>
      </c>
      <c r="J7" s="58">
        <v>2</v>
      </c>
      <c r="K7" s="58">
        <v>2</v>
      </c>
      <c r="L7" s="86"/>
      <c r="M7" s="58"/>
      <c r="N7" s="58"/>
      <c r="O7" s="58"/>
      <c r="P7" s="58"/>
      <c r="Q7" s="86"/>
      <c r="R7" s="58"/>
      <c r="S7" s="58"/>
      <c r="T7" s="58"/>
      <c r="U7" s="58"/>
    </row>
    <row r="8" spans="1:22" s="4" customFormat="1" ht="15" customHeight="1">
      <c r="A8" s="293"/>
      <c r="B8" s="86" t="s">
        <v>21</v>
      </c>
      <c r="C8" s="149">
        <v>2</v>
      </c>
      <c r="D8" s="58">
        <v>2</v>
      </c>
      <c r="E8" s="58">
        <v>2</v>
      </c>
      <c r="F8" s="58">
        <v>2</v>
      </c>
      <c r="G8" s="86"/>
      <c r="H8" s="58"/>
      <c r="I8" s="58"/>
      <c r="J8" s="58"/>
      <c r="K8" s="58"/>
      <c r="L8" s="86"/>
      <c r="M8" s="58"/>
      <c r="N8" s="58"/>
      <c r="O8" s="58"/>
      <c r="P8" s="58"/>
      <c r="Q8" s="86"/>
      <c r="R8" s="58"/>
      <c r="S8" s="58"/>
      <c r="T8" s="58"/>
      <c r="U8" s="58"/>
    </row>
    <row r="9" spans="1:22" s="40" customFormat="1" ht="15" customHeight="1">
      <c r="A9" s="293"/>
      <c r="B9" s="129" t="s">
        <v>10</v>
      </c>
      <c r="C9" s="150">
        <f>SUM(C6:C8)</f>
        <v>4</v>
      </c>
      <c r="D9" s="150">
        <f>SUM(D6:D8)</f>
        <v>4</v>
      </c>
      <c r="E9" s="150">
        <f>SUM(E6:E8)</f>
        <v>4</v>
      </c>
      <c r="F9" s="150">
        <f>SUM(F6:F8)</f>
        <v>4</v>
      </c>
      <c r="G9" s="129" t="s">
        <v>10</v>
      </c>
      <c r="H9" s="150">
        <f>SUM(H6:H8)</f>
        <v>2</v>
      </c>
      <c r="I9" s="150">
        <f>SUM(I6:I8)</f>
        <v>2</v>
      </c>
      <c r="J9" s="150">
        <f>SUM(J6:J8)</f>
        <v>4</v>
      </c>
      <c r="K9" s="150">
        <f>SUM(K6:K8)</f>
        <v>4</v>
      </c>
      <c r="L9" s="129" t="s">
        <v>10</v>
      </c>
      <c r="M9" s="150">
        <f>SUM(M6:M8)</f>
        <v>0</v>
      </c>
      <c r="N9" s="150">
        <f>SUM(N6:N8)</f>
        <v>0</v>
      </c>
      <c r="O9" s="150">
        <f>SUM(O6:O8)</f>
        <v>0</v>
      </c>
      <c r="P9" s="150">
        <f>SUM(P6:P8)</f>
        <v>0</v>
      </c>
      <c r="Q9" s="129" t="s">
        <v>10</v>
      </c>
      <c r="R9" s="150">
        <f>SUM(R6:R8)</f>
        <v>0</v>
      </c>
      <c r="S9" s="150">
        <f>SUM(S6:S8)</f>
        <v>0</v>
      </c>
      <c r="T9" s="150">
        <f>SUM(T6:T8)</f>
        <v>0</v>
      </c>
      <c r="U9" s="150">
        <f>SUM(U6:U8)</f>
        <v>0</v>
      </c>
    </row>
    <row r="10" spans="1:22" s="40" customFormat="1" ht="15" customHeight="1">
      <c r="A10" s="293"/>
      <c r="B10" s="92" t="s">
        <v>11</v>
      </c>
      <c r="C10" s="307">
        <f>C9+E9+H9+J9+M9+O9+R9+T9</f>
        <v>14</v>
      </c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</row>
    <row r="11" spans="1:22" s="4" customFormat="1" ht="50.1" customHeight="1">
      <c r="A11" s="293"/>
      <c r="B11" s="319" t="s">
        <v>707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</row>
    <row r="12" spans="1:22" s="4" customFormat="1" ht="15" customHeight="1">
      <c r="A12" s="293" t="s">
        <v>22</v>
      </c>
      <c r="B12" s="91" t="s">
        <v>434</v>
      </c>
      <c r="C12" s="158">
        <v>2</v>
      </c>
      <c r="D12" s="61">
        <v>2</v>
      </c>
      <c r="E12" s="58"/>
      <c r="F12" s="58"/>
      <c r="G12" s="89" t="s">
        <v>23</v>
      </c>
      <c r="H12" s="58">
        <v>1</v>
      </c>
      <c r="I12" s="58">
        <v>1</v>
      </c>
      <c r="J12" s="58">
        <v>1</v>
      </c>
      <c r="K12" s="58">
        <v>1</v>
      </c>
      <c r="L12" s="91" t="s">
        <v>12</v>
      </c>
      <c r="M12" s="58"/>
      <c r="N12" s="58"/>
      <c r="O12" s="58">
        <v>2</v>
      </c>
      <c r="P12" s="58">
        <v>2</v>
      </c>
      <c r="Q12" s="86"/>
      <c r="R12" s="58"/>
      <c r="S12" s="58"/>
      <c r="T12" s="58"/>
      <c r="U12" s="58"/>
    </row>
    <row r="13" spans="1:22" s="4" customFormat="1" ht="15" customHeight="1">
      <c r="A13" s="293"/>
      <c r="B13" s="86" t="s">
        <v>24</v>
      </c>
      <c r="C13" s="149">
        <v>0</v>
      </c>
      <c r="D13" s="58">
        <v>1</v>
      </c>
      <c r="E13" s="58">
        <v>0</v>
      </c>
      <c r="F13" s="58">
        <v>1</v>
      </c>
      <c r="G13" s="86"/>
      <c r="H13" s="58"/>
      <c r="I13" s="58"/>
      <c r="J13" s="58"/>
      <c r="K13" s="58"/>
      <c r="L13" s="91" t="s">
        <v>433</v>
      </c>
      <c r="M13" s="61">
        <v>2</v>
      </c>
      <c r="N13" s="61">
        <v>2</v>
      </c>
      <c r="O13" s="58"/>
      <c r="P13" s="58"/>
      <c r="Q13" s="86"/>
      <c r="R13" s="58"/>
      <c r="S13" s="58"/>
      <c r="T13" s="58"/>
      <c r="U13" s="58"/>
    </row>
    <row r="14" spans="1:22" s="40" customFormat="1" ht="15" customHeight="1">
      <c r="A14" s="293"/>
      <c r="B14" s="129" t="s">
        <v>10</v>
      </c>
      <c r="C14" s="150">
        <f>SUM(C12:C13)</f>
        <v>2</v>
      </c>
      <c r="D14" s="150">
        <f>SUM(D12:D13)</f>
        <v>3</v>
      </c>
      <c r="E14" s="150">
        <f>SUM(E12:E13)</f>
        <v>0</v>
      </c>
      <c r="F14" s="150">
        <f>SUM(F12:F13)</f>
        <v>1</v>
      </c>
      <c r="G14" s="129" t="s">
        <v>10</v>
      </c>
      <c r="H14" s="150">
        <f>SUM(H12:H13)</f>
        <v>1</v>
      </c>
      <c r="I14" s="150">
        <f>SUM(I12:I13)</f>
        <v>1</v>
      </c>
      <c r="J14" s="150">
        <f>SUM(J12:J13)</f>
        <v>1</v>
      </c>
      <c r="K14" s="150">
        <f>SUM(K12:K13)</f>
        <v>1</v>
      </c>
      <c r="L14" s="129" t="s">
        <v>10</v>
      </c>
      <c r="M14" s="150">
        <f>SUM(M12:M13)</f>
        <v>2</v>
      </c>
      <c r="N14" s="150">
        <f>SUM(N12:N13)</f>
        <v>2</v>
      </c>
      <c r="O14" s="150">
        <f>SUM(O12:O13)</f>
        <v>2</v>
      </c>
      <c r="P14" s="150">
        <f>SUM(P12:P13)</f>
        <v>2</v>
      </c>
      <c r="Q14" s="129" t="s">
        <v>10</v>
      </c>
      <c r="R14" s="150">
        <f>SUM(R12:R13)</f>
        <v>0</v>
      </c>
      <c r="S14" s="150">
        <f>SUM(S12:S13)</f>
        <v>0</v>
      </c>
      <c r="T14" s="150">
        <f>SUM(T12:T13)</f>
        <v>0</v>
      </c>
      <c r="U14" s="150">
        <f>SUM(U12:U13)</f>
        <v>0</v>
      </c>
    </row>
    <row r="15" spans="1:22" s="40" customFormat="1" ht="15" customHeight="1">
      <c r="A15" s="293"/>
      <c r="B15" s="92" t="s">
        <v>11</v>
      </c>
      <c r="C15" s="307">
        <f>C14+E14+H14+J14+M14+O14+R14+T14</f>
        <v>8</v>
      </c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</row>
    <row r="16" spans="1:22" ht="95.1" customHeight="1">
      <c r="A16" s="293" t="s">
        <v>25</v>
      </c>
      <c r="B16" s="297" t="s">
        <v>131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</row>
    <row r="17" spans="1:256" s="40" customFormat="1" ht="15" customHeight="1">
      <c r="A17" s="293"/>
      <c r="B17" s="92" t="s">
        <v>11</v>
      </c>
      <c r="C17" s="307">
        <v>6</v>
      </c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</row>
    <row r="18" spans="1:256" s="9" customFormat="1" ht="15" customHeight="1">
      <c r="A18" s="293" t="s">
        <v>127</v>
      </c>
      <c r="B18" s="86" t="s">
        <v>128</v>
      </c>
      <c r="C18" s="58">
        <v>2</v>
      </c>
      <c r="D18" s="58">
        <v>2</v>
      </c>
      <c r="E18" s="58"/>
      <c r="F18" s="58"/>
      <c r="G18" s="86" t="s">
        <v>29</v>
      </c>
      <c r="H18" s="58"/>
      <c r="I18" s="58"/>
      <c r="J18" s="58">
        <v>2</v>
      </c>
      <c r="K18" s="58">
        <v>2</v>
      </c>
      <c r="L18" s="86" t="s">
        <v>129</v>
      </c>
      <c r="M18" s="58">
        <v>2</v>
      </c>
      <c r="N18" s="58">
        <v>2</v>
      </c>
      <c r="O18" s="58"/>
      <c r="P18" s="58"/>
      <c r="Q18" s="86" t="s">
        <v>130</v>
      </c>
      <c r="R18" s="58"/>
      <c r="S18" s="58"/>
      <c r="T18" s="58">
        <v>2</v>
      </c>
      <c r="U18" s="58">
        <v>2</v>
      </c>
    </row>
    <row r="19" spans="1:256" s="14" customFormat="1" ht="15" customHeight="1">
      <c r="A19" s="293"/>
      <c r="B19" s="86"/>
      <c r="C19" s="58"/>
      <c r="D19" s="58"/>
      <c r="E19" s="58"/>
      <c r="F19" s="58"/>
      <c r="G19" s="86"/>
      <c r="H19" s="58"/>
      <c r="I19" s="58"/>
      <c r="J19" s="58"/>
      <c r="K19" s="58"/>
      <c r="L19" s="86"/>
      <c r="M19" s="58"/>
      <c r="N19" s="58"/>
      <c r="O19" s="58"/>
      <c r="P19" s="58"/>
      <c r="Q19" s="86"/>
      <c r="R19" s="58"/>
      <c r="S19" s="58"/>
      <c r="T19" s="58"/>
      <c r="U19" s="58"/>
    </row>
    <row r="20" spans="1:256" s="8" customFormat="1" ht="15" customHeight="1">
      <c r="A20" s="293"/>
      <c r="B20" s="92" t="s">
        <v>11</v>
      </c>
      <c r="C20" s="299">
        <f>C18+J18+M18+T18</f>
        <v>8</v>
      </c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</row>
    <row r="21" spans="1:256" ht="15" customHeight="1">
      <c r="A21" s="321" t="s">
        <v>74</v>
      </c>
      <c r="B21" s="93" t="s">
        <v>75</v>
      </c>
      <c r="C21" s="58">
        <v>2</v>
      </c>
      <c r="D21" s="58">
        <v>2</v>
      </c>
      <c r="E21" s="58"/>
      <c r="F21" s="58"/>
      <c r="G21" s="93" t="s">
        <v>76</v>
      </c>
      <c r="H21" s="58">
        <v>3</v>
      </c>
      <c r="I21" s="58">
        <v>3</v>
      </c>
      <c r="J21" s="58"/>
      <c r="K21" s="58"/>
      <c r="L21" s="93"/>
      <c r="M21" s="58"/>
      <c r="N21" s="58"/>
      <c r="O21" s="58"/>
      <c r="P21" s="58"/>
      <c r="Q21" s="93"/>
      <c r="R21" s="58"/>
      <c r="S21" s="58"/>
      <c r="T21" s="58"/>
      <c r="U21" s="58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ht="15" customHeight="1">
      <c r="A22" s="326"/>
      <c r="B22" s="93" t="s">
        <v>77</v>
      </c>
      <c r="C22" s="58"/>
      <c r="D22" s="58"/>
      <c r="E22" s="58">
        <v>3</v>
      </c>
      <c r="F22" s="58">
        <v>3</v>
      </c>
      <c r="G22" s="93" t="s">
        <v>78</v>
      </c>
      <c r="H22" s="58">
        <v>3</v>
      </c>
      <c r="I22" s="58">
        <v>3</v>
      </c>
      <c r="J22" s="58"/>
      <c r="K22" s="58"/>
      <c r="L22" s="93"/>
      <c r="M22" s="58"/>
      <c r="N22" s="58"/>
      <c r="O22" s="58"/>
      <c r="P22" s="58"/>
      <c r="Q22" s="93"/>
      <c r="R22" s="58"/>
      <c r="S22" s="58"/>
      <c r="T22" s="58"/>
      <c r="U22" s="58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ht="15" customHeight="1">
      <c r="A23" s="326"/>
      <c r="B23" s="93" t="s">
        <v>79</v>
      </c>
      <c r="C23" s="58">
        <v>3</v>
      </c>
      <c r="D23" s="58">
        <v>3</v>
      </c>
      <c r="E23" s="58"/>
      <c r="F23" s="58"/>
      <c r="G23" s="93" t="s">
        <v>80</v>
      </c>
      <c r="H23" s="58"/>
      <c r="I23" s="58"/>
      <c r="J23" s="58">
        <v>2</v>
      </c>
      <c r="K23" s="58">
        <v>2</v>
      </c>
      <c r="L23" s="93"/>
      <c r="M23" s="58"/>
      <c r="N23" s="58"/>
      <c r="O23" s="58"/>
      <c r="P23" s="58"/>
      <c r="Q23" s="93"/>
      <c r="R23" s="58"/>
      <c r="S23" s="58"/>
      <c r="T23" s="58"/>
      <c r="U23" s="58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ht="15" customHeight="1">
      <c r="A24" s="326"/>
      <c r="B24" s="94" t="s">
        <v>81</v>
      </c>
      <c r="C24" s="58"/>
      <c r="D24" s="58"/>
      <c r="E24" s="58">
        <v>1</v>
      </c>
      <c r="F24" s="58">
        <v>3</v>
      </c>
      <c r="G24" s="93"/>
      <c r="H24" s="58"/>
      <c r="I24" s="58"/>
      <c r="J24" s="58"/>
      <c r="K24" s="58"/>
      <c r="L24" s="93"/>
      <c r="M24" s="58"/>
      <c r="N24" s="58"/>
      <c r="O24" s="58"/>
      <c r="P24" s="58"/>
      <c r="Q24" s="93"/>
      <c r="R24" s="58"/>
      <c r="S24" s="58"/>
      <c r="T24" s="58"/>
      <c r="U24" s="58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ht="15" customHeight="1">
      <c r="A25" s="326"/>
      <c r="B25" s="93" t="s">
        <v>117</v>
      </c>
      <c r="C25" s="58"/>
      <c r="D25" s="58"/>
      <c r="E25" s="58">
        <v>3</v>
      </c>
      <c r="F25" s="58">
        <v>3</v>
      </c>
      <c r="G25" s="93"/>
      <c r="H25" s="58"/>
      <c r="I25" s="58"/>
      <c r="J25" s="58"/>
      <c r="K25" s="58"/>
      <c r="L25" s="93"/>
      <c r="M25" s="58"/>
      <c r="N25" s="58"/>
      <c r="O25" s="58"/>
      <c r="P25" s="58"/>
      <c r="Q25" s="93"/>
      <c r="R25" s="58"/>
      <c r="S25" s="58"/>
      <c r="T25" s="58"/>
      <c r="U25" s="58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</row>
    <row r="26" spans="1:256" ht="15" customHeight="1">
      <c r="A26" s="326"/>
      <c r="B26" s="95" t="s">
        <v>10</v>
      </c>
      <c r="C26" s="151">
        <f>SUM(C21:C25)</f>
        <v>5</v>
      </c>
      <c r="D26" s="151">
        <f>SUM(D21:D25)</f>
        <v>5</v>
      </c>
      <c r="E26" s="151">
        <f>SUM(E21:E25)</f>
        <v>7</v>
      </c>
      <c r="F26" s="151">
        <f>SUM(F21:F25)</f>
        <v>9</v>
      </c>
      <c r="G26" s="95" t="s">
        <v>72</v>
      </c>
      <c r="H26" s="151">
        <f>SUM(H21:H25)</f>
        <v>6</v>
      </c>
      <c r="I26" s="151">
        <f>SUM(I21:I25)</f>
        <v>6</v>
      </c>
      <c r="J26" s="151">
        <f>SUM(J21:J25)</f>
        <v>2</v>
      </c>
      <c r="K26" s="151">
        <f>SUM(K21:K25)</f>
        <v>2</v>
      </c>
      <c r="L26" s="95" t="s">
        <v>10</v>
      </c>
      <c r="M26" s="151">
        <f>SUM(M21:M25)</f>
        <v>0</v>
      </c>
      <c r="N26" s="151">
        <f>SUM(N21:N25)</f>
        <v>0</v>
      </c>
      <c r="O26" s="151">
        <f>SUM(O21:O25)</f>
        <v>0</v>
      </c>
      <c r="P26" s="151">
        <f>SUM(P21:P25)</f>
        <v>0</v>
      </c>
      <c r="Q26" s="95" t="s">
        <v>10</v>
      </c>
      <c r="R26" s="151">
        <f>SUM(R21:R25)</f>
        <v>0</v>
      </c>
      <c r="S26" s="151">
        <f>SUM(S21:S25)</f>
        <v>0</v>
      </c>
      <c r="T26" s="151">
        <f>SUM(T21:T25)</f>
        <v>0</v>
      </c>
      <c r="U26" s="151">
        <f>SUM(U21:U25)</f>
        <v>0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</row>
    <row r="27" spans="1:256" ht="15" customHeight="1">
      <c r="A27" s="326"/>
      <c r="B27" s="96" t="s">
        <v>11</v>
      </c>
      <c r="C27" s="307" t="str">
        <f>SUM(C26,E26,H26,J26,M26,O26,R26,T26)&amp;"/"&amp;SUM(D26,F26,I26,K26,N26,P26,S26,U26)&amp;"(學分/時數)"</f>
        <v>20/22(學分/時數)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</row>
    <row r="28" spans="1:256" ht="15" customHeight="1">
      <c r="A28" s="323" t="s">
        <v>82</v>
      </c>
      <c r="B28" s="93" t="s">
        <v>83</v>
      </c>
      <c r="C28" s="58">
        <v>3</v>
      </c>
      <c r="D28" s="58">
        <v>3</v>
      </c>
      <c r="E28" s="58"/>
      <c r="F28" s="58"/>
      <c r="G28" s="93" t="s">
        <v>42</v>
      </c>
      <c r="H28" s="58">
        <v>3</v>
      </c>
      <c r="I28" s="58">
        <v>3</v>
      </c>
      <c r="J28" s="58"/>
      <c r="K28" s="58"/>
      <c r="L28" s="93" t="s">
        <v>84</v>
      </c>
      <c r="M28" s="58">
        <v>3</v>
      </c>
      <c r="N28" s="58">
        <v>3</v>
      </c>
      <c r="O28" s="58"/>
      <c r="P28" s="58"/>
      <c r="Q28" s="93"/>
      <c r="R28" s="58"/>
      <c r="S28" s="58"/>
      <c r="T28" s="58"/>
      <c r="U28" s="58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ht="15" customHeight="1">
      <c r="A29" s="323"/>
      <c r="B29" s="93" t="s">
        <v>85</v>
      </c>
      <c r="C29" s="58">
        <v>1</v>
      </c>
      <c r="D29" s="58">
        <v>3</v>
      </c>
      <c r="E29" s="58"/>
      <c r="F29" s="58"/>
      <c r="G29" s="93" t="s">
        <v>86</v>
      </c>
      <c r="H29" s="58">
        <v>1</v>
      </c>
      <c r="I29" s="58">
        <v>3</v>
      </c>
      <c r="J29" s="58"/>
      <c r="K29" s="58"/>
      <c r="L29" s="93" t="s">
        <v>87</v>
      </c>
      <c r="M29" s="58">
        <v>1</v>
      </c>
      <c r="N29" s="58">
        <v>3</v>
      </c>
      <c r="O29" s="58"/>
      <c r="P29" s="58"/>
      <c r="Q29" s="93"/>
      <c r="R29" s="58"/>
      <c r="S29" s="58"/>
      <c r="T29" s="58"/>
      <c r="U29" s="58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</row>
    <row r="30" spans="1:256" ht="15" customHeight="1">
      <c r="A30" s="323"/>
      <c r="B30" s="93" t="s">
        <v>88</v>
      </c>
      <c r="C30" s="58"/>
      <c r="D30" s="58"/>
      <c r="E30" s="58">
        <v>3</v>
      </c>
      <c r="F30" s="58">
        <v>3</v>
      </c>
      <c r="G30" s="63" t="s">
        <v>139</v>
      </c>
      <c r="H30" s="61">
        <v>3</v>
      </c>
      <c r="I30" s="61">
        <v>3</v>
      </c>
      <c r="J30" s="58"/>
      <c r="K30" s="58"/>
      <c r="L30" s="93" t="s">
        <v>90</v>
      </c>
      <c r="M30" s="148">
        <v>1</v>
      </c>
      <c r="N30" s="148">
        <v>3</v>
      </c>
      <c r="O30" s="148"/>
      <c r="P30" s="148"/>
      <c r="Q30" s="93"/>
      <c r="R30" s="58"/>
      <c r="S30" s="58"/>
      <c r="T30" s="58"/>
      <c r="U30" s="58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</row>
    <row r="31" spans="1:256" s="40" customFormat="1" ht="15" customHeight="1">
      <c r="A31" s="323"/>
      <c r="B31" s="93" t="s">
        <v>43</v>
      </c>
      <c r="C31" s="58"/>
      <c r="D31" s="58"/>
      <c r="E31" s="58">
        <v>1</v>
      </c>
      <c r="F31" s="58">
        <v>3</v>
      </c>
      <c r="G31" s="93" t="s">
        <v>89</v>
      </c>
      <c r="H31" s="58"/>
      <c r="I31" s="58"/>
      <c r="J31" s="58">
        <v>3</v>
      </c>
      <c r="K31" s="58">
        <v>3</v>
      </c>
      <c r="L31" s="93" t="s">
        <v>92</v>
      </c>
      <c r="M31" s="148"/>
      <c r="N31" s="148"/>
      <c r="O31" s="148">
        <v>1</v>
      </c>
      <c r="P31" s="148">
        <v>3</v>
      </c>
      <c r="Q31" s="93"/>
      <c r="R31" s="58"/>
      <c r="S31" s="58"/>
      <c r="T31" s="58"/>
      <c r="U31" s="58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s="40" customFormat="1" ht="15" customHeight="1">
      <c r="A32" s="323"/>
      <c r="B32" s="93"/>
      <c r="C32" s="58"/>
      <c r="D32" s="58"/>
      <c r="E32" s="58"/>
      <c r="F32" s="58"/>
      <c r="G32" s="93" t="s">
        <v>91</v>
      </c>
      <c r="H32" s="58"/>
      <c r="I32" s="58"/>
      <c r="J32" s="58">
        <v>3</v>
      </c>
      <c r="K32" s="58">
        <v>3</v>
      </c>
      <c r="L32" s="93" t="s">
        <v>115</v>
      </c>
      <c r="M32" s="148"/>
      <c r="N32" s="148"/>
      <c r="O32" s="148">
        <v>3</v>
      </c>
      <c r="P32" s="148">
        <v>3</v>
      </c>
      <c r="Q32" s="93"/>
      <c r="R32" s="58"/>
      <c r="S32" s="58"/>
      <c r="T32" s="58"/>
      <c r="U32" s="58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1:256" ht="15" customHeight="1">
      <c r="A33" s="323"/>
      <c r="B33" s="93"/>
      <c r="C33" s="58"/>
      <c r="D33" s="58"/>
      <c r="E33" s="58"/>
      <c r="F33" s="58"/>
      <c r="G33" s="93" t="s">
        <v>93</v>
      </c>
      <c r="H33" s="58"/>
      <c r="I33" s="58"/>
      <c r="J33" s="58">
        <v>1</v>
      </c>
      <c r="K33" s="58">
        <v>3</v>
      </c>
      <c r="L33" s="93" t="s">
        <v>118</v>
      </c>
      <c r="M33" s="148"/>
      <c r="N33" s="148"/>
      <c r="O33" s="148">
        <v>1</v>
      </c>
      <c r="P33" s="148">
        <v>3</v>
      </c>
      <c r="Q33" s="93"/>
      <c r="R33" s="58"/>
      <c r="S33" s="58"/>
      <c r="T33" s="58"/>
      <c r="U33" s="58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</row>
    <row r="34" spans="1:256" ht="15" customHeight="1">
      <c r="A34" s="323"/>
      <c r="B34" s="93"/>
      <c r="C34" s="58"/>
      <c r="D34" s="58"/>
      <c r="E34" s="58"/>
      <c r="F34" s="58"/>
      <c r="G34" s="93"/>
      <c r="H34" s="58"/>
      <c r="I34" s="58"/>
      <c r="J34" s="58"/>
      <c r="K34" s="58"/>
      <c r="L34" s="93"/>
      <c r="M34" s="58"/>
      <c r="N34" s="58"/>
      <c r="O34" s="58"/>
      <c r="P34" s="58"/>
      <c r="Q34" s="93"/>
      <c r="R34" s="58"/>
      <c r="S34" s="58"/>
      <c r="T34" s="58"/>
      <c r="U34" s="58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</row>
    <row r="35" spans="1:256" ht="15" customHeight="1">
      <c r="A35" s="323"/>
      <c r="B35" s="95" t="s">
        <v>10</v>
      </c>
      <c r="C35" s="151">
        <f>SUM(C28:C34)</f>
        <v>4</v>
      </c>
      <c r="D35" s="151">
        <f>SUM(D28:D34)</f>
        <v>6</v>
      </c>
      <c r="E35" s="151">
        <f>SUM(E28:E34)</f>
        <v>4</v>
      </c>
      <c r="F35" s="151">
        <f>SUM(F28:F34)</f>
        <v>6</v>
      </c>
      <c r="G35" s="95" t="s">
        <v>72</v>
      </c>
      <c r="H35" s="151">
        <f>SUM(H28:H34)</f>
        <v>7</v>
      </c>
      <c r="I35" s="151">
        <f>SUM(I28:I34)</f>
        <v>9</v>
      </c>
      <c r="J35" s="151">
        <f>SUM(J28:J34)</f>
        <v>7</v>
      </c>
      <c r="K35" s="151">
        <f>SUM(K28:K34)</f>
        <v>9</v>
      </c>
      <c r="L35" s="95" t="s">
        <v>10</v>
      </c>
      <c r="M35" s="151">
        <f>SUM(M28:M34)</f>
        <v>5</v>
      </c>
      <c r="N35" s="151">
        <f>SUM(N28:N34)</f>
        <v>9</v>
      </c>
      <c r="O35" s="151">
        <f>SUM(O28:O34)</f>
        <v>5</v>
      </c>
      <c r="P35" s="151">
        <f>SUM(P28:P34)</f>
        <v>9</v>
      </c>
      <c r="Q35" s="95" t="s">
        <v>10</v>
      </c>
      <c r="R35" s="151">
        <f>SUM(R28:R34)</f>
        <v>0</v>
      </c>
      <c r="S35" s="151">
        <f>SUM(S28:S34)</f>
        <v>0</v>
      </c>
      <c r="T35" s="151">
        <f>SUM(T28:T34)</f>
        <v>0</v>
      </c>
      <c r="U35" s="151">
        <f>SUM(U28:U34)</f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</row>
    <row r="36" spans="1:256" ht="15" customHeight="1">
      <c r="A36" s="323"/>
      <c r="B36" s="96" t="s">
        <v>11</v>
      </c>
      <c r="C36" s="307" t="str">
        <f>SUM(C35,E35,H35,J35,M35,O35,R35,T35)&amp;"/"&amp;SUM(D35,F35,I35,K35,N35,P35,S35,U35)&amp;"(學分/時數)"</f>
        <v>32/48(學分/時數)</v>
      </c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</row>
    <row r="37" spans="1:256" ht="15" customHeight="1">
      <c r="A37" s="323" t="s">
        <v>94</v>
      </c>
      <c r="B37" s="89"/>
      <c r="C37" s="58"/>
      <c r="D37" s="58"/>
      <c r="E37" s="58"/>
      <c r="F37" s="58"/>
      <c r="G37" s="89" t="s">
        <v>134</v>
      </c>
      <c r="H37" s="58">
        <v>3</v>
      </c>
      <c r="I37" s="58">
        <v>3</v>
      </c>
      <c r="J37" s="58"/>
      <c r="K37" s="58"/>
      <c r="L37" s="89" t="s">
        <v>44</v>
      </c>
      <c r="M37" s="58">
        <v>3</v>
      </c>
      <c r="N37" s="58">
        <v>3</v>
      </c>
      <c r="O37" s="58"/>
      <c r="P37" s="58"/>
      <c r="Q37" s="89" t="s">
        <v>45</v>
      </c>
      <c r="R37" s="58">
        <v>3</v>
      </c>
      <c r="S37" s="58">
        <v>3</v>
      </c>
      <c r="T37" s="58"/>
      <c r="U37" s="58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pans="1:256" ht="15" customHeight="1">
      <c r="A38" s="323"/>
      <c r="B38" s="89"/>
      <c r="C38" s="58"/>
      <c r="D38" s="58"/>
      <c r="E38" s="58"/>
      <c r="F38" s="58"/>
      <c r="G38" s="89" t="s">
        <v>149</v>
      </c>
      <c r="H38" s="58">
        <v>3</v>
      </c>
      <c r="I38" s="58">
        <v>3</v>
      </c>
      <c r="J38" s="58"/>
      <c r="K38" s="58"/>
      <c r="L38" s="89" t="s">
        <v>135</v>
      </c>
      <c r="M38" s="58">
        <v>3</v>
      </c>
      <c r="N38" s="58">
        <v>3</v>
      </c>
      <c r="O38" s="58"/>
      <c r="P38" s="58"/>
      <c r="Q38" s="89" t="s">
        <v>136</v>
      </c>
      <c r="R38" s="58">
        <v>3</v>
      </c>
      <c r="S38" s="58">
        <v>3</v>
      </c>
      <c r="T38" s="58"/>
      <c r="U38" s="58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</row>
    <row r="39" spans="1:256" ht="15" customHeight="1">
      <c r="A39" s="323"/>
      <c r="B39" s="89"/>
      <c r="C39" s="58"/>
      <c r="D39" s="58"/>
      <c r="E39" s="58"/>
      <c r="F39" s="58"/>
      <c r="G39" s="89" t="s">
        <v>137</v>
      </c>
      <c r="H39" s="58">
        <v>3</v>
      </c>
      <c r="I39" s="58">
        <v>3</v>
      </c>
      <c r="J39" s="58"/>
      <c r="K39" s="58"/>
      <c r="L39" s="89" t="s">
        <v>46</v>
      </c>
      <c r="M39" s="58">
        <v>3</v>
      </c>
      <c r="N39" s="58">
        <v>3</v>
      </c>
      <c r="O39" s="58"/>
      <c r="P39" s="58"/>
      <c r="Q39" s="89" t="s">
        <v>47</v>
      </c>
      <c r="R39" s="58">
        <v>3</v>
      </c>
      <c r="S39" s="58">
        <v>3</v>
      </c>
      <c r="T39" s="58"/>
      <c r="U39" s="58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pans="1:256" ht="15" customHeight="1">
      <c r="A40" s="323"/>
      <c r="B40" s="89"/>
      <c r="C40" s="58"/>
      <c r="D40" s="58"/>
      <c r="E40" s="58"/>
      <c r="F40" s="58"/>
      <c r="G40" s="89" t="s">
        <v>263</v>
      </c>
      <c r="H40" s="58">
        <v>3</v>
      </c>
      <c r="I40" s="58">
        <v>3</v>
      </c>
      <c r="J40" s="58"/>
      <c r="K40" s="58"/>
      <c r="L40" s="89" t="s">
        <v>48</v>
      </c>
      <c r="M40" s="58">
        <v>3</v>
      </c>
      <c r="N40" s="58">
        <v>3</v>
      </c>
      <c r="O40" s="58"/>
      <c r="P40" s="58"/>
      <c r="Q40" s="89" t="s">
        <v>138</v>
      </c>
      <c r="R40" s="58">
        <v>3</v>
      </c>
      <c r="S40" s="58">
        <v>3</v>
      </c>
      <c r="T40" s="58"/>
      <c r="U40" s="58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</row>
    <row r="41" spans="1:256" ht="15" customHeight="1">
      <c r="A41" s="323"/>
      <c r="B41" s="89"/>
      <c r="C41" s="58"/>
      <c r="D41" s="58"/>
      <c r="E41" s="58"/>
      <c r="F41" s="58"/>
      <c r="G41" s="89" t="s">
        <v>140</v>
      </c>
      <c r="H41" s="58"/>
      <c r="I41" s="58"/>
      <c r="J41" s="58">
        <v>3</v>
      </c>
      <c r="K41" s="58">
        <v>3</v>
      </c>
      <c r="L41" s="89" t="s">
        <v>49</v>
      </c>
      <c r="M41" s="58"/>
      <c r="N41" s="58"/>
      <c r="O41" s="58">
        <v>3</v>
      </c>
      <c r="P41" s="58">
        <v>3</v>
      </c>
      <c r="Q41" s="89" t="s">
        <v>50</v>
      </c>
      <c r="R41" s="58"/>
      <c r="S41" s="58"/>
      <c r="T41" s="58">
        <v>2</v>
      </c>
      <c r="U41" s="58">
        <v>2</v>
      </c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pans="1:256" ht="15" customHeight="1">
      <c r="A42" s="323"/>
      <c r="B42" s="89"/>
      <c r="C42" s="58"/>
      <c r="D42" s="58"/>
      <c r="E42" s="58"/>
      <c r="F42" s="58"/>
      <c r="G42" s="89" t="s">
        <v>142</v>
      </c>
      <c r="H42" s="58"/>
      <c r="I42" s="58"/>
      <c r="J42" s="58">
        <v>3</v>
      </c>
      <c r="K42" s="58">
        <v>3</v>
      </c>
      <c r="L42" s="89" t="s">
        <v>51</v>
      </c>
      <c r="M42" s="58"/>
      <c r="N42" s="58"/>
      <c r="O42" s="58">
        <v>3</v>
      </c>
      <c r="P42" s="58">
        <v>3</v>
      </c>
      <c r="Q42" s="89" t="s">
        <v>141</v>
      </c>
      <c r="R42" s="58"/>
      <c r="S42" s="58"/>
      <c r="T42" s="58">
        <v>2</v>
      </c>
      <c r="U42" s="58">
        <v>2</v>
      </c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  <row r="43" spans="1:256" ht="15" customHeight="1">
      <c r="A43" s="323"/>
      <c r="B43" s="89"/>
      <c r="C43" s="58"/>
      <c r="D43" s="58"/>
      <c r="E43" s="58"/>
      <c r="F43" s="58"/>
      <c r="G43" s="89" t="s">
        <v>145</v>
      </c>
      <c r="H43" s="58"/>
      <c r="I43" s="58"/>
      <c r="J43" s="58">
        <v>3</v>
      </c>
      <c r="K43" s="58">
        <v>3</v>
      </c>
      <c r="L43" s="89" t="s">
        <v>143</v>
      </c>
      <c r="M43" s="58"/>
      <c r="N43" s="58"/>
      <c r="O43" s="58">
        <v>3</v>
      </c>
      <c r="P43" s="58">
        <v>3</v>
      </c>
      <c r="Q43" s="89" t="s">
        <v>144</v>
      </c>
      <c r="R43" s="58"/>
      <c r="S43" s="58"/>
      <c r="T43" s="58">
        <v>2</v>
      </c>
      <c r="U43" s="58">
        <v>2</v>
      </c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</row>
    <row r="44" spans="1:256" ht="15" customHeight="1">
      <c r="A44" s="323"/>
      <c r="B44" s="89"/>
      <c r="C44" s="58"/>
      <c r="D44" s="58"/>
      <c r="E44" s="58"/>
      <c r="F44" s="58"/>
      <c r="G44" s="89" t="s">
        <v>148</v>
      </c>
      <c r="H44" s="58"/>
      <c r="I44" s="58"/>
      <c r="J44" s="58">
        <v>3</v>
      </c>
      <c r="K44" s="58">
        <v>3</v>
      </c>
      <c r="L44" s="89" t="s">
        <v>146</v>
      </c>
      <c r="M44" s="88"/>
      <c r="N44" s="88"/>
      <c r="O44" s="58">
        <v>3</v>
      </c>
      <c r="P44" s="58">
        <v>3</v>
      </c>
      <c r="Q44" s="89" t="s">
        <v>147</v>
      </c>
      <c r="R44" s="58"/>
      <c r="S44" s="58"/>
      <c r="T44" s="58">
        <v>2</v>
      </c>
      <c r="U44" s="58">
        <v>2</v>
      </c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ht="15" customHeight="1">
      <c r="A45" s="323"/>
      <c r="B45" s="95" t="s">
        <v>10</v>
      </c>
      <c r="C45" s="151">
        <f>SUM(C37:C44)</f>
        <v>0</v>
      </c>
      <c r="D45" s="151">
        <f>SUM(D37:D44)</f>
        <v>0</v>
      </c>
      <c r="E45" s="151">
        <f>SUM(E37:E44)</f>
        <v>0</v>
      </c>
      <c r="F45" s="151">
        <f>SUM(F37:F44)</f>
        <v>0</v>
      </c>
      <c r="G45" s="95" t="s">
        <v>72</v>
      </c>
      <c r="H45" s="151">
        <f>SUM(H37:H44)</f>
        <v>12</v>
      </c>
      <c r="I45" s="151">
        <f>SUM(I37:I44)</f>
        <v>12</v>
      </c>
      <c r="J45" s="151">
        <f>SUM(J37:J44)</f>
        <v>12</v>
      </c>
      <c r="K45" s="151">
        <f>SUM(K37:K44)</f>
        <v>12</v>
      </c>
      <c r="L45" s="95" t="s">
        <v>10</v>
      </c>
      <c r="M45" s="151">
        <f>SUM(M37:M44)</f>
        <v>12</v>
      </c>
      <c r="N45" s="151">
        <f>SUM(N37:N44)</f>
        <v>12</v>
      </c>
      <c r="O45" s="151">
        <f>SUM(O37:O44)</f>
        <v>12</v>
      </c>
      <c r="P45" s="151">
        <f>SUM(P37:P44)</f>
        <v>12</v>
      </c>
      <c r="Q45" s="95" t="s">
        <v>10</v>
      </c>
      <c r="R45" s="151">
        <f>SUM(R37:R44)</f>
        <v>12</v>
      </c>
      <c r="S45" s="151">
        <f>SUM(S37:S44)</f>
        <v>12</v>
      </c>
      <c r="T45" s="151">
        <f>SUM(T37:T44)</f>
        <v>8</v>
      </c>
      <c r="U45" s="151">
        <f>SUM(U37:U44)</f>
        <v>8</v>
      </c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</row>
    <row r="46" spans="1:256" s="40" customFormat="1" ht="15" customHeight="1">
      <c r="A46" s="323"/>
      <c r="B46" s="96" t="s">
        <v>11</v>
      </c>
      <c r="C46" s="307" t="s">
        <v>441</v>
      </c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  <c r="IM46" s="42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1:256" s="40" customFormat="1" ht="15" customHeight="1">
      <c r="A47" s="323" t="s">
        <v>95</v>
      </c>
      <c r="B47" s="89" t="s">
        <v>379</v>
      </c>
      <c r="C47" s="97"/>
      <c r="D47" s="97"/>
      <c r="E47" s="60">
        <v>3</v>
      </c>
      <c r="F47" s="60">
        <v>3</v>
      </c>
      <c r="G47" s="62" t="s">
        <v>380</v>
      </c>
      <c r="H47" s="59">
        <v>3</v>
      </c>
      <c r="I47" s="59">
        <v>3</v>
      </c>
      <c r="J47" s="59"/>
      <c r="K47" s="59"/>
      <c r="L47" s="89" t="s">
        <v>381</v>
      </c>
      <c r="M47" s="58">
        <v>3</v>
      </c>
      <c r="N47" s="58">
        <v>3</v>
      </c>
      <c r="O47" s="59"/>
      <c r="P47" s="59"/>
      <c r="Q47" s="62" t="s">
        <v>52</v>
      </c>
      <c r="R47" s="59">
        <v>3</v>
      </c>
      <c r="S47" s="59">
        <v>3</v>
      </c>
      <c r="T47" s="59"/>
      <c r="U47" s="59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  <c r="IM47" s="42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1:256">
      <c r="A48" s="323"/>
      <c r="B48" s="89" t="s">
        <v>382</v>
      </c>
      <c r="C48" s="58"/>
      <c r="D48" s="58"/>
      <c r="E48" s="58">
        <v>3</v>
      </c>
      <c r="F48" s="58">
        <v>3</v>
      </c>
      <c r="G48" s="62" t="s">
        <v>383</v>
      </c>
      <c r="H48" s="59">
        <v>3</v>
      </c>
      <c r="I48" s="59">
        <v>3</v>
      </c>
      <c r="J48" s="59"/>
      <c r="K48" s="59"/>
      <c r="L48" s="62" t="s">
        <v>384</v>
      </c>
      <c r="M48" s="59">
        <v>3</v>
      </c>
      <c r="N48" s="59">
        <v>3</v>
      </c>
      <c r="O48" s="59"/>
      <c r="P48" s="59"/>
      <c r="Q48" s="62" t="s">
        <v>53</v>
      </c>
      <c r="R48" s="59">
        <v>3</v>
      </c>
      <c r="S48" s="59">
        <v>3</v>
      </c>
      <c r="T48" s="59"/>
      <c r="U48" s="59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</row>
    <row r="49" spans="1:256">
      <c r="A49" s="323"/>
      <c r="B49" s="63" t="s">
        <v>385</v>
      </c>
      <c r="C49" s="61">
        <v>3</v>
      </c>
      <c r="D49" s="61" t="s">
        <v>436</v>
      </c>
      <c r="E49" s="61"/>
      <c r="F49" s="61"/>
      <c r="G49" s="89" t="s">
        <v>386</v>
      </c>
      <c r="H49" s="58">
        <v>3</v>
      </c>
      <c r="I49" s="58">
        <v>3</v>
      </c>
      <c r="J49" s="59"/>
      <c r="K49" s="59"/>
      <c r="L49" s="62" t="s">
        <v>387</v>
      </c>
      <c r="M49" s="59">
        <v>3</v>
      </c>
      <c r="N49" s="59">
        <v>3</v>
      </c>
      <c r="O49" s="59"/>
      <c r="P49" s="59"/>
      <c r="Q49" s="62" t="s">
        <v>388</v>
      </c>
      <c r="R49" s="59">
        <v>3</v>
      </c>
      <c r="S49" s="59">
        <v>3</v>
      </c>
      <c r="T49" s="59"/>
      <c r="U49" s="59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</row>
    <row r="50" spans="1:256">
      <c r="A50" s="323"/>
      <c r="B50" s="63" t="s">
        <v>389</v>
      </c>
      <c r="C50" s="61">
        <v>9</v>
      </c>
      <c r="D50" s="61" t="s">
        <v>440</v>
      </c>
      <c r="E50" s="61"/>
      <c r="F50" s="61"/>
      <c r="G50" s="63" t="s">
        <v>390</v>
      </c>
      <c r="H50" s="61">
        <v>3</v>
      </c>
      <c r="I50" s="61" t="s">
        <v>436</v>
      </c>
      <c r="J50" s="59"/>
      <c r="K50" s="59"/>
      <c r="L50" s="62" t="s">
        <v>391</v>
      </c>
      <c r="M50" s="59">
        <v>3</v>
      </c>
      <c r="N50" s="59">
        <v>3</v>
      </c>
      <c r="O50" s="59"/>
      <c r="P50" s="59"/>
      <c r="Q50" s="62" t="s">
        <v>392</v>
      </c>
      <c r="R50" s="59">
        <v>3</v>
      </c>
      <c r="S50" s="59">
        <v>3</v>
      </c>
      <c r="T50" s="59"/>
      <c r="U50" s="59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  <c r="IV50" s="34"/>
    </row>
    <row r="51" spans="1:256">
      <c r="A51" s="323"/>
      <c r="B51" s="63" t="s">
        <v>393</v>
      </c>
      <c r="C51" s="61"/>
      <c r="D51" s="61"/>
      <c r="E51" s="61">
        <v>9</v>
      </c>
      <c r="F51" s="61" t="s">
        <v>436</v>
      </c>
      <c r="G51" s="63" t="s">
        <v>394</v>
      </c>
      <c r="H51" s="61">
        <v>9</v>
      </c>
      <c r="I51" s="61" t="s">
        <v>440</v>
      </c>
      <c r="J51" s="61"/>
      <c r="K51" s="61"/>
      <c r="L51" s="62" t="s">
        <v>395</v>
      </c>
      <c r="M51" s="59">
        <v>3</v>
      </c>
      <c r="N51" s="59">
        <v>3</v>
      </c>
      <c r="O51" s="59"/>
      <c r="P51" s="59"/>
      <c r="Q51" s="62" t="s">
        <v>396</v>
      </c>
      <c r="R51" s="58">
        <v>3</v>
      </c>
      <c r="S51" s="58">
        <v>3</v>
      </c>
      <c r="T51" s="59"/>
      <c r="U51" s="59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  <c r="IV51" s="34"/>
    </row>
    <row r="52" spans="1:256" ht="16.5" customHeight="1">
      <c r="A52" s="323"/>
      <c r="B52" s="99"/>
      <c r="C52" s="97"/>
      <c r="D52" s="97"/>
      <c r="E52" s="97"/>
      <c r="F52" s="97"/>
      <c r="G52" s="63" t="s">
        <v>397</v>
      </c>
      <c r="H52" s="61"/>
      <c r="I52" s="61"/>
      <c r="J52" s="61">
        <v>9</v>
      </c>
      <c r="K52" s="61" t="s">
        <v>440</v>
      </c>
      <c r="L52" s="89" t="s">
        <v>398</v>
      </c>
      <c r="M52" s="58">
        <v>3</v>
      </c>
      <c r="N52" s="58">
        <v>3</v>
      </c>
      <c r="O52" s="59"/>
      <c r="P52" s="59"/>
      <c r="Q52" s="63" t="s">
        <v>399</v>
      </c>
      <c r="R52" s="61">
        <v>3</v>
      </c>
      <c r="S52" s="61" t="s">
        <v>438</v>
      </c>
      <c r="T52" s="59"/>
      <c r="U52" s="59"/>
      <c r="V52" s="8"/>
    </row>
    <row r="53" spans="1:256">
      <c r="A53" s="323"/>
      <c r="B53" s="99"/>
      <c r="C53" s="97"/>
      <c r="D53" s="97"/>
      <c r="E53" s="97"/>
      <c r="F53" s="97"/>
      <c r="G53" s="62" t="s">
        <v>400</v>
      </c>
      <c r="H53" s="59"/>
      <c r="I53" s="59"/>
      <c r="J53" s="59">
        <v>3</v>
      </c>
      <c r="K53" s="59">
        <v>3</v>
      </c>
      <c r="L53" s="89" t="s">
        <v>401</v>
      </c>
      <c r="M53" s="58">
        <v>3</v>
      </c>
      <c r="N53" s="58">
        <v>3</v>
      </c>
      <c r="O53" s="59" t="s">
        <v>402</v>
      </c>
      <c r="P53" s="59" t="s">
        <v>402</v>
      </c>
      <c r="Q53" s="63" t="s">
        <v>403</v>
      </c>
      <c r="R53" s="61">
        <v>9</v>
      </c>
      <c r="S53" s="61" t="s">
        <v>436</v>
      </c>
      <c r="T53" s="61"/>
      <c r="U53" s="61"/>
      <c r="V53" s="8"/>
    </row>
    <row r="54" spans="1:256">
      <c r="A54" s="323"/>
      <c r="B54" s="99"/>
      <c r="C54" s="97"/>
      <c r="D54" s="97"/>
      <c r="E54" s="97"/>
      <c r="F54" s="97"/>
      <c r="G54" s="62" t="s">
        <v>404</v>
      </c>
      <c r="H54" s="59"/>
      <c r="I54" s="59"/>
      <c r="J54" s="59">
        <v>3</v>
      </c>
      <c r="K54" s="59">
        <v>3</v>
      </c>
      <c r="L54" s="63" t="s">
        <v>405</v>
      </c>
      <c r="M54" s="61">
        <v>3</v>
      </c>
      <c r="N54" s="61" t="s">
        <v>440</v>
      </c>
      <c r="O54" s="59"/>
      <c r="P54" s="59"/>
      <c r="Q54" s="63" t="s">
        <v>406</v>
      </c>
      <c r="R54" s="61"/>
      <c r="S54" s="61"/>
      <c r="T54" s="61">
        <v>9</v>
      </c>
      <c r="U54" s="61" t="s">
        <v>438</v>
      </c>
      <c r="V54" s="8"/>
    </row>
    <row r="55" spans="1:256">
      <c r="A55" s="323"/>
      <c r="B55" s="99"/>
      <c r="C55" s="97"/>
      <c r="D55" s="97"/>
      <c r="E55" s="97"/>
      <c r="F55" s="97"/>
      <c r="G55" s="62" t="s">
        <v>407</v>
      </c>
      <c r="H55" s="59"/>
      <c r="I55" s="59"/>
      <c r="J55" s="59">
        <v>3</v>
      </c>
      <c r="K55" s="59">
        <v>3</v>
      </c>
      <c r="L55" s="63" t="s">
        <v>408</v>
      </c>
      <c r="M55" s="61">
        <v>9</v>
      </c>
      <c r="N55" s="61" t="s">
        <v>440</v>
      </c>
      <c r="O55" s="61"/>
      <c r="P55" s="61"/>
      <c r="Q55" s="62" t="s">
        <v>409</v>
      </c>
      <c r="R55" s="59"/>
      <c r="S55" s="59"/>
      <c r="T55" s="59">
        <v>3</v>
      </c>
      <c r="U55" s="59">
        <v>3</v>
      </c>
      <c r="V55" s="8"/>
    </row>
    <row r="56" spans="1:256">
      <c r="A56" s="323"/>
      <c r="B56" s="99"/>
      <c r="C56" s="97"/>
      <c r="D56" s="97"/>
      <c r="E56" s="97"/>
      <c r="F56" s="97"/>
      <c r="G56" s="62" t="s">
        <v>410</v>
      </c>
      <c r="H56" s="59"/>
      <c r="I56" s="59"/>
      <c r="J56" s="59">
        <v>3</v>
      </c>
      <c r="K56" s="59">
        <v>3</v>
      </c>
      <c r="L56" s="63" t="s">
        <v>411</v>
      </c>
      <c r="M56" s="61"/>
      <c r="N56" s="61"/>
      <c r="O56" s="61">
        <v>9</v>
      </c>
      <c r="P56" s="61" t="s">
        <v>436</v>
      </c>
      <c r="Q56" s="62" t="s">
        <v>412</v>
      </c>
      <c r="R56" s="59"/>
      <c r="S56" s="59"/>
      <c r="T56" s="59">
        <v>3</v>
      </c>
      <c r="U56" s="59">
        <v>3</v>
      </c>
      <c r="V56" s="8"/>
    </row>
    <row r="57" spans="1:256">
      <c r="A57" s="323"/>
      <c r="B57" s="99"/>
      <c r="C57" s="97"/>
      <c r="D57" s="97"/>
      <c r="E57" s="97"/>
      <c r="F57" s="97"/>
      <c r="G57" s="62" t="s">
        <v>413</v>
      </c>
      <c r="H57" s="59"/>
      <c r="I57" s="59"/>
      <c r="J57" s="59">
        <v>3</v>
      </c>
      <c r="K57" s="59">
        <v>3</v>
      </c>
      <c r="L57" s="89" t="s">
        <v>414</v>
      </c>
      <c r="M57" s="58"/>
      <c r="N57" s="58"/>
      <c r="O57" s="58">
        <v>3</v>
      </c>
      <c r="P57" s="58">
        <v>3</v>
      </c>
      <c r="Q57" s="62" t="s">
        <v>415</v>
      </c>
      <c r="R57" s="59"/>
      <c r="S57" s="59"/>
      <c r="T57" s="59">
        <v>3</v>
      </c>
      <c r="U57" s="59">
        <v>3</v>
      </c>
      <c r="V57" s="8"/>
    </row>
    <row r="58" spans="1:256">
      <c r="A58" s="323"/>
      <c r="B58" s="99"/>
      <c r="C58" s="97"/>
      <c r="D58" s="97"/>
      <c r="E58" s="97"/>
      <c r="F58" s="97"/>
      <c r="G58" s="62"/>
      <c r="H58" s="59"/>
      <c r="I58" s="59"/>
      <c r="J58" s="59"/>
      <c r="K58" s="59"/>
      <c r="L58" s="62" t="s">
        <v>265</v>
      </c>
      <c r="M58" s="59"/>
      <c r="N58" s="59"/>
      <c r="O58" s="59">
        <v>3</v>
      </c>
      <c r="P58" s="59">
        <v>3</v>
      </c>
      <c r="Q58" s="62" t="s">
        <v>416</v>
      </c>
      <c r="R58" s="59"/>
      <c r="S58" s="59"/>
      <c r="T58" s="59">
        <v>3</v>
      </c>
      <c r="U58" s="59">
        <v>3</v>
      </c>
      <c r="V58" s="8"/>
    </row>
    <row r="59" spans="1:256">
      <c r="A59" s="323"/>
      <c r="B59" s="99"/>
      <c r="C59" s="97"/>
      <c r="D59" s="97"/>
      <c r="E59" s="97"/>
      <c r="F59" s="97"/>
      <c r="G59" s="62"/>
      <c r="H59" s="59"/>
      <c r="I59" s="59"/>
      <c r="J59" s="59"/>
      <c r="K59" s="59"/>
      <c r="L59" s="62" t="s">
        <v>417</v>
      </c>
      <c r="M59" s="59"/>
      <c r="N59" s="59"/>
      <c r="O59" s="59">
        <v>3</v>
      </c>
      <c r="P59" s="59">
        <v>3</v>
      </c>
      <c r="Q59" s="62" t="s">
        <v>418</v>
      </c>
      <c r="R59" s="59"/>
      <c r="S59" s="59"/>
      <c r="T59" s="59">
        <v>3</v>
      </c>
      <c r="U59" s="59">
        <v>3</v>
      </c>
      <c r="V59" s="8"/>
    </row>
    <row r="60" spans="1:256">
      <c r="A60" s="323"/>
      <c r="B60" s="99"/>
      <c r="C60" s="97"/>
      <c r="D60" s="97"/>
      <c r="E60" s="97"/>
      <c r="F60" s="97"/>
      <c r="G60" s="63"/>
      <c r="H60" s="61"/>
      <c r="I60" s="61"/>
      <c r="J60" s="61"/>
      <c r="K60" s="61"/>
      <c r="L60" s="62" t="s">
        <v>266</v>
      </c>
      <c r="M60" s="59"/>
      <c r="N60" s="59"/>
      <c r="O60" s="59">
        <v>3</v>
      </c>
      <c r="P60" s="59">
        <v>3</v>
      </c>
      <c r="Q60" s="62"/>
      <c r="R60" s="59"/>
      <c r="S60" s="59"/>
      <c r="T60" s="59"/>
      <c r="U60" s="59"/>
      <c r="V60" s="8"/>
    </row>
    <row r="61" spans="1:256">
      <c r="A61" s="323"/>
      <c r="B61" s="99"/>
      <c r="C61" s="97"/>
      <c r="D61" s="97"/>
      <c r="E61" s="97"/>
      <c r="F61" s="97"/>
      <c r="G61" s="62"/>
      <c r="H61" s="59"/>
      <c r="I61" s="59"/>
      <c r="J61" s="59"/>
      <c r="K61" s="59"/>
      <c r="L61" s="62" t="s">
        <v>419</v>
      </c>
      <c r="M61" s="59"/>
      <c r="N61" s="59"/>
      <c r="O61" s="59">
        <v>3</v>
      </c>
      <c r="P61" s="59">
        <v>3</v>
      </c>
      <c r="Q61" s="62"/>
      <c r="R61" s="59"/>
      <c r="S61" s="59"/>
      <c r="T61" s="59"/>
      <c r="U61" s="59"/>
      <c r="V61" s="8"/>
    </row>
    <row r="62" spans="1:256">
      <c r="A62" s="323"/>
      <c r="B62" s="99"/>
      <c r="C62" s="97"/>
      <c r="D62" s="97"/>
      <c r="E62" s="97"/>
      <c r="F62" s="97"/>
      <c r="G62" s="62"/>
      <c r="H62" s="59"/>
      <c r="I62" s="59"/>
      <c r="J62" s="59"/>
      <c r="K62" s="59"/>
      <c r="L62" s="89" t="s">
        <v>420</v>
      </c>
      <c r="M62" s="58"/>
      <c r="N62" s="58"/>
      <c r="O62" s="100">
        <v>3</v>
      </c>
      <c r="P62" s="58">
        <v>3</v>
      </c>
      <c r="Q62" s="62"/>
      <c r="R62" s="59"/>
      <c r="S62" s="59"/>
      <c r="T62" s="59"/>
      <c r="U62" s="59"/>
      <c r="V62" s="8"/>
    </row>
    <row r="63" spans="1:256">
      <c r="A63" s="323"/>
      <c r="B63" s="95" t="s">
        <v>10</v>
      </c>
      <c r="C63" s="151">
        <f>SUM(C47:C48)</f>
        <v>0</v>
      </c>
      <c r="D63" s="151">
        <f>SUM(D47:D48)</f>
        <v>0</v>
      </c>
      <c r="E63" s="151">
        <f>SUM(E47:E48)</f>
        <v>6</v>
      </c>
      <c r="F63" s="151">
        <f>SUM(F47:F48)</f>
        <v>6</v>
      </c>
      <c r="G63" s="95" t="s">
        <v>96</v>
      </c>
      <c r="H63" s="151">
        <f>SUM(H47:H49)</f>
        <v>9</v>
      </c>
      <c r="I63" s="151">
        <f>SUM(I47:I49)</f>
        <v>9</v>
      </c>
      <c r="J63" s="151">
        <f>SUM(J53:J62)</f>
        <v>15</v>
      </c>
      <c r="K63" s="151">
        <f>SUM(K53:K62)</f>
        <v>15</v>
      </c>
      <c r="L63" s="95" t="s">
        <v>10</v>
      </c>
      <c r="M63" s="151">
        <f>SUM(M47:M53)</f>
        <v>21</v>
      </c>
      <c r="N63" s="151">
        <f>SUM(N47:N53)</f>
        <v>21</v>
      </c>
      <c r="O63" s="151">
        <f>SUM(O57:O62)</f>
        <v>18</v>
      </c>
      <c r="P63" s="151">
        <f>SUM(P57:P62)</f>
        <v>18</v>
      </c>
      <c r="Q63" s="95" t="s">
        <v>10</v>
      </c>
      <c r="R63" s="151">
        <f>SUM(R47:R51)</f>
        <v>15</v>
      </c>
      <c r="S63" s="151">
        <f>SUM(S47:S51)</f>
        <v>15</v>
      </c>
      <c r="T63" s="151">
        <f>SUM(T55:T62)</f>
        <v>15</v>
      </c>
      <c r="U63" s="151">
        <f>SUM(U55:U62)</f>
        <v>15</v>
      </c>
    </row>
    <row r="64" spans="1:256">
      <c r="A64" s="323"/>
      <c r="B64" s="96" t="s">
        <v>11</v>
      </c>
      <c r="C64" s="307" t="s">
        <v>441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</row>
    <row r="65" spans="1:21">
      <c r="A65" s="46"/>
      <c r="B65" s="53"/>
      <c r="C65" s="152"/>
      <c r="D65" s="152"/>
      <c r="E65" s="152"/>
      <c r="F65" s="152"/>
      <c r="G65" s="57"/>
      <c r="H65" s="152"/>
      <c r="I65" s="152"/>
      <c r="J65" s="152"/>
      <c r="K65" s="152"/>
      <c r="L65" s="57"/>
      <c r="M65" s="152"/>
      <c r="N65" s="152"/>
      <c r="O65" s="152"/>
      <c r="P65" s="152"/>
      <c r="Q65" s="57"/>
      <c r="R65" s="152"/>
      <c r="S65" s="152"/>
      <c r="T65" s="152"/>
      <c r="U65" s="152"/>
    </row>
    <row r="66" spans="1:21">
      <c r="A66" s="35"/>
      <c r="B66" s="54" t="s">
        <v>120</v>
      </c>
      <c r="C66" s="153"/>
      <c r="D66" s="153"/>
      <c r="E66" s="153"/>
      <c r="F66" s="154"/>
      <c r="G66" s="54" t="s">
        <v>119</v>
      </c>
      <c r="H66" s="154"/>
      <c r="I66" s="154"/>
      <c r="J66" s="154"/>
      <c r="K66" s="154"/>
      <c r="L66" s="54"/>
      <c r="M66" s="154"/>
      <c r="N66" s="154"/>
      <c r="O66" s="314" t="s">
        <v>54</v>
      </c>
      <c r="P66" s="315"/>
      <c r="Q66" s="315"/>
      <c r="R66" s="315"/>
      <c r="S66" s="315"/>
      <c r="T66" s="315"/>
      <c r="U66" s="315"/>
    </row>
    <row r="67" spans="1:21">
      <c r="A67" s="35"/>
      <c r="B67" s="55" t="s">
        <v>41</v>
      </c>
      <c r="C67" s="153"/>
      <c r="D67" s="153"/>
      <c r="E67" s="153"/>
      <c r="F67" s="154"/>
      <c r="G67" s="54" t="s">
        <v>268</v>
      </c>
      <c r="H67" s="154"/>
      <c r="I67" s="154"/>
      <c r="J67" s="154"/>
      <c r="K67" s="154"/>
      <c r="L67" s="54"/>
      <c r="M67" s="154"/>
      <c r="N67" s="154"/>
      <c r="O67" s="154"/>
      <c r="P67" s="154"/>
      <c r="Q67" s="54"/>
      <c r="R67" s="154"/>
      <c r="S67" s="154"/>
      <c r="T67" s="154"/>
      <c r="U67" s="154"/>
    </row>
    <row r="68" spans="1:21">
      <c r="A68" s="35"/>
      <c r="B68" s="55" t="s">
        <v>121</v>
      </c>
      <c r="C68" s="153"/>
      <c r="D68" s="153"/>
      <c r="E68" s="153"/>
      <c r="F68" s="154"/>
      <c r="G68" s="318" t="s">
        <v>269</v>
      </c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</row>
    <row r="69" spans="1:21">
      <c r="B69" s="320" t="s">
        <v>714</v>
      </c>
      <c r="C69" s="320"/>
      <c r="D69" s="320"/>
      <c r="E69" s="320"/>
      <c r="F69" s="320"/>
      <c r="G69" s="316" t="s">
        <v>116</v>
      </c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156"/>
    </row>
    <row r="70" spans="1:21">
      <c r="B70" s="320"/>
      <c r="C70" s="320"/>
      <c r="D70" s="320"/>
      <c r="E70" s="320"/>
      <c r="F70" s="320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</row>
    <row r="71" spans="1:21">
      <c r="B71" s="320"/>
      <c r="C71" s="320"/>
      <c r="D71" s="320"/>
      <c r="E71" s="320"/>
      <c r="F71" s="320"/>
      <c r="G71" s="157" t="s">
        <v>429</v>
      </c>
    </row>
  </sheetData>
  <mergeCells count="41">
    <mergeCell ref="A47:A64"/>
    <mergeCell ref="C64:U64"/>
    <mergeCell ref="A2:U2"/>
    <mergeCell ref="A28:A36"/>
    <mergeCell ref="C36:U36"/>
    <mergeCell ref="A37:A46"/>
    <mergeCell ref="C46:U46"/>
    <mergeCell ref="A21:A27"/>
    <mergeCell ref="C27:U27"/>
    <mergeCell ref="A6:A11"/>
    <mergeCell ref="A12:A15"/>
    <mergeCell ref="A16:A17"/>
    <mergeCell ref="A18:A20"/>
    <mergeCell ref="A1:U1"/>
    <mergeCell ref="A3:A5"/>
    <mergeCell ref="B3:B5"/>
    <mergeCell ref="C3:F3"/>
    <mergeCell ref="G3:G5"/>
    <mergeCell ref="H3:K3"/>
    <mergeCell ref="H4:I4"/>
    <mergeCell ref="M3:P3"/>
    <mergeCell ref="Q3:Q5"/>
    <mergeCell ref="C4:D4"/>
    <mergeCell ref="R4:S4"/>
    <mergeCell ref="L3:L5"/>
    <mergeCell ref="R3:U3"/>
    <mergeCell ref="M4:N4"/>
    <mergeCell ref="O4:P4"/>
    <mergeCell ref="O66:U66"/>
    <mergeCell ref="G69:Q70"/>
    <mergeCell ref="J4:K4"/>
    <mergeCell ref="T4:U4"/>
    <mergeCell ref="E4:F4"/>
    <mergeCell ref="G68:U68"/>
    <mergeCell ref="C10:U10"/>
    <mergeCell ref="B11:U11"/>
    <mergeCell ref="C15:U15"/>
    <mergeCell ref="B16:U16"/>
    <mergeCell ref="C17:U17"/>
    <mergeCell ref="C20:U20"/>
    <mergeCell ref="B69:F71"/>
  </mergeCells>
  <phoneticPr fontId="19" type="noConversion"/>
  <printOptions horizontalCentered="1"/>
  <pageMargins left="0.39370078740157483" right="0.39370078740157483" top="0.39370078740157483" bottom="0.19685039370078741" header="0.39370078740157483" footer="0.19685039370078741"/>
  <pageSetup paperSize="9" scale="97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opLeftCell="A37" zoomScaleNormal="100" workbookViewId="0">
      <selection activeCell="O65" sqref="O65:U65"/>
    </sheetView>
  </sheetViews>
  <sheetFormatPr defaultColWidth="9" defaultRowHeight="15.75"/>
  <cols>
    <col min="1" max="1" width="2.625" style="163" customWidth="1"/>
    <col min="2" max="2" width="13.375" style="163" customWidth="1"/>
    <col min="3" max="6" width="2.625" style="163" customWidth="1"/>
    <col min="7" max="7" width="13.5" style="163" customWidth="1"/>
    <col min="8" max="11" width="2.625" style="163" customWidth="1"/>
    <col min="12" max="12" width="14.125" style="163" customWidth="1"/>
    <col min="13" max="16" width="2.625" style="163" customWidth="1"/>
    <col min="17" max="17" width="13.625" style="163" customWidth="1"/>
    <col min="18" max="21" width="2.625" style="163" customWidth="1"/>
    <col min="22" max="16384" width="9" style="163"/>
  </cols>
  <sheetData>
    <row r="1" spans="1:21" ht="21.95" customHeight="1">
      <c r="A1" s="329" t="s">
        <v>450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29.25" customHeight="1">
      <c r="A2" s="330" t="s">
        <v>586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</row>
    <row r="3" spans="1:21" s="164" customFormat="1" ht="16.5" customHeight="1">
      <c r="A3" s="327" t="s">
        <v>451</v>
      </c>
      <c r="B3" s="327" t="s">
        <v>452</v>
      </c>
      <c r="C3" s="327" t="s">
        <v>453</v>
      </c>
      <c r="D3" s="327"/>
      <c r="E3" s="327"/>
      <c r="F3" s="327"/>
      <c r="G3" s="327" t="s">
        <v>452</v>
      </c>
      <c r="H3" s="327" t="s">
        <v>454</v>
      </c>
      <c r="I3" s="327"/>
      <c r="J3" s="327"/>
      <c r="K3" s="327"/>
      <c r="L3" s="327" t="s">
        <v>452</v>
      </c>
      <c r="M3" s="327" t="s">
        <v>455</v>
      </c>
      <c r="N3" s="327"/>
      <c r="O3" s="327"/>
      <c r="P3" s="327"/>
      <c r="Q3" s="327" t="s">
        <v>452</v>
      </c>
      <c r="R3" s="327" t="s">
        <v>456</v>
      </c>
      <c r="S3" s="327"/>
      <c r="T3" s="327"/>
      <c r="U3" s="327"/>
    </row>
    <row r="4" spans="1:21" s="164" customFormat="1" ht="11.25">
      <c r="A4" s="327"/>
      <c r="B4" s="327"/>
      <c r="C4" s="327" t="s">
        <v>457</v>
      </c>
      <c r="D4" s="327"/>
      <c r="E4" s="327" t="s">
        <v>458</v>
      </c>
      <c r="F4" s="327"/>
      <c r="G4" s="327"/>
      <c r="H4" s="327" t="s">
        <v>457</v>
      </c>
      <c r="I4" s="327"/>
      <c r="J4" s="327" t="s">
        <v>458</v>
      </c>
      <c r="K4" s="327"/>
      <c r="L4" s="327"/>
      <c r="M4" s="327" t="s">
        <v>457</v>
      </c>
      <c r="N4" s="327"/>
      <c r="O4" s="327" t="s">
        <v>458</v>
      </c>
      <c r="P4" s="327"/>
      <c r="Q4" s="327"/>
      <c r="R4" s="327" t="s">
        <v>457</v>
      </c>
      <c r="S4" s="327"/>
      <c r="T4" s="327" t="s">
        <v>458</v>
      </c>
      <c r="U4" s="327"/>
    </row>
    <row r="5" spans="1:21" s="164" customFormat="1" ht="21">
      <c r="A5" s="327"/>
      <c r="B5" s="327"/>
      <c r="C5" s="270" t="s">
        <v>459</v>
      </c>
      <c r="D5" s="270" t="s">
        <v>460</v>
      </c>
      <c r="E5" s="270" t="s">
        <v>461</v>
      </c>
      <c r="F5" s="270" t="s">
        <v>460</v>
      </c>
      <c r="G5" s="327"/>
      <c r="H5" s="270" t="s">
        <v>461</v>
      </c>
      <c r="I5" s="270" t="s">
        <v>460</v>
      </c>
      <c r="J5" s="270" t="s">
        <v>461</v>
      </c>
      <c r="K5" s="270" t="s">
        <v>460</v>
      </c>
      <c r="L5" s="327"/>
      <c r="M5" s="270" t="s">
        <v>461</v>
      </c>
      <c r="N5" s="270" t="s">
        <v>460</v>
      </c>
      <c r="O5" s="270" t="s">
        <v>461</v>
      </c>
      <c r="P5" s="270" t="s">
        <v>460</v>
      </c>
      <c r="Q5" s="327"/>
      <c r="R5" s="270" t="s">
        <v>461</v>
      </c>
      <c r="S5" s="270" t="s">
        <v>460</v>
      </c>
      <c r="T5" s="270" t="s">
        <v>461</v>
      </c>
      <c r="U5" s="270" t="s">
        <v>460</v>
      </c>
    </row>
    <row r="6" spans="1:21" s="164" customFormat="1" ht="12.6" customHeight="1">
      <c r="A6" s="334" t="s">
        <v>462</v>
      </c>
      <c r="B6" s="264" t="s">
        <v>463</v>
      </c>
      <c r="C6" s="265"/>
      <c r="D6" s="168"/>
      <c r="E6" s="168">
        <v>2</v>
      </c>
      <c r="F6" s="178">
        <v>2</v>
      </c>
      <c r="G6" s="266" t="s">
        <v>464</v>
      </c>
      <c r="H6" s="267">
        <v>2</v>
      </c>
      <c r="I6" s="268">
        <v>2</v>
      </c>
      <c r="J6" s="168"/>
      <c r="K6" s="178"/>
      <c r="L6" s="269" t="s">
        <v>465</v>
      </c>
      <c r="M6" s="168"/>
      <c r="N6" s="168"/>
      <c r="O6" s="168">
        <v>2</v>
      </c>
      <c r="P6" s="169">
        <v>2</v>
      </c>
      <c r="Q6" s="170"/>
      <c r="R6" s="171"/>
      <c r="S6" s="172"/>
      <c r="T6" s="172"/>
      <c r="U6" s="272"/>
    </row>
    <row r="7" spans="1:21" s="164" customFormat="1" ht="12.6" customHeight="1">
      <c r="A7" s="335"/>
      <c r="B7" s="263"/>
      <c r="C7" s="272"/>
      <c r="D7" s="272"/>
      <c r="E7" s="272"/>
      <c r="F7" s="272"/>
      <c r="G7" s="273" t="s">
        <v>466</v>
      </c>
      <c r="H7" s="165">
        <v>2</v>
      </c>
      <c r="I7" s="166">
        <v>2</v>
      </c>
      <c r="J7" s="166">
        <v>2</v>
      </c>
      <c r="K7" s="166">
        <v>2</v>
      </c>
      <c r="L7" s="180" t="s">
        <v>467</v>
      </c>
      <c r="M7" s="167">
        <v>2</v>
      </c>
      <c r="N7" s="167">
        <v>2</v>
      </c>
      <c r="O7" s="167">
        <v>2</v>
      </c>
      <c r="P7" s="167">
        <v>2</v>
      </c>
      <c r="Q7" s="271"/>
      <c r="R7" s="272"/>
      <c r="S7" s="272"/>
      <c r="T7" s="272"/>
      <c r="U7" s="272"/>
    </row>
    <row r="8" spans="1:21" s="164" customFormat="1" ht="12.6" hidden="1" customHeight="1">
      <c r="A8" s="335"/>
      <c r="B8" s="263"/>
      <c r="C8" s="272"/>
      <c r="D8" s="272"/>
      <c r="E8" s="272"/>
      <c r="F8" s="272"/>
      <c r="G8" s="274"/>
      <c r="H8" s="173"/>
      <c r="I8" s="174"/>
      <c r="J8" s="174"/>
      <c r="K8" s="174"/>
      <c r="L8" s="275"/>
      <c r="M8" s="166"/>
      <c r="N8" s="166"/>
      <c r="O8" s="166"/>
      <c r="P8" s="166"/>
      <c r="Q8" s="271"/>
      <c r="R8" s="272"/>
      <c r="S8" s="272"/>
      <c r="T8" s="272"/>
      <c r="U8" s="272"/>
    </row>
    <row r="9" spans="1:21" s="164" customFormat="1" ht="12.6" customHeight="1">
      <c r="A9" s="335"/>
      <c r="B9" s="175" t="s">
        <v>468</v>
      </c>
      <c r="C9" s="176">
        <f>SUM(C6:C8)</f>
        <v>0</v>
      </c>
      <c r="D9" s="176">
        <f>SUM(D6:D8)</f>
        <v>0</v>
      </c>
      <c r="E9" s="176">
        <f>SUM(E6:E8)</f>
        <v>2</v>
      </c>
      <c r="F9" s="176">
        <f>SUM(F6:F8)</f>
        <v>2</v>
      </c>
      <c r="G9" s="176" t="s">
        <v>468</v>
      </c>
      <c r="H9" s="176">
        <f>SUM(H6:H8)</f>
        <v>4</v>
      </c>
      <c r="I9" s="176">
        <f>SUM(I6:I8)</f>
        <v>4</v>
      </c>
      <c r="J9" s="176">
        <f>SUM(J6:J8)</f>
        <v>2</v>
      </c>
      <c r="K9" s="176">
        <f>SUM(K6:K8)</f>
        <v>2</v>
      </c>
      <c r="L9" s="176" t="s">
        <v>468</v>
      </c>
      <c r="M9" s="176">
        <f>SUM(M6:M8)</f>
        <v>2</v>
      </c>
      <c r="N9" s="176">
        <f>SUM(N6:N8)</f>
        <v>2</v>
      </c>
      <c r="O9" s="176">
        <f>SUM(O6:O8)</f>
        <v>4</v>
      </c>
      <c r="P9" s="176">
        <f>SUM(P6:P8)</f>
        <v>4</v>
      </c>
      <c r="Q9" s="176" t="s">
        <v>468</v>
      </c>
      <c r="R9" s="176">
        <f>SUM(R6:R8)</f>
        <v>0</v>
      </c>
      <c r="S9" s="176">
        <f>SUM(S6:S8)</f>
        <v>0</v>
      </c>
      <c r="T9" s="176">
        <f>SUM(T6:T8)</f>
        <v>0</v>
      </c>
      <c r="U9" s="176">
        <f>SUM(U6:U8)</f>
        <v>0</v>
      </c>
    </row>
    <row r="10" spans="1:21" s="164" customFormat="1" ht="17.25" customHeight="1">
      <c r="A10" s="335"/>
      <c r="B10" s="290" t="s">
        <v>469</v>
      </c>
      <c r="C10" s="328">
        <f>H9+J9+M9+O9+C9+E9+R9+T9</f>
        <v>14</v>
      </c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</row>
    <row r="11" spans="1:21" s="4" customFormat="1" ht="50.1" customHeight="1">
      <c r="A11" s="336"/>
      <c r="B11" s="343" t="s">
        <v>707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</row>
    <row r="12" spans="1:21" s="164" customFormat="1" ht="13.15" customHeight="1">
      <c r="A12" s="334" t="s">
        <v>470</v>
      </c>
      <c r="B12" s="185" t="s">
        <v>471</v>
      </c>
      <c r="C12" s="177"/>
      <c r="D12" s="174"/>
      <c r="E12" s="176">
        <v>2</v>
      </c>
      <c r="F12" s="166">
        <v>2</v>
      </c>
      <c r="G12" s="185" t="s">
        <v>472</v>
      </c>
      <c r="H12" s="177">
        <v>0</v>
      </c>
      <c r="I12" s="174">
        <v>1</v>
      </c>
      <c r="J12" s="174">
        <v>0</v>
      </c>
      <c r="K12" s="174">
        <v>1</v>
      </c>
      <c r="L12" s="273" t="s">
        <v>473</v>
      </c>
      <c r="M12" s="166"/>
      <c r="N12" s="166"/>
      <c r="O12" s="166">
        <v>2</v>
      </c>
      <c r="P12" s="166">
        <v>2</v>
      </c>
      <c r="Q12" s="271"/>
      <c r="R12" s="272"/>
      <c r="S12" s="272"/>
      <c r="T12" s="272"/>
      <c r="U12" s="272"/>
    </row>
    <row r="13" spans="1:21" s="164" customFormat="1" ht="13.15" customHeight="1">
      <c r="A13" s="335"/>
      <c r="B13" s="276"/>
      <c r="C13" s="166"/>
      <c r="D13" s="166"/>
      <c r="E13" s="166"/>
      <c r="F13" s="166"/>
      <c r="G13" s="185"/>
      <c r="H13" s="177"/>
      <c r="I13" s="174"/>
      <c r="J13" s="174"/>
      <c r="K13" s="174"/>
      <c r="L13" s="273" t="s">
        <v>474</v>
      </c>
      <c r="M13" s="166">
        <v>2</v>
      </c>
      <c r="N13" s="166">
        <v>2</v>
      </c>
      <c r="O13" s="166"/>
      <c r="P13" s="166"/>
      <c r="Q13" s="271"/>
      <c r="R13" s="272"/>
      <c r="S13" s="272"/>
      <c r="T13" s="272"/>
      <c r="U13" s="272"/>
    </row>
    <row r="14" spans="1:21" s="164" customFormat="1" ht="13.15" customHeight="1">
      <c r="A14" s="335"/>
      <c r="B14" s="276"/>
      <c r="C14" s="166"/>
      <c r="D14" s="166"/>
      <c r="E14" s="166"/>
      <c r="F14" s="166"/>
      <c r="G14" s="185"/>
      <c r="H14" s="174"/>
      <c r="I14" s="174"/>
      <c r="J14" s="174"/>
      <c r="K14" s="174"/>
      <c r="L14" s="185" t="s">
        <v>475</v>
      </c>
      <c r="M14" s="166">
        <v>1</v>
      </c>
      <c r="N14" s="166">
        <v>1</v>
      </c>
      <c r="O14" s="166">
        <v>1</v>
      </c>
      <c r="P14" s="166">
        <v>1</v>
      </c>
      <c r="Q14" s="271"/>
      <c r="R14" s="272"/>
      <c r="S14" s="272"/>
      <c r="T14" s="272"/>
      <c r="U14" s="272"/>
    </row>
    <row r="15" spans="1:21" s="164" customFormat="1" ht="11.25">
      <c r="A15" s="335"/>
      <c r="B15" s="176" t="s">
        <v>468</v>
      </c>
      <c r="C15" s="176">
        <f>SUM(C12:C14)</f>
        <v>0</v>
      </c>
      <c r="D15" s="176">
        <f>SUM(D12:D14)</f>
        <v>0</v>
      </c>
      <c r="E15" s="176">
        <f>SUM(E12:E14)</f>
        <v>2</v>
      </c>
      <c r="F15" s="176">
        <f>SUM(F12:F14)</f>
        <v>2</v>
      </c>
      <c r="G15" s="176" t="s">
        <v>468</v>
      </c>
      <c r="H15" s="176">
        <f>SUM(H12:H14)</f>
        <v>0</v>
      </c>
      <c r="I15" s="176">
        <f>SUM(I12:I14)</f>
        <v>1</v>
      </c>
      <c r="J15" s="176">
        <f>SUM(J12:J14)</f>
        <v>0</v>
      </c>
      <c r="K15" s="176">
        <f>SUM(K12:K14)</f>
        <v>1</v>
      </c>
      <c r="L15" s="176" t="s">
        <v>468</v>
      </c>
      <c r="M15" s="176">
        <f>SUM(M12:M14)</f>
        <v>3</v>
      </c>
      <c r="N15" s="176">
        <f>SUM(N12:N14)</f>
        <v>3</v>
      </c>
      <c r="O15" s="176">
        <f>SUM(O12:O14)</f>
        <v>3</v>
      </c>
      <c r="P15" s="176">
        <f>SUM(P12:P14)</f>
        <v>3</v>
      </c>
      <c r="Q15" s="176" t="s">
        <v>468</v>
      </c>
      <c r="R15" s="176">
        <f>SUM(R12:R14)</f>
        <v>0</v>
      </c>
      <c r="S15" s="176">
        <f>SUM(S12:S14)</f>
        <v>0</v>
      </c>
      <c r="T15" s="176">
        <f>SUM(T12:T14)</f>
        <v>0</v>
      </c>
      <c r="U15" s="176">
        <f>SUM(U12:U14)</f>
        <v>0</v>
      </c>
    </row>
    <row r="16" spans="1:21" s="164" customFormat="1" ht="11.25">
      <c r="A16" s="336"/>
      <c r="B16" s="277" t="s">
        <v>476</v>
      </c>
      <c r="C16" s="339">
        <f>C15+E15+H15+J15+M15+O15+R15+T15</f>
        <v>8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</row>
    <row r="17" spans="1:21" s="179" customFormat="1" ht="36" customHeight="1">
      <c r="A17" s="334" t="s">
        <v>477</v>
      </c>
      <c r="B17" s="345" t="s">
        <v>478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</row>
    <row r="18" spans="1:21" s="164" customFormat="1" ht="12" customHeight="1">
      <c r="A18" s="336"/>
      <c r="B18" s="277" t="s">
        <v>476</v>
      </c>
      <c r="C18" s="339">
        <v>6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</row>
    <row r="19" spans="1:21" s="164" customFormat="1" ht="12" customHeight="1">
      <c r="A19" s="334" t="s">
        <v>479</v>
      </c>
      <c r="B19" s="180"/>
      <c r="C19" s="166"/>
      <c r="D19" s="166"/>
      <c r="E19" s="176"/>
      <c r="F19" s="176"/>
      <c r="G19" s="273" t="s">
        <v>480</v>
      </c>
      <c r="H19" s="166"/>
      <c r="I19" s="166"/>
      <c r="J19" s="166">
        <v>2</v>
      </c>
      <c r="K19" s="166">
        <v>2</v>
      </c>
      <c r="L19" s="273" t="s">
        <v>481</v>
      </c>
      <c r="M19" s="166">
        <v>2</v>
      </c>
      <c r="N19" s="166">
        <v>2</v>
      </c>
      <c r="O19" s="166"/>
      <c r="P19" s="166"/>
      <c r="Q19" s="273" t="s">
        <v>482</v>
      </c>
      <c r="R19" s="166"/>
      <c r="S19" s="166"/>
      <c r="T19" s="166">
        <v>2</v>
      </c>
      <c r="U19" s="166">
        <v>2</v>
      </c>
    </row>
    <row r="20" spans="1:21" s="164" customFormat="1" ht="12" customHeight="1">
      <c r="A20" s="335"/>
      <c r="B20" s="278" t="s">
        <v>483</v>
      </c>
      <c r="C20" s="176">
        <f>SUM(C19)</f>
        <v>0</v>
      </c>
      <c r="D20" s="176">
        <f>SUM(D19)</f>
        <v>0</v>
      </c>
      <c r="E20" s="176">
        <f>SUM(E19)</f>
        <v>0</v>
      </c>
      <c r="F20" s="176">
        <f>SUM(F19)</f>
        <v>0</v>
      </c>
      <c r="G20" s="279" t="s">
        <v>484</v>
      </c>
      <c r="H20" s="176">
        <f>SUM(H19)</f>
        <v>0</v>
      </c>
      <c r="I20" s="176">
        <f>SUM(I19)</f>
        <v>0</v>
      </c>
      <c r="J20" s="176">
        <f>SUM(J19)</f>
        <v>2</v>
      </c>
      <c r="K20" s="176">
        <f>SUM(K19)</f>
        <v>2</v>
      </c>
      <c r="L20" s="279" t="s">
        <v>468</v>
      </c>
      <c r="M20" s="176">
        <f>SUM(M19)</f>
        <v>2</v>
      </c>
      <c r="N20" s="176">
        <f>SUM(N19)</f>
        <v>2</v>
      </c>
      <c r="O20" s="176">
        <f>SUM(O19)</f>
        <v>0</v>
      </c>
      <c r="P20" s="176">
        <f>SUM(P19)</f>
        <v>0</v>
      </c>
      <c r="Q20" s="279" t="s">
        <v>468</v>
      </c>
      <c r="R20" s="176">
        <f>SUM(R15:R19)</f>
        <v>0</v>
      </c>
      <c r="S20" s="176">
        <f>SUM(S15:S19)</f>
        <v>0</v>
      </c>
      <c r="T20" s="176">
        <f>SUM(T15:T19)</f>
        <v>2</v>
      </c>
      <c r="U20" s="176">
        <f>SUM(U15:U19)</f>
        <v>2</v>
      </c>
    </row>
    <row r="21" spans="1:21" s="164" customFormat="1" ht="12" customHeight="1">
      <c r="A21" s="336"/>
      <c r="B21" s="280" t="s">
        <v>485</v>
      </c>
      <c r="C21" s="328">
        <v>6</v>
      </c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</row>
    <row r="22" spans="1:21" s="181" customFormat="1" ht="12" customHeight="1">
      <c r="A22" s="334" t="s">
        <v>486</v>
      </c>
      <c r="B22" s="276" t="s">
        <v>487</v>
      </c>
      <c r="C22" s="166"/>
      <c r="D22" s="166"/>
      <c r="E22" s="166">
        <v>3</v>
      </c>
      <c r="F22" s="166">
        <v>3</v>
      </c>
      <c r="G22" s="185" t="s">
        <v>488</v>
      </c>
      <c r="H22" s="166">
        <v>3</v>
      </c>
      <c r="I22" s="166">
        <v>3</v>
      </c>
      <c r="J22" s="166"/>
      <c r="K22" s="166"/>
      <c r="L22" s="185"/>
      <c r="M22" s="166"/>
      <c r="N22" s="166"/>
      <c r="O22" s="166"/>
      <c r="P22" s="166"/>
      <c r="Q22" s="185"/>
      <c r="R22" s="166"/>
      <c r="S22" s="166"/>
      <c r="T22" s="166"/>
      <c r="U22" s="166"/>
    </row>
    <row r="23" spans="1:21" s="181" customFormat="1" ht="12" customHeight="1">
      <c r="A23" s="337"/>
      <c r="B23" s="276" t="s">
        <v>489</v>
      </c>
      <c r="C23" s="166"/>
      <c r="D23" s="166"/>
      <c r="E23" s="166">
        <v>3</v>
      </c>
      <c r="F23" s="166">
        <v>3</v>
      </c>
      <c r="G23" s="185" t="s">
        <v>490</v>
      </c>
      <c r="H23" s="166">
        <v>3</v>
      </c>
      <c r="I23" s="166">
        <v>3</v>
      </c>
      <c r="J23" s="166"/>
      <c r="K23" s="166"/>
      <c r="L23" s="185"/>
      <c r="M23" s="166"/>
      <c r="N23" s="166"/>
      <c r="O23" s="166"/>
      <c r="P23" s="166"/>
      <c r="Q23" s="185"/>
      <c r="R23" s="166"/>
      <c r="S23" s="166"/>
      <c r="T23" s="166"/>
      <c r="U23" s="166"/>
    </row>
    <row r="24" spans="1:21" s="181" customFormat="1" ht="12" customHeight="1">
      <c r="A24" s="337"/>
      <c r="B24" s="276"/>
      <c r="C24" s="166"/>
      <c r="D24" s="166"/>
      <c r="E24" s="166"/>
      <c r="F24" s="166"/>
      <c r="G24" s="185" t="s">
        <v>491</v>
      </c>
      <c r="H24" s="182"/>
      <c r="I24" s="182"/>
      <c r="J24" s="166">
        <v>2</v>
      </c>
      <c r="K24" s="166">
        <v>2</v>
      </c>
      <c r="L24" s="185"/>
      <c r="M24" s="166"/>
      <c r="N24" s="166"/>
      <c r="O24" s="166"/>
      <c r="P24" s="166"/>
      <c r="Q24" s="185"/>
      <c r="R24" s="166"/>
      <c r="S24" s="166"/>
      <c r="T24" s="166"/>
      <c r="U24" s="166"/>
    </row>
    <row r="25" spans="1:21" s="181" customFormat="1" ht="12" customHeight="1">
      <c r="A25" s="337"/>
      <c r="B25" s="281" t="s">
        <v>468</v>
      </c>
      <c r="C25" s="282">
        <f>SUM(C22:C24)</f>
        <v>0</v>
      </c>
      <c r="D25" s="282">
        <f>SUM(D22:D24)</f>
        <v>0</v>
      </c>
      <c r="E25" s="282">
        <f>SUM(E22:E24)</f>
        <v>6</v>
      </c>
      <c r="F25" s="282">
        <f>SUM(F22:F24)</f>
        <v>6</v>
      </c>
      <c r="G25" s="281" t="s">
        <v>484</v>
      </c>
      <c r="H25" s="282">
        <f>SUM(H22:H24)</f>
        <v>6</v>
      </c>
      <c r="I25" s="282">
        <f>SUM(I22:I24)</f>
        <v>6</v>
      </c>
      <c r="J25" s="282">
        <f>SUM(J22:J24)</f>
        <v>2</v>
      </c>
      <c r="K25" s="282">
        <f>SUM(K22:K24)</f>
        <v>2</v>
      </c>
      <c r="L25" s="281" t="s">
        <v>468</v>
      </c>
      <c r="M25" s="282">
        <f>SUM(M22:M24)</f>
        <v>0</v>
      </c>
      <c r="N25" s="282">
        <f>SUM(N22:N24)</f>
        <v>0</v>
      </c>
      <c r="O25" s="282">
        <f>SUM(O22:O24)</f>
        <v>0</v>
      </c>
      <c r="P25" s="282">
        <f>SUM(P22:P24)</f>
        <v>0</v>
      </c>
      <c r="Q25" s="281" t="s">
        <v>468</v>
      </c>
      <c r="R25" s="282">
        <f>SUM(R22:R24)</f>
        <v>0</v>
      </c>
      <c r="S25" s="282">
        <f>SUM(S22:S24)</f>
        <v>0</v>
      </c>
      <c r="T25" s="282">
        <f>SUM(T22:T24)</f>
        <v>0</v>
      </c>
      <c r="U25" s="282">
        <f>SUM(U22:U24)</f>
        <v>0</v>
      </c>
    </row>
    <row r="26" spans="1:21" s="181" customFormat="1" ht="12" customHeight="1">
      <c r="A26" s="338"/>
      <c r="B26" s="281" t="s">
        <v>469</v>
      </c>
      <c r="C26" s="339">
        <f>C25+E25+H25+J25+M25+O25+R25+T25</f>
        <v>14</v>
      </c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</row>
    <row r="27" spans="1:21" s="181" customFormat="1" ht="12" customHeight="1">
      <c r="A27" s="340" t="s">
        <v>492</v>
      </c>
      <c r="B27" s="276" t="s">
        <v>493</v>
      </c>
      <c r="C27" s="167">
        <v>9</v>
      </c>
      <c r="D27" s="167"/>
      <c r="E27" s="167"/>
      <c r="F27" s="167"/>
      <c r="G27" s="276" t="s">
        <v>494</v>
      </c>
      <c r="H27" s="167">
        <v>3</v>
      </c>
      <c r="I27" s="167">
        <v>3</v>
      </c>
      <c r="J27" s="167"/>
      <c r="K27" s="167"/>
      <c r="L27" s="276" t="s">
        <v>495</v>
      </c>
      <c r="M27" s="167">
        <v>3</v>
      </c>
      <c r="N27" s="167">
        <v>3</v>
      </c>
      <c r="O27" s="167"/>
      <c r="P27" s="167"/>
      <c r="Q27" s="276"/>
      <c r="R27" s="167"/>
      <c r="S27" s="167"/>
      <c r="T27" s="167"/>
      <c r="U27" s="167"/>
    </row>
    <row r="28" spans="1:21" s="181" customFormat="1" ht="12" customHeight="1">
      <c r="A28" s="341"/>
      <c r="B28" s="185" t="s">
        <v>496</v>
      </c>
      <c r="C28" s="167"/>
      <c r="D28" s="167"/>
      <c r="E28" s="167">
        <v>3</v>
      </c>
      <c r="F28" s="167">
        <v>3</v>
      </c>
      <c r="G28" s="276" t="s">
        <v>497</v>
      </c>
      <c r="H28" s="167">
        <v>1</v>
      </c>
      <c r="I28" s="167">
        <v>3</v>
      </c>
      <c r="J28" s="167"/>
      <c r="K28" s="167"/>
      <c r="L28" s="276" t="s">
        <v>498</v>
      </c>
      <c r="M28" s="167">
        <v>1</v>
      </c>
      <c r="N28" s="167">
        <v>3</v>
      </c>
      <c r="O28" s="167"/>
      <c r="P28" s="167"/>
      <c r="Q28" s="276"/>
      <c r="R28" s="167"/>
      <c r="S28" s="167"/>
      <c r="T28" s="167"/>
      <c r="U28" s="167"/>
    </row>
    <row r="29" spans="1:21" s="181" customFormat="1" ht="12" customHeight="1">
      <c r="A29" s="341"/>
      <c r="B29" s="276"/>
      <c r="C29" s="167"/>
      <c r="D29" s="167"/>
      <c r="E29" s="167"/>
      <c r="F29" s="167"/>
      <c r="G29" s="276" t="s">
        <v>499</v>
      </c>
      <c r="H29" s="167">
        <v>3</v>
      </c>
      <c r="I29" s="167">
        <v>3</v>
      </c>
      <c r="J29" s="167"/>
      <c r="K29" s="167"/>
      <c r="L29" s="276" t="s">
        <v>500</v>
      </c>
      <c r="M29" s="167">
        <v>3</v>
      </c>
      <c r="N29" s="167">
        <v>3</v>
      </c>
      <c r="O29" s="167"/>
      <c r="P29" s="167"/>
      <c r="Q29" s="276"/>
      <c r="R29" s="167"/>
      <c r="S29" s="167"/>
      <c r="T29" s="167"/>
      <c r="U29" s="167"/>
    </row>
    <row r="30" spans="1:21" s="181" customFormat="1" ht="12" customHeight="1">
      <c r="A30" s="341"/>
      <c r="B30" s="276"/>
      <c r="C30" s="167"/>
      <c r="D30" s="167"/>
      <c r="E30" s="167"/>
      <c r="F30" s="167"/>
      <c r="G30" s="185" t="s">
        <v>501</v>
      </c>
      <c r="H30" s="166"/>
      <c r="I30" s="166"/>
      <c r="J30" s="167">
        <v>3</v>
      </c>
      <c r="K30" s="167">
        <v>3</v>
      </c>
      <c r="L30" s="276" t="s">
        <v>502</v>
      </c>
      <c r="M30" s="167">
        <v>1</v>
      </c>
      <c r="N30" s="167">
        <v>3</v>
      </c>
      <c r="O30" s="167"/>
      <c r="P30" s="167"/>
      <c r="Q30" s="276"/>
      <c r="R30" s="167"/>
      <c r="S30" s="167"/>
      <c r="T30" s="167"/>
      <c r="U30" s="167"/>
    </row>
    <row r="31" spans="1:21" s="181" customFormat="1" ht="12" customHeight="1">
      <c r="A31" s="341"/>
      <c r="B31" s="276"/>
      <c r="C31" s="167"/>
      <c r="D31" s="167"/>
      <c r="E31" s="167"/>
      <c r="F31" s="167"/>
      <c r="G31" s="185" t="s">
        <v>503</v>
      </c>
      <c r="H31" s="166"/>
      <c r="I31" s="166"/>
      <c r="J31" s="167">
        <v>3</v>
      </c>
      <c r="K31" s="167">
        <v>3</v>
      </c>
      <c r="L31" s="276" t="s">
        <v>504</v>
      </c>
      <c r="M31" s="167">
        <v>1</v>
      </c>
      <c r="N31" s="167">
        <v>3</v>
      </c>
      <c r="O31" s="167"/>
      <c r="P31" s="167"/>
      <c r="Q31" s="276"/>
      <c r="R31" s="167"/>
      <c r="S31" s="167"/>
      <c r="T31" s="167"/>
      <c r="U31" s="167"/>
    </row>
    <row r="32" spans="1:21" s="181" customFormat="1" ht="12" customHeight="1">
      <c r="A32" s="341"/>
      <c r="B32" s="276"/>
      <c r="C32" s="167"/>
      <c r="D32" s="167"/>
      <c r="E32" s="167"/>
      <c r="F32" s="167"/>
      <c r="G32" s="185" t="s">
        <v>505</v>
      </c>
      <c r="H32" s="166"/>
      <c r="I32" s="166"/>
      <c r="J32" s="167">
        <v>1</v>
      </c>
      <c r="K32" s="167">
        <v>3</v>
      </c>
      <c r="L32" s="276" t="s">
        <v>506</v>
      </c>
      <c r="M32" s="167"/>
      <c r="N32" s="167"/>
      <c r="O32" s="167">
        <v>1</v>
      </c>
      <c r="P32" s="167">
        <v>3</v>
      </c>
      <c r="Q32" s="276"/>
      <c r="R32" s="167"/>
      <c r="S32" s="167"/>
      <c r="T32" s="167"/>
      <c r="U32" s="167"/>
    </row>
    <row r="33" spans="1:21" s="181" customFormat="1" ht="12" customHeight="1">
      <c r="A33" s="341"/>
      <c r="B33" s="276"/>
      <c r="C33" s="167"/>
      <c r="D33" s="167"/>
      <c r="E33" s="167"/>
      <c r="F33" s="167"/>
      <c r="G33" s="276"/>
      <c r="H33" s="167"/>
      <c r="I33" s="167"/>
      <c r="J33" s="167"/>
      <c r="K33" s="167"/>
      <c r="L33" s="276" t="s">
        <v>448</v>
      </c>
      <c r="M33" s="167"/>
      <c r="N33" s="167"/>
      <c r="O33" s="167">
        <v>3</v>
      </c>
      <c r="P33" s="167">
        <v>3</v>
      </c>
      <c r="Q33" s="276"/>
      <c r="R33" s="167"/>
      <c r="S33" s="167"/>
      <c r="T33" s="167"/>
      <c r="U33" s="167"/>
    </row>
    <row r="34" spans="1:21" s="181" customFormat="1" ht="12" customHeight="1">
      <c r="A34" s="341"/>
      <c r="B34" s="276"/>
      <c r="C34" s="167"/>
      <c r="D34" s="167"/>
      <c r="E34" s="167"/>
      <c r="F34" s="167"/>
      <c r="G34" s="276"/>
      <c r="H34" s="167"/>
      <c r="I34" s="167"/>
      <c r="J34" s="167"/>
      <c r="K34" s="167"/>
      <c r="L34" s="276" t="s">
        <v>449</v>
      </c>
      <c r="M34" s="167"/>
      <c r="N34" s="167"/>
      <c r="O34" s="167">
        <v>1</v>
      </c>
      <c r="P34" s="167">
        <v>3</v>
      </c>
      <c r="Q34" s="276"/>
      <c r="R34" s="167"/>
      <c r="S34" s="167"/>
      <c r="T34" s="167"/>
      <c r="U34" s="167"/>
    </row>
    <row r="35" spans="1:21" s="181" customFormat="1" ht="12" customHeight="1">
      <c r="A35" s="341"/>
      <c r="B35" s="281" t="s">
        <v>468</v>
      </c>
      <c r="C35" s="282">
        <f>SUM(C27:C34)</f>
        <v>9</v>
      </c>
      <c r="D35" s="282">
        <f>SUM(D27:D34)</f>
        <v>0</v>
      </c>
      <c r="E35" s="282">
        <f>SUM(E27:E34)</f>
        <v>3</v>
      </c>
      <c r="F35" s="282">
        <f>SUM(F27:F34)</f>
        <v>3</v>
      </c>
      <c r="G35" s="281" t="s">
        <v>484</v>
      </c>
      <c r="H35" s="282">
        <f>SUM(H27:H34)</f>
        <v>7</v>
      </c>
      <c r="I35" s="282">
        <f>SUM(I27:I34)</f>
        <v>9</v>
      </c>
      <c r="J35" s="282">
        <f>SUM(J27:J34)</f>
        <v>7</v>
      </c>
      <c r="K35" s="282">
        <f>SUM(K27:K34)</f>
        <v>9</v>
      </c>
      <c r="L35" s="281" t="s">
        <v>468</v>
      </c>
      <c r="M35" s="282">
        <f>SUM(M27:M34)</f>
        <v>9</v>
      </c>
      <c r="N35" s="282">
        <f>SUM(N27:N34)</f>
        <v>15</v>
      </c>
      <c r="O35" s="282">
        <f>SUM(O27:O34)</f>
        <v>5</v>
      </c>
      <c r="P35" s="282">
        <f>SUM(P27:P34)</f>
        <v>9</v>
      </c>
      <c r="Q35" s="281" t="s">
        <v>468</v>
      </c>
      <c r="R35" s="282">
        <f>SUM(R27:R34)</f>
        <v>0</v>
      </c>
      <c r="S35" s="282">
        <f>SUM(S27:S34)</f>
        <v>0</v>
      </c>
      <c r="T35" s="282">
        <f>SUM(T27:T34)</f>
        <v>0</v>
      </c>
      <c r="U35" s="282">
        <f>SUM(U27:U34)</f>
        <v>0</v>
      </c>
    </row>
    <row r="36" spans="1:21" s="181" customFormat="1" ht="12" customHeight="1">
      <c r="A36" s="342"/>
      <c r="B36" s="283" t="s">
        <v>469</v>
      </c>
      <c r="C36" s="339">
        <f>C35+E35+H35+J35+M35+O35+R35+T35</f>
        <v>40</v>
      </c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</row>
    <row r="37" spans="1:21" s="181" customFormat="1" ht="12" customHeight="1">
      <c r="A37" s="340" t="s">
        <v>507</v>
      </c>
      <c r="B37" s="276"/>
      <c r="C37" s="167"/>
      <c r="D37" s="167"/>
      <c r="E37" s="167"/>
      <c r="F37" s="167"/>
      <c r="G37" s="276" t="s">
        <v>508</v>
      </c>
      <c r="H37" s="167">
        <v>3</v>
      </c>
      <c r="I37" s="167">
        <v>3</v>
      </c>
      <c r="J37" s="167"/>
      <c r="K37" s="167"/>
      <c r="L37" s="276" t="s">
        <v>509</v>
      </c>
      <c r="M37" s="167">
        <v>3</v>
      </c>
      <c r="N37" s="167">
        <v>3</v>
      </c>
      <c r="O37" s="167"/>
      <c r="P37" s="167"/>
      <c r="Q37" s="276" t="s">
        <v>510</v>
      </c>
      <c r="R37" s="167">
        <v>3</v>
      </c>
      <c r="S37" s="167">
        <v>3</v>
      </c>
      <c r="T37" s="167"/>
      <c r="U37" s="167"/>
    </row>
    <row r="38" spans="1:21" s="181" customFormat="1" ht="12" customHeight="1">
      <c r="A38" s="341"/>
      <c r="B38" s="276"/>
      <c r="C38" s="167"/>
      <c r="D38" s="167"/>
      <c r="E38" s="167"/>
      <c r="F38" s="167"/>
      <c r="G38" s="276" t="s">
        <v>511</v>
      </c>
      <c r="H38" s="167">
        <v>3</v>
      </c>
      <c r="I38" s="167">
        <v>3</v>
      </c>
      <c r="J38" s="167"/>
      <c r="K38" s="167"/>
      <c r="L38" s="276" t="s">
        <v>512</v>
      </c>
      <c r="M38" s="167">
        <v>3</v>
      </c>
      <c r="N38" s="167">
        <v>3</v>
      </c>
      <c r="O38" s="167"/>
      <c r="P38" s="167"/>
      <c r="Q38" s="276" t="s">
        <v>513</v>
      </c>
      <c r="R38" s="167">
        <v>3</v>
      </c>
      <c r="S38" s="167">
        <v>3</v>
      </c>
      <c r="T38" s="167"/>
      <c r="U38" s="167"/>
    </row>
    <row r="39" spans="1:21" s="181" customFormat="1" ht="12" customHeight="1">
      <c r="A39" s="341"/>
      <c r="B39" s="276"/>
      <c r="C39" s="167"/>
      <c r="D39" s="167"/>
      <c r="E39" s="167"/>
      <c r="F39" s="167"/>
      <c r="G39" s="185" t="s">
        <v>514</v>
      </c>
      <c r="H39" s="166">
        <v>3</v>
      </c>
      <c r="I39" s="166">
        <v>3</v>
      </c>
      <c r="J39" s="166"/>
      <c r="K39" s="166"/>
      <c r="L39" s="185" t="s">
        <v>515</v>
      </c>
      <c r="M39" s="166">
        <v>3</v>
      </c>
      <c r="N39" s="166">
        <v>3</v>
      </c>
      <c r="O39" s="166"/>
      <c r="P39" s="166"/>
      <c r="Q39" s="276" t="s">
        <v>516</v>
      </c>
      <c r="R39" s="167">
        <v>3</v>
      </c>
      <c r="S39" s="167">
        <v>3</v>
      </c>
      <c r="T39" s="167"/>
      <c r="U39" s="167"/>
    </row>
    <row r="40" spans="1:21" s="181" customFormat="1" ht="12" customHeight="1">
      <c r="A40" s="341"/>
      <c r="B40" s="276"/>
      <c r="C40" s="167"/>
      <c r="D40" s="167"/>
      <c r="E40" s="167"/>
      <c r="F40" s="167"/>
      <c r="G40" s="185" t="s">
        <v>517</v>
      </c>
      <c r="H40" s="166">
        <v>3</v>
      </c>
      <c r="I40" s="166">
        <v>3</v>
      </c>
      <c r="J40" s="166"/>
      <c r="K40" s="166"/>
      <c r="L40" s="185" t="s">
        <v>518</v>
      </c>
      <c r="M40" s="166">
        <v>3</v>
      </c>
      <c r="N40" s="166">
        <v>3</v>
      </c>
      <c r="O40" s="166"/>
      <c r="P40" s="166"/>
      <c r="Q40" s="276" t="s">
        <v>519</v>
      </c>
      <c r="R40" s="167">
        <v>3</v>
      </c>
      <c r="S40" s="167">
        <v>3</v>
      </c>
      <c r="T40" s="167"/>
      <c r="U40" s="167"/>
    </row>
    <row r="41" spans="1:21" s="181" customFormat="1" ht="12" customHeight="1">
      <c r="A41" s="341"/>
      <c r="B41" s="276"/>
      <c r="C41" s="167"/>
      <c r="D41" s="167"/>
      <c r="E41" s="167"/>
      <c r="F41" s="167"/>
      <c r="G41" s="185" t="s">
        <v>520</v>
      </c>
      <c r="H41" s="166"/>
      <c r="I41" s="166"/>
      <c r="J41" s="166">
        <v>3</v>
      </c>
      <c r="K41" s="166">
        <v>3</v>
      </c>
      <c r="L41" s="185" t="s">
        <v>521</v>
      </c>
      <c r="M41" s="166"/>
      <c r="N41" s="166"/>
      <c r="O41" s="166">
        <v>3</v>
      </c>
      <c r="P41" s="166">
        <v>3</v>
      </c>
      <c r="Q41" s="276" t="s">
        <v>522</v>
      </c>
      <c r="R41" s="167"/>
      <c r="S41" s="167"/>
      <c r="T41" s="167">
        <v>2</v>
      </c>
      <c r="U41" s="167">
        <v>2</v>
      </c>
    </row>
    <row r="42" spans="1:21" s="181" customFormat="1" ht="12" customHeight="1">
      <c r="A42" s="341"/>
      <c r="B42" s="276"/>
      <c r="C42" s="167"/>
      <c r="D42" s="167"/>
      <c r="E42" s="167"/>
      <c r="F42" s="167"/>
      <c r="G42" s="185" t="s">
        <v>523</v>
      </c>
      <c r="H42" s="166"/>
      <c r="I42" s="166"/>
      <c r="J42" s="166">
        <v>3</v>
      </c>
      <c r="K42" s="166">
        <v>3</v>
      </c>
      <c r="L42" s="185" t="s">
        <v>524</v>
      </c>
      <c r="M42" s="166"/>
      <c r="N42" s="166"/>
      <c r="O42" s="166">
        <v>3</v>
      </c>
      <c r="P42" s="166">
        <v>3</v>
      </c>
      <c r="Q42" s="276" t="s">
        <v>525</v>
      </c>
      <c r="R42" s="167"/>
      <c r="S42" s="167"/>
      <c r="T42" s="167">
        <v>2</v>
      </c>
      <c r="U42" s="167">
        <v>2</v>
      </c>
    </row>
    <row r="43" spans="1:21" s="181" customFormat="1" ht="12" customHeight="1">
      <c r="A43" s="341"/>
      <c r="B43" s="276"/>
      <c r="C43" s="167"/>
      <c r="D43" s="167"/>
      <c r="E43" s="167"/>
      <c r="F43" s="167"/>
      <c r="G43" s="185" t="s">
        <v>526</v>
      </c>
      <c r="H43" s="166"/>
      <c r="I43" s="166"/>
      <c r="J43" s="166">
        <v>3</v>
      </c>
      <c r="K43" s="166">
        <v>3</v>
      </c>
      <c r="L43" s="185" t="s">
        <v>527</v>
      </c>
      <c r="M43" s="166"/>
      <c r="N43" s="166"/>
      <c r="O43" s="166">
        <v>3</v>
      </c>
      <c r="P43" s="166">
        <v>3</v>
      </c>
      <c r="Q43" s="276" t="s">
        <v>528</v>
      </c>
      <c r="R43" s="167"/>
      <c r="S43" s="167"/>
      <c r="T43" s="167">
        <v>2</v>
      </c>
      <c r="U43" s="167">
        <v>2</v>
      </c>
    </row>
    <row r="44" spans="1:21" s="181" customFormat="1" ht="12" customHeight="1">
      <c r="A44" s="341"/>
      <c r="B44" s="276"/>
      <c r="C44" s="167"/>
      <c r="D44" s="167"/>
      <c r="E44" s="167"/>
      <c r="F44" s="167"/>
      <c r="G44" s="185" t="s">
        <v>529</v>
      </c>
      <c r="H44" s="166"/>
      <c r="I44" s="166"/>
      <c r="J44" s="166">
        <v>3</v>
      </c>
      <c r="K44" s="166">
        <v>3</v>
      </c>
      <c r="L44" s="185" t="s">
        <v>530</v>
      </c>
      <c r="M44" s="183"/>
      <c r="N44" s="183"/>
      <c r="O44" s="166">
        <v>3</v>
      </c>
      <c r="P44" s="166">
        <v>3</v>
      </c>
      <c r="Q44" s="276" t="s">
        <v>531</v>
      </c>
      <c r="R44" s="167"/>
      <c r="S44" s="167"/>
      <c r="T44" s="167">
        <v>2</v>
      </c>
      <c r="U44" s="167">
        <v>2</v>
      </c>
    </row>
    <row r="45" spans="1:21" s="181" customFormat="1" ht="12" customHeight="1">
      <c r="A45" s="341"/>
      <c r="B45" s="284" t="s">
        <v>532</v>
      </c>
      <c r="C45" s="217">
        <f>SUM(C37:C44)</f>
        <v>0</v>
      </c>
      <c r="D45" s="217">
        <f>SUM(D37:D44)</f>
        <v>0</v>
      </c>
      <c r="E45" s="217">
        <f>SUM(E37:E44)</f>
        <v>0</v>
      </c>
      <c r="F45" s="217">
        <f>SUM(F37:F44)</f>
        <v>0</v>
      </c>
      <c r="G45" s="278" t="s">
        <v>533</v>
      </c>
      <c r="H45" s="217">
        <f>SUM(H37:H44)</f>
        <v>12</v>
      </c>
      <c r="I45" s="217">
        <f>SUM(I37:I44)</f>
        <v>12</v>
      </c>
      <c r="J45" s="217">
        <f>SUM(J37:J44)</f>
        <v>12</v>
      </c>
      <c r="K45" s="217">
        <f>SUM(K37:K44)</f>
        <v>12</v>
      </c>
      <c r="L45" s="278" t="s">
        <v>483</v>
      </c>
      <c r="M45" s="217">
        <f>SUM(M37:M44)</f>
        <v>12</v>
      </c>
      <c r="N45" s="217">
        <f>SUM(N37:N44)</f>
        <v>12</v>
      </c>
      <c r="O45" s="217">
        <f>SUM(O37:O44)</f>
        <v>12</v>
      </c>
      <c r="P45" s="217">
        <f>SUM(P37:P44)</f>
        <v>12</v>
      </c>
      <c r="Q45" s="278" t="s">
        <v>483</v>
      </c>
      <c r="R45" s="217">
        <f>SUM(R37:R44)</f>
        <v>12</v>
      </c>
      <c r="S45" s="217">
        <f>SUM(S37:S44)</f>
        <v>12</v>
      </c>
      <c r="T45" s="217">
        <f>SUM(T37:T44)</f>
        <v>8</v>
      </c>
      <c r="U45" s="217">
        <f>SUM(U37:U44)</f>
        <v>8</v>
      </c>
    </row>
    <row r="46" spans="1:21" s="181" customFormat="1" ht="12" customHeight="1">
      <c r="A46" s="342"/>
      <c r="B46" s="277" t="s">
        <v>476</v>
      </c>
      <c r="C46" s="344">
        <f>C45+E45+H45+J45+M45+O45+R45+T45</f>
        <v>68</v>
      </c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</row>
    <row r="47" spans="1:21" s="181" customFormat="1" ht="12" customHeight="1">
      <c r="A47" s="340" t="s">
        <v>534</v>
      </c>
      <c r="B47" s="276" t="s">
        <v>535</v>
      </c>
      <c r="C47" s="186"/>
      <c r="D47" s="186"/>
      <c r="E47" s="187">
        <v>3</v>
      </c>
      <c r="F47" s="187">
        <v>3</v>
      </c>
      <c r="G47" s="189" t="s">
        <v>536</v>
      </c>
      <c r="H47" s="199">
        <v>3</v>
      </c>
      <c r="I47" s="199">
        <v>3</v>
      </c>
      <c r="J47" s="199"/>
      <c r="K47" s="199"/>
      <c r="L47" s="185" t="s">
        <v>537</v>
      </c>
      <c r="M47" s="166">
        <v>3</v>
      </c>
      <c r="N47" s="166">
        <v>3</v>
      </c>
      <c r="O47" s="199"/>
      <c r="P47" s="199"/>
      <c r="Q47" s="189" t="s">
        <v>538</v>
      </c>
      <c r="R47" s="199">
        <v>3</v>
      </c>
      <c r="S47" s="199">
        <v>3</v>
      </c>
      <c r="T47" s="199"/>
      <c r="U47" s="199"/>
    </row>
    <row r="48" spans="1:21" s="181" customFormat="1" ht="12" customHeight="1">
      <c r="A48" s="341"/>
      <c r="B48" s="189" t="s">
        <v>539</v>
      </c>
      <c r="C48" s="199"/>
      <c r="D48" s="199"/>
      <c r="E48" s="199">
        <v>3</v>
      </c>
      <c r="F48" s="199">
        <v>3</v>
      </c>
      <c r="G48" s="185" t="s">
        <v>540</v>
      </c>
      <c r="H48" s="166">
        <v>3</v>
      </c>
      <c r="I48" s="166">
        <v>3</v>
      </c>
      <c r="J48" s="166"/>
      <c r="K48" s="166"/>
      <c r="L48" s="185" t="s">
        <v>541</v>
      </c>
      <c r="M48" s="166">
        <v>3</v>
      </c>
      <c r="N48" s="166">
        <v>3</v>
      </c>
      <c r="O48" s="166"/>
      <c r="P48" s="166"/>
      <c r="Q48" s="185" t="s">
        <v>542</v>
      </c>
      <c r="R48" s="166">
        <v>3</v>
      </c>
      <c r="S48" s="166">
        <v>3</v>
      </c>
      <c r="T48" s="166"/>
      <c r="U48" s="166"/>
    </row>
    <row r="49" spans="1:21" s="181" customFormat="1" ht="12" customHeight="1">
      <c r="A49" s="341"/>
      <c r="B49" s="185" t="s">
        <v>543</v>
      </c>
      <c r="C49" s="167"/>
      <c r="D49" s="167"/>
      <c r="E49" s="167">
        <v>9</v>
      </c>
      <c r="F49" s="187"/>
      <c r="G49" s="185" t="s">
        <v>544</v>
      </c>
      <c r="H49" s="166">
        <v>3</v>
      </c>
      <c r="I49" s="166">
        <v>3</v>
      </c>
      <c r="J49" s="166"/>
      <c r="K49" s="166"/>
      <c r="L49" s="185" t="s">
        <v>545</v>
      </c>
      <c r="M49" s="166">
        <v>3</v>
      </c>
      <c r="N49" s="166">
        <v>3</v>
      </c>
      <c r="O49" s="166"/>
      <c r="P49" s="166"/>
      <c r="Q49" s="185" t="s">
        <v>546</v>
      </c>
      <c r="R49" s="166">
        <v>3</v>
      </c>
      <c r="S49" s="166">
        <v>3</v>
      </c>
      <c r="T49" s="166"/>
      <c r="U49" s="166"/>
    </row>
    <row r="50" spans="1:21" s="181" customFormat="1" ht="12" customHeight="1">
      <c r="A50" s="341"/>
      <c r="B50" s="185"/>
      <c r="C50" s="167"/>
      <c r="D50" s="167"/>
      <c r="E50" s="167"/>
      <c r="F50" s="167"/>
      <c r="G50" s="185" t="s">
        <v>547</v>
      </c>
      <c r="H50" s="166">
        <v>3</v>
      </c>
      <c r="I50" s="166"/>
      <c r="J50" s="166"/>
      <c r="K50" s="166"/>
      <c r="L50" s="185" t="s">
        <v>548</v>
      </c>
      <c r="M50" s="166">
        <v>3</v>
      </c>
      <c r="N50" s="166">
        <v>3</v>
      </c>
      <c r="O50" s="166"/>
      <c r="P50" s="166"/>
      <c r="Q50" s="185" t="s">
        <v>549</v>
      </c>
      <c r="R50" s="166">
        <v>3</v>
      </c>
      <c r="S50" s="166">
        <v>3</v>
      </c>
      <c r="T50" s="166"/>
      <c r="U50" s="166"/>
    </row>
    <row r="51" spans="1:21" s="181" customFormat="1" ht="12" customHeight="1">
      <c r="A51" s="341"/>
      <c r="B51" s="276"/>
      <c r="C51" s="186"/>
      <c r="D51" s="186"/>
      <c r="E51" s="187"/>
      <c r="F51" s="187"/>
      <c r="G51" s="185" t="s">
        <v>550</v>
      </c>
      <c r="H51" s="166">
        <v>9</v>
      </c>
      <c r="I51" s="166"/>
      <c r="J51" s="166"/>
      <c r="K51" s="166"/>
      <c r="L51" s="185" t="s">
        <v>551</v>
      </c>
      <c r="M51" s="166">
        <v>3</v>
      </c>
      <c r="N51" s="166">
        <v>3</v>
      </c>
      <c r="O51" s="166"/>
      <c r="P51" s="166"/>
      <c r="Q51" s="185" t="s">
        <v>552</v>
      </c>
      <c r="R51" s="166">
        <v>3</v>
      </c>
      <c r="S51" s="166">
        <v>3</v>
      </c>
      <c r="T51" s="166"/>
      <c r="U51" s="166"/>
    </row>
    <row r="52" spans="1:21" s="181" customFormat="1" ht="12" customHeight="1">
      <c r="A52" s="341"/>
      <c r="B52" s="285"/>
      <c r="C52" s="188"/>
      <c r="D52" s="188"/>
      <c r="E52" s="188"/>
      <c r="F52" s="188"/>
      <c r="G52" s="185" t="s">
        <v>553</v>
      </c>
      <c r="H52" s="166"/>
      <c r="I52" s="166"/>
      <c r="J52" s="166">
        <v>9</v>
      </c>
      <c r="K52" s="166"/>
      <c r="L52" s="185" t="s">
        <v>554</v>
      </c>
      <c r="M52" s="166">
        <v>3</v>
      </c>
      <c r="N52" s="166">
        <v>3</v>
      </c>
      <c r="O52" s="166"/>
      <c r="P52" s="166"/>
      <c r="Q52" s="185" t="s">
        <v>555</v>
      </c>
      <c r="R52" s="166">
        <v>3</v>
      </c>
      <c r="S52" s="166"/>
      <c r="T52" s="166"/>
      <c r="U52" s="166"/>
    </row>
    <row r="53" spans="1:21" s="181" customFormat="1" ht="12" customHeight="1">
      <c r="A53" s="341"/>
      <c r="B53" s="185"/>
      <c r="C53" s="166"/>
      <c r="D53" s="166"/>
      <c r="E53" s="166"/>
      <c r="F53" s="166"/>
      <c r="G53" s="185" t="s">
        <v>556</v>
      </c>
      <c r="H53" s="166"/>
      <c r="I53" s="166"/>
      <c r="J53" s="166">
        <v>3</v>
      </c>
      <c r="K53" s="166">
        <v>3</v>
      </c>
      <c r="L53" s="185" t="s">
        <v>557</v>
      </c>
      <c r="M53" s="166">
        <v>3</v>
      </c>
      <c r="N53" s="166">
        <v>3</v>
      </c>
      <c r="O53" s="166" t="s">
        <v>243</v>
      </c>
      <c r="P53" s="166" t="s">
        <v>243</v>
      </c>
      <c r="Q53" s="185" t="s">
        <v>558</v>
      </c>
      <c r="R53" s="166">
        <v>9</v>
      </c>
      <c r="S53" s="166"/>
      <c r="T53" s="166"/>
      <c r="U53" s="166"/>
    </row>
    <row r="54" spans="1:21" s="181" customFormat="1" ht="12" customHeight="1">
      <c r="A54" s="341"/>
      <c r="B54" s="185"/>
      <c r="C54" s="166"/>
      <c r="D54" s="166"/>
      <c r="E54" s="166"/>
      <c r="F54" s="166"/>
      <c r="G54" s="185" t="s">
        <v>559</v>
      </c>
      <c r="H54" s="166"/>
      <c r="I54" s="166"/>
      <c r="J54" s="166">
        <v>3</v>
      </c>
      <c r="K54" s="166">
        <v>3</v>
      </c>
      <c r="L54" s="185" t="s">
        <v>560</v>
      </c>
      <c r="M54" s="166">
        <v>3</v>
      </c>
      <c r="N54" s="166"/>
      <c r="O54" s="166"/>
      <c r="P54" s="166"/>
      <c r="Q54" s="185" t="s">
        <v>561</v>
      </c>
      <c r="R54" s="166"/>
      <c r="S54" s="166"/>
      <c r="T54" s="166">
        <v>9</v>
      </c>
      <c r="U54" s="166"/>
    </row>
    <row r="55" spans="1:21" s="181" customFormat="1" ht="12" customHeight="1">
      <c r="A55" s="341"/>
      <c r="B55" s="185"/>
      <c r="C55" s="166"/>
      <c r="D55" s="166"/>
      <c r="E55" s="166"/>
      <c r="F55" s="166"/>
      <c r="G55" s="185" t="s">
        <v>562</v>
      </c>
      <c r="H55" s="166"/>
      <c r="I55" s="166"/>
      <c r="J55" s="166">
        <v>3</v>
      </c>
      <c r="K55" s="166">
        <v>3</v>
      </c>
      <c r="L55" s="185" t="s">
        <v>563</v>
      </c>
      <c r="M55" s="166">
        <v>9</v>
      </c>
      <c r="N55" s="166"/>
      <c r="O55" s="166"/>
      <c r="P55" s="166"/>
      <c r="Q55" s="185" t="s">
        <v>564</v>
      </c>
      <c r="R55" s="166"/>
      <c r="S55" s="166"/>
      <c r="T55" s="166">
        <v>3</v>
      </c>
      <c r="U55" s="166">
        <v>3</v>
      </c>
    </row>
    <row r="56" spans="1:21" s="181" customFormat="1" ht="12" customHeight="1">
      <c r="A56" s="341"/>
      <c r="B56" s="185"/>
      <c r="C56" s="166"/>
      <c r="D56" s="166"/>
      <c r="E56" s="166"/>
      <c r="F56" s="166"/>
      <c r="G56" s="185" t="s">
        <v>565</v>
      </c>
      <c r="H56" s="166"/>
      <c r="I56" s="166"/>
      <c r="J56" s="166">
        <v>3</v>
      </c>
      <c r="K56" s="166">
        <v>3</v>
      </c>
      <c r="L56" s="185" t="s">
        <v>566</v>
      </c>
      <c r="M56" s="166"/>
      <c r="N56" s="166"/>
      <c r="O56" s="166">
        <v>9</v>
      </c>
      <c r="P56" s="166"/>
      <c r="Q56" s="185" t="s">
        <v>567</v>
      </c>
      <c r="R56" s="166"/>
      <c r="S56" s="166"/>
      <c r="T56" s="166">
        <v>3</v>
      </c>
      <c r="U56" s="166">
        <v>3</v>
      </c>
    </row>
    <row r="57" spans="1:21" s="181" customFormat="1" ht="12" customHeight="1">
      <c r="A57" s="341"/>
      <c r="B57" s="185"/>
      <c r="C57" s="166"/>
      <c r="D57" s="166"/>
      <c r="E57" s="166"/>
      <c r="F57" s="166"/>
      <c r="G57" s="185" t="s">
        <v>568</v>
      </c>
      <c r="H57" s="166"/>
      <c r="I57" s="166"/>
      <c r="J57" s="166">
        <v>3</v>
      </c>
      <c r="K57" s="166">
        <v>3</v>
      </c>
      <c r="L57" s="185" t="s">
        <v>569</v>
      </c>
      <c r="M57" s="166"/>
      <c r="N57" s="166"/>
      <c r="O57" s="166">
        <v>3</v>
      </c>
      <c r="P57" s="166">
        <v>3</v>
      </c>
      <c r="Q57" s="185" t="s">
        <v>570</v>
      </c>
      <c r="R57" s="166"/>
      <c r="S57" s="166"/>
      <c r="T57" s="166">
        <v>3</v>
      </c>
      <c r="U57" s="166">
        <v>3</v>
      </c>
    </row>
    <row r="58" spans="1:21" s="181" customFormat="1" ht="12" customHeight="1">
      <c r="A58" s="341"/>
      <c r="B58" s="185"/>
      <c r="C58" s="166"/>
      <c r="D58" s="166"/>
      <c r="E58" s="166"/>
      <c r="F58" s="166"/>
      <c r="G58" s="185"/>
      <c r="H58" s="166"/>
      <c r="I58" s="166"/>
      <c r="J58" s="166"/>
      <c r="K58" s="166"/>
      <c r="L58" s="185" t="s">
        <v>571</v>
      </c>
      <c r="M58" s="166"/>
      <c r="N58" s="166"/>
      <c r="O58" s="166">
        <v>3</v>
      </c>
      <c r="P58" s="166">
        <v>3</v>
      </c>
      <c r="Q58" s="185" t="s">
        <v>572</v>
      </c>
      <c r="R58" s="166"/>
      <c r="S58" s="166"/>
      <c r="T58" s="166">
        <v>3</v>
      </c>
      <c r="U58" s="166">
        <v>3</v>
      </c>
    </row>
    <row r="59" spans="1:21" s="181" customFormat="1" ht="12" customHeight="1">
      <c r="A59" s="341"/>
      <c r="B59" s="286"/>
      <c r="C59" s="186"/>
      <c r="D59" s="186"/>
      <c r="E59" s="186"/>
      <c r="F59" s="186"/>
      <c r="G59" s="189"/>
      <c r="H59" s="199"/>
      <c r="I59" s="199"/>
      <c r="J59" s="199"/>
      <c r="K59" s="199"/>
      <c r="L59" s="189" t="s">
        <v>573</v>
      </c>
      <c r="M59" s="199"/>
      <c r="N59" s="199"/>
      <c r="O59" s="199">
        <v>3</v>
      </c>
      <c r="P59" s="199">
        <v>3</v>
      </c>
      <c r="Q59" s="189" t="s">
        <v>574</v>
      </c>
      <c r="R59" s="199"/>
      <c r="S59" s="199"/>
      <c r="T59" s="199">
        <v>3</v>
      </c>
      <c r="U59" s="199">
        <v>3</v>
      </c>
    </row>
    <row r="60" spans="1:21" s="181" customFormat="1" ht="12" customHeight="1">
      <c r="A60" s="341"/>
      <c r="B60" s="286"/>
      <c r="C60" s="186"/>
      <c r="D60" s="186"/>
      <c r="E60" s="186"/>
      <c r="F60" s="186"/>
      <c r="G60" s="285"/>
      <c r="H60" s="188"/>
      <c r="I60" s="188"/>
      <c r="J60" s="188"/>
      <c r="K60" s="188"/>
      <c r="L60" s="189" t="s">
        <v>575</v>
      </c>
      <c r="M60" s="199"/>
      <c r="N60" s="199"/>
      <c r="O60" s="199">
        <v>3</v>
      </c>
      <c r="P60" s="199">
        <v>3</v>
      </c>
      <c r="Q60" s="189"/>
      <c r="R60" s="199"/>
      <c r="S60" s="199"/>
      <c r="T60" s="199"/>
      <c r="U60" s="199"/>
    </row>
    <row r="61" spans="1:21" s="181" customFormat="1" ht="12" customHeight="1">
      <c r="A61" s="341"/>
      <c r="B61" s="286"/>
      <c r="C61" s="186"/>
      <c r="D61" s="186"/>
      <c r="E61" s="186"/>
      <c r="F61" s="186"/>
      <c r="G61" s="189"/>
      <c r="H61" s="199"/>
      <c r="I61" s="199"/>
      <c r="J61" s="199"/>
      <c r="K61" s="199"/>
      <c r="L61" s="189" t="s">
        <v>576</v>
      </c>
      <c r="M61" s="199"/>
      <c r="N61" s="199"/>
      <c r="O61" s="199">
        <v>3</v>
      </c>
      <c r="P61" s="199">
        <v>3</v>
      </c>
      <c r="Q61" s="189"/>
      <c r="R61" s="199"/>
      <c r="S61" s="199"/>
      <c r="T61" s="199"/>
      <c r="U61" s="199"/>
    </row>
    <row r="62" spans="1:21" s="181" customFormat="1" ht="12" customHeight="1">
      <c r="A62" s="341"/>
      <c r="B62" s="286"/>
      <c r="C62" s="186"/>
      <c r="D62" s="186"/>
      <c r="E62" s="186"/>
      <c r="F62" s="186"/>
      <c r="G62" s="189"/>
      <c r="H62" s="199"/>
      <c r="I62" s="199"/>
      <c r="J62" s="199"/>
      <c r="K62" s="199"/>
      <c r="L62" s="276" t="s">
        <v>577</v>
      </c>
      <c r="M62" s="167"/>
      <c r="N62" s="167"/>
      <c r="O62" s="287">
        <v>3</v>
      </c>
      <c r="P62" s="167">
        <v>3</v>
      </c>
      <c r="Q62" s="189"/>
      <c r="R62" s="199"/>
      <c r="S62" s="199"/>
      <c r="T62" s="199"/>
      <c r="U62" s="199"/>
    </row>
    <row r="63" spans="1:21" s="181" customFormat="1" ht="12" customHeight="1">
      <c r="A63" s="341"/>
      <c r="B63" s="284" t="s">
        <v>532</v>
      </c>
      <c r="C63" s="288">
        <f>SUM(C47:C62)</f>
        <v>0</v>
      </c>
      <c r="D63" s="288">
        <f>SUM(D47:D62)</f>
        <v>0</v>
      </c>
      <c r="E63" s="288">
        <f>SUM(E47:E62)</f>
        <v>15</v>
      </c>
      <c r="F63" s="288">
        <f>SUM(F47:F62)</f>
        <v>6</v>
      </c>
      <c r="G63" s="284" t="s">
        <v>578</v>
      </c>
      <c r="H63" s="288">
        <f>SUM(H47:H62)</f>
        <v>21</v>
      </c>
      <c r="I63" s="288">
        <f>SUM(I47:I62)</f>
        <v>9</v>
      </c>
      <c r="J63" s="288">
        <f>SUM(J47:J62)</f>
        <v>24</v>
      </c>
      <c r="K63" s="288">
        <f>SUM(K47:K62)</f>
        <v>15</v>
      </c>
      <c r="L63" s="284" t="s">
        <v>532</v>
      </c>
      <c r="M63" s="288">
        <f>SUM(M47:M60)</f>
        <v>33</v>
      </c>
      <c r="N63" s="288">
        <f>SUM(N47:N60)</f>
        <v>21</v>
      </c>
      <c r="O63" s="288">
        <f>SUM(O56+O57+O58+O59+O60+O61+O62)</f>
        <v>27</v>
      </c>
      <c r="P63" s="288">
        <f>SUM(P56+P57+P58+P59+P60+P61+P62)</f>
        <v>18</v>
      </c>
      <c r="Q63" s="284" t="s">
        <v>532</v>
      </c>
      <c r="R63" s="288">
        <f>SUM(R47:R62)</f>
        <v>27</v>
      </c>
      <c r="S63" s="288">
        <f>SUM(S47:S62)</f>
        <v>15</v>
      </c>
      <c r="T63" s="288">
        <f>SUM(T47:T62)</f>
        <v>24</v>
      </c>
      <c r="U63" s="289">
        <f>SUM(U47:U62)</f>
        <v>15</v>
      </c>
    </row>
    <row r="64" spans="1:21" s="190" customFormat="1" ht="12" customHeight="1">
      <c r="A64" s="342"/>
      <c r="B64" s="277" t="s">
        <v>476</v>
      </c>
      <c r="C64" s="339">
        <f>C63+E63+H63+J63+M63+O63+R63+T63</f>
        <v>171</v>
      </c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</row>
    <row r="65" spans="1:21" s="190" customFormat="1" ht="16.5">
      <c r="A65" s="191"/>
      <c r="B65" s="192" t="s">
        <v>579</v>
      </c>
      <c r="C65" s="162"/>
      <c r="D65" s="162"/>
      <c r="E65" s="162"/>
      <c r="F65" s="193"/>
      <c r="G65" s="194" t="s">
        <v>580</v>
      </c>
      <c r="H65" s="195"/>
      <c r="I65" s="195"/>
      <c r="J65" s="195"/>
      <c r="K65" s="195"/>
      <c r="L65" s="193"/>
      <c r="M65" s="193"/>
      <c r="N65" s="193"/>
      <c r="O65" s="332" t="s">
        <v>581</v>
      </c>
      <c r="P65" s="333"/>
      <c r="Q65" s="333"/>
      <c r="R65" s="333"/>
      <c r="S65" s="333"/>
      <c r="T65" s="333"/>
      <c r="U65" s="333"/>
    </row>
    <row r="66" spans="1:21" s="190" customFormat="1" ht="12" customHeight="1">
      <c r="A66" s="191"/>
      <c r="B66" s="196" t="s">
        <v>582</v>
      </c>
      <c r="C66" s="162"/>
      <c r="D66" s="162"/>
      <c r="E66" s="162"/>
      <c r="F66" s="193"/>
      <c r="G66" s="194" t="s">
        <v>583</v>
      </c>
      <c r="H66" s="195"/>
      <c r="I66" s="195"/>
      <c r="J66" s="195"/>
      <c r="K66" s="195"/>
      <c r="L66" s="193"/>
      <c r="M66" s="193"/>
      <c r="N66" s="193"/>
      <c r="O66" s="193"/>
      <c r="P66" s="193"/>
      <c r="Q66" s="193"/>
      <c r="R66" s="193"/>
      <c r="S66" s="193"/>
      <c r="T66" s="193"/>
      <c r="U66" s="193"/>
    </row>
    <row r="67" spans="1:21" ht="12" customHeight="1">
      <c r="A67" s="191"/>
      <c r="B67" s="197" t="s">
        <v>584</v>
      </c>
      <c r="C67" s="162"/>
      <c r="D67" s="162"/>
      <c r="E67" s="162"/>
      <c r="F67" s="193"/>
      <c r="G67" s="194" t="s">
        <v>585</v>
      </c>
      <c r="H67" s="195"/>
      <c r="I67" s="195"/>
      <c r="J67" s="195"/>
      <c r="K67" s="195"/>
      <c r="L67" s="193"/>
      <c r="M67" s="193"/>
      <c r="N67" s="193"/>
      <c r="O67" s="193"/>
      <c r="P67" s="193"/>
      <c r="Q67" s="193"/>
      <c r="R67" s="193"/>
      <c r="S67" s="193"/>
      <c r="T67" s="193"/>
      <c r="U67" s="193"/>
    </row>
    <row r="68" spans="1:21">
      <c r="B68" s="179" t="s">
        <v>715</v>
      </c>
      <c r="G68" s="194"/>
    </row>
  </sheetData>
  <mergeCells count="38">
    <mergeCell ref="B11:U11"/>
    <mergeCell ref="A6:A11"/>
    <mergeCell ref="A37:A46"/>
    <mergeCell ref="C46:U46"/>
    <mergeCell ref="A47:A64"/>
    <mergeCell ref="C64:U64"/>
    <mergeCell ref="A12:A16"/>
    <mergeCell ref="C16:U16"/>
    <mergeCell ref="A17:A18"/>
    <mergeCell ref="B17:U17"/>
    <mergeCell ref="C18:U18"/>
    <mergeCell ref="O65:U65"/>
    <mergeCell ref="A19:A21"/>
    <mergeCell ref="C21:U21"/>
    <mergeCell ref="A22:A26"/>
    <mergeCell ref="C26:U26"/>
    <mergeCell ref="A27:A36"/>
    <mergeCell ref="C36:U36"/>
    <mergeCell ref="R4:S4"/>
    <mergeCell ref="T4:U4"/>
    <mergeCell ref="C10:U10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</mergeCells>
  <phoneticPr fontId="19" type="noConversion"/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V65"/>
  <sheetViews>
    <sheetView topLeftCell="A55" zoomScaleNormal="100" zoomScaleSheetLayoutView="100" workbookViewId="0">
      <selection activeCell="R74" sqref="R74"/>
    </sheetView>
  </sheetViews>
  <sheetFormatPr defaultColWidth="9" defaultRowHeight="16.5"/>
  <cols>
    <col min="1" max="1" width="2.875" style="51" customWidth="1"/>
    <col min="2" max="2" width="3.25" style="51" customWidth="1"/>
    <col min="3" max="3" width="12.625" style="38" customWidth="1"/>
    <col min="4" max="7" width="2.625" style="20" customWidth="1"/>
    <col min="8" max="8" width="12.625" style="38" customWidth="1"/>
    <col min="9" max="12" width="2.625" style="20" customWidth="1"/>
    <col min="13" max="13" width="12.625" style="38" customWidth="1"/>
    <col min="14" max="17" width="2.625" style="20" customWidth="1"/>
    <col min="18" max="18" width="12.625" style="38" customWidth="1"/>
    <col min="19" max="22" width="2.625" style="20" customWidth="1"/>
    <col min="23" max="16384" width="9" style="17"/>
  </cols>
  <sheetData>
    <row r="1" spans="1:22" ht="33" customHeight="1">
      <c r="A1" s="346" t="s">
        <v>275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</row>
    <row r="2" spans="1:22" s="3" customFormat="1" ht="24.95" customHeight="1">
      <c r="A2" s="306" t="s">
        <v>446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</row>
    <row r="3" spans="1:22" ht="15" customHeight="1">
      <c r="A3" s="293" t="s">
        <v>0</v>
      </c>
      <c r="B3" s="293"/>
      <c r="C3" s="295" t="s">
        <v>1</v>
      </c>
      <c r="D3" s="294" t="s">
        <v>2</v>
      </c>
      <c r="E3" s="294"/>
      <c r="F3" s="294"/>
      <c r="G3" s="294"/>
      <c r="H3" s="295" t="s">
        <v>1</v>
      </c>
      <c r="I3" s="294" t="s">
        <v>3</v>
      </c>
      <c r="J3" s="294"/>
      <c r="K3" s="294"/>
      <c r="L3" s="294"/>
      <c r="M3" s="295" t="s">
        <v>1</v>
      </c>
      <c r="N3" s="294" t="s">
        <v>4</v>
      </c>
      <c r="O3" s="294"/>
      <c r="P3" s="294"/>
      <c r="Q3" s="294"/>
      <c r="R3" s="295" t="s">
        <v>1</v>
      </c>
      <c r="S3" s="294" t="s">
        <v>5</v>
      </c>
      <c r="T3" s="294"/>
      <c r="U3" s="294"/>
      <c r="V3" s="294"/>
    </row>
    <row r="4" spans="1:22" ht="15" customHeight="1">
      <c r="A4" s="293"/>
      <c r="B4" s="293"/>
      <c r="C4" s="295"/>
      <c r="D4" s="294" t="s">
        <v>6</v>
      </c>
      <c r="E4" s="294"/>
      <c r="F4" s="294" t="s">
        <v>7</v>
      </c>
      <c r="G4" s="294"/>
      <c r="H4" s="295"/>
      <c r="I4" s="294" t="s">
        <v>6</v>
      </c>
      <c r="J4" s="294"/>
      <c r="K4" s="294" t="s">
        <v>7</v>
      </c>
      <c r="L4" s="294"/>
      <c r="M4" s="295"/>
      <c r="N4" s="294" t="s">
        <v>6</v>
      </c>
      <c r="O4" s="294"/>
      <c r="P4" s="294" t="s">
        <v>7</v>
      </c>
      <c r="Q4" s="294"/>
      <c r="R4" s="295"/>
      <c r="S4" s="294" t="s">
        <v>6</v>
      </c>
      <c r="T4" s="294"/>
      <c r="U4" s="294" t="s">
        <v>7</v>
      </c>
      <c r="V4" s="294"/>
    </row>
    <row r="5" spans="1:22" s="18" customFormat="1" ht="15" customHeight="1">
      <c r="A5" s="293"/>
      <c r="B5" s="293"/>
      <c r="C5" s="295"/>
      <c r="D5" s="101" t="s">
        <v>8</v>
      </c>
      <c r="E5" s="101" t="s">
        <v>9</v>
      </c>
      <c r="F5" s="101" t="s">
        <v>8</v>
      </c>
      <c r="G5" s="101" t="s">
        <v>9</v>
      </c>
      <c r="H5" s="295"/>
      <c r="I5" s="101" t="s">
        <v>8</v>
      </c>
      <c r="J5" s="101" t="s">
        <v>9</v>
      </c>
      <c r="K5" s="101" t="s">
        <v>8</v>
      </c>
      <c r="L5" s="101" t="s">
        <v>9</v>
      </c>
      <c r="M5" s="295"/>
      <c r="N5" s="101" t="s">
        <v>8</v>
      </c>
      <c r="O5" s="101" t="s">
        <v>9</v>
      </c>
      <c r="P5" s="101" t="s">
        <v>8</v>
      </c>
      <c r="Q5" s="101" t="s">
        <v>9</v>
      </c>
      <c r="R5" s="295"/>
      <c r="S5" s="101" t="s">
        <v>8</v>
      </c>
      <c r="T5" s="101" t="s">
        <v>9</v>
      </c>
      <c r="U5" s="101" t="s">
        <v>8</v>
      </c>
      <c r="V5" s="101" t="s">
        <v>9</v>
      </c>
    </row>
    <row r="6" spans="1:22" s="4" customFormat="1" ht="15" customHeight="1">
      <c r="A6" s="348" t="s">
        <v>64</v>
      </c>
      <c r="B6" s="348"/>
      <c r="C6" s="86" t="s">
        <v>36</v>
      </c>
      <c r="D6" s="101">
        <v>2</v>
      </c>
      <c r="E6" s="101">
        <v>2</v>
      </c>
      <c r="F6" s="101"/>
      <c r="G6" s="101"/>
      <c r="H6" s="86" t="s">
        <v>37</v>
      </c>
      <c r="I6" s="101"/>
      <c r="J6" s="101"/>
      <c r="K6" s="101">
        <v>2</v>
      </c>
      <c r="L6" s="101">
        <v>2</v>
      </c>
      <c r="M6" s="86"/>
      <c r="N6" s="101"/>
      <c r="O6" s="101"/>
      <c r="P6" s="101"/>
      <c r="Q6" s="101"/>
      <c r="R6" s="86"/>
      <c r="S6" s="101"/>
      <c r="T6" s="101"/>
      <c r="U6" s="101"/>
      <c r="V6" s="101"/>
    </row>
    <row r="7" spans="1:22" s="4" customFormat="1" ht="15" customHeight="1">
      <c r="A7" s="348"/>
      <c r="B7" s="348"/>
      <c r="C7" s="86" t="s">
        <v>132</v>
      </c>
      <c r="D7" s="5">
        <v>2</v>
      </c>
      <c r="E7" s="101">
        <v>2</v>
      </c>
      <c r="F7" s="101"/>
      <c r="G7" s="101"/>
      <c r="H7" s="89" t="s">
        <v>133</v>
      </c>
      <c r="I7" s="101">
        <v>2</v>
      </c>
      <c r="J7" s="101">
        <v>2</v>
      </c>
      <c r="K7" s="101">
        <v>2</v>
      </c>
      <c r="L7" s="101">
        <v>2</v>
      </c>
      <c r="M7" s="86"/>
      <c r="N7" s="101"/>
      <c r="O7" s="101"/>
      <c r="P7" s="101"/>
      <c r="Q7" s="101"/>
      <c r="R7" s="86"/>
      <c r="S7" s="101"/>
      <c r="T7" s="101"/>
      <c r="U7" s="101"/>
      <c r="V7" s="101"/>
    </row>
    <row r="8" spans="1:22" s="4" customFormat="1" ht="15" customHeight="1">
      <c r="A8" s="348"/>
      <c r="B8" s="348"/>
      <c r="C8" s="86" t="s">
        <v>38</v>
      </c>
      <c r="D8" s="101">
        <v>2</v>
      </c>
      <c r="E8" s="101">
        <v>2</v>
      </c>
      <c r="F8" s="101">
        <v>2</v>
      </c>
      <c r="G8" s="101">
        <v>2</v>
      </c>
      <c r="H8" s="86"/>
      <c r="I8" s="101"/>
      <c r="J8" s="101"/>
      <c r="K8" s="101"/>
      <c r="L8" s="101"/>
      <c r="M8" s="86"/>
      <c r="N8" s="101"/>
      <c r="O8" s="101"/>
      <c r="P8" s="101"/>
      <c r="Q8" s="101"/>
      <c r="R8" s="86"/>
      <c r="S8" s="101"/>
      <c r="T8" s="101"/>
      <c r="U8" s="101"/>
      <c r="V8" s="101"/>
    </row>
    <row r="9" spans="1:22" s="19" customFormat="1" ht="15" customHeight="1">
      <c r="A9" s="348"/>
      <c r="B9" s="348"/>
      <c r="C9" s="109" t="s">
        <v>65</v>
      </c>
      <c r="D9" s="13">
        <f>SUM(D6:D8)</f>
        <v>6</v>
      </c>
      <c r="E9" s="13">
        <f>SUM(E6:E8)</f>
        <v>6</v>
      </c>
      <c r="F9" s="13">
        <f>SUM(F6:F8)</f>
        <v>2</v>
      </c>
      <c r="G9" s="13">
        <f>SUM(G6:G8)</f>
        <v>2</v>
      </c>
      <c r="H9" s="109" t="s">
        <v>65</v>
      </c>
      <c r="I9" s="13">
        <f>SUM(I6:I8)</f>
        <v>2</v>
      </c>
      <c r="J9" s="13">
        <f>SUM(J6:J8)</f>
        <v>2</v>
      </c>
      <c r="K9" s="13">
        <f>SUM(K6:K8)</f>
        <v>4</v>
      </c>
      <c r="L9" s="13">
        <f>SUM(L6:L8)</f>
        <v>4</v>
      </c>
      <c r="M9" s="109" t="s">
        <v>65</v>
      </c>
      <c r="N9" s="13">
        <f>SUM(N6:N8)</f>
        <v>0</v>
      </c>
      <c r="O9" s="13">
        <f>SUM(O6:O8)</f>
        <v>0</v>
      </c>
      <c r="P9" s="13">
        <f>SUM(P6:P8)</f>
        <v>0</v>
      </c>
      <c r="Q9" s="13">
        <f>SUM(Q6:Q8)</f>
        <v>0</v>
      </c>
      <c r="R9" s="109" t="s">
        <v>65</v>
      </c>
      <c r="S9" s="13">
        <f>SUM(S6:S8)</f>
        <v>0</v>
      </c>
      <c r="T9" s="13">
        <f>SUM(T6:T8)</f>
        <v>0</v>
      </c>
      <c r="U9" s="13">
        <f>SUM(U6:U8)</f>
        <v>0</v>
      </c>
      <c r="V9" s="13">
        <f>SUM(V6:V8)</f>
        <v>0</v>
      </c>
    </row>
    <row r="10" spans="1:22" s="40" customFormat="1" ht="15" customHeight="1">
      <c r="A10" s="348"/>
      <c r="B10" s="348"/>
      <c r="C10" s="92" t="s">
        <v>11</v>
      </c>
      <c r="D10" s="307">
        <f>D9+F9+I9+K9+N9+P9+S9+U9</f>
        <v>14</v>
      </c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</row>
    <row r="11" spans="1:22" s="40" customFormat="1" ht="50.1" customHeight="1">
      <c r="A11" s="348"/>
      <c r="B11" s="348"/>
      <c r="C11" s="319" t="s">
        <v>708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</row>
    <row r="12" spans="1:22" s="4" customFormat="1" ht="15" customHeight="1">
      <c r="A12" s="348" t="s">
        <v>125</v>
      </c>
      <c r="B12" s="348"/>
      <c r="C12" s="91" t="s">
        <v>443</v>
      </c>
      <c r="D12" s="5"/>
      <c r="E12" s="101"/>
      <c r="F12" s="23">
        <v>2</v>
      </c>
      <c r="G12" s="23">
        <v>2</v>
      </c>
      <c r="H12" s="89" t="s">
        <v>39</v>
      </c>
      <c r="I12" s="101">
        <v>1</v>
      </c>
      <c r="J12" s="101">
        <v>1</v>
      </c>
      <c r="K12" s="101">
        <v>1</v>
      </c>
      <c r="L12" s="101">
        <v>1</v>
      </c>
      <c r="M12" s="91" t="s">
        <v>12</v>
      </c>
      <c r="N12" s="101">
        <v>2</v>
      </c>
      <c r="O12" s="101">
        <v>2</v>
      </c>
      <c r="P12" s="101"/>
      <c r="Q12" s="101"/>
      <c r="R12" s="86"/>
      <c r="S12" s="101"/>
      <c r="T12" s="101"/>
      <c r="U12" s="101"/>
      <c r="V12" s="101"/>
    </row>
    <row r="13" spans="1:22" s="4" customFormat="1" ht="15" customHeight="1">
      <c r="A13" s="348"/>
      <c r="B13" s="348"/>
      <c r="C13" s="86" t="s">
        <v>40</v>
      </c>
      <c r="D13" s="5">
        <v>0</v>
      </c>
      <c r="E13" s="101">
        <v>1</v>
      </c>
      <c r="F13" s="101">
        <v>0</v>
      </c>
      <c r="G13" s="101">
        <v>1</v>
      </c>
      <c r="H13" s="86"/>
      <c r="I13" s="101"/>
      <c r="J13" s="101"/>
      <c r="K13" s="101"/>
      <c r="L13" s="101"/>
      <c r="M13" s="91" t="s">
        <v>432</v>
      </c>
      <c r="N13" s="101"/>
      <c r="O13" s="101"/>
      <c r="P13" s="23">
        <v>2</v>
      </c>
      <c r="Q13" s="23">
        <v>2</v>
      </c>
      <c r="R13" s="86"/>
      <c r="S13" s="101"/>
      <c r="T13" s="101"/>
      <c r="U13" s="101"/>
      <c r="V13" s="101"/>
    </row>
    <row r="14" spans="1:22" s="4" customFormat="1" ht="15" customHeight="1">
      <c r="A14" s="348"/>
      <c r="B14" s="348"/>
      <c r="C14" s="86"/>
      <c r="D14" s="101"/>
      <c r="E14" s="101"/>
      <c r="F14" s="101"/>
      <c r="G14" s="101"/>
      <c r="H14" s="86"/>
      <c r="I14" s="5"/>
      <c r="J14" s="101"/>
      <c r="K14" s="101"/>
      <c r="L14" s="101"/>
      <c r="M14" s="91"/>
      <c r="N14" s="81"/>
      <c r="O14" s="81"/>
      <c r="P14" s="101"/>
      <c r="Q14" s="101"/>
      <c r="R14" s="86"/>
      <c r="S14" s="101"/>
      <c r="T14" s="101"/>
      <c r="U14" s="101"/>
      <c r="V14" s="101"/>
    </row>
    <row r="15" spans="1:22" s="10" customFormat="1" ht="15" customHeight="1">
      <c r="A15" s="348"/>
      <c r="B15" s="348"/>
      <c r="C15" s="90" t="s">
        <v>10</v>
      </c>
      <c r="D15" s="13">
        <f>SUM(D12:D14)</f>
        <v>0</v>
      </c>
      <c r="E15" s="13">
        <f>SUM(E12:E14)</f>
        <v>1</v>
      </c>
      <c r="F15" s="13">
        <f>SUM(F12:F14)</f>
        <v>2</v>
      </c>
      <c r="G15" s="13">
        <f>SUM(G12:G14)</f>
        <v>3</v>
      </c>
      <c r="H15" s="90" t="s">
        <v>10</v>
      </c>
      <c r="I15" s="13">
        <f>SUM(I12:I14)</f>
        <v>1</v>
      </c>
      <c r="J15" s="13">
        <f>SUM(J12:J14)</f>
        <v>1</v>
      </c>
      <c r="K15" s="13">
        <f>SUM(K12:K14)</f>
        <v>1</v>
      </c>
      <c r="L15" s="13">
        <f>SUM(L12:L14)</f>
        <v>1</v>
      </c>
      <c r="M15" s="90" t="s">
        <v>10</v>
      </c>
      <c r="N15" s="13">
        <f>SUM(N12:N14)</f>
        <v>2</v>
      </c>
      <c r="O15" s="13">
        <f>SUM(O12:O14)</f>
        <v>2</v>
      </c>
      <c r="P15" s="13">
        <f>SUM(P12:P14)</f>
        <v>2</v>
      </c>
      <c r="Q15" s="13">
        <f>SUM(Q12:Q14)</f>
        <v>2</v>
      </c>
      <c r="R15" s="90" t="s">
        <v>10</v>
      </c>
      <c r="S15" s="13">
        <f>SUM(S12:S14)</f>
        <v>0</v>
      </c>
      <c r="T15" s="13">
        <f>SUM(T12:T14)</f>
        <v>0</v>
      </c>
      <c r="U15" s="13">
        <f>SUM(U12:U14)</f>
        <v>0</v>
      </c>
      <c r="V15" s="13">
        <f>SUM(V12:V14)</f>
        <v>0</v>
      </c>
    </row>
    <row r="16" spans="1:22" s="40" customFormat="1" ht="15" customHeight="1">
      <c r="A16" s="348"/>
      <c r="B16" s="348"/>
      <c r="C16" s="92" t="s">
        <v>11</v>
      </c>
      <c r="D16" s="307">
        <f>D15+F15+I15+K15+N15+P15+S15+U15</f>
        <v>8</v>
      </c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</row>
    <row r="17" spans="1:256" s="8" customFormat="1" ht="95.1" customHeight="1">
      <c r="A17" s="349" t="s">
        <v>126</v>
      </c>
      <c r="B17" s="349"/>
      <c r="C17" s="297" t="s">
        <v>150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</row>
    <row r="18" spans="1:256" s="41" customFormat="1" ht="15" customHeight="1">
      <c r="A18" s="349"/>
      <c r="B18" s="349"/>
      <c r="C18" s="92" t="s">
        <v>11</v>
      </c>
      <c r="D18" s="307">
        <v>6</v>
      </c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</row>
    <row r="19" spans="1:256" ht="15" customHeight="1">
      <c r="A19" s="349" t="s">
        <v>123</v>
      </c>
      <c r="B19" s="349"/>
      <c r="C19" s="86" t="s">
        <v>128</v>
      </c>
      <c r="D19" s="101">
        <v>2</v>
      </c>
      <c r="E19" s="101">
        <v>2</v>
      </c>
      <c r="F19" s="101"/>
      <c r="G19" s="101"/>
      <c r="H19" s="86" t="s">
        <v>29</v>
      </c>
      <c r="I19" s="101"/>
      <c r="J19" s="101"/>
      <c r="K19" s="101">
        <v>2</v>
      </c>
      <c r="L19" s="101">
        <v>2</v>
      </c>
      <c r="M19" s="86" t="s">
        <v>129</v>
      </c>
      <c r="N19" s="101">
        <v>2</v>
      </c>
      <c r="O19" s="101">
        <v>2</v>
      </c>
      <c r="P19" s="101"/>
      <c r="Q19" s="101"/>
      <c r="R19" s="86" t="s">
        <v>130</v>
      </c>
      <c r="S19" s="101"/>
      <c r="T19" s="101"/>
      <c r="U19" s="101">
        <v>2</v>
      </c>
      <c r="V19" s="101">
        <v>2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15" customHeight="1">
      <c r="A20" s="349"/>
      <c r="B20" s="349"/>
      <c r="C20" s="90" t="s">
        <v>10</v>
      </c>
      <c r="D20" s="13">
        <f>SUM(D19)</f>
        <v>2</v>
      </c>
      <c r="E20" s="13">
        <f t="shared" ref="E20:G20" si="0">SUM(E19)</f>
        <v>2</v>
      </c>
      <c r="F20" s="13">
        <f t="shared" si="0"/>
        <v>0</v>
      </c>
      <c r="G20" s="13">
        <f t="shared" si="0"/>
        <v>0</v>
      </c>
      <c r="H20" s="90" t="s">
        <v>10</v>
      </c>
      <c r="I20" s="13">
        <f>SUM(I19)</f>
        <v>0</v>
      </c>
      <c r="J20" s="13">
        <f t="shared" ref="J20" si="1">SUM(J19)</f>
        <v>0</v>
      </c>
      <c r="K20" s="13">
        <f t="shared" ref="K20" si="2">SUM(K19)</f>
        <v>2</v>
      </c>
      <c r="L20" s="13">
        <f t="shared" ref="L20" si="3">SUM(L19)</f>
        <v>2</v>
      </c>
      <c r="M20" s="90" t="s">
        <v>10</v>
      </c>
      <c r="N20" s="13">
        <f>SUM(N19)</f>
        <v>2</v>
      </c>
      <c r="O20" s="13">
        <f t="shared" ref="O20" si="4">SUM(O19)</f>
        <v>2</v>
      </c>
      <c r="P20" s="13">
        <f t="shared" ref="P20" si="5">SUM(P19)</f>
        <v>0</v>
      </c>
      <c r="Q20" s="13">
        <f t="shared" ref="Q20" si="6">SUM(Q19)</f>
        <v>0</v>
      </c>
      <c r="R20" s="90" t="s">
        <v>10</v>
      </c>
      <c r="S20" s="13">
        <f>SUM(S19)</f>
        <v>0</v>
      </c>
      <c r="T20" s="13">
        <f t="shared" ref="T20" si="7">SUM(T19)</f>
        <v>0</v>
      </c>
      <c r="U20" s="13">
        <f t="shared" ref="U20" si="8">SUM(U19)</f>
        <v>2</v>
      </c>
      <c r="V20" s="13">
        <f t="shared" ref="V20" si="9">SUM(V19)</f>
        <v>2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s="52" customFormat="1" ht="15" customHeight="1">
      <c r="A21" s="349"/>
      <c r="B21" s="349"/>
      <c r="C21" s="92" t="s">
        <v>11</v>
      </c>
      <c r="D21" s="299">
        <f>D19+K19+N19+U19</f>
        <v>8</v>
      </c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ht="15" customHeight="1">
      <c r="A22" s="349" t="s">
        <v>124</v>
      </c>
      <c r="B22" s="349"/>
      <c r="C22" s="110" t="s">
        <v>75</v>
      </c>
      <c r="D22" s="48">
        <v>2</v>
      </c>
      <c r="E22" s="48">
        <v>2</v>
      </c>
      <c r="F22" s="48"/>
      <c r="G22" s="48"/>
      <c r="H22" s="110" t="s">
        <v>97</v>
      </c>
      <c r="I22" s="48">
        <v>3</v>
      </c>
      <c r="J22" s="48">
        <v>3</v>
      </c>
      <c r="K22" s="48"/>
      <c r="L22" s="48"/>
      <c r="M22" s="110" t="s">
        <v>98</v>
      </c>
      <c r="N22" s="161">
        <v>3</v>
      </c>
      <c r="O22" s="161">
        <v>3</v>
      </c>
      <c r="P22" s="21"/>
      <c r="Q22" s="21"/>
      <c r="R22" s="110"/>
      <c r="S22" s="48"/>
      <c r="T22" s="48"/>
      <c r="U22" s="48"/>
      <c r="V22" s="48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15" customHeight="1">
      <c r="A23" s="349"/>
      <c r="B23" s="349"/>
      <c r="C23" s="86" t="s">
        <v>77</v>
      </c>
      <c r="D23" s="21">
        <v>2</v>
      </c>
      <c r="E23" s="21">
        <v>2</v>
      </c>
      <c r="F23" s="21"/>
      <c r="G23" s="21"/>
      <c r="H23" s="110" t="s">
        <v>104</v>
      </c>
      <c r="I23" s="48">
        <v>3</v>
      </c>
      <c r="J23" s="48">
        <v>3</v>
      </c>
      <c r="K23" s="21"/>
      <c r="L23" s="21"/>
      <c r="M23" s="86" t="s">
        <v>166</v>
      </c>
      <c r="N23" s="64">
        <v>3</v>
      </c>
      <c r="O23" s="64">
        <v>3</v>
      </c>
      <c r="P23" s="21"/>
      <c r="Q23" s="21"/>
      <c r="R23" s="86"/>
      <c r="S23" s="21"/>
      <c r="T23" s="21"/>
      <c r="U23" s="21"/>
      <c r="V23" s="21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15" customHeight="1">
      <c r="A24" s="349"/>
      <c r="B24" s="349"/>
      <c r="C24" s="86" t="s">
        <v>101</v>
      </c>
      <c r="D24" s="21">
        <v>2</v>
      </c>
      <c r="E24" s="21">
        <v>2</v>
      </c>
      <c r="F24" s="21"/>
      <c r="G24" s="48"/>
      <c r="H24" s="110" t="s">
        <v>107</v>
      </c>
      <c r="I24" s="6">
        <v>1</v>
      </c>
      <c r="J24" s="6">
        <v>3</v>
      </c>
      <c r="K24" s="48"/>
      <c r="L24" s="48"/>
      <c r="M24" s="110" t="s">
        <v>277</v>
      </c>
      <c r="N24" s="48">
        <v>1</v>
      </c>
      <c r="O24" s="48">
        <v>3</v>
      </c>
      <c r="P24" s="48">
        <v>1</v>
      </c>
      <c r="Q24" s="48">
        <v>3</v>
      </c>
      <c r="R24" s="110"/>
      <c r="S24" s="48"/>
      <c r="T24" s="48"/>
      <c r="U24" s="48"/>
      <c r="V24" s="48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15" customHeight="1">
      <c r="A25" s="349"/>
      <c r="B25" s="349"/>
      <c r="C25" s="110" t="s">
        <v>103</v>
      </c>
      <c r="D25" s="48">
        <v>3</v>
      </c>
      <c r="E25" s="48">
        <v>3</v>
      </c>
      <c r="F25" s="48"/>
      <c r="G25" s="21"/>
      <c r="H25" s="86" t="s">
        <v>100</v>
      </c>
      <c r="I25" s="21">
        <v>3</v>
      </c>
      <c r="J25" s="21">
        <v>3</v>
      </c>
      <c r="K25" s="48"/>
      <c r="L25" s="48"/>
      <c r="M25" s="111" t="s">
        <v>155</v>
      </c>
      <c r="N25" s="48"/>
      <c r="O25" s="48"/>
      <c r="P25" s="64">
        <v>3</v>
      </c>
      <c r="Q25" s="64">
        <v>3</v>
      </c>
      <c r="R25" s="86"/>
      <c r="S25" s="21"/>
      <c r="T25" s="21"/>
      <c r="U25" s="21"/>
      <c r="V25" s="21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15" customHeight="1">
      <c r="A26" s="349"/>
      <c r="B26" s="349"/>
      <c r="C26" s="110" t="s">
        <v>106</v>
      </c>
      <c r="D26" s="48">
        <v>1</v>
      </c>
      <c r="E26" s="48">
        <v>3</v>
      </c>
      <c r="F26" s="48"/>
      <c r="G26" s="48"/>
      <c r="H26" s="110" t="s">
        <v>153</v>
      </c>
      <c r="I26" s="48">
        <v>3</v>
      </c>
      <c r="J26" s="48">
        <v>3</v>
      </c>
      <c r="K26" s="21"/>
      <c r="L26" s="21"/>
      <c r="M26" s="86" t="s">
        <v>105</v>
      </c>
      <c r="N26" s="48"/>
      <c r="O26" s="48"/>
      <c r="P26" s="64">
        <v>3</v>
      </c>
      <c r="Q26" s="64">
        <v>3</v>
      </c>
      <c r="R26" s="110"/>
      <c r="S26" s="48"/>
      <c r="T26" s="48"/>
      <c r="U26" s="48"/>
      <c r="V26" s="48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15" customHeight="1">
      <c r="A27" s="349"/>
      <c r="B27" s="349"/>
      <c r="C27" s="110" t="s">
        <v>276</v>
      </c>
      <c r="D27" s="64">
        <v>3</v>
      </c>
      <c r="E27" s="64">
        <v>3</v>
      </c>
      <c r="F27" s="48"/>
      <c r="G27" s="48"/>
      <c r="H27" s="110" t="s">
        <v>154</v>
      </c>
      <c r="I27" s="48"/>
      <c r="J27" s="48"/>
      <c r="K27" s="21">
        <v>1</v>
      </c>
      <c r="L27" s="21">
        <v>3</v>
      </c>
      <c r="M27" s="126"/>
      <c r="N27" s="128"/>
      <c r="O27" s="128"/>
      <c r="P27" s="128"/>
      <c r="Q27" s="128"/>
      <c r="R27" s="110"/>
      <c r="S27" s="48"/>
      <c r="T27" s="48"/>
      <c r="U27" s="48"/>
      <c r="V27" s="48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15" customHeight="1">
      <c r="A28" s="349"/>
      <c r="B28" s="349"/>
      <c r="C28" s="86" t="s">
        <v>109</v>
      </c>
      <c r="D28" s="21"/>
      <c r="E28" s="21"/>
      <c r="F28" s="21">
        <v>1</v>
      </c>
      <c r="G28" s="21">
        <v>2</v>
      </c>
      <c r="H28" s="86" t="s">
        <v>111</v>
      </c>
      <c r="I28" s="48"/>
      <c r="J28" s="48"/>
      <c r="K28" s="21">
        <v>1</v>
      </c>
      <c r="L28" s="21">
        <v>3</v>
      </c>
      <c r="M28" s="110"/>
      <c r="N28" s="48"/>
      <c r="O28" s="48"/>
      <c r="P28" s="48"/>
      <c r="Q28" s="48"/>
      <c r="R28" s="86"/>
      <c r="S28" s="21"/>
      <c r="T28" s="21"/>
      <c r="U28" s="21"/>
      <c r="V28" s="21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15" customHeight="1">
      <c r="A29" s="349"/>
      <c r="B29" s="349"/>
      <c r="C29" s="86" t="s">
        <v>110</v>
      </c>
      <c r="D29" s="21"/>
      <c r="E29" s="21"/>
      <c r="F29" s="21">
        <v>3</v>
      </c>
      <c r="G29" s="21">
        <v>3</v>
      </c>
      <c r="H29" s="110" t="s">
        <v>102</v>
      </c>
      <c r="I29" s="48"/>
      <c r="J29" s="48"/>
      <c r="K29" s="48">
        <v>1</v>
      </c>
      <c r="L29" s="48">
        <v>3</v>
      </c>
      <c r="M29" s="86"/>
      <c r="N29" s="21"/>
      <c r="O29" s="21"/>
      <c r="P29" s="21"/>
      <c r="Q29" s="21"/>
      <c r="R29" s="110"/>
      <c r="S29" s="48"/>
      <c r="T29" s="48"/>
      <c r="U29" s="48"/>
      <c r="V29" s="48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15" customHeight="1">
      <c r="A30" s="349"/>
      <c r="B30" s="349"/>
      <c r="C30" s="86" t="s">
        <v>112</v>
      </c>
      <c r="D30" s="48"/>
      <c r="E30" s="48"/>
      <c r="F30" s="48">
        <v>1</v>
      </c>
      <c r="G30" s="48">
        <v>3</v>
      </c>
      <c r="H30" s="126"/>
      <c r="I30" s="128"/>
      <c r="J30" s="128"/>
      <c r="K30" s="128"/>
      <c r="L30" s="128"/>
      <c r="M30" s="110"/>
      <c r="N30" s="48"/>
      <c r="O30" s="48"/>
      <c r="P30" s="48"/>
      <c r="Q30" s="48"/>
      <c r="R30" s="86"/>
      <c r="S30" s="21"/>
      <c r="T30" s="21"/>
      <c r="U30" s="21"/>
      <c r="V30" s="21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15" customHeight="1">
      <c r="A31" s="349"/>
      <c r="B31" s="349"/>
      <c r="C31" s="111" t="s">
        <v>122</v>
      </c>
      <c r="D31" s="48"/>
      <c r="E31" s="48"/>
      <c r="F31" s="64">
        <v>1</v>
      </c>
      <c r="G31" s="64">
        <v>3</v>
      </c>
      <c r="H31" s="126"/>
      <c r="I31" s="128"/>
      <c r="J31" s="128"/>
      <c r="K31" s="128"/>
      <c r="L31" s="128"/>
      <c r="M31" s="86"/>
      <c r="N31" s="21"/>
      <c r="O31" s="21"/>
      <c r="P31" s="21"/>
      <c r="Q31" s="21"/>
      <c r="R31" s="91"/>
      <c r="S31" s="21"/>
      <c r="T31" s="21"/>
      <c r="U31" s="21"/>
      <c r="V31" s="21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15" customHeight="1">
      <c r="A32" s="349"/>
      <c r="B32" s="349"/>
      <c r="C32" s="110" t="s">
        <v>99</v>
      </c>
      <c r="D32" s="48"/>
      <c r="E32" s="48"/>
      <c r="F32" s="48">
        <v>3</v>
      </c>
      <c r="G32" s="48">
        <v>3</v>
      </c>
      <c r="H32" s="110"/>
      <c r="I32" s="48"/>
      <c r="J32" s="48"/>
      <c r="K32" s="48"/>
      <c r="L32" s="48"/>
      <c r="M32" s="110"/>
      <c r="N32" s="48"/>
      <c r="O32" s="48"/>
      <c r="P32" s="48"/>
      <c r="Q32" s="48"/>
      <c r="R32" s="91"/>
      <c r="S32" s="49"/>
      <c r="T32" s="48"/>
      <c r="U32" s="48"/>
      <c r="V32" s="48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15" customHeight="1">
      <c r="A33" s="349"/>
      <c r="B33" s="349"/>
      <c r="C33" s="111" t="s">
        <v>151</v>
      </c>
      <c r="D33" s="48"/>
      <c r="E33" s="48"/>
      <c r="F33" s="48">
        <v>3</v>
      </c>
      <c r="G33" s="48">
        <v>3</v>
      </c>
      <c r="H33" s="110"/>
      <c r="I33" s="48"/>
      <c r="J33" s="48"/>
      <c r="K33" s="48"/>
      <c r="L33" s="48"/>
      <c r="M33" s="110"/>
      <c r="N33" s="48"/>
      <c r="O33" s="48"/>
      <c r="P33" s="48"/>
      <c r="Q33" s="48"/>
      <c r="R33" s="91"/>
      <c r="S33" s="48"/>
      <c r="T33" s="48"/>
      <c r="U33" s="48"/>
      <c r="V33" s="48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15" customHeight="1">
      <c r="A34" s="349"/>
      <c r="B34" s="349"/>
      <c r="C34" s="111"/>
      <c r="D34" s="48"/>
      <c r="E34" s="48"/>
      <c r="F34" s="48"/>
      <c r="G34" s="48"/>
      <c r="H34" s="111"/>
      <c r="I34" s="49"/>
      <c r="J34" s="48"/>
      <c r="K34" s="48"/>
      <c r="L34" s="48"/>
      <c r="M34" s="112"/>
      <c r="N34" s="49"/>
      <c r="O34" s="49"/>
      <c r="P34" s="49"/>
      <c r="Q34" s="49"/>
      <c r="R34" s="112"/>
      <c r="S34" s="49"/>
      <c r="T34" s="49"/>
      <c r="U34" s="49"/>
      <c r="V34" s="49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s="51" customFormat="1" ht="15" customHeight="1">
      <c r="A35" s="349"/>
      <c r="B35" s="349"/>
      <c r="C35" s="112" t="s">
        <v>10</v>
      </c>
      <c r="D35" s="49">
        <f>SUM(D22:D34)</f>
        <v>13</v>
      </c>
      <c r="E35" s="49">
        <f>SUM(E22:E34)</f>
        <v>15</v>
      </c>
      <c r="F35" s="49">
        <f>SUM(F22:F34)</f>
        <v>12</v>
      </c>
      <c r="G35" s="49">
        <f>SUM(G22:G34)</f>
        <v>17</v>
      </c>
      <c r="H35" s="112" t="s">
        <v>72</v>
      </c>
      <c r="I35" s="49">
        <f>SUM(I22:I34)</f>
        <v>13</v>
      </c>
      <c r="J35" s="49">
        <f>SUM(J22:J34)</f>
        <v>15</v>
      </c>
      <c r="K35" s="49">
        <f>SUM(K22:K34)</f>
        <v>3</v>
      </c>
      <c r="L35" s="49">
        <f>SUM(L22:L34)</f>
        <v>9</v>
      </c>
      <c r="M35" s="112" t="s">
        <v>10</v>
      </c>
      <c r="N35" s="49">
        <f>SUM(N22:N34)</f>
        <v>7</v>
      </c>
      <c r="O35" s="49">
        <f>SUM(O22:O34)</f>
        <v>9</v>
      </c>
      <c r="P35" s="49">
        <f>SUM(P22:P34)</f>
        <v>7</v>
      </c>
      <c r="Q35" s="49">
        <f>SUM(Q22:Q34)</f>
        <v>9</v>
      </c>
      <c r="R35" s="112" t="s">
        <v>10</v>
      </c>
      <c r="S35" s="49">
        <f>SUM(S22:S34)</f>
        <v>0</v>
      </c>
      <c r="T35" s="49">
        <f>SUM(T22:T34)</f>
        <v>0</v>
      </c>
      <c r="U35" s="49">
        <f>SUM(U22:U34)</f>
        <v>0</v>
      </c>
      <c r="V35" s="49">
        <f>SUM(V22:V34)</f>
        <v>0</v>
      </c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</row>
    <row r="36" spans="1:256" s="52" customFormat="1" ht="15" customHeight="1">
      <c r="A36" s="349"/>
      <c r="B36" s="349"/>
      <c r="C36" s="92" t="s">
        <v>114</v>
      </c>
      <c r="D36" s="301" t="str">
        <f>SUM(D35,F35,I35,K35,N35,P35,S35,U35)&amp;"/"&amp;SUM(E35,G35,J35,L35,O35,Q35,T35,V35)&amp;"(學分/時數)"</f>
        <v>55/74(學分/時數)</v>
      </c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spans="1:256" s="66" customFormat="1" ht="15" customHeight="1">
      <c r="A37" s="352" t="s">
        <v>156</v>
      </c>
      <c r="B37" s="353" t="s">
        <v>298</v>
      </c>
      <c r="C37" s="124" t="s">
        <v>174</v>
      </c>
      <c r="D37" s="69"/>
      <c r="E37" s="69"/>
      <c r="F37" s="74">
        <v>3</v>
      </c>
      <c r="G37" s="74">
        <v>3</v>
      </c>
      <c r="H37" s="114" t="s">
        <v>157</v>
      </c>
      <c r="I37" s="69">
        <v>3</v>
      </c>
      <c r="J37" s="69">
        <v>3</v>
      </c>
      <c r="K37" s="115"/>
      <c r="L37" s="115"/>
      <c r="M37" s="113" t="s">
        <v>158</v>
      </c>
      <c r="N37" s="69">
        <v>3</v>
      </c>
      <c r="O37" s="69">
        <v>3</v>
      </c>
      <c r="P37" s="69"/>
      <c r="Q37" s="69"/>
      <c r="R37" s="113" t="s">
        <v>163</v>
      </c>
      <c r="S37" s="74">
        <v>3</v>
      </c>
      <c r="T37" s="74">
        <v>3</v>
      </c>
      <c r="U37" s="69"/>
      <c r="V37" s="69"/>
    </row>
    <row r="38" spans="1:256" s="66" customFormat="1" ht="15" customHeight="1">
      <c r="A38" s="352"/>
      <c r="B38" s="353"/>
      <c r="C38" s="113"/>
      <c r="D38" s="69"/>
      <c r="E38" s="69"/>
      <c r="F38" s="69"/>
      <c r="G38" s="69"/>
      <c r="H38" s="114" t="s">
        <v>160</v>
      </c>
      <c r="I38" s="72"/>
      <c r="J38" s="72"/>
      <c r="K38" s="72">
        <v>3</v>
      </c>
      <c r="L38" s="69">
        <v>3</v>
      </c>
      <c r="M38" s="113" t="s">
        <v>161</v>
      </c>
      <c r="N38" s="69">
        <v>3</v>
      </c>
      <c r="O38" s="69">
        <v>3</v>
      </c>
      <c r="P38" s="69"/>
      <c r="Q38" s="69"/>
      <c r="R38" s="125" t="s">
        <v>108</v>
      </c>
      <c r="S38" s="74">
        <v>3</v>
      </c>
      <c r="T38" s="74">
        <v>3</v>
      </c>
      <c r="U38" s="69"/>
      <c r="V38" s="69"/>
    </row>
    <row r="39" spans="1:256" s="66" customFormat="1" ht="15" customHeight="1">
      <c r="A39" s="352"/>
      <c r="B39" s="353"/>
      <c r="C39" s="113"/>
      <c r="D39" s="69"/>
      <c r="E39" s="69"/>
      <c r="F39" s="69"/>
      <c r="G39" s="69"/>
      <c r="H39" s="114"/>
      <c r="I39" s="69"/>
      <c r="J39" s="69"/>
      <c r="K39" s="72"/>
      <c r="L39" s="72"/>
      <c r="M39" s="113" t="s">
        <v>162</v>
      </c>
      <c r="N39" s="69"/>
      <c r="O39" s="69"/>
      <c r="P39" s="69">
        <v>3</v>
      </c>
      <c r="Q39" s="69">
        <v>3</v>
      </c>
      <c r="R39" s="114" t="s">
        <v>159</v>
      </c>
      <c r="S39" s="69"/>
      <c r="T39" s="69"/>
      <c r="U39" s="74">
        <v>3</v>
      </c>
      <c r="V39" s="74">
        <v>3</v>
      </c>
    </row>
    <row r="40" spans="1:256" s="66" customFormat="1" ht="15" customHeight="1">
      <c r="A40" s="352"/>
      <c r="B40" s="353"/>
      <c r="C40" s="113"/>
      <c r="D40" s="69"/>
      <c r="E40" s="69"/>
      <c r="F40" s="69"/>
      <c r="G40" s="69"/>
      <c r="H40" s="114"/>
      <c r="I40" s="69"/>
      <c r="J40" s="69"/>
      <c r="K40" s="72"/>
      <c r="L40" s="72"/>
      <c r="M40" s="113"/>
      <c r="N40" s="69"/>
      <c r="O40" s="69"/>
      <c r="P40" s="69"/>
      <c r="Q40" s="69"/>
      <c r="R40" s="114" t="s">
        <v>164</v>
      </c>
      <c r="S40" s="69"/>
      <c r="T40" s="69"/>
      <c r="U40" s="69">
        <v>3</v>
      </c>
      <c r="V40" s="69">
        <v>3</v>
      </c>
    </row>
    <row r="41" spans="1:256" s="66" customFormat="1" ht="15" customHeight="1">
      <c r="A41" s="352"/>
      <c r="B41" s="353"/>
      <c r="C41" s="113"/>
      <c r="D41" s="69"/>
      <c r="E41" s="69"/>
      <c r="F41" s="69"/>
      <c r="G41" s="69"/>
      <c r="H41" s="114"/>
      <c r="I41" s="69"/>
      <c r="J41" s="69"/>
      <c r="K41" s="69"/>
      <c r="L41" s="69"/>
      <c r="M41" s="113"/>
      <c r="N41" s="69"/>
      <c r="O41" s="69"/>
      <c r="P41" s="69"/>
      <c r="Q41" s="69"/>
      <c r="R41" s="114"/>
      <c r="S41" s="69"/>
      <c r="T41" s="69"/>
      <c r="U41" s="69"/>
      <c r="V41" s="69"/>
    </row>
    <row r="42" spans="1:256" s="66" customFormat="1" ht="15" customHeight="1">
      <c r="A42" s="352"/>
      <c r="B42" s="355" t="s">
        <v>299</v>
      </c>
      <c r="C42" s="127" t="s">
        <v>264</v>
      </c>
      <c r="D42" s="70"/>
      <c r="E42" s="122"/>
      <c r="F42" s="73">
        <v>3</v>
      </c>
      <c r="G42" s="73">
        <v>3</v>
      </c>
      <c r="H42" s="123" t="s">
        <v>113</v>
      </c>
      <c r="I42" s="73">
        <v>1</v>
      </c>
      <c r="J42" s="73">
        <v>3</v>
      </c>
      <c r="K42" s="70"/>
      <c r="L42" s="70"/>
      <c r="M42" s="116" t="s">
        <v>165</v>
      </c>
      <c r="N42" s="70">
        <v>3</v>
      </c>
      <c r="O42" s="70">
        <v>3</v>
      </c>
      <c r="P42" s="70"/>
      <c r="Q42" s="70"/>
      <c r="R42" s="123" t="s">
        <v>152</v>
      </c>
      <c r="S42" s="73">
        <v>3</v>
      </c>
      <c r="T42" s="73">
        <v>3</v>
      </c>
      <c r="U42" s="70"/>
      <c r="V42" s="70"/>
    </row>
    <row r="43" spans="1:256" s="66" customFormat="1" ht="15" customHeight="1">
      <c r="A43" s="352"/>
      <c r="B43" s="356"/>
      <c r="C43" s="116"/>
      <c r="D43" s="70"/>
      <c r="E43" s="70"/>
      <c r="F43" s="70"/>
      <c r="G43" s="70"/>
      <c r="H43" s="116" t="s">
        <v>167</v>
      </c>
      <c r="I43" s="70"/>
      <c r="J43" s="70"/>
      <c r="K43" s="70">
        <v>3</v>
      </c>
      <c r="L43" s="70">
        <v>3</v>
      </c>
      <c r="M43" s="131" t="s">
        <v>297</v>
      </c>
      <c r="N43" s="73">
        <v>2</v>
      </c>
      <c r="O43" s="73">
        <v>2</v>
      </c>
      <c r="P43" s="70"/>
      <c r="Q43" s="70"/>
      <c r="R43" s="117" t="s">
        <v>168</v>
      </c>
      <c r="S43" s="70">
        <v>3</v>
      </c>
      <c r="T43" s="70">
        <v>3</v>
      </c>
      <c r="U43" s="70"/>
      <c r="V43" s="70"/>
    </row>
    <row r="44" spans="1:256" s="66" customFormat="1" ht="15" customHeight="1">
      <c r="A44" s="352"/>
      <c r="B44" s="356"/>
      <c r="C44" s="116"/>
      <c r="D44" s="70"/>
      <c r="E44" s="70"/>
      <c r="F44" s="70"/>
      <c r="G44" s="70"/>
      <c r="H44" s="116"/>
      <c r="I44" s="70"/>
      <c r="J44" s="70"/>
      <c r="K44" s="70"/>
      <c r="L44" s="70"/>
      <c r="M44" s="117" t="s">
        <v>169</v>
      </c>
      <c r="N44" s="70"/>
      <c r="O44" s="70"/>
      <c r="P44" s="70">
        <v>3</v>
      </c>
      <c r="Q44" s="70">
        <v>3</v>
      </c>
      <c r="R44" s="116" t="s">
        <v>170</v>
      </c>
      <c r="S44" s="70"/>
      <c r="T44" s="70"/>
      <c r="U44" s="70">
        <v>3</v>
      </c>
      <c r="V44" s="70">
        <v>3</v>
      </c>
    </row>
    <row r="45" spans="1:256" s="66" customFormat="1" ht="15" customHeight="1">
      <c r="A45" s="352"/>
      <c r="B45" s="357"/>
      <c r="C45" s="116"/>
      <c r="D45" s="70"/>
      <c r="E45" s="70"/>
      <c r="F45" s="70"/>
      <c r="G45" s="70"/>
      <c r="H45" s="116"/>
      <c r="I45" s="70"/>
      <c r="J45" s="70"/>
      <c r="K45" s="70"/>
      <c r="L45" s="70"/>
      <c r="M45" s="117"/>
      <c r="N45" s="75"/>
      <c r="O45" s="75"/>
      <c r="P45" s="70"/>
      <c r="Q45" s="70"/>
      <c r="R45" s="117" t="s">
        <v>171</v>
      </c>
      <c r="S45" s="70"/>
      <c r="T45" s="70"/>
      <c r="U45" s="70">
        <v>3</v>
      </c>
      <c r="V45" s="70">
        <v>3</v>
      </c>
    </row>
    <row r="46" spans="1:256" s="66" customFormat="1" ht="15" customHeight="1">
      <c r="A46" s="352"/>
      <c r="B46" s="359" t="s">
        <v>10</v>
      </c>
      <c r="C46" s="359"/>
      <c r="D46" s="71">
        <f>SUM(D37:D45)</f>
        <v>0</v>
      </c>
      <c r="E46" s="71">
        <f>SUM(E37:E45)</f>
        <v>0</v>
      </c>
      <c r="F46" s="71">
        <f>SUM(F37:F45)</f>
        <v>6</v>
      </c>
      <c r="G46" s="71">
        <f>SUM(G37:G45)</f>
        <v>6</v>
      </c>
      <c r="H46" s="118" t="s">
        <v>10</v>
      </c>
      <c r="I46" s="71">
        <f>SUM(I37:I45)</f>
        <v>4</v>
      </c>
      <c r="J46" s="71">
        <f>SUM(J37:J45)</f>
        <v>6</v>
      </c>
      <c r="K46" s="71">
        <f>SUM(K37:K45)</f>
        <v>6</v>
      </c>
      <c r="L46" s="71">
        <f>SUM(L37:L45)</f>
        <v>6</v>
      </c>
      <c r="M46" s="118" t="s">
        <v>10</v>
      </c>
      <c r="N46" s="71">
        <f>SUM(N37:N45)</f>
        <v>11</v>
      </c>
      <c r="O46" s="71">
        <f>SUM(O37:O45)</f>
        <v>11</v>
      </c>
      <c r="P46" s="71">
        <f>SUM(P37:P45)</f>
        <v>6</v>
      </c>
      <c r="Q46" s="71">
        <f>SUM(Q37:Q45)</f>
        <v>6</v>
      </c>
      <c r="R46" s="118" t="s">
        <v>10</v>
      </c>
      <c r="S46" s="71">
        <f>SUM(S37:S45)</f>
        <v>12</v>
      </c>
      <c r="T46" s="71">
        <f>SUM(T37:T45)</f>
        <v>12</v>
      </c>
      <c r="U46" s="71">
        <f>SUM(U37:U45)</f>
        <v>12</v>
      </c>
      <c r="V46" s="71">
        <f>SUM(V37:V45)</f>
        <v>12</v>
      </c>
    </row>
    <row r="47" spans="1:256" s="67" customFormat="1" ht="15" customHeight="1">
      <c r="A47" s="352"/>
      <c r="B47" s="358" t="s">
        <v>172</v>
      </c>
      <c r="C47" s="358"/>
      <c r="D47" s="354" t="s">
        <v>442</v>
      </c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</row>
    <row r="48" spans="1:256" s="66" customFormat="1" ht="15" customHeight="1">
      <c r="A48" s="352" t="s">
        <v>173</v>
      </c>
      <c r="B48" s="352"/>
      <c r="C48" s="130" t="s">
        <v>278</v>
      </c>
      <c r="D48" s="132"/>
      <c r="E48" s="132"/>
      <c r="F48" s="132">
        <v>2</v>
      </c>
      <c r="G48" s="132">
        <v>2</v>
      </c>
      <c r="H48" s="130" t="s">
        <v>300</v>
      </c>
      <c r="I48" s="132">
        <v>2</v>
      </c>
      <c r="J48" s="132">
        <v>2</v>
      </c>
      <c r="K48" s="133"/>
      <c r="L48" s="133"/>
      <c r="M48" s="119" t="s">
        <v>281</v>
      </c>
      <c r="N48" s="133">
        <v>3</v>
      </c>
      <c r="O48" s="133">
        <v>3</v>
      </c>
      <c r="P48" s="133"/>
      <c r="Q48" s="133"/>
      <c r="R48" s="119" t="s">
        <v>46</v>
      </c>
      <c r="S48" s="133">
        <v>3</v>
      </c>
      <c r="T48" s="133">
        <v>3</v>
      </c>
      <c r="U48" s="133"/>
      <c r="V48" s="133"/>
    </row>
    <row r="49" spans="1:27" s="66" customFormat="1" ht="15" customHeight="1">
      <c r="A49" s="352"/>
      <c r="B49" s="352"/>
      <c r="C49" s="119"/>
      <c r="D49" s="132" t="s">
        <v>30</v>
      </c>
      <c r="E49" s="133" t="s">
        <v>30</v>
      </c>
      <c r="F49" s="133"/>
      <c r="G49" s="133"/>
      <c r="H49" s="119" t="s">
        <v>279</v>
      </c>
      <c r="I49" s="133">
        <v>3</v>
      </c>
      <c r="J49" s="133" t="s">
        <v>295</v>
      </c>
      <c r="K49" s="133"/>
      <c r="L49" s="133"/>
      <c r="M49" s="119" t="s">
        <v>56</v>
      </c>
      <c r="N49" s="133">
        <v>3</v>
      </c>
      <c r="O49" s="133">
        <v>3</v>
      </c>
      <c r="P49" s="133"/>
      <c r="Q49" s="133"/>
      <c r="R49" s="119" t="s">
        <v>282</v>
      </c>
      <c r="S49" s="133">
        <v>3</v>
      </c>
      <c r="T49" s="133">
        <v>3</v>
      </c>
      <c r="U49" s="133"/>
      <c r="V49" s="133"/>
      <c r="Z49" s="68"/>
      <c r="AA49" s="68"/>
    </row>
    <row r="50" spans="1:27" s="66" customFormat="1" ht="15" customHeight="1">
      <c r="A50" s="352"/>
      <c r="B50" s="352"/>
      <c r="C50" s="119"/>
      <c r="D50" s="133"/>
      <c r="E50" s="133"/>
      <c r="F50" s="133"/>
      <c r="G50" s="133"/>
      <c r="H50" s="130" t="s">
        <v>280</v>
      </c>
      <c r="I50" s="132"/>
      <c r="J50" s="132"/>
      <c r="K50" s="132">
        <v>2</v>
      </c>
      <c r="L50" s="132">
        <v>2</v>
      </c>
      <c r="M50" s="119" t="s">
        <v>57</v>
      </c>
      <c r="N50" s="133">
        <v>3</v>
      </c>
      <c r="O50" s="133">
        <v>3</v>
      </c>
      <c r="P50" s="133"/>
      <c r="Q50" s="133"/>
      <c r="R50" s="119" t="s">
        <v>283</v>
      </c>
      <c r="S50" s="133">
        <v>3</v>
      </c>
      <c r="T50" s="133">
        <v>3</v>
      </c>
      <c r="U50" s="133"/>
      <c r="V50" s="133"/>
    </row>
    <row r="51" spans="1:27" s="66" customFormat="1" ht="15" customHeight="1">
      <c r="A51" s="352"/>
      <c r="B51" s="352"/>
      <c r="C51" s="119"/>
      <c r="D51" s="133"/>
      <c r="E51" s="133"/>
      <c r="F51" s="133"/>
      <c r="G51" s="133"/>
      <c r="H51" s="130"/>
      <c r="I51" s="132"/>
      <c r="J51" s="132"/>
      <c r="K51" s="132"/>
      <c r="L51" s="132"/>
      <c r="M51" s="98" t="s">
        <v>284</v>
      </c>
      <c r="N51" s="134">
        <v>9</v>
      </c>
      <c r="O51" s="133" t="s">
        <v>295</v>
      </c>
      <c r="P51" s="133"/>
      <c r="Q51" s="133"/>
      <c r="R51" s="119" t="s">
        <v>59</v>
      </c>
      <c r="S51" s="133">
        <v>3</v>
      </c>
      <c r="T51" s="133">
        <v>3</v>
      </c>
      <c r="U51" s="133"/>
      <c r="V51" s="133"/>
    </row>
    <row r="52" spans="1:27" s="66" customFormat="1" ht="15" customHeight="1">
      <c r="A52" s="352"/>
      <c r="B52" s="352"/>
      <c r="C52" s="119"/>
      <c r="D52" s="133"/>
      <c r="E52" s="133"/>
      <c r="F52" s="133"/>
      <c r="G52" s="133"/>
      <c r="H52" s="119"/>
      <c r="I52" s="133"/>
      <c r="J52" s="133"/>
      <c r="K52" s="133"/>
      <c r="L52" s="133"/>
      <c r="M52" s="119" t="s">
        <v>285</v>
      </c>
      <c r="N52" s="133">
        <v>3</v>
      </c>
      <c r="O52" s="133">
        <v>3</v>
      </c>
      <c r="P52" s="132"/>
      <c r="Q52" s="132"/>
      <c r="R52" s="119" t="s">
        <v>35</v>
      </c>
      <c r="S52" s="133">
        <v>3</v>
      </c>
      <c r="T52" s="133">
        <v>3</v>
      </c>
      <c r="U52" s="133"/>
      <c r="V52" s="133"/>
    </row>
    <row r="53" spans="1:27" s="66" customFormat="1" ht="15" customHeight="1">
      <c r="A53" s="352"/>
      <c r="B53" s="352"/>
      <c r="C53" s="119"/>
      <c r="D53" s="133"/>
      <c r="E53" s="133"/>
      <c r="F53" s="133"/>
      <c r="G53" s="133"/>
      <c r="H53" s="119"/>
      <c r="I53" s="133"/>
      <c r="J53" s="133"/>
      <c r="K53" s="133"/>
      <c r="L53" s="133"/>
      <c r="M53" s="119" t="s">
        <v>286</v>
      </c>
      <c r="N53" s="133">
        <v>3</v>
      </c>
      <c r="O53" s="133">
        <v>3</v>
      </c>
      <c r="P53" s="133"/>
      <c r="Q53" s="133"/>
      <c r="R53" s="119" t="s">
        <v>287</v>
      </c>
      <c r="S53" s="133">
        <v>9</v>
      </c>
      <c r="T53" s="133" t="s">
        <v>295</v>
      </c>
      <c r="U53" s="133"/>
      <c r="V53" s="133"/>
    </row>
    <row r="54" spans="1:27" s="66" customFormat="1" ht="15" customHeight="1">
      <c r="A54" s="352"/>
      <c r="B54" s="352"/>
      <c r="C54" s="119"/>
      <c r="D54" s="133"/>
      <c r="E54" s="133"/>
      <c r="F54" s="133"/>
      <c r="G54" s="133"/>
      <c r="H54" s="119"/>
      <c r="I54" s="133"/>
      <c r="J54" s="133"/>
      <c r="K54" s="133"/>
      <c r="L54" s="133"/>
      <c r="M54" s="130" t="s">
        <v>288</v>
      </c>
      <c r="N54" s="132">
        <v>2</v>
      </c>
      <c r="O54" s="132">
        <v>2</v>
      </c>
      <c r="P54" s="132"/>
      <c r="Q54" s="133"/>
      <c r="R54" s="119" t="s">
        <v>289</v>
      </c>
      <c r="S54" s="132">
        <v>3</v>
      </c>
      <c r="T54" s="132">
        <v>3</v>
      </c>
      <c r="U54" s="133"/>
      <c r="V54" s="133"/>
    </row>
    <row r="55" spans="1:27" s="66" customFormat="1" ht="15" customHeight="1">
      <c r="A55" s="352"/>
      <c r="B55" s="352"/>
      <c r="C55" s="119"/>
      <c r="D55" s="133"/>
      <c r="E55" s="133"/>
      <c r="F55" s="133"/>
      <c r="G55" s="133"/>
      <c r="H55" s="91"/>
      <c r="I55" s="81"/>
      <c r="J55" s="81"/>
      <c r="K55" s="81"/>
      <c r="L55" s="81"/>
      <c r="M55" s="119" t="s">
        <v>290</v>
      </c>
      <c r="N55" s="133"/>
      <c r="O55" s="133"/>
      <c r="P55" s="133">
        <v>3</v>
      </c>
      <c r="Q55" s="133">
        <v>3</v>
      </c>
      <c r="R55" s="119" t="s">
        <v>291</v>
      </c>
      <c r="S55" s="133"/>
      <c r="T55" s="133"/>
      <c r="U55" s="133">
        <v>3</v>
      </c>
      <c r="V55" s="133">
        <v>3</v>
      </c>
    </row>
    <row r="56" spans="1:27" s="66" customFormat="1" ht="15" customHeight="1">
      <c r="A56" s="352"/>
      <c r="B56" s="352"/>
      <c r="C56" s="119"/>
      <c r="D56" s="133"/>
      <c r="E56" s="133"/>
      <c r="F56" s="133"/>
      <c r="G56" s="133"/>
      <c r="H56" s="91"/>
      <c r="I56" s="81"/>
      <c r="J56" s="81"/>
      <c r="K56" s="81"/>
      <c r="L56" s="81"/>
      <c r="M56" s="119" t="s">
        <v>60</v>
      </c>
      <c r="N56" s="133"/>
      <c r="O56" s="133"/>
      <c r="P56" s="133">
        <v>3</v>
      </c>
      <c r="Q56" s="133">
        <v>3</v>
      </c>
      <c r="R56" s="119" t="s">
        <v>61</v>
      </c>
      <c r="S56" s="133"/>
      <c r="T56" s="133"/>
      <c r="U56" s="133">
        <v>3</v>
      </c>
      <c r="V56" s="133">
        <v>3</v>
      </c>
    </row>
    <row r="57" spans="1:27" s="66" customFormat="1" ht="15" customHeight="1">
      <c r="A57" s="352"/>
      <c r="B57" s="352"/>
      <c r="C57" s="119"/>
      <c r="D57" s="133"/>
      <c r="E57" s="133"/>
      <c r="F57" s="133"/>
      <c r="G57" s="133"/>
      <c r="H57" s="91"/>
      <c r="I57" s="81"/>
      <c r="J57" s="81"/>
      <c r="K57" s="81"/>
      <c r="L57" s="81"/>
      <c r="M57" s="119" t="s">
        <v>292</v>
      </c>
      <c r="N57" s="133"/>
      <c r="O57" s="133"/>
      <c r="P57" s="133">
        <v>3</v>
      </c>
      <c r="Q57" s="133">
        <v>3</v>
      </c>
      <c r="R57" s="119" t="s">
        <v>62</v>
      </c>
      <c r="S57" s="133"/>
      <c r="T57" s="133"/>
      <c r="U57" s="133">
        <v>3</v>
      </c>
      <c r="V57" s="133">
        <v>3</v>
      </c>
    </row>
    <row r="58" spans="1:27" s="66" customFormat="1" ht="15" customHeight="1">
      <c r="A58" s="352"/>
      <c r="B58" s="352"/>
      <c r="C58" s="119"/>
      <c r="D58" s="133"/>
      <c r="E58" s="133"/>
      <c r="F58" s="133"/>
      <c r="G58" s="133"/>
      <c r="H58" s="119"/>
      <c r="I58" s="133"/>
      <c r="J58" s="133"/>
      <c r="K58" s="133"/>
      <c r="L58" s="133"/>
      <c r="M58" s="119" t="s">
        <v>58</v>
      </c>
      <c r="N58" s="133"/>
      <c r="O58" s="133"/>
      <c r="P58" s="133">
        <v>3</v>
      </c>
      <c r="Q58" s="133">
        <v>3</v>
      </c>
      <c r="R58" s="119" t="s">
        <v>63</v>
      </c>
      <c r="S58" s="133"/>
      <c r="T58" s="133"/>
      <c r="U58" s="133">
        <v>3</v>
      </c>
      <c r="V58" s="133">
        <v>3</v>
      </c>
    </row>
    <row r="59" spans="1:27" s="66" customFormat="1" ht="15" customHeight="1">
      <c r="A59" s="352"/>
      <c r="B59" s="352"/>
      <c r="C59" s="119"/>
      <c r="D59" s="133"/>
      <c r="E59" s="133"/>
      <c r="F59" s="133"/>
      <c r="G59" s="133"/>
      <c r="H59" s="119"/>
      <c r="I59" s="133"/>
      <c r="J59" s="133"/>
      <c r="K59" s="133"/>
      <c r="L59" s="133"/>
      <c r="M59" s="119" t="s">
        <v>55</v>
      </c>
      <c r="N59" s="133"/>
      <c r="O59" s="133"/>
      <c r="P59" s="133">
        <v>3</v>
      </c>
      <c r="Q59" s="133">
        <v>3</v>
      </c>
      <c r="R59" s="119" t="s">
        <v>293</v>
      </c>
      <c r="S59" s="133"/>
      <c r="T59" s="133"/>
      <c r="U59" s="133">
        <v>9</v>
      </c>
      <c r="V59" s="133" t="s">
        <v>296</v>
      </c>
    </row>
    <row r="60" spans="1:27" s="66" customFormat="1" ht="15" customHeight="1">
      <c r="A60" s="352"/>
      <c r="B60" s="352"/>
      <c r="C60" s="119"/>
      <c r="D60" s="133"/>
      <c r="E60" s="133"/>
      <c r="F60" s="133"/>
      <c r="G60" s="133"/>
      <c r="H60" s="119"/>
      <c r="I60" s="133"/>
      <c r="J60" s="133"/>
      <c r="K60" s="133"/>
      <c r="L60" s="133"/>
      <c r="M60" s="119" t="s">
        <v>294</v>
      </c>
      <c r="N60" s="133"/>
      <c r="O60" s="133"/>
      <c r="P60" s="133">
        <v>9</v>
      </c>
      <c r="Q60" s="133" t="s">
        <v>295</v>
      </c>
      <c r="R60" s="119"/>
      <c r="S60" s="133"/>
      <c r="T60" s="133"/>
      <c r="U60" s="133"/>
      <c r="V60" s="133"/>
    </row>
    <row r="61" spans="1:27" s="66" customFormat="1" ht="15" customHeight="1">
      <c r="A61" s="352"/>
      <c r="B61" s="352"/>
      <c r="C61" s="119"/>
      <c r="D61" s="133"/>
      <c r="E61" s="133"/>
      <c r="F61" s="133"/>
      <c r="G61" s="133"/>
      <c r="H61" s="119"/>
      <c r="I61" s="133"/>
      <c r="J61" s="133"/>
      <c r="K61" s="133"/>
      <c r="L61" s="133"/>
      <c r="M61" s="119"/>
      <c r="N61" s="133"/>
      <c r="O61" s="133"/>
      <c r="P61" s="133"/>
      <c r="Q61" s="133"/>
      <c r="R61" s="119"/>
      <c r="S61" s="133"/>
      <c r="T61" s="133"/>
      <c r="U61" s="133"/>
      <c r="V61" s="133"/>
    </row>
    <row r="62" spans="1:27" s="66" customFormat="1" ht="15" customHeight="1">
      <c r="A62" s="352"/>
      <c r="B62" s="352"/>
      <c r="C62" s="119"/>
      <c r="D62" s="133"/>
      <c r="E62" s="133"/>
      <c r="F62" s="133"/>
      <c r="G62" s="133"/>
      <c r="H62" s="119"/>
      <c r="I62" s="133"/>
      <c r="J62" s="133"/>
      <c r="K62" s="133"/>
      <c r="L62" s="133"/>
      <c r="M62" s="119"/>
      <c r="N62" s="133"/>
      <c r="O62" s="133"/>
      <c r="P62" s="133"/>
      <c r="Q62" s="133"/>
      <c r="R62" s="119"/>
      <c r="S62" s="133"/>
      <c r="T62" s="133"/>
      <c r="U62" s="133"/>
      <c r="V62" s="133"/>
    </row>
    <row r="63" spans="1:27" s="66" customFormat="1" ht="15" customHeight="1">
      <c r="A63" s="352"/>
      <c r="B63" s="352"/>
      <c r="C63" s="120" t="s">
        <v>10</v>
      </c>
      <c r="D63" s="121">
        <f>SUM(D48:D62)</f>
        <v>0</v>
      </c>
      <c r="E63" s="121">
        <f>SUM(E48:E62)</f>
        <v>0</v>
      </c>
      <c r="F63" s="121">
        <f>SUM(F48:F62)</f>
        <v>2</v>
      </c>
      <c r="G63" s="121">
        <f>SUM(G48:G62)</f>
        <v>2</v>
      </c>
      <c r="H63" s="120" t="s">
        <v>10</v>
      </c>
      <c r="I63" s="121">
        <f>SUM(I48:I62)</f>
        <v>5</v>
      </c>
      <c r="J63" s="121">
        <f>SUM(J48:J62)</f>
        <v>2</v>
      </c>
      <c r="K63" s="121">
        <f>SUM(K48:K62)</f>
        <v>2</v>
      </c>
      <c r="L63" s="121">
        <f>SUM(L48:L62)</f>
        <v>2</v>
      </c>
      <c r="M63" s="120" t="s">
        <v>10</v>
      </c>
      <c r="N63" s="121">
        <f>SUM(N48:N62)</f>
        <v>26</v>
      </c>
      <c r="O63" s="121">
        <f>SUM(O48:O62)</f>
        <v>17</v>
      </c>
      <c r="P63" s="121">
        <f>SUM(P48:P62)</f>
        <v>24</v>
      </c>
      <c r="Q63" s="121">
        <f>SUM(Q48:Q62)</f>
        <v>15</v>
      </c>
      <c r="R63" s="120" t="s">
        <v>10</v>
      </c>
      <c r="S63" s="121">
        <f>SUM(S48:S62)</f>
        <v>27</v>
      </c>
      <c r="T63" s="121">
        <f>SUM(T48:T62)</f>
        <v>18</v>
      </c>
      <c r="U63" s="121">
        <f>SUM(U48:U62)</f>
        <v>21</v>
      </c>
      <c r="V63" s="121">
        <f>SUM(V48:V62)</f>
        <v>12</v>
      </c>
    </row>
    <row r="64" spans="1:27" s="67" customFormat="1" ht="15" customHeight="1">
      <c r="A64" s="352"/>
      <c r="B64" s="352"/>
      <c r="C64" s="118" t="s">
        <v>175</v>
      </c>
      <c r="D64" s="354" t="s">
        <v>442</v>
      </c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4"/>
    </row>
    <row r="65" spans="1:256" ht="129.94999999999999" customHeight="1">
      <c r="A65" s="350" t="s">
        <v>717</v>
      </c>
      <c r="B65" s="350"/>
      <c r="C65" s="350"/>
      <c r="D65" s="350"/>
      <c r="E65" s="350"/>
      <c r="F65" s="350"/>
      <c r="G65" s="350"/>
      <c r="H65" s="350"/>
      <c r="I65" s="351" t="s">
        <v>716</v>
      </c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</sheetData>
  <mergeCells count="41">
    <mergeCell ref="A65:H65"/>
    <mergeCell ref="I65:V65"/>
    <mergeCell ref="A19:B21"/>
    <mergeCell ref="D21:V21"/>
    <mergeCell ref="A22:B36"/>
    <mergeCell ref="D36:V36"/>
    <mergeCell ref="A37:A47"/>
    <mergeCell ref="B37:B41"/>
    <mergeCell ref="D47:V47"/>
    <mergeCell ref="A48:B64"/>
    <mergeCell ref="D64:V64"/>
    <mergeCell ref="B42:B45"/>
    <mergeCell ref="B47:C47"/>
    <mergeCell ref="B46:C46"/>
    <mergeCell ref="D18:V18"/>
    <mergeCell ref="A12:B16"/>
    <mergeCell ref="M3:M5"/>
    <mergeCell ref="N4:O4"/>
    <mergeCell ref="P4:Q4"/>
    <mergeCell ref="A17:B18"/>
    <mergeCell ref="C17:V17"/>
    <mergeCell ref="D16:V16"/>
    <mergeCell ref="N3:Q3"/>
    <mergeCell ref="F4:G4"/>
    <mergeCell ref="R3:R5"/>
    <mergeCell ref="I3:L3"/>
    <mergeCell ref="I4:J4"/>
    <mergeCell ref="D10:V10"/>
    <mergeCell ref="A6:B11"/>
    <mergeCell ref="C11:V11"/>
    <mergeCell ref="A1:V1"/>
    <mergeCell ref="A3:B5"/>
    <mergeCell ref="C3:C5"/>
    <mergeCell ref="D3:G3"/>
    <mergeCell ref="H3:H5"/>
    <mergeCell ref="S3:V3"/>
    <mergeCell ref="U4:V4"/>
    <mergeCell ref="K4:L4"/>
    <mergeCell ref="D4:E4"/>
    <mergeCell ref="S4:T4"/>
    <mergeCell ref="A2:V2"/>
  </mergeCells>
  <phoneticPr fontId="19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96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37" zoomScaleNormal="100" workbookViewId="0">
      <selection activeCell="B55" sqref="B55:F58"/>
    </sheetView>
  </sheetViews>
  <sheetFormatPr defaultRowHeight="15.75"/>
  <cols>
    <col min="1" max="1" width="3" style="261" customWidth="1"/>
    <col min="2" max="2" width="11.875" style="193" customWidth="1"/>
    <col min="3" max="6" width="3.125" style="193" customWidth="1"/>
    <col min="7" max="7" width="11.875" style="193" customWidth="1"/>
    <col min="8" max="11" width="3" style="193" customWidth="1"/>
    <col min="12" max="12" width="11.875" style="193" customWidth="1"/>
    <col min="13" max="16" width="3" style="193" customWidth="1"/>
    <col min="17" max="17" width="11.875" style="193" customWidth="1"/>
    <col min="18" max="21" width="3" style="193" customWidth="1"/>
    <col min="22" max="23" width="7.125" style="193" customWidth="1"/>
    <col min="24" max="24" width="6" style="193" customWidth="1"/>
    <col min="25" max="32" width="5.625" style="193" customWidth="1"/>
    <col min="33" max="16384" width="9" style="193"/>
  </cols>
  <sheetData>
    <row r="1" spans="1:21" s="198" customFormat="1" ht="25.5">
      <c r="A1" s="369" t="s">
        <v>587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</row>
    <row r="2" spans="1:21" ht="29.45" customHeight="1">
      <c r="A2" s="371" t="s">
        <v>588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</row>
    <row r="3" spans="1:21" ht="12" customHeight="1">
      <c r="A3" s="365" t="s">
        <v>589</v>
      </c>
      <c r="B3" s="372" t="s">
        <v>590</v>
      </c>
      <c r="C3" s="365" t="s">
        <v>591</v>
      </c>
      <c r="D3" s="365"/>
      <c r="E3" s="365"/>
      <c r="F3" s="365"/>
      <c r="G3" s="372" t="s">
        <v>590</v>
      </c>
      <c r="H3" s="365" t="s">
        <v>592</v>
      </c>
      <c r="I3" s="365"/>
      <c r="J3" s="365"/>
      <c r="K3" s="365"/>
      <c r="L3" s="372" t="s">
        <v>590</v>
      </c>
      <c r="M3" s="365" t="s">
        <v>593</v>
      </c>
      <c r="N3" s="365"/>
      <c r="O3" s="365"/>
      <c r="P3" s="365"/>
      <c r="Q3" s="372" t="s">
        <v>590</v>
      </c>
      <c r="R3" s="365" t="s">
        <v>594</v>
      </c>
      <c r="S3" s="365"/>
      <c r="T3" s="365"/>
      <c r="U3" s="365"/>
    </row>
    <row r="4" spans="1:21" ht="12" customHeight="1">
      <c r="A4" s="365"/>
      <c r="B4" s="372"/>
      <c r="C4" s="365" t="s">
        <v>595</v>
      </c>
      <c r="D4" s="365"/>
      <c r="E4" s="365" t="s">
        <v>596</v>
      </c>
      <c r="F4" s="365"/>
      <c r="G4" s="372"/>
      <c r="H4" s="365" t="s">
        <v>595</v>
      </c>
      <c r="I4" s="365"/>
      <c r="J4" s="365" t="s">
        <v>596</v>
      </c>
      <c r="K4" s="365"/>
      <c r="L4" s="372"/>
      <c r="M4" s="365" t="s">
        <v>595</v>
      </c>
      <c r="N4" s="365"/>
      <c r="O4" s="365" t="s">
        <v>596</v>
      </c>
      <c r="P4" s="365"/>
      <c r="Q4" s="372"/>
      <c r="R4" s="365" t="s">
        <v>595</v>
      </c>
      <c r="S4" s="365"/>
      <c r="T4" s="365" t="s">
        <v>596</v>
      </c>
      <c r="U4" s="365"/>
    </row>
    <row r="5" spans="1:21" ht="12" customHeight="1">
      <c r="A5" s="365"/>
      <c r="B5" s="372"/>
      <c r="C5" s="184" t="s">
        <v>597</v>
      </c>
      <c r="D5" s="184" t="s">
        <v>598</v>
      </c>
      <c r="E5" s="184" t="s">
        <v>597</v>
      </c>
      <c r="F5" s="184" t="s">
        <v>598</v>
      </c>
      <c r="G5" s="372"/>
      <c r="H5" s="184" t="s">
        <v>597</v>
      </c>
      <c r="I5" s="184" t="s">
        <v>598</v>
      </c>
      <c r="J5" s="184" t="s">
        <v>597</v>
      </c>
      <c r="K5" s="184" t="s">
        <v>598</v>
      </c>
      <c r="L5" s="372"/>
      <c r="M5" s="184" t="s">
        <v>597</v>
      </c>
      <c r="N5" s="184" t="s">
        <v>598</v>
      </c>
      <c r="O5" s="184" t="s">
        <v>597</v>
      </c>
      <c r="P5" s="184" t="s">
        <v>598</v>
      </c>
      <c r="Q5" s="372"/>
      <c r="R5" s="184" t="s">
        <v>599</v>
      </c>
      <c r="S5" s="184" t="s">
        <v>598</v>
      </c>
      <c r="T5" s="184" t="s">
        <v>597</v>
      </c>
      <c r="U5" s="184" t="s">
        <v>598</v>
      </c>
    </row>
    <row r="6" spans="1:21" ht="12" customHeight="1">
      <c r="A6" s="365" t="s">
        <v>600</v>
      </c>
      <c r="B6" s="200" t="s">
        <v>601</v>
      </c>
      <c r="C6" s="201">
        <v>2</v>
      </c>
      <c r="D6" s="184">
        <v>2</v>
      </c>
      <c r="E6" s="184"/>
      <c r="F6" s="184"/>
      <c r="G6" s="189" t="s">
        <v>602</v>
      </c>
      <c r="H6" s="184"/>
      <c r="I6" s="184"/>
      <c r="J6" s="184">
        <v>2</v>
      </c>
      <c r="K6" s="184">
        <v>2</v>
      </c>
      <c r="L6" s="200"/>
      <c r="M6" s="184"/>
      <c r="N6" s="184"/>
      <c r="O6" s="184"/>
      <c r="P6" s="184"/>
      <c r="Q6" s="200"/>
      <c r="R6" s="184"/>
      <c r="S6" s="184"/>
      <c r="T6" s="184"/>
      <c r="U6" s="184"/>
    </row>
    <row r="7" spans="1:21" ht="12" customHeight="1">
      <c r="A7" s="365"/>
      <c r="B7" s="200" t="s">
        <v>603</v>
      </c>
      <c r="C7" s="201">
        <v>2</v>
      </c>
      <c r="D7" s="184">
        <v>2</v>
      </c>
      <c r="E7" s="184"/>
      <c r="F7" s="184"/>
      <c r="G7" s="189" t="s">
        <v>604</v>
      </c>
      <c r="H7" s="184">
        <v>2</v>
      </c>
      <c r="I7" s="184">
        <v>2</v>
      </c>
      <c r="J7" s="184">
        <v>2</v>
      </c>
      <c r="K7" s="184">
        <v>2</v>
      </c>
      <c r="L7" s="200"/>
      <c r="M7" s="184"/>
      <c r="N7" s="184"/>
      <c r="O7" s="184"/>
      <c r="P7" s="184"/>
      <c r="Q7" s="200"/>
      <c r="R7" s="184"/>
      <c r="S7" s="184"/>
      <c r="T7" s="184"/>
      <c r="U7" s="184"/>
    </row>
    <row r="8" spans="1:21" ht="12" customHeight="1">
      <c r="A8" s="365"/>
      <c r="B8" s="200" t="s">
        <v>605</v>
      </c>
      <c r="C8" s="201">
        <v>2</v>
      </c>
      <c r="D8" s="184">
        <v>2</v>
      </c>
      <c r="E8" s="184">
        <v>2</v>
      </c>
      <c r="F8" s="184">
        <v>2</v>
      </c>
      <c r="G8" s="200"/>
      <c r="H8" s="184"/>
      <c r="I8" s="184"/>
      <c r="J8" s="184"/>
      <c r="K8" s="184"/>
      <c r="L8" s="200"/>
      <c r="M8" s="184"/>
      <c r="N8" s="184"/>
      <c r="O8" s="184"/>
      <c r="P8" s="184"/>
      <c r="Q8" s="200"/>
      <c r="R8" s="184"/>
      <c r="S8" s="184"/>
      <c r="T8" s="184"/>
      <c r="U8" s="184"/>
    </row>
    <row r="9" spans="1:21" ht="12" customHeight="1">
      <c r="A9" s="365"/>
      <c r="B9" s="202" t="s">
        <v>606</v>
      </c>
      <c r="C9" s="203">
        <f>SUM(C6:C8)</f>
        <v>6</v>
      </c>
      <c r="D9" s="203">
        <f>SUM(D6:D8)</f>
        <v>6</v>
      </c>
      <c r="E9" s="203">
        <f>SUM(E6:E8)</f>
        <v>2</v>
      </c>
      <c r="F9" s="203">
        <f>SUM(F6:F8)</f>
        <v>2</v>
      </c>
      <c r="G9" s="202" t="s">
        <v>606</v>
      </c>
      <c r="H9" s="203">
        <f>SUM(H6:H8)</f>
        <v>2</v>
      </c>
      <c r="I9" s="203">
        <f>SUM(I6:I8)</f>
        <v>2</v>
      </c>
      <c r="J9" s="203">
        <f>SUM(J6:J8)</f>
        <v>4</v>
      </c>
      <c r="K9" s="203">
        <f>SUM(K6:K8)</f>
        <v>4</v>
      </c>
      <c r="L9" s="202" t="s">
        <v>606</v>
      </c>
      <c r="M9" s="203">
        <f>SUM(M6:M8)</f>
        <v>0</v>
      </c>
      <c r="N9" s="203">
        <f>SUM(N6:N8)</f>
        <v>0</v>
      </c>
      <c r="O9" s="203">
        <f>SUM(O6:O8)</f>
        <v>0</v>
      </c>
      <c r="P9" s="203">
        <f>SUM(P6:P8)</f>
        <v>0</v>
      </c>
      <c r="Q9" s="202" t="s">
        <v>606</v>
      </c>
      <c r="R9" s="203">
        <f>SUM(R6:R8)</f>
        <v>0</v>
      </c>
      <c r="S9" s="203">
        <f>SUM(S6:S8)</f>
        <v>0</v>
      </c>
      <c r="T9" s="203">
        <f>SUM(T6:T8)</f>
        <v>0</v>
      </c>
      <c r="U9" s="203">
        <f>SUM(U6:U8)</f>
        <v>0</v>
      </c>
    </row>
    <row r="10" spans="1:21" ht="12" customHeight="1">
      <c r="A10" s="365"/>
      <c r="B10" s="204" t="s">
        <v>607</v>
      </c>
      <c r="C10" s="360">
        <f>C9+E9+H9+J9+M9+O9+R9+T9</f>
        <v>14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</row>
    <row r="11" spans="1:21" ht="49.15" customHeight="1">
      <c r="A11" s="365"/>
      <c r="B11" s="368" t="s">
        <v>710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</row>
    <row r="12" spans="1:21" ht="12" customHeight="1">
      <c r="A12" s="365" t="s">
        <v>608</v>
      </c>
      <c r="B12" s="205" t="s">
        <v>609</v>
      </c>
      <c r="C12" s="201"/>
      <c r="D12" s="184"/>
      <c r="E12" s="184">
        <v>2</v>
      </c>
      <c r="F12" s="184">
        <v>2</v>
      </c>
      <c r="G12" s="189" t="s">
        <v>610</v>
      </c>
      <c r="H12" s="184">
        <v>1</v>
      </c>
      <c r="I12" s="184">
        <v>1</v>
      </c>
      <c r="J12" s="184">
        <v>1</v>
      </c>
      <c r="K12" s="184">
        <v>1</v>
      </c>
      <c r="L12" s="205" t="s">
        <v>611</v>
      </c>
      <c r="M12" s="184">
        <v>2</v>
      </c>
      <c r="N12" s="184">
        <v>2</v>
      </c>
      <c r="O12" s="184"/>
      <c r="P12" s="184"/>
      <c r="Q12" s="200"/>
      <c r="R12" s="184"/>
      <c r="S12" s="184"/>
      <c r="T12" s="184"/>
      <c r="U12" s="184"/>
    </row>
    <row r="13" spans="1:21" ht="12" customHeight="1">
      <c r="A13" s="365"/>
      <c r="B13" s="200" t="s">
        <v>612</v>
      </c>
      <c r="C13" s="201">
        <v>0</v>
      </c>
      <c r="D13" s="184">
        <v>1</v>
      </c>
      <c r="E13" s="184">
        <v>0</v>
      </c>
      <c r="F13" s="184">
        <v>1</v>
      </c>
      <c r="G13" s="200"/>
      <c r="H13" s="184"/>
      <c r="I13" s="184"/>
      <c r="J13" s="184"/>
      <c r="K13" s="184"/>
      <c r="L13" s="205" t="s">
        <v>613</v>
      </c>
      <c r="M13" s="184"/>
      <c r="N13" s="184"/>
      <c r="O13" s="184">
        <v>2</v>
      </c>
      <c r="P13" s="184">
        <v>2</v>
      </c>
      <c r="Q13" s="200"/>
      <c r="R13" s="184"/>
      <c r="S13" s="184"/>
      <c r="T13" s="184"/>
      <c r="U13" s="184"/>
    </row>
    <row r="14" spans="1:21" ht="12" customHeight="1">
      <c r="A14" s="365"/>
      <c r="B14" s="202" t="s">
        <v>606</v>
      </c>
      <c r="C14" s="203">
        <f>SUM(C12:C13)</f>
        <v>0</v>
      </c>
      <c r="D14" s="203">
        <f>SUM(D12:D13)</f>
        <v>1</v>
      </c>
      <c r="E14" s="203">
        <f>SUM(E12:E13)</f>
        <v>2</v>
      </c>
      <c r="F14" s="203">
        <f>SUM(F12:F13)</f>
        <v>3</v>
      </c>
      <c r="G14" s="202" t="s">
        <v>606</v>
      </c>
      <c r="H14" s="203">
        <f>SUM(H12:H13)</f>
        <v>1</v>
      </c>
      <c r="I14" s="203">
        <f>SUM(I12:I13)</f>
        <v>1</v>
      </c>
      <c r="J14" s="203">
        <f>SUM(J12:J13)</f>
        <v>1</v>
      </c>
      <c r="K14" s="203">
        <f>SUM(K12:K13)</f>
        <v>1</v>
      </c>
      <c r="L14" s="202" t="s">
        <v>606</v>
      </c>
      <c r="M14" s="203">
        <f>SUM(M12:M13)</f>
        <v>2</v>
      </c>
      <c r="N14" s="203">
        <f>SUM(N12:N13)</f>
        <v>2</v>
      </c>
      <c r="O14" s="203">
        <f>SUM(O12:O13)</f>
        <v>2</v>
      </c>
      <c r="P14" s="203">
        <f>SUM(P12:P13)</f>
        <v>2</v>
      </c>
      <c r="Q14" s="202" t="s">
        <v>606</v>
      </c>
      <c r="R14" s="203">
        <f>SUM(R12:R13)</f>
        <v>0</v>
      </c>
      <c r="S14" s="203">
        <f>SUM(S12:S13)</f>
        <v>0</v>
      </c>
      <c r="T14" s="203">
        <f>SUM(T12:T13)</f>
        <v>0</v>
      </c>
      <c r="U14" s="203">
        <f>SUM(U12:U13)</f>
        <v>0</v>
      </c>
    </row>
    <row r="15" spans="1:21" ht="12" customHeight="1">
      <c r="A15" s="365"/>
      <c r="B15" s="204" t="s">
        <v>607</v>
      </c>
      <c r="C15" s="360">
        <f>C14+E14+H14+J14+M14+O14+R14+T14</f>
        <v>8</v>
      </c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</row>
    <row r="16" spans="1:21" ht="73.150000000000006" customHeight="1">
      <c r="A16" s="365" t="s">
        <v>614</v>
      </c>
      <c r="B16" s="368" t="s">
        <v>709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</row>
    <row r="17" spans="1:24" ht="12" customHeight="1">
      <c r="A17" s="365"/>
      <c r="B17" s="204" t="s">
        <v>607</v>
      </c>
      <c r="C17" s="360">
        <v>6</v>
      </c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</row>
    <row r="18" spans="1:24" ht="12" customHeight="1">
      <c r="A18" s="365" t="s">
        <v>615</v>
      </c>
      <c r="B18" s="200" t="s">
        <v>616</v>
      </c>
      <c r="C18" s="184">
        <v>2</v>
      </c>
      <c r="D18" s="184">
        <v>2</v>
      </c>
      <c r="E18" s="184"/>
      <c r="F18" s="184"/>
      <c r="G18" s="200" t="s">
        <v>617</v>
      </c>
      <c r="H18" s="184"/>
      <c r="I18" s="184"/>
      <c r="J18" s="184">
        <v>2</v>
      </c>
      <c r="K18" s="184">
        <v>2</v>
      </c>
      <c r="L18" s="200" t="s">
        <v>618</v>
      </c>
      <c r="M18" s="184">
        <v>2</v>
      </c>
      <c r="N18" s="184">
        <v>2</v>
      </c>
      <c r="O18" s="184"/>
      <c r="P18" s="184"/>
      <c r="Q18" s="200" t="s">
        <v>619</v>
      </c>
      <c r="R18" s="184"/>
      <c r="S18" s="184"/>
      <c r="T18" s="184">
        <v>2</v>
      </c>
      <c r="U18" s="184">
        <v>2</v>
      </c>
    </row>
    <row r="19" spans="1:24" ht="12" customHeight="1">
      <c r="A19" s="365"/>
      <c r="B19" s="200"/>
      <c r="C19" s="184"/>
      <c r="D19" s="184"/>
      <c r="E19" s="184"/>
      <c r="F19" s="184"/>
      <c r="G19" s="200"/>
      <c r="H19" s="184"/>
      <c r="I19" s="184"/>
      <c r="J19" s="184"/>
      <c r="K19" s="184"/>
      <c r="L19" s="200"/>
      <c r="M19" s="184"/>
      <c r="N19" s="184"/>
      <c r="O19" s="184"/>
      <c r="P19" s="184"/>
      <c r="Q19" s="200"/>
      <c r="R19" s="184"/>
      <c r="S19" s="184"/>
      <c r="T19" s="184"/>
      <c r="U19" s="184"/>
    </row>
    <row r="20" spans="1:24" ht="12" customHeight="1">
      <c r="A20" s="365"/>
      <c r="B20" s="204" t="s">
        <v>607</v>
      </c>
      <c r="C20" s="366">
        <f>C18+J18+M18+T18</f>
        <v>8</v>
      </c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206"/>
      <c r="W20" s="206"/>
      <c r="X20" s="206"/>
    </row>
    <row r="21" spans="1:24" ht="12" customHeight="1">
      <c r="A21" s="365" t="s">
        <v>73</v>
      </c>
      <c r="B21" s="200" t="s">
        <v>620</v>
      </c>
      <c r="C21" s="184">
        <v>3</v>
      </c>
      <c r="D21" s="184">
        <v>3</v>
      </c>
      <c r="E21" s="184"/>
      <c r="F21" s="184"/>
      <c r="G21" s="207" t="s">
        <v>621</v>
      </c>
      <c r="H21" s="208">
        <v>3</v>
      </c>
      <c r="I21" s="208">
        <v>3</v>
      </c>
      <c r="J21" s="208"/>
      <c r="K21" s="208"/>
      <c r="L21" s="207" t="s">
        <v>622</v>
      </c>
      <c r="M21" s="208">
        <v>3</v>
      </c>
      <c r="N21" s="208">
        <v>3</v>
      </c>
      <c r="O21" s="208"/>
      <c r="P21" s="208"/>
      <c r="Q21" s="207"/>
      <c r="R21" s="208"/>
      <c r="S21" s="208"/>
      <c r="T21" s="208"/>
      <c r="U21" s="209"/>
      <c r="V21" s="210"/>
      <c r="W21" s="211"/>
      <c r="X21" s="211"/>
    </row>
    <row r="22" spans="1:24" ht="12" customHeight="1">
      <c r="A22" s="365"/>
      <c r="B22" s="207" t="s">
        <v>623</v>
      </c>
      <c r="C22" s="212">
        <v>2</v>
      </c>
      <c r="D22" s="208">
        <v>3</v>
      </c>
      <c r="E22" s="184"/>
      <c r="F22" s="184"/>
      <c r="G22" s="207" t="s">
        <v>624</v>
      </c>
      <c r="H22" s="208">
        <v>2</v>
      </c>
      <c r="I22" s="208">
        <v>3</v>
      </c>
      <c r="J22" s="208"/>
      <c r="K22" s="208"/>
      <c r="L22" s="207" t="s">
        <v>625</v>
      </c>
      <c r="M22" s="208">
        <v>2</v>
      </c>
      <c r="N22" s="208">
        <v>4</v>
      </c>
      <c r="O22" s="208"/>
      <c r="P22" s="208"/>
      <c r="Q22" s="207"/>
      <c r="R22" s="208"/>
      <c r="S22" s="208"/>
      <c r="T22" s="208"/>
      <c r="U22" s="209"/>
      <c r="V22" s="210"/>
      <c r="W22" s="211"/>
      <c r="X22" s="211"/>
    </row>
    <row r="23" spans="1:24" ht="12" customHeight="1">
      <c r="A23" s="365"/>
      <c r="B23" s="207" t="s">
        <v>626</v>
      </c>
      <c r="C23" s="212">
        <v>2</v>
      </c>
      <c r="D23" s="208">
        <v>3</v>
      </c>
      <c r="E23" s="184"/>
      <c r="F23" s="184"/>
      <c r="G23" s="207" t="s">
        <v>627</v>
      </c>
      <c r="H23" s="208">
        <v>2</v>
      </c>
      <c r="I23" s="208">
        <v>3</v>
      </c>
      <c r="J23" s="208"/>
      <c r="K23" s="208"/>
      <c r="L23" s="207" t="s">
        <v>628</v>
      </c>
      <c r="M23" s="208">
        <v>2</v>
      </c>
      <c r="N23" s="208">
        <v>4</v>
      </c>
      <c r="O23" s="208"/>
      <c r="P23" s="208"/>
      <c r="Q23" s="207"/>
      <c r="R23" s="208"/>
      <c r="S23" s="208"/>
      <c r="T23" s="208"/>
      <c r="U23" s="209"/>
      <c r="V23" s="210"/>
      <c r="W23" s="211"/>
      <c r="X23" s="211"/>
    </row>
    <row r="24" spans="1:24" ht="12" customHeight="1">
      <c r="A24" s="365"/>
      <c r="B24" s="200" t="s">
        <v>629</v>
      </c>
      <c r="C24" s="184">
        <v>2</v>
      </c>
      <c r="D24" s="184">
        <v>3</v>
      </c>
      <c r="E24" s="184"/>
      <c r="F24" s="184"/>
      <c r="G24" s="207" t="s">
        <v>630</v>
      </c>
      <c r="H24" s="208">
        <v>2</v>
      </c>
      <c r="I24" s="208">
        <v>3</v>
      </c>
      <c r="J24" s="208"/>
      <c r="K24" s="208"/>
      <c r="L24" s="207" t="s">
        <v>631</v>
      </c>
      <c r="M24" s="208"/>
      <c r="N24" s="208"/>
      <c r="O24" s="208">
        <v>3</v>
      </c>
      <c r="P24" s="208">
        <v>3</v>
      </c>
      <c r="Q24" s="207"/>
      <c r="R24" s="208"/>
      <c r="S24" s="208"/>
      <c r="T24" s="208"/>
      <c r="U24" s="209"/>
      <c r="V24" s="210"/>
      <c r="W24" s="211"/>
      <c r="X24" s="211"/>
    </row>
    <row r="25" spans="1:24" ht="12" customHeight="1">
      <c r="A25" s="365"/>
      <c r="B25" s="207" t="s">
        <v>632</v>
      </c>
      <c r="C25" s="212"/>
      <c r="D25" s="208"/>
      <c r="E25" s="184">
        <v>3</v>
      </c>
      <c r="F25" s="184">
        <v>3</v>
      </c>
      <c r="G25" s="207" t="s">
        <v>633</v>
      </c>
      <c r="H25" s="208"/>
      <c r="I25" s="208"/>
      <c r="J25" s="208">
        <v>3</v>
      </c>
      <c r="K25" s="208">
        <v>3</v>
      </c>
      <c r="L25" s="213" t="s">
        <v>634</v>
      </c>
      <c r="M25" s="214"/>
      <c r="N25" s="214"/>
      <c r="O25" s="214">
        <v>2</v>
      </c>
      <c r="P25" s="214">
        <v>4</v>
      </c>
      <c r="Q25" s="207"/>
      <c r="R25" s="208"/>
      <c r="S25" s="208"/>
      <c r="T25" s="208"/>
      <c r="U25" s="209"/>
      <c r="V25" s="210"/>
      <c r="W25" s="211"/>
      <c r="X25" s="211"/>
    </row>
    <row r="26" spans="1:24" ht="12" customHeight="1">
      <c r="A26" s="365"/>
      <c r="B26" s="207" t="s">
        <v>635</v>
      </c>
      <c r="C26" s="212"/>
      <c r="D26" s="208"/>
      <c r="E26" s="212">
        <v>2</v>
      </c>
      <c r="F26" s="208">
        <v>4</v>
      </c>
      <c r="G26" s="207" t="s">
        <v>636</v>
      </c>
      <c r="H26" s="208"/>
      <c r="I26" s="208"/>
      <c r="J26" s="208">
        <v>2</v>
      </c>
      <c r="K26" s="208">
        <v>3</v>
      </c>
      <c r="L26" s="207" t="s">
        <v>637</v>
      </c>
      <c r="M26" s="208"/>
      <c r="N26" s="208"/>
      <c r="O26" s="208">
        <v>2</v>
      </c>
      <c r="P26" s="208">
        <v>4</v>
      </c>
      <c r="Q26" s="215"/>
      <c r="R26" s="216"/>
      <c r="S26" s="216"/>
      <c r="T26" s="216"/>
      <c r="U26" s="216"/>
    </row>
    <row r="27" spans="1:24" ht="12" customHeight="1">
      <c r="A27" s="365"/>
      <c r="B27" s="200" t="s">
        <v>638</v>
      </c>
      <c r="C27" s="184"/>
      <c r="D27" s="184"/>
      <c r="E27" s="184">
        <v>2</v>
      </c>
      <c r="F27" s="184">
        <v>3</v>
      </c>
      <c r="G27" s="207" t="s">
        <v>639</v>
      </c>
      <c r="H27" s="208"/>
      <c r="I27" s="208"/>
      <c r="J27" s="208">
        <v>2</v>
      </c>
      <c r="K27" s="208">
        <v>4</v>
      </c>
      <c r="L27" s="207" t="s">
        <v>640</v>
      </c>
      <c r="M27" s="208">
        <v>2</v>
      </c>
      <c r="N27" s="208">
        <v>3</v>
      </c>
      <c r="O27" s="208">
        <v>2</v>
      </c>
      <c r="P27" s="208">
        <v>3</v>
      </c>
      <c r="Q27" s="215"/>
      <c r="R27" s="216"/>
      <c r="S27" s="216"/>
      <c r="T27" s="216"/>
      <c r="U27" s="216"/>
      <c r="V27" s="206"/>
      <c r="W27" s="206"/>
    </row>
    <row r="28" spans="1:24" ht="12" customHeight="1">
      <c r="A28" s="365"/>
      <c r="B28" s="202" t="s">
        <v>606</v>
      </c>
      <c r="C28" s="217">
        <f>SUM(C21:C27)</f>
        <v>9</v>
      </c>
      <c r="D28" s="217">
        <f>SUM(D21:D27)</f>
        <v>12</v>
      </c>
      <c r="E28" s="217">
        <f>SUM(E21:E27)</f>
        <v>7</v>
      </c>
      <c r="F28" s="217">
        <f>SUM(F21:F27)</f>
        <v>10</v>
      </c>
      <c r="G28" s="202" t="s">
        <v>641</v>
      </c>
      <c r="H28" s="217">
        <f>SUM(H21:H27)</f>
        <v>9</v>
      </c>
      <c r="I28" s="217">
        <f>SUM(I21:I27)</f>
        <v>12</v>
      </c>
      <c r="J28" s="217">
        <f>SUM(J21:J27)</f>
        <v>7</v>
      </c>
      <c r="K28" s="217">
        <f>SUM(K21:K27)</f>
        <v>10</v>
      </c>
      <c r="L28" s="202" t="s">
        <v>606</v>
      </c>
      <c r="M28" s="217">
        <f>SUM(M21:M27)</f>
        <v>9</v>
      </c>
      <c r="N28" s="217">
        <f>SUM(N21:N27)</f>
        <v>14</v>
      </c>
      <c r="O28" s="217">
        <f>SUM(O21:O27)</f>
        <v>9</v>
      </c>
      <c r="P28" s="217">
        <f>SUM(P21:P27)</f>
        <v>14</v>
      </c>
      <c r="Q28" s="202" t="s">
        <v>606</v>
      </c>
      <c r="R28" s="217">
        <f>SUM(R21:R27)</f>
        <v>0</v>
      </c>
      <c r="S28" s="217">
        <f>SUM(S21:S27)</f>
        <v>0</v>
      </c>
      <c r="T28" s="217">
        <f>SUM(T21:T27)</f>
        <v>0</v>
      </c>
      <c r="U28" s="217">
        <f>SUM(U21:U27)</f>
        <v>0</v>
      </c>
    </row>
    <row r="29" spans="1:24" ht="12" customHeight="1">
      <c r="A29" s="365"/>
      <c r="B29" s="204" t="s">
        <v>607</v>
      </c>
      <c r="C29" s="360" t="str">
        <f>SUM(C28,E28,H28,J28,M28,O28,R28,T28)&amp;"/"&amp;SUM(D28,F28,I28,K28,N28,P28,S28,U28)&amp;"(學分/時數)"</f>
        <v>50/72(學分/時數)</v>
      </c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</row>
    <row r="30" spans="1:24" ht="12" customHeight="1">
      <c r="A30" s="365" t="s">
        <v>642</v>
      </c>
      <c r="B30" s="189" t="s">
        <v>643</v>
      </c>
      <c r="C30" s="218"/>
      <c r="D30" s="218"/>
      <c r="E30" s="218">
        <v>3</v>
      </c>
      <c r="F30" s="218" t="s">
        <v>644</v>
      </c>
      <c r="G30" s="189" t="s">
        <v>646</v>
      </c>
      <c r="H30" s="218"/>
      <c r="I30" s="218"/>
      <c r="J30" s="218">
        <v>3</v>
      </c>
      <c r="K30" s="218" t="s">
        <v>647</v>
      </c>
      <c r="L30" s="189" t="s">
        <v>649</v>
      </c>
      <c r="M30" s="218"/>
      <c r="N30" s="218"/>
      <c r="O30" s="218">
        <v>3</v>
      </c>
      <c r="P30" s="216" t="s">
        <v>650</v>
      </c>
      <c r="Q30" s="207" t="s">
        <v>651</v>
      </c>
      <c r="R30" s="219">
        <v>9</v>
      </c>
      <c r="S30" s="219" t="s">
        <v>652</v>
      </c>
      <c r="T30" s="220">
        <v>9</v>
      </c>
      <c r="U30" s="220" t="s">
        <v>653</v>
      </c>
    </row>
    <row r="31" spans="1:24" ht="12" customHeight="1">
      <c r="A31" s="365"/>
      <c r="B31" s="221" t="s">
        <v>654</v>
      </c>
      <c r="C31" s="216"/>
      <c r="D31" s="216"/>
      <c r="E31" s="216">
        <v>2</v>
      </c>
      <c r="F31" s="216">
        <v>3</v>
      </c>
      <c r="G31" s="207" t="s">
        <v>655</v>
      </c>
      <c r="H31" s="208">
        <v>2</v>
      </c>
      <c r="I31" s="208">
        <v>3</v>
      </c>
      <c r="J31" s="208"/>
      <c r="K31" s="208"/>
      <c r="L31" s="222"/>
      <c r="M31" s="223"/>
      <c r="N31" s="223"/>
      <c r="O31" s="223"/>
      <c r="P31" s="223"/>
      <c r="Q31" s="224" t="s">
        <v>656</v>
      </c>
      <c r="R31" s="225">
        <v>3</v>
      </c>
      <c r="S31" s="225">
        <v>3</v>
      </c>
      <c r="T31" s="226"/>
      <c r="U31" s="226"/>
      <c r="V31" s="227"/>
      <c r="W31" s="228"/>
    </row>
    <row r="32" spans="1:24" ht="12" customHeight="1">
      <c r="A32" s="365"/>
      <c r="B32" s="200"/>
      <c r="C32" s="220"/>
      <c r="D32" s="220"/>
      <c r="E32" s="220"/>
      <c r="F32" s="220"/>
      <c r="G32" s="189" t="s">
        <v>657</v>
      </c>
      <c r="H32" s="203"/>
      <c r="I32" s="203"/>
      <c r="J32" s="203">
        <v>2</v>
      </c>
      <c r="K32" s="203">
        <v>3</v>
      </c>
      <c r="L32" s="222"/>
      <c r="M32" s="223"/>
      <c r="N32" s="223"/>
      <c r="O32" s="223"/>
      <c r="P32" s="223"/>
      <c r="Q32" s="224" t="s">
        <v>658</v>
      </c>
      <c r="R32" s="225">
        <v>2</v>
      </c>
      <c r="S32" s="225">
        <v>3</v>
      </c>
      <c r="T32" s="218"/>
      <c r="U32" s="218"/>
      <c r="V32" s="227"/>
      <c r="W32" s="228"/>
    </row>
    <row r="33" spans="1:23" ht="12" customHeight="1">
      <c r="A33" s="365"/>
      <c r="B33" s="200"/>
      <c r="C33" s="220"/>
      <c r="D33" s="220"/>
      <c r="E33" s="220"/>
      <c r="F33" s="220"/>
      <c r="G33" s="189"/>
      <c r="H33" s="203"/>
      <c r="I33" s="203"/>
      <c r="J33" s="203"/>
      <c r="K33" s="203"/>
      <c r="L33" s="222"/>
      <c r="M33" s="223"/>
      <c r="N33" s="223"/>
      <c r="O33" s="223"/>
      <c r="P33" s="223"/>
      <c r="Q33" s="224" t="s">
        <v>659</v>
      </c>
      <c r="R33" s="225"/>
      <c r="S33" s="225"/>
      <c r="T33" s="225">
        <v>2</v>
      </c>
      <c r="U33" s="225">
        <v>3</v>
      </c>
      <c r="V33" s="227"/>
      <c r="W33" s="228"/>
    </row>
    <row r="34" spans="1:23" ht="12" customHeight="1">
      <c r="A34" s="365"/>
      <c r="B34" s="200"/>
      <c r="C34" s="220"/>
      <c r="D34" s="220"/>
      <c r="E34" s="220"/>
      <c r="F34" s="220"/>
      <c r="G34" s="229"/>
      <c r="H34" s="220"/>
      <c r="I34" s="220"/>
      <c r="J34" s="220"/>
      <c r="K34" s="220"/>
      <c r="L34" s="229"/>
      <c r="M34" s="220"/>
      <c r="N34" s="220"/>
      <c r="O34" s="220"/>
      <c r="P34" s="220"/>
      <c r="Q34" s="230" t="s">
        <v>660</v>
      </c>
      <c r="R34" s="231"/>
      <c r="S34" s="226"/>
      <c r="T34" s="218">
        <v>3</v>
      </c>
      <c r="U34" s="218">
        <v>3</v>
      </c>
      <c r="V34" s="227"/>
      <c r="W34" s="228"/>
    </row>
    <row r="35" spans="1:23" ht="12" customHeight="1">
      <c r="A35" s="365"/>
      <c r="B35" s="200"/>
      <c r="C35" s="203"/>
      <c r="D35" s="203"/>
      <c r="E35" s="203"/>
      <c r="F35" s="203"/>
      <c r="G35" s="189"/>
      <c r="H35" s="203"/>
      <c r="I35" s="203"/>
      <c r="J35" s="203"/>
      <c r="K35" s="203"/>
      <c r="L35" s="189"/>
      <c r="M35" s="203"/>
      <c r="N35" s="203"/>
      <c r="O35" s="203"/>
      <c r="P35" s="203"/>
      <c r="Q35" s="189"/>
      <c r="R35" s="203"/>
      <c r="S35" s="203"/>
      <c r="T35" s="203"/>
      <c r="U35" s="203"/>
    </row>
    <row r="36" spans="1:23" ht="12" customHeight="1">
      <c r="A36" s="365"/>
      <c r="B36" s="202" t="s">
        <v>606</v>
      </c>
      <c r="C36" s="217">
        <f>SUM(C31:C34)</f>
        <v>0</v>
      </c>
      <c r="D36" s="217">
        <f>SUM(D31:D34)</f>
        <v>0</v>
      </c>
      <c r="E36" s="217">
        <f>SUM(E31:E34)</f>
        <v>2</v>
      </c>
      <c r="F36" s="217">
        <f>SUM(F31:F34)</f>
        <v>3</v>
      </c>
      <c r="G36" s="202" t="s">
        <v>661</v>
      </c>
      <c r="H36" s="217">
        <f>SUM(H31:H34)</f>
        <v>2</v>
      </c>
      <c r="I36" s="217">
        <f>SUM(I31:I34)</f>
        <v>3</v>
      </c>
      <c r="J36" s="217">
        <f>SUM(J31:J34)</f>
        <v>2</v>
      </c>
      <c r="K36" s="217">
        <f>SUM(K31:K34)</f>
        <v>3</v>
      </c>
      <c r="L36" s="202" t="s">
        <v>606</v>
      </c>
      <c r="M36" s="217">
        <f>SUM(M31:M34)</f>
        <v>0</v>
      </c>
      <c r="N36" s="217">
        <f>SUM(N31:N34)</f>
        <v>0</v>
      </c>
      <c r="O36" s="217">
        <f>SUM(O31:O34)</f>
        <v>0</v>
      </c>
      <c r="P36" s="217">
        <f>SUM(P31:P34)</f>
        <v>0</v>
      </c>
      <c r="Q36" s="202" t="s">
        <v>606</v>
      </c>
      <c r="R36" s="217">
        <f>SUM(R31:R34)</f>
        <v>5</v>
      </c>
      <c r="S36" s="217">
        <f>SUM(S31:S34)</f>
        <v>6</v>
      </c>
      <c r="T36" s="217">
        <f>SUM(T31:T34)</f>
        <v>5</v>
      </c>
      <c r="U36" s="217">
        <f>SUM(U31:U34)</f>
        <v>6</v>
      </c>
    </row>
    <row r="37" spans="1:23" ht="12" customHeight="1">
      <c r="A37" s="365"/>
      <c r="B37" s="204" t="s">
        <v>607</v>
      </c>
      <c r="C37" s="360" t="s">
        <v>662</v>
      </c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</row>
    <row r="38" spans="1:23" ht="12" customHeight="1">
      <c r="A38" s="361" t="s">
        <v>663</v>
      </c>
      <c r="B38" s="221" t="s">
        <v>664</v>
      </c>
      <c r="C38" s="216"/>
      <c r="D38" s="216"/>
      <c r="E38" s="216">
        <v>3</v>
      </c>
      <c r="F38" s="216" t="s">
        <v>665</v>
      </c>
      <c r="G38" s="221" t="s">
        <v>645</v>
      </c>
      <c r="H38" s="216"/>
      <c r="I38" s="216"/>
      <c r="J38" s="216">
        <v>3</v>
      </c>
      <c r="K38" s="216" t="s">
        <v>666</v>
      </c>
      <c r="L38" s="221" t="s">
        <v>648</v>
      </c>
      <c r="M38" s="216"/>
      <c r="N38" s="216"/>
      <c r="O38" s="216">
        <v>3</v>
      </c>
      <c r="P38" s="216" t="s">
        <v>295</v>
      </c>
      <c r="Q38" s="207" t="s">
        <v>667</v>
      </c>
      <c r="R38" s="219">
        <v>9</v>
      </c>
      <c r="S38" s="219" t="s">
        <v>668</v>
      </c>
      <c r="T38" s="220">
        <v>9</v>
      </c>
      <c r="U38" s="220" t="s">
        <v>669</v>
      </c>
    </row>
    <row r="39" spans="1:23" ht="12" customHeight="1">
      <c r="A39" s="361"/>
      <c r="B39" s="215" t="s">
        <v>670</v>
      </c>
      <c r="C39" s="216"/>
      <c r="D39" s="216"/>
      <c r="E39" s="216">
        <v>3</v>
      </c>
      <c r="F39" s="216">
        <v>3</v>
      </c>
      <c r="G39" s="221" t="s">
        <v>671</v>
      </c>
      <c r="H39" s="216">
        <v>3</v>
      </c>
      <c r="I39" s="216">
        <v>3</v>
      </c>
      <c r="J39" s="216"/>
      <c r="K39" s="216"/>
      <c r="L39" s="232" t="s">
        <v>672</v>
      </c>
      <c r="M39" s="233">
        <v>3</v>
      </c>
      <c r="N39" s="233">
        <v>3</v>
      </c>
      <c r="O39" s="234"/>
      <c r="P39" s="234"/>
      <c r="Q39" s="235" t="s">
        <v>673</v>
      </c>
      <c r="R39" s="236">
        <v>3</v>
      </c>
      <c r="S39" s="236">
        <v>3</v>
      </c>
      <c r="T39" s="234"/>
      <c r="U39" s="234"/>
    </row>
    <row r="40" spans="1:23" ht="12" customHeight="1">
      <c r="A40" s="361"/>
      <c r="B40" s="215" t="s">
        <v>674</v>
      </c>
      <c r="C40" s="216"/>
      <c r="D40" s="216"/>
      <c r="E40" s="216">
        <v>3</v>
      </c>
      <c r="F40" s="216">
        <v>3</v>
      </c>
      <c r="G40" s="221" t="s">
        <v>675</v>
      </c>
      <c r="H40" s="216"/>
      <c r="I40" s="216"/>
      <c r="J40" s="216">
        <v>3</v>
      </c>
      <c r="K40" s="216">
        <v>3</v>
      </c>
      <c r="L40" s="237" t="s">
        <v>676</v>
      </c>
      <c r="M40" s="238">
        <v>3</v>
      </c>
      <c r="N40" s="239">
        <v>3</v>
      </c>
      <c r="O40" s="238"/>
      <c r="P40" s="239"/>
      <c r="Q40" s="235" t="s">
        <v>677</v>
      </c>
      <c r="R40" s="240">
        <v>3</v>
      </c>
      <c r="S40" s="240">
        <v>3</v>
      </c>
      <c r="T40" s="234"/>
      <c r="U40" s="234"/>
    </row>
    <row r="41" spans="1:23" ht="12" customHeight="1">
      <c r="A41" s="361"/>
      <c r="B41" s="215"/>
      <c r="C41" s="216"/>
      <c r="D41" s="216"/>
      <c r="E41" s="216"/>
      <c r="F41" s="239"/>
      <c r="G41" s="241" t="s">
        <v>678</v>
      </c>
      <c r="H41" s="216">
        <v>3</v>
      </c>
      <c r="I41" s="216">
        <v>3</v>
      </c>
      <c r="J41" s="216"/>
      <c r="K41" s="216"/>
      <c r="L41" s="242" t="s">
        <v>679</v>
      </c>
      <c r="M41" s="216"/>
      <c r="N41" s="216"/>
      <c r="O41" s="216">
        <v>3</v>
      </c>
      <c r="P41" s="216">
        <v>3</v>
      </c>
      <c r="Q41" s="207" t="s">
        <v>680</v>
      </c>
      <c r="R41" s="236">
        <v>3</v>
      </c>
      <c r="S41" s="236">
        <v>3</v>
      </c>
      <c r="T41" s="234"/>
      <c r="U41" s="234"/>
    </row>
    <row r="42" spans="1:23" ht="12" customHeight="1">
      <c r="A42" s="361"/>
      <c r="B42" s="215"/>
      <c r="C42" s="216"/>
      <c r="D42" s="216"/>
      <c r="E42" s="216"/>
      <c r="F42" s="239"/>
      <c r="G42" s="241"/>
      <c r="H42" s="241"/>
      <c r="I42" s="241"/>
      <c r="J42" s="241"/>
      <c r="K42" s="241"/>
      <c r="L42" s="243" t="s">
        <v>681</v>
      </c>
      <c r="M42" s="216"/>
      <c r="N42" s="216"/>
      <c r="O42" s="244">
        <v>3</v>
      </c>
      <c r="P42" s="244">
        <v>3</v>
      </c>
      <c r="Q42" s="245" t="s">
        <v>682</v>
      </c>
      <c r="R42" s="236">
        <v>3</v>
      </c>
      <c r="S42" s="236">
        <v>3</v>
      </c>
      <c r="T42" s="234"/>
      <c r="U42" s="234"/>
    </row>
    <row r="43" spans="1:23" ht="12" customHeight="1">
      <c r="A43" s="361"/>
      <c r="B43" s="215"/>
      <c r="C43" s="216"/>
      <c r="D43" s="216"/>
      <c r="E43" s="216"/>
      <c r="F43" s="216"/>
      <c r="G43" s="221"/>
      <c r="H43" s="216"/>
      <c r="I43" s="216"/>
      <c r="J43" s="216"/>
      <c r="K43" s="216"/>
      <c r="L43" s="222" t="s">
        <v>683</v>
      </c>
      <c r="M43" s="233"/>
      <c r="N43" s="233"/>
      <c r="O43" s="233">
        <v>3</v>
      </c>
      <c r="P43" s="233">
        <v>3</v>
      </c>
      <c r="Q43" s="246" t="s">
        <v>684</v>
      </c>
      <c r="R43" s="247">
        <v>3</v>
      </c>
      <c r="S43" s="247">
        <v>3</v>
      </c>
      <c r="T43" s="234"/>
      <c r="U43" s="234"/>
    </row>
    <row r="44" spans="1:23" ht="12" customHeight="1">
      <c r="A44" s="361"/>
      <c r="B44" s="215"/>
      <c r="C44" s="216"/>
      <c r="D44" s="216"/>
      <c r="E44" s="216"/>
      <c r="F44" s="216"/>
      <c r="G44" s="221"/>
      <c r="H44" s="216"/>
      <c r="I44" s="216"/>
      <c r="J44" s="216"/>
      <c r="K44" s="216"/>
      <c r="L44" s="222" t="s">
        <v>685</v>
      </c>
      <c r="M44" s="248"/>
      <c r="N44" s="248"/>
      <c r="O44" s="248">
        <v>3</v>
      </c>
      <c r="P44" s="248">
        <v>3</v>
      </c>
      <c r="Q44" s="249" t="s">
        <v>686</v>
      </c>
      <c r="R44" s="219"/>
      <c r="S44" s="219"/>
      <c r="T44" s="234">
        <v>3</v>
      </c>
      <c r="U44" s="234">
        <v>3</v>
      </c>
    </row>
    <row r="45" spans="1:23" ht="12" customHeight="1">
      <c r="A45" s="361"/>
      <c r="B45" s="215"/>
      <c r="C45" s="216"/>
      <c r="D45" s="216"/>
      <c r="E45" s="216"/>
      <c r="F45" s="216"/>
      <c r="G45" s="221"/>
      <c r="H45" s="216"/>
      <c r="I45" s="216"/>
      <c r="J45" s="216"/>
      <c r="K45" s="239"/>
      <c r="L45" s="222" t="s">
        <v>687</v>
      </c>
      <c r="M45" s="250"/>
      <c r="N45" s="250"/>
      <c r="O45" s="248">
        <v>3</v>
      </c>
      <c r="P45" s="251">
        <v>3</v>
      </c>
      <c r="Q45" s="207" t="s">
        <v>688</v>
      </c>
      <c r="R45" s="219"/>
      <c r="S45" s="219"/>
      <c r="T45" s="234">
        <v>3</v>
      </c>
      <c r="U45" s="234">
        <v>3</v>
      </c>
    </row>
    <row r="46" spans="1:23" ht="12" customHeight="1">
      <c r="A46" s="361"/>
      <c r="B46" s="215"/>
      <c r="C46" s="216"/>
      <c r="D46" s="216"/>
      <c r="E46" s="216"/>
      <c r="F46" s="216"/>
      <c r="G46" s="221"/>
      <c r="H46" s="216"/>
      <c r="I46" s="216"/>
      <c r="J46" s="216"/>
      <c r="K46" s="239"/>
      <c r="L46" s="221" t="s">
        <v>689</v>
      </c>
      <c r="M46" s="216"/>
      <c r="N46" s="216"/>
      <c r="O46" s="216">
        <v>3</v>
      </c>
      <c r="P46" s="239">
        <v>3</v>
      </c>
      <c r="Q46" s="207" t="s">
        <v>690</v>
      </c>
      <c r="R46" s="219"/>
      <c r="S46" s="219"/>
      <c r="T46" s="234">
        <v>3</v>
      </c>
      <c r="U46" s="234">
        <v>3</v>
      </c>
    </row>
    <row r="47" spans="1:23" ht="12" customHeight="1">
      <c r="A47" s="361"/>
      <c r="B47" s="215"/>
      <c r="C47" s="216"/>
      <c r="D47" s="216"/>
      <c r="E47" s="216"/>
      <c r="F47" s="216"/>
      <c r="G47" s="221"/>
      <c r="H47" s="216"/>
      <c r="I47" s="216"/>
      <c r="J47" s="216"/>
      <c r="K47" s="239"/>
      <c r="L47" s="237"/>
      <c r="M47" s="238"/>
      <c r="N47" s="239"/>
      <c r="O47" s="238"/>
      <c r="P47" s="239"/>
      <c r="Q47" s="207" t="s">
        <v>691</v>
      </c>
      <c r="R47" s="219"/>
      <c r="S47" s="219"/>
      <c r="T47" s="234">
        <v>3</v>
      </c>
      <c r="U47" s="234">
        <v>3</v>
      </c>
    </row>
    <row r="48" spans="1:23" ht="12" customHeight="1">
      <c r="A48" s="361"/>
      <c r="B48" s="202" t="s">
        <v>606</v>
      </c>
      <c r="C48" s="217">
        <f>SUM(C39:C47)</f>
        <v>0</v>
      </c>
      <c r="D48" s="217">
        <f>SUM(D39:D47)</f>
        <v>0</v>
      </c>
      <c r="E48" s="217">
        <f>SUM(E39:E47)</f>
        <v>6</v>
      </c>
      <c r="F48" s="217">
        <f>SUM(F39:F47)</f>
        <v>6</v>
      </c>
      <c r="G48" s="202" t="s">
        <v>606</v>
      </c>
      <c r="H48" s="217">
        <f>SUM(H39:H47)</f>
        <v>6</v>
      </c>
      <c r="I48" s="217">
        <f>SUM(I39:I47)</f>
        <v>6</v>
      </c>
      <c r="J48" s="217">
        <f>SUM(J39:J47)</f>
        <v>3</v>
      </c>
      <c r="K48" s="217">
        <f>SUM(K39:K47)</f>
        <v>3</v>
      </c>
      <c r="L48" s="202" t="s">
        <v>606</v>
      </c>
      <c r="M48" s="217">
        <f>SUM(M39:M47)</f>
        <v>6</v>
      </c>
      <c r="N48" s="217">
        <f>SUM(N39:N47)</f>
        <v>6</v>
      </c>
      <c r="O48" s="217">
        <f>SUM(O39:O47)</f>
        <v>18</v>
      </c>
      <c r="P48" s="217">
        <f>SUM(P39:P47)</f>
        <v>18</v>
      </c>
      <c r="Q48" s="202" t="s">
        <v>606</v>
      </c>
      <c r="R48" s="217">
        <f>SUM(R39:R47)</f>
        <v>15</v>
      </c>
      <c r="S48" s="217">
        <f>SUM(S39:S47)</f>
        <v>15</v>
      </c>
      <c r="T48" s="217">
        <f>SUM(T39:T47)</f>
        <v>12</v>
      </c>
      <c r="U48" s="217">
        <f>SUM(U39:U47)</f>
        <v>12</v>
      </c>
    </row>
    <row r="49" spans="1:21" ht="12" customHeight="1">
      <c r="A49" s="361"/>
      <c r="B49" s="204" t="s">
        <v>607</v>
      </c>
      <c r="C49" s="362" t="s">
        <v>692</v>
      </c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</row>
    <row r="50" spans="1:21" ht="12" customHeight="1">
      <c r="A50" s="252"/>
      <c r="B50" s="363" t="s">
        <v>693</v>
      </c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253"/>
      <c r="R50" s="254"/>
      <c r="S50" s="254"/>
      <c r="T50" s="254"/>
      <c r="U50" s="254"/>
    </row>
    <row r="51" spans="1:21" ht="12" customHeight="1">
      <c r="A51" s="252"/>
      <c r="B51" s="253" t="s">
        <v>694</v>
      </c>
      <c r="C51" s="253"/>
      <c r="D51" s="253"/>
      <c r="E51" s="253"/>
      <c r="F51" s="253"/>
      <c r="G51" s="255" t="s">
        <v>695</v>
      </c>
      <c r="H51" s="254"/>
      <c r="I51" s="254"/>
      <c r="J51" s="254"/>
      <c r="K51" s="254"/>
      <c r="L51" s="253"/>
      <c r="M51" s="256"/>
      <c r="N51" s="256"/>
      <c r="O51" s="253"/>
      <c r="P51" s="254"/>
      <c r="Q51" s="253"/>
      <c r="R51" s="254"/>
      <c r="S51" s="254"/>
      <c r="T51" s="254"/>
      <c r="U51" s="254"/>
    </row>
    <row r="52" spans="1:21" ht="12" customHeight="1">
      <c r="A52" s="252"/>
      <c r="B52" s="253" t="s">
        <v>696</v>
      </c>
      <c r="C52" s="254"/>
      <c r="D52" s="254"/>
      <c r="E52" s="254"/>
      <c r="F52" s="254"/>
      <c r="G52" s="255" t="s">
        <v>697</v>
      </c>
      <c r="H52" s="254"/>
      <c r="I52" s="254"/>
      <c r="J52" s="254"/>
      <c r="K52" s="254"/>
      <c r="L52" s="253"/>
      <c r="M52" s="256"/>
      <c r="N52" s="256"/>
      <c r="O52" s="253"/>
      <c r="P52" s="254"/>
      <c r="Q52" s="253"/>
      <c r="R52" s="254"/>
      <c r="S52" s="254"/>
      <c r="T52" s="254"/>
      <c r="U52" s="254"/>
    </row>
    <row r="53" spans="1:21" ht="12" customHeight="1">
      <c r="A53" s="257"/>
      <c r="B53" s="253" t="s">
        <v>698</v>
      </c>
      <c r="C53" s="254"/>
      <c r="D53" s="254"/>
      <c r="E53" s="254"/>
      <c r="F53" s="254"/>
      <c r="G53" s="253" t="s">
        <v>699</v>
      </c>
      <c r="H53" s="254"/>
      <c r="I53" s="254"/>
      <c r="J53" s="254"/>
      <c r="K53" s="254"/>
      <c r="L53" s="253"/>
      <c r="M53" s="254"/>
      <c r="N53" s="254"/>
      <c r="O53" s="253"/>
      <c r="P53" s="253"/>
      <c r="Q53" s="253"/>
      <c r="R53" s="253"/>
      <c r="S53" s="253"/>
      <c r="T53" s="253"/>
      <c r="U53" s="253"/>
    </row>
    <row r="54" spans="1:21" ht="12" customHeight="1">
      <c r="A54" s="257"/>
      <c r="B54" s="253" t="s">
        <v>700</v>
      </c>
      <c r="C54" s="253"/>
      <c r="D54" s="253"/>
      <c r="E54" s="253"/>
      <c r="F54" s="253"/>
      <c r="G54" s="253" t="s">
        <v>701</v>
      </c>
      <c r="H54" s="253"/>
      <c r="I54" s="253"/>
      <c r="J54" s="253"/>
      <c r="K54" s="253"/>
      <c r="L54" s="253"/>
      <c r="M54" s="253"/>
      <c r="N54" s="253"/>
      <c r="O54" s="253"/>
      <c r="P54" s="254"/>
      <c r="Q54" s="253"/>
      <c r="R54" s="254"/>
      <c r="S54" s="254"/>
      <c r="T54" s="254"/>
      <c r="U54" s="254"/>
    </row>
    <row r="55" spans="1:21" ht="12" customHeight="1">
      <c r="A55" s="257"/>
      <c r="B55" s="363" t="s">
        <v>718</v>
      </c>
      <c r="C55" s="363"/>
      <c r="D55" s="363"/>
      <c r="E55" s="363"/>
      <c r="F55" s="363"/>
      <c r="G55" s="253" t="s">
        <v>702</v>
      </c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</row>
    <row r="56" spans="1:21" ht="12" customHeight="1">
      <c r="A56" s="257"/>
      <c r="B56" s="363"/>
      <c r="C56" s="363"/>
      <c r="D56" s="363"/>
      <c r="E56" s="363"/>
      <c r="F56" s="363"/>
      <c r="G56" s="253" t="s">
        <v>703</v>
      </c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</row>
    <row r="57" spans="1:21" ht="12" customHeight="1">
      <c r="A57" s="258"/>
      <c r="B57" s="363"/>
      <c r="C57" s="363"/>
      <c r="D57" s="363"/>
      <c r="E57" s="363"/>
      <c r="F57" s="363"/>
      <c r="G57" s="364" t="s">
        <v>704</v>
      </c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260"/>
      <c r="S57" s="260"/>
      <c r="T57" s="260"/>
      <c r="U57" s="260"/>
    </row>
    <row r="58" spans="1:21" ht="12" customHeight="1">
      <c r="A58" s="258"/>
      <c r="B58" s="363"/>
      <c r="C58" s="363"/>
      <c r="D58" s="363"/>
      <c r="E58" s="363"/>
      <c r="F58" s="363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259"/>
      <c r="S58" s="259"/>
      <c r="T58" s="259"/>
      <c r="U58" s="259"/>
    </row>
    <row r="59" spans="1:21" ht="12" customHeight="1"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</row>
  </sheetData>
  <mergeCells count="38">
    <mergeCell ref="A6:A11"/>
    <mergeCell ref="C10:U10"/>
    <mergeCell ref="B11:U11"/>
    <mergeCell ref="A12:A15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C15:U15"/>
    <mergeCell ref="A38:A49"/>
    <mergeCell ref="C49:U49"/>
    <mergeCell ref="B50:P50"/>
    <mergeCell ref="G57:Q58"/>
    <mergeCell ref="A18:A20"/>
    <mergeCell ref="C20:U20"/>
    <mergeCell ref="A21:A29"/>
    <mergeCell ref="C29:U29"/>
    <mergeCell ref="A30:A37"/>
    <mergeCell ref="C37:U37"/>
    <mergeCell ref="B55:F58"/>
    <mergeCell ref="A16:A17"/>
    <mergeCell ref="B16:U16"/>
    <mergeCell ref="C17:U17"/>
  </mergeCells>
  <phoneticPr fontId="19" type="noConversion"/>
  <pageMargins left="0.27559055118110237" right="0.19685039370078741" top="0.31496062992125984" bottom="0.11811023622047245" header="0.23622047244094491" footer="0.51181102362204722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機械0321</vt:lpstr>
      <vt:lpstr>精密0321</vt:lpstr>
      <vt:lpstr>車輛0321</vt:lpstr>
      <vt:lpstr>資訊0321</vt:lpstr>
      <vt:lpstr>資訊產攜</vt:lpstr>
      <vt:lpstr>電通0321</vt:lpstr>
      <vt:lpstr>電機</vt:lpstr>
      <vt:lpstr>車輛0321!Print_Area</vt:lpstr>
      <vt:lpstr>資訊0321!Print_Area</vt:lpstr>
      <vt:lpstr>電通0321!Print_Area</vt:lpstr>
      <vt:lpstr>電機!Print_Area</vt:lpstr>
      <vt:lpstr>精密0321!Print_Area</vt:lpstr>
      <vt:lpstr>機械0321!Print_Area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2020-09-30T08:55:18Z</cp:lastPrinted>
  <dcterms:created xsi:type="dcterms:W3CDTF">2014-04-14T10:31:39Z</dcterms:created>
  <dcterms:modified xsi:type="dcterms:W3CDTF">2020-09-30T08:55:19Z</dcterms:modified>
</cp:coreProperties>
</file>