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Joby\各系課程規劃表(掛網頁)\1140604(更新11302課發會後資料)\上傳用\"/>
    </mc:Choice>
  </mc:AlternateContent>
  <xr:revisionPtr revIDLastSave="0" documentId="13_ncr:1_{2F444F74-B3F4-43B9-8CFC-FDE5BF399041}" xr6:coauthVersionLast="36" xr6:coauthVersionMax="36" xr10:uidLastSave="{00000000-0000-0000-0000-000000000000}"/>
  <bookViews>
    <workbookView xWindow="0" yWindow="0" windowWidth="28800" windowHeight="11955" xr2:uid="{00000000-000D-0000-FFFF-FFFF00000000}"/>
  </bookViews>
  <sheets>
    <sheet name="企管" sheetId="1" r:id="rId1"/>
    <sheet name="行銷" sheetId="2" r:id="rId2"/>
    <sheet name="外語" sheetId="5" r:id="rId3"/>
    <sheet name="數媒_動漫文創" sheetId="6" r:id="rId4"/>
    <sheet name="動漫_影音互動" sheetId="7" r:id="rId5"/>
  </sheets>
  <definedNames>
    <definedName name="_xlnm.Print_Area" localSheetId="1">行銷!$A$1:$U$72</definedName>
    <definedName name="_xlnm.Print_Area" localSheetId="4">動漫_影音互動!$A$1:$U$67</definedName>
    <definedName name="_xlnm.Print_Area" localSheetId="3">數媒_動漫文創!$A$1:$U$67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5" l="1"/>
  <c r="U77" i="5"/>
  <c r="T77" i="5"/>
  <c r="S77" i="5"/>
  <c r="R77" i="5"/>
  <c r="P77" i="5"/>
  <c r="O77" i="5"/>
  <c r="N77" i="5"/>
  <c r="M77" i="5"/>
  <c r="F77" i="5"/>
  <c r="E77" i="5"/>
  <c r="D77" i="5"/>
  <c r="C77" i="5"/>
  <c r="I77" i="5"/>
  <c r="J77" i="5"/>
  <c r="K77" i="5"/>
  <c r="H77" i="5"/>
  <c r="P46" i="5" l="1"/>
  <c r="O46" i="5"/>
  <c r="N46" i="5"/>
  <c r="M46" i="5"/>
  <c r="K46" i="5"/>
  <c r="J46" i="5"/>
  <c r="I46" i="5"/>
  <c r="H46" i="5"/>
  <c r="D46" i="5"/>
  <c r="E46" i="5"/>
  <c r="F46" i="5"/>
  <c r="C46" i="5"/>
  <c r="C64" i="2" l="1"/>
  <c r="C43" i="2"/>
  <c r="R43" i="1" l="1"/>
  <c r="N43" i="1"/>
  <c r="O43" i="1"/>
  <c r="P43" i="1"/>
  <c r="M43" i="1"/>
  <c r="I43" i="1"/>
  <c r="J43" i="1"/>
  <c r="K43" i="1"/>
  <c r="H43" i="1"/>
  <c r="D43" i="1"/>
  <c r="E43" i="1"/>
  <c r="F43" i="1"/>
  <c r="C43" i="1"/>
  <c r="C61" i="1" l="1"/>
  <c r="S43" i="1" l="1"/>
  <c r="T43" i="1"/>
  <c r="U43" i="1"/>
  <c r="C44" i="1"/>
  <c r="U22" i="7" l="1"/>
  <c r="T22" i="7"/>
  <c r="S22" i="7"/>
  <c r="R22" i="7"/>
  <c r="P22" i="7"/>
  <c r="O22" i="7"/>
  <c r="N22" i="7"/>
  <c r="M22" i="7"/>
  <c r="K22" i="7"/>
  <c r="J22" i="7"/>
  <c r="I22" i="7"/>
  <c r="H22" i="7"/>
  <c r="F22" i="7"/>
  <c r="D22" i="7"/>
  <c r="E22" i="7"/>
  <c r="C22" i="7"/>
  <c r="C59" i="6"/>
  <c r="C45" i="6"/>
  <c r="U22" i="6"/>
  <c r="T22" i="6"/>
  <c r="S22" i="6"/>
  <c r="R22" i="6"/>
  <c r="P22" i="6"/>
  <c r="O22" i="6"/>
  <c r="N22" i="6"/>
  <c r="M22" i="6"/>
  <c r="K22" i="6"/>
  <c r="J22" i="6"/>
  <c r="I22" i="6"/>
  <c r="H22" i="6"/>
  <c r="D22" i="6"/>
  <c r="E22" i="6"/>
  <c r="F22" i="6"/>
  <c r="C22" i="6"/>
  <c r="C31" i="6"/>
  <c r="C16" i="6"/>
  <c r="C10" i="6"/>
  <c r="U59" i="7" l="1"/>
  <c r="T59" i="7"/>
  <c r="S59" i="7"/>
  <c r="R59" i="7"/>
  <c r="P59" i="7"/>
  <c r="O59" i="7"/>
  <c r="N59" i="7"/>
  <c r="M59" i="7"/>
  <c r="K59" i="7"/>
  <c r="J59" i="7"/>
  <c r="I59" i="7"/>
  <c r="H59" i="7"/>
  <c r="F59" i="7"/>
  <c r="E59" i="7"/>
  <c r="D59" i="7"/>
  <c r="C59" i="7"/>
  <c r="U45" i="7"/>
  <c r="T45" i="7"/>
  <c r="S45" i="7"/>
  <c r="R45" i="7"/>
  <c r="P45" i="7"/>
  <c r="O45" i="7"/>
  <c r="N45" i="7"/>
  <c r="M45" i="7"/>
  <c r="K45" i="7"/>
  <c r="J45" i="7"/>
  <c r="I45" i="7"/>
  <c r="H45" i="7"/>
  <c r="F45" i="7"/>
  <c r="E45" i="7"/>
  <c r="D45" i="7"/>
  <c r="C45" i="7"/>
  <c r="U31" i="7"/>
  <c r="T31" i="7"/>
  <c r="S31" i="7"/>
  <c r="R31" i="7"/>
  <c r="P31" i="7"/>
  <c r="O31" i="7"/>
  <c r="N31" i="7"/>
  <c r="M31" i="7"/>
  <c r="K31" i="7"/>
  <c r="J31" i="7"/>
  <c r="I31" i="7"/>
  <c r="H31" i="7"/>
  <c r="F31" i="7"/>
  <c r="E31" i="7"/>
  <c r="D31" i="7"/>
  <c r="C31" i="7"/>
  <c r="U16" i="7"/>
  <c r="T16" i="7"/>
  <c r="S16" i="7"/>
  <c r="R16" i="7"/>
  <c r="P16" i="7"/>
  <c r="O16" i="7"/>
  <c r="N16" i="7"/>
  <c r="M16" i="7"/>
  <c r="K16" i="7"/>
  <c r="J16" i="7"/>
  <c r="I16" i="7"/>
  <c r="H16" i="7"/>
  <c r="F16" i="7"/>
  <c r="E16" i="7"/>
  <c r="D16" i="7"/>
  <c r="C16" i="7"/>
  <c r="U10" i="7"/>
  <c r="T10" i="7"/>
  <c r="S10" i="7"/>
  <c r="R10" i="7"/>
  <c r="P10" i="7"/>
  <c r="O10" i="7"/>
  <c r="N10" i="7"/>
  <c r="M10" i="7"/>
  <c r="K10" i="7"/>
  <c r="J10" i="7"/>
  <c r="I10" i="7"/>
  <c r="H10" i="7"/>
  <c r="F10" i="7"/>
  <c r="E10" i="7"/>
  <c r="D10" i="7"/>
  <c r="C10" i="7"/>
  <c r="U59" i="6"/>
  <c r="T59" i="6"/>
  <c r="S59" i="6"/>
  <c r="R59" i="6"/>
  <c r="P59" i="6"/>
  <c r="O59" i="6"/>
  <c r="N59" i="6"/>
  <c r="M59" i="6"/>
  <c r="K59" i="6"/>
  <c r="J59" i="6"/>
  <c r="I59" i="6"/>
  <c r="H59" i="6"/>
  <c r="F59" i="6"/>
  <c r="E59" i="6"/>
  <c r="D59" i="6"/>
  <c r="U45" i="6"/>
  <c r="T45" i="6"/>
  <c r="S45" i="6"/>
  <c r="R45" i="6"/>
  <c r="P45" i="6"/>
  <c r="O45" i="6"/>
  <c r="N45" i="6"/>
  <c r="M45" i="6"/>
  <c r="K45" i="6"/>
  <c r="J45" i="6"/>
  <c r="I45" i="6"/>
  <c r="H45" i="6"/>
  <c r="F45" i="6"/>
  <c r="E45" i="6"/>
  <c r="D45" i="6"/>
  <c r="U31" i="6"/>
  <c r="T31" i="6"/>
  <c r="S31" i="6"/>
  <c r="R31" i="6"/>
  <c r="P31" i="6"/>
  <c r="O31" i="6"/>
  <c r="N31" i="6"/>
  <c r="M31" i="6"/>
  <c r="K31" i="6"/>
  <c r="J31" i="6"/>
  <c r="I31" i="6"/>
  <c r="H31" i="6"/>
  <c r="F31" i="6"/>
  <c r="E31" i="6"/>
  <c r="D31" i="6"/>
  <c r="U16" i="6"/>
  <c r="T16" i="6"/>
  <c r="S16" i="6"/>
  <c r="R16" i="6"/>
  <c r="P16" i="6"/>
  <c r="O16" i="6"/>
  <c r="N16" i="6"/>
  <c r="M16" i="6"/>
  <c r="K16" i="6"/>
  <c r="J16" i="6"/>
  <c r="I16" i="6"/>
  <c r="H16" i="6"/>
  <c r="F16" i="6"/>
  <c r="E16" i="6"/>
  <c r="D16" i="6"/>
  <c r="U10" i="6"/>
  <c r="T10" i="6"/>
  <c r="S10" i="6"/>
  <c r="R10" i="6"/>
  <c r="P10" i="6"/>
  <c r="O10" i="6"/>
  <c r="N10" i="6"/>
  <c r="M10" i="6"/>
  <c r="K10" i="6"/>
  <c r="J10" i="6"/>
  <c r="I10" i="6"/>
  <c r="H10" i="6"/>
  <c r="F10" i="6"/>
  <c r="E10" i="6"/>
  <c r="D10" i="6"/>
  <c r="C11" i="6" l="1"/>
  <c r="C17" i="6"/>
  <c r="C46" i="6"/>
  <c r="C11" i="7"/>
  <c r="C60" i="6"/>
  <c r="C23" i="6"/>
  <c r="C32" i="6"/>
  <c r="C32" i="7"/>
  <c r="C60" i="7"/>
  <c r="C23" i="7"/>
  <c r="C46" i="7"/>
  <c r="C17" i="7"/>
  <c r="U43" i="2" l="1"/>
  <c r="T43" i="2"/>
  <c r="S43" i="2"/>
  <c r="R43" i="2"/>
  <c r="P43" i="2"/>
  <c r="O43" i="2"/>
  <c r="N43" i="2"/>
  <c r="M43" i="2"/>
  <c r="K43" i="2"/>
  <c r="J43" i="2"/>
  <c r="I43" i="2"/>
  <c r="H43" i="2"/>
  <c r="D43" i="2"/>
  <c r="E43" i="2"/>
  <c r="F43" i="2"/>
  <c r="U31" i="2"/>
  <c r="T31" i="2"/>
  <c r="S31" i="2"/>
  <c r="R31" i="2"/>
  <c r="P31" i="2"/>
  <c r="O31" i="2"/>
  <c r="N31" i="2"/>
  <c r="M31" i="2"/>
  <c r="K31" i="2"/>
  <c r="J31" i="2"/>
  <c r="I31" i="2"/>
  <c r="H31" i="2"/>
  <c r="D31" i="2"/>
  <c r="E31" i="2"/>
  <c r="F31" i="2"/>
  <c r="C31" i="2"/>
  <c r="U22" i="2"/>
  <c r="T22" i="2"/>
  <c r="S22" i="2"/>
  <c r="R22" i="2"/>
  <c r="P22" i="2"/>
  <c r="O22" i="2"/>
  <c r="N22" i="2"/>
  <c r="M22" i="2"/>
  <c r="K22" i="2"/>
  <c r="J22" i="2"/>
  <c r="I22" i="2"/>
  <c r="H22" i="2"/>
  <c r="F22" i="2"/>
  <c r="D22" i="2"/>
  <c r="E22" i="2"/>
  <c r="C22" i="2"/>
  <c r="U16" i="2"/>
  <c r="T16" i="2"/>
  <c r="S16" i="2"/>
  <c r="R16" i="2"/>
  <c r="P16" i="2"/>
  <c r="O16" i="2"/>
  <c r="N16" i="2"/>
  <c r="M16" i="2"/>
  <c r="K16" i="2"/>
  <c r="J16" i="2"/>
  <c r="I16" i="2"/>
  <c r="H16" i="2"/>
  <c r="D16" i="2"/>
  <c r="E16" i="2"/>
  <c r="F16" i="2"/>
  <c r="C16" i="2"/>
  <c r="U10" i="2"/>
  <c r="T10" i="2"/>
  <c r="S10" i="2"/>
  <c r="R10" i="2"/>
  <c r="P10" i="2"/>
  <c r="O10" i="2"/>
  <c r="N10" i="2"/>
  <c r="M10" i="2"/>
  <c r="K10" i="2"/>
  <c r="J10" i="2"/>
  <c r="I10" i="2"/>
  <c r="H10" i="2"/>
  <c r="D10" i="2"/>
  <c r="E10" i="2"/>
  <c r="F10" i="2"/>
  <c r="C10" i="2"/>
  <c r="C44" i="2" l="1"/>
  <c r="C11" i="2"/>
  <c r="U46" i="5"/>
  <c r="T46" i="5"/>
  <c r="S46" i="5"/>
  <c r="R46" i="5"/>
  <c r="U30" i="5"/>
  <c r="T30" i="5"/>
  <c r="S30" i="5"/>
  <c r="R30" i="5"/>
  <c r="P30" i="5"/>
  <c r="O30" i="5"/>
  <c r="N30" i="5"/>
  <c r="M30" i="5"/>
  <c r="K30" i="5"/>
  <c r="J30" i="5"/>
  <c r="I30" i="5"/>
  <c r="H30" i="5"/>
  <c r="F30" i="5"/>
  <c r="E30" i="5"/>
  <c r="D30" i="5"/>
  <c r="C30" i="5"/>
  <c r="U21" i="5"/>
  <c r="T21" i="5"/>
  <c r="S21" i="5"/>
  <c r="R21" i="5"/>
  <c r="P21" i="5"/>
  <c r="O21" i="5"/>
  <c r="N21" i="5"/>
  <c r="M21" i="5"/>
  <c r="K21" i="5"/>
  <c r="J21" i="5"/>
  <c r="I21" i="5"/>
  <c r="H21" i="5"/>
  <c r="F21" i="5"/>
  <c r="E21" i="5"/>
  <c r="D21" i="5"/>
  <c r="C21" i="5"/>
  <c r="U15" i="5"/>
  <c r="T15" i="5"/>
  <c r="S15" i="5"/>
  <c r="R15" i="5"/>
  <c r="P15" i="5"/>
  <c r="O15" i="5"/>
  <c r="N15" i="5"/>
  <c r="M15" i="5"/>
  <c r="K15" i="5"/>
  <c r="J15" i="5"/>
  <c r="I15" i="5"/>
  <c r="H15" i="5"/>
  <c r="F15" i="5"/>
  <c r="E15" i="5"/>
  <c r="D15" i="5"/>
  <c r="C15" i="5"/>
  <c r="U9" i="5"/>
  <c r="T9" i="5"/>
  <c r="S9" i="5"/>
  <c r="R9" i="5"/>
  <c r="P9" i="5"/>
  <c r="O9" i="5"/>
  <c r="N9" i="5"/>
  <c r="M9" i="5"/>
  <c r="K9" i="5"/>
  <c r="J9" i="5"/>
  <c r="I9" i="5"/>
  <c r="H9" i="5"/>
  <c r="F9" i="5"/>
  <c r="E9" i="5"/>
  <c r="D9" i="5"/>
  <c r="C9" i="5"/>
  <c r="U64" i="2"/>
  <c r="T64" i="2"/>
  <c r="S64" i="2"/>
  <c r="R64" i="2"/>
  <c r="P64" i="2"/>
  <c r="O64" i="2"/>
  <c r="N64" i="2"/>
  <c r="M64" i="2"/>
  <c r="K64" i="2"/>
  <c r="J64" i="2"/>
  <c r="I64" i="2"/>
  <c r="H64" i="2"/>
  <c r="F64" i="2"/>
  <c r="E64" i="2"/>
  <c r="D64" i="2"/>
  <c r="C65" i="2" l="1"/>
  <c r="C23" i="2"/>
  <c r="C32" i="2"/>
  <c r="C17" i="2"/>
  <c r="C16" i="5"/>
  <c r="C22" i="5"/>
  <c r="C10" i="5"/>
  <c r="C31" i="5"/>
  <c r="C47" i="5"/>
  <c r="S61" i="1"/>
  <c r="T61" i="1"/>
  <c r="U61" i="1"/>
  <c r="R61" i="1"/>
  <c r="N61" i="1"/>
  <c r="O61" i="1"/>
  <c r="P61" i="1"/>
  <c r="M61" i="1"/>
  <c r="I61" i="1"/>
  <c r="J61" i="1"/>
  <c r="K61" i="1"/>
  <c r="H61" i="1"/>
  <c r="D61" i="1"/>
  <c r="E61" i="1"/>
  <c r="F61" i="1"/>
  <c r="C62" i="1" l="1"/>
  <c r="C10" i="1" l="1"/>
  <c r="D10" i="1"/>
  <c r="E10" i="1"/>
  <c r="F10" i="1"/>
  <c r="H10" i="1"/>
  <c r="I10" i="1"/>
  <c r="J10" i="1"/>
  <c r="K10" i="1"/>
  <c r="M10" i="1"/>
  <c r="N10" i="1"/>
  <c r="O10" i="1"/>
  <c r="P10" i="1"/>
  <c r="R10" i="1"/>
  <c r="S10" i="1"/>
  <c r="T10" i="1"/>
  <c r="U10" i="1"/>
  <c r="C16" i="1"/>
  <c r="D16" i="1"/>
  <c r="E16" i="1"/>
  <c r="F16" i="1"/>
  <c r="H16" i="1"/>
  <c r="I16" i="1"/>
  <c r="J16" i="1"/>
  <c r="K16" i="1"/>
  <c r="M16" i="1"/>
  <c r="N16" i="1"/>
  <c r="O16" i="1"/>
  <c r="P16" i="1"/>
  <c r="R16" i="1"/>
  <c r="S16" i="1"/>
  <c r="T16" i="1"/>
  <c r="U16" i="1"/>
  <c r="C22" i="1"/>
  <c r="D22" i="1"/>
  <c r="E22" i="1"/>
  <c r="F22" i="1"/>
  <c r="H22" i="1"/>
  <c r="I22" i="1"/>
  <c r="J22" i="1"/>
  <c r="K22" i="1"/>
  <c r="M22" i="1"/>
  <c r="N22" i="1"/>
  <c r="O22" i="1"/>
  <c r="P22" i="1"/>
  <c r="R22" i="1"/>
  <c r="S22" i="1"/>
  <c r="T22" i="1"/>
  <c r="U22" i="1"/>
  <c r="C31" i="1"/>
  <c r="D31" i="1"/>
  <c r="E31" i="1"/>
  <c r="F31" i="1"/>
  <c r="H31" i="1"/>
  <c r="I31" i="1"/>
  <c r="J31" i="1"/>
  <c r="K31" i="1"/>
  <c r="M31" i="1"/>
  <c r="N31" i="1"/>
  <c r="O31" i="1"/>
  <c r="P31" i="1"/>
  <c r="R31" i="1"/>
  <c r="S31" i="1"/>
  <c r="T31" i="1"/>
  <c r="U31" i="1"/>
  <c r="C32" i="1" l="1"/>
  <c r="C23" i="1"/>
  <c r="C17" i="1"/>
  <c r="C11" i="1"/>
</calcChain>
</file>

<file path=xl/sharedStrings.xml><?xml version="1.0" encoding="utf-8"?>
<sst xmlns="http://schemas.openxmlformats.org/spreadsheetml/2006/main" count="918" uniqueCount="517">
  <si>
    <t>畢業最低學分數：128</t>
    <phoneticPr fontId="6" type="noConversion"/>
  </si>
  <si>
    <t>專業選修(含院訂選修)：26</t>
    <phoneticPr fontId="6" type="noConversion"/>
  </si>
  <si>
    <t>專業必修：66</t>
    <phoneticPr fontId="6" type="noConversion"/>
  </si>
  <si>
    <t>院訂必修：8</t>
    <phoneticPr fontId="6" type="noConversion"/>
  </si>
  <si>
    <t>多元通識：8</t>
    <phoneticPr fontId="6" type="noConversion"/>
  </si>
  <si>
    <t>職用通識：6</t>
    <phoneticPr fontId="6" type="noConversion"/>
  </si>
  <si>
    <t>基礎通識：14</t>
    <phoneticPr fontId="6" type="noConversion"/>
  </si>
  <si>
    <t>備註</t>
    <phoneticPr fontId="6" type="noConversion"/>
  </si>
  <si>
    <t>類別學分小計</t>
  </si>
  <si>
    <t>小計</t>
  </si>
  <si>
    <t>*</t>
    <phoneticPr fontId="6" type="noConversion"/>
  </si>
  <si>
    <t>校外實習</t>
    <phoneticPr fontId="6" type="noConversion"/>
  </si>
  <si>
    <t>視覺攝影與剪輯</t>
  </si>
  <si>
    <t>團隊管理</t>
  </si>
  <si>
    <t>校外實習(暑期)</t>
  </si>
  <si>
    <t>激勵與領導</t>
    <phoneticPr fontId="6" type="noConversion"/>
  </si>
  <si>
    <t>財務報表分析</t>
    <phoneticPr fontId="6" type="noConversion"/>
  </si>
  <si>
    <t>產業分析</t>
    <phoneticPr fontId="6" type="noConversion"/>
  </si>
  <si>
    <t>海外參訪研習</t>
    <phoneticPr fontId="6" type="noConversion"/>
  </si>
  <si>
    <t>專案管理</t>
    <phoneticPr fontId="6" type="noConversion"/>
  </si>
  <si>
    <t>公關與危機管理</t>
  </si>
  <si>
    <t>商業經營模式創新</t>
    <phoneticPr fontId="6" type="noConversion"/>
  </si>
  <si>
    <t>專業選修</t>
    <phoneticPr fontId="6" type="noConversion"/>
  </si>
  <si>
    <t>小計</t>
    <phoneticPr fontId="6" type="noConversion"/>
  </si>
  <si>
    <t>品牌經營策略</t>
    <phoneticPr fontId="6" type="noConversion"/>
  </si>
  <si>
    <t>人力資源管理</t>
    <phoneticPr fontId="6" type="noConversion"/>
  </si>
  <si>
    <t>風險管理與保險規劃</t>
    <phoneticPr fontId="6" type="noConversion"/>
  </si>
  <si>
    <t>企業個案研討</t>
    <phoneticPr fontId="6" type="noConversion"/>
  </si>
  <si>
    <t>專業必修</t>
    <phoneticPr fontId="6" type="noConversion"/>
  </si>
  <si>
    <t>類別學分小計</t>
    <phoneticPr fontId="6" type="noConversion"/>
  </si>
  <si>
    <t>小計</t>
    <phoneticPr fontId="6" type="noConversion"/>
  </si>
  <si>
    <t>客服情境英文會話</t>
    <phoneticPr fontId="6" type="noConversion"/>
  </si>
  <si>
    <t>進階職場實用英語會話</t>
    <phoneticPr fontId="6" type="noConversion"/>
  </si>
  <si>
    <t>商業服務英文會話</t>
    <phoneticPr fontId="6" type="noConversion"/>
  </si>
  <si>
    <t>高階職場英語</t>
    <phoneticPr fontId="6" type="noConversion"/>
  </si>
  <si>
    <t>職場實用英語會話</t>
    <phoneticPr fontId="6" type="noConversion"/>
  </si>
  <si>
    <t>生活互動英文</t>
    <phoneticPr fontId="6" type="noConversion"/>
  </si>
  <si>
    <t>中階職場英語</t>
    <phoneticPr fontId="6" type="noConversion"/>
  </si>
  <si>
    <t>院訂選修</t>
    <phoneticPr fontId="6" type="noConversion"/>
  </si>
  <si>
    <t>管理學</t>
    <phoneticPr fontId="6" type="noConversion"/>
  </si>
  <si>
    <t>企業經營講座</t>
    <phoneticPr fontId="6" type="noConversion"/>
  </si>
  <si>
    <t>商務表達</t>
    <phoneticPr fontId="6" type="noConversion"/>
  </si>
  <si>
    <t>院訂必修</t>
    <phoneticPr fontId="6" type="noConversion"/>
  </si>
  <si>
    <t>多元通識</t>
    <phoneticPr fontId="6" type="noConversion"/>
  </si>
  <si>
    <t>法律與生活</t>
    <phoneticPr fontId="6" type="noConversion"/>
  </si>
  <si>
    <t>職場應用文</t>
    <phoneticPr fontId="6" type="noConversion"/>
  </si>
  <si>
    <t>職場禮儀與口語表達</t>
    <phoneticPr fontId="6" type="noConversion"/>
  </si>
  <si>
    <t>職用通識</t>
    <phoneticPr fontId="6" type="noConversion"/>
  </si>
  <si>
    <t>1.共同外語課程需修滿6學分，學生於修課前即可選擇「英語」或「日語」為外語課程。
2.選定語言後，不可異動。</t>
    <phoneticPr fontId="6" type="noConversion"/>
  </si>
  <si>
    <t>共同外語(二)</t>
    <phoneticPr fontId="6" type="noConversion"/>
  </si>
  <si>
    <t>共同外語(三)</t>
    <phoneticPr fontId="6" type="noConversion"/>
  </si>
  <si>
    <t>體育(一)</t>
    <phoneticPr fontId="6" type="noConversion"/>
  </si>
  <si>
    <t>體育(三)</t>
    <phoneticPr fontId="6" type="noConversion"/>
  </si>
  <si>
    <t>共同外語(一)</t>
    <phoneticPr fontId="6" type="noConversion"/>
  </si>
  <si>
    <t>體育(二)-高爾夫</t>
    <phoneticPr fontId="6" type="noConversion"/>
  </si>
  <si>
    <t>中文閱讀與寫作</t>
    <phoneticPr fontId="6" type="noConversion"/>
  </si>
  <si>
    <t>基礎通識</t>
    <phoneticPr fontId="6" type="noConversion"/>
  </si>
  <si>
    <t>時數</t>
    <phoneticPr fontId="6" type="noConversion"/>
  </si>
  <si>
    <t>學分</t>
    <phoneticPr fontId="6" type="noConversion"/>
  </si>
  <si>
    <t>時數</t>
    <phoneticPr fontId="6" type="noConversion"/>
  </si>
  <si>
    <t>學分</t>
    <phoneticPr fontId="6" type="noConversion"/>
  </si>
  <si>
    <t>下</t>
  </si>
  <si>
    <t>上</t>
  </si>
  <si>
    <t>第四學年</t>
  </si>
  <si>
    <t>科目名稱</t>
  </si>
  <si>
    <t>第三學年</t>
  </si>
  <si>
    <t>第二學年</t>
  </si>
  <si>
    <t>第一學年</t>
  </si>
  <si>
    <t>科目名稱</t>
    <phoneticPr fontId="6" type="noConversion"/>
  </si>
  <si>
    <t>類別</t>
  </si>
  <si>
    <t>類別</t>
    <phoneticPr fontId="3" type="noConversion"/>
  </si>
  <si>
    <t>科目名稱</t>
    <phoneticPr fontId="6" type="noConversion"/>
  </si>
  <si>
    <t>學分</t>
    <phoneticPr fontId="6" type="noConversion"/>
  </si>
  <si>
    <t>時數</t>
    <phoneticPr fontId="6" type="noConversion"/>
  </si>
  <si>
    <t>基
礎
通
識</t>
    <phoneticPr fontId="6" type="noConversion"/>
  </si>
  <si>
    <t>中文閱讀與寫作</t>
  </si>
  <si>
    <t>體育(二)-高爾夫</t>
  </si>
  <si>
    <t>共同外語(一)</t>
    <phoneticPr fontId="6" type="noConversion"/>
  </si>
  <si>
    <t>共同外語(三)</t>
    <phoneticPr fontId="6" type="noConversion"/>
  </si>
  <si>
    <t>體育(一)</t>
  </si>
  <si>
    <t>體育(三)</t>
    <phoneticPr fontId="6" type="noConversion"/>
  </si>
  <si>
    <t>共同外語(二)</t>
    <phoneticPr fontId="6" type="noConversion"/>
  </si>
  <si>
    <t>1.共同外語課程需修滿6學分，學生於修課前即可選擇「英語」或「日語」為外語課程。
2.選定語言後，不可異動。</t>
    <phoneticPr fontId="3" type="noConversion"/>
  </si>
  <si>
    <t>職
用
通
識</t>
    <phoneticPr fontId="6" type="noConversion"/>
  </si>
  <si>
    <t>職場禮儀與口語表達</t>
  </si>
  <si>
    <t>職場應用文</t>
  </si>
  <si>
    <t>法律與生活</t>
  </si>
  <si>
    <t>多
元
通
識</t>
    <phoneticPr fontId="6" type="noConversion"/>
  </si>
  <si>
    <t>院
訂
必
修</t>
    <phoneticPr fontId="6" type="noConversion"/>
  </si>
  <si>
    <t>商務表達</t>
    <phoneticPr fontId="6" type="noConversion"/>
  </si>
  <si>
    <t>企業經營講座</t>
  </si>
  <si>
    <t>管理學</t>
  </si>
  <si>
    <t>小計</t>
    <phoneticPr fontId="6" type="noConversion"/>
  </si>
  <si>
    <t>類別學分小計</t>
    <phoneticPr fontId="6" type="noConversion"/>
  </si>
  <si>
    <t>院
訂
選
修</t>
    <phoneticPr fontId="6" type="noConversion"/>
  </si>
  <si>
    <t>中階職場英語</t>
    <phoneticPr fontId="6" type="noConversion"/>
  </si>
  <si>
    <t>生活互動英文</t>
    <phoneticPr fontId="6" type="noConversion"/>
  </si>
  <si>
    <t>高階職場英語</t>
    <phoneticPr fontId="6" type="noConversion"/>
  </si>
  <si>
    <t>商業服務英文會話</t>
    <phoneticPr fontId="6" type="noConversion"/>
  </si>
  <si>
    <t>進階職場實用英語會話</t>
    <phoneticPr fontId="6" type="noConversion"/>
  </si>
  <si>
    <t>客服情境英文會話</t>
    <phoneticPr fontId="6" type="noConversion"/>
  </si>
  <si>
    <t>小計</t>
    <phoneticPr fontId="6" type="noConversion"/>
  </si>
  <si>
    <t>專業必修</t>
    <phoneticPr fontId="6" type="noConversion"/>
  </si>
  <si>
    <t>*</t>
    <phoneticPr fontId="6" type="noConversion"/>
  </si>
  <si>
    <t>網路行銷</t>
  </si>
  <si>
    <t>行銷企劃</t>
  </si>
  <si>
    <t>消費者行為</t>
    <phoneticPr fontId="6" type="noConversion"/>
  </si>
  <si>
    <t>流通業管理</t>
  </si>
  <si>
    <t>專業選修</t>
    <phoneticPr fontId="6" type="noConversion"/>
  </si>
  <si>
    <t>公關與媒體</t>
    <phoneticPr fontId="6" type="noConversion"/>
  </si>
  <si>
    <t>企業資源規劃</t>
    <phoneticPr fontId="6" type="noConversion"/>
  </si>
  <si>
    <t>問卷設計與分析</t>
  </si>
  <si>
    <t>國際行銷管理</t>
    <phoneticPr fontId="6" type="noConversion"/>
  </si>
  <si>
    <t>電子商務</t>
    <phoneticPr fontId="6" type="noConversion"/>
  </si>
  <si>
    <t>商品展示與解說</t>
  </si>
  <si>
    <t>市場與行銷策略</t>
    <phoneticPr fontId="6" type="noConversion"/>
  </si>
  <si>
    <t>行銷採購與成本管控</t>
    <phoneticPr fontId="6" type="noConversion"/>
  </si>
  <si>
    <t>零售業管理</t>
  </si>
  <si>
    <t>連鎖加盟事業管理</t>
  </si>
  <si>
    <t>*</t>
  </si>
  <si>
    <t>備
註</t>
    <phoneticPr fontId="3" type="noConversion"/>
  </si>
  <si>
    <t>基礎通識：14</t>
    <phoneticPr fontId="3" type="noConversion"/>
  </si>
  <si>
    <t>職用通識：6</t>
    <phoneticPr fontId="3" type="noConversion"/>
  </si>
  <si>
    <t>多元通識：8</t>
    <phoneticPr fontId="3" type="noConversion"/>
  </si>
  <si>
    <t>院訂必修：8</t>
    <phoneticPr fontId="3" type="noConversion"/>
  </si>
  <si>
    <t>體育(三)</t>
  </si>
  <si>
    <t>共同外語(一)</t>
  </si>
  <si>
    <t>共同外語(二)(三)</t>
  </si>
  <si>
    <t>商務表達</t>
  </si>
  <si>
    <t>中階職場英語</t>
  </si>
  <si>
    <t>高階職場英語</t>
  </si>
  <si>
    <t>商業服務英文會話</t>
  </si>
  <si>
    <t>進階職場實用英語會話</t>
  </si>
  <si>
    <t>客服情境英文會話</t>
  </si>
  <si>
    <t>智慧型互動裝置應用</t>
  </si>
  <si>
    <t>進階互動設計應用</t>
  </si>
  <si>
    <t>專業必修：72</t>
    <phoneticPr fontId="3" type="noConversion"/>
  </si>
  <si>
    <t>專業選修(含院訂選修)：20</t>
    <phoneticPr fontId="3" type="noConversion"/>
  </si>
  <si>
    <t>畢業最低學分數：128</t>
    <phoneticPr fontId="3" type="noConversion"/>
  </si>
  <si>
    <t>電腦軟體應用</t>
    <phoneticPr fontId="6" type="noConversion"/>
  </si>
  <si>
    <t>電腦資料處理</t>
    <phoneticPr fontId="6" type="noConversion"/>
  </si>
  <si>
    <t>展場實務概論</t>
    <phoneticPr fontId="6" type="noConversion"/>
  </si>
  <si>
    <t>經濟學</t>
    <phoneticPr fontId="6" type="noConversion"/>
  </si>
  <si>
    <t>戲劇日語配音演練</t>
    <phoneticPr fontId="6" type="noConversion"/>
  </si>
  <si>
    <t>電腦簡報製作</t>
    <phoneticPr fontId="6" type="noConversion"/>
  </si>
  <si>
    <t>進階電腦軟體應用</t>
    <phoneticPr fontId="6" type="noConversion"/>
  </si>
  <si>
    <t>觀光學概論</t>
    <phoneticPr fontId="6" type="noConversion"/>
  </si>
  <si>
    <t>國際行銷</t>
    <phoneticPr fontId="6" type="noConversion"/>
  </si>
  <si>
    <t>電子商務概論</t>
    <phoneticPr fontId="6" type="noConversion"/>
  </si>
  <si>
    <t>企業研究方法</t>
    <phoneticPr fontId="6" type="noConversion"/>
  </si>
  <si>
    <t>基礎韓語會話</t>
    <phoneticPr fontId="6" type="noConversion"/>
  </si>
  <si>
    <t>國際活動實務</t>
    <phoneticPr fontId="6" type="noConversion"/>
  </si>
  <si>
    <t>電腦影片剪輯</t>
    <phoneticPr fontId="6" type="noConversion"/>
  </si>
  <si>
    <t>服務業韓語</t>
    <phoneticPr fontId="6" type="noConversion"/>
  </si>
  <si>
    <t>校外實習(暑假)</t>
    <phoneticPr fontId="6" type="noConversion"/>
  </si>
  <si>
    <t>電腦資料庫實務應用</t>
    <phoneticPr fontId="6" type="noConversion"/>
  </si>
  <si>
    <t>進階韓語會話</t>
    <phoneticPr fontId="6" type="noConversion"/>
  </si>
  <si>
    <t>英美語言與文化</t>
    <phoneticPr fontId="6" type="noConversion"/>
  </si>
  <si>
    <t>英美短文選讀</t>
    <phoneticPr fontId="6" type="noConversion"/>
  </si>
  <si>
    <t>古蹟觀光英語</t>
    <phoneticPr fontId="6" type="noConversion"/>
  </si>
  <si>
    <t>商用英文書信</t>
    <phoneticPr fontId="6" type="noConversion"/>
  </si>
  <si>
    <t>職場英文閱讀訓練</t>
    <phoneticPr fontId="6" type="noConversion"/>
  </si>
  <si>
    <t>商務英文能力訓練</t>
    <phoneticPr fontId="6" type="noConversion"/>
  </si>
  <si>
    <t>領隊與導遊英語</t>
    <phoneticPr fontId="6" type="noConversion"/>
  </si>
  <si>
    <t>國際觀光英語導覽</t>
    <phoneticPr fontId="6" type="noConversion"/>
  </si>
  <si>
    <t>節慶觀光英語</t>
    <phoneticPr fontId="6" type="noConversion"/>
  </si>
  <si>
    <t>醫療行政英語</t>
    <phoneticPr fontId="6" type="noConversion"/>
  </si>
  <si>
    <t>跨文化溝通</t>
    <phoneticPr fontId="6" type="noConversion"/>
  </si>
  <si>
    <t>英美兒童故事選讀</t>
    <phoneticPr fontId="6" type="noConversion"/>
  </si>
  <si>
    <t>商業行銷英語</t>
    <phoneticPr fontId="6" type="noConversion"/>
  </si>
  <si>
    <t>面試英語</t>
    <phoneticPr fontId="6" type="noConversion"/>
  </si>
  <si>
    <t>進階職場英文閱讀訓練</t>
    <phoneticPr fontId="6" type="noConversion"/>
  </si>
  <si>
    <t>電子商務英文</t>
    <phoneticPr fontId="6" type="noConversion"/>
  </si>
  <si>
    <t>臺灣觀光英語導覽</t>
    <phoneticPr fontId="6" type="noConversion"/>
  </si>
  <si>
    <t>航空英語</t>
    <phoneticPr fontId="6" type="noConversion"/>
  </si>
  <si>
    <t>秘書行政英文</t>
    <phoneticPr fontId="6" type="noConversion"/>
  </si>
  <si>
    <t>科技英文</t>
    <phoneticPr fontId="6" type="noConversion"/>
  </si>
  <si>
    <t>廣播日語聽力</t>
    <phoneticPr fontId="6" type="noConversion"/>
  </si>
  <si>
    <t>新聞日語聽力</t>
    <phoneticPr fontId="6" type="noConversion"/>
  </si>
  <si>
    <t>日本社會現況入門</t>
    <phoneticPr fontId="6" type="noConversion"/>
  </si>
  <si>
    <t>平面廣告學日語</t>
    <phoneticPr fontId="6" type="noConversion"/>
  </si>
  <si>
    <t>商談日語會話</t>
    <phoneticPr fontId="6" type="noConversion"/>
  </si>
  <si>
    <t>醫療行政日語</t>
    <phoneticPr fontId="6" type="noConversion"/>
  </si>
  <si>
    <t>臺灣觀光日語會話</t>
    <phoneticPr fontId="6" type="noConversion"/>
  </si>
  <si>
    <t>導覽日語會話</t>
    <phoneticPr fontId="6" type="noConversion"/>
  </si>
  <si>
    <t>旅館服務日語會話</t>
    <phoneticPr fontId="6" type="noConversion"/>
  </si>
  <si>
    <t>餐飲日語會話</t>
    <phoneticPr fontId="6" type="noConversion"/>
  </si>
  <si>
    <t>廣播日語口語訓練</t>
    <phoneticPr fontId="6" type="noConversion"/>
  </si>
  <si>
    <t>新聞日語口語訓練</t>
    <phoneticPr fontId="6" type="noConversion"/>
  </si>
  <si>
    <t>日本文化日語</t>
    <phoneticPr fontId="6" type="noConversion"/>
  </si>
  <si>
    <t>影像廣告學日語</t>
    <phoneticPr fontId="6" type="noConversion"/>
  </si>
  <si>
    <t>商談日語口語訓練</t>
    <phoneticPr fontId="6" type="noConversion"/>
  </si>
  <si>
    <t>日文商業文書習作</t>
    <phoneticPr fontId="6" type="noConversion"/>
  </si>
  <si>
    <t>日本觀光日語會話</t>
    <phoneticPr fontId="6" type="noConversion"/>
  </si>
  <si>
    <t>電子商務日文</t>
    <phoneticPr fontId="6" type="noConversion"/>
  </si>
  <si>
    <t>秘書行政日文</t>
    <phoneticPr fontId="6" type="noConversion"/>
  </si>
  <si>
    <t>科技日文</t>
    <phoneticPr fontId="6" type="noConversion"/>
  </si>
  <si>
    <t>科目名稱</t>
    <phoneticPr fontId="6" type="noConversion"/>
  </si>
  <si>
    <t>學分</t>
    <phoneticPr fontId="6" type="noConversion"/>
  </si>
  <si>
    <t>時數</t>
    <phoneticPr fontId="6" type="noConversion"/>
  </si>
  <si>
    <t>學分</t>
    <phoneticPr fontId="6" type="noConversion"/>
  </si>
  <si>
    <t>基礎通識</t>
    <phoneticPr fontId="6" type="noConversion"/>
  </si>
  <si>
    <t>中文閱讀與寫作</t>
    <phoneticPr fontId="6" type="noConversion"/>
  </si>
  <si>
    <t>共同外語(三)</t>
    <phoneticPr fontId="6" type="noConversion"/>
  </si>
  <si>
    <t>共同外語(一)(二)</t>
    <phoneticPr fontId="6" type="noConversion"/>
  </si>
  <si>
    <t>體育(二)-高爾夫</t>
    <phoneticPr fontId="6" type="noConversion"/>
  </si>
  <si>
    <t>體育(一)</t>
    <phoneticPr fontId="6" type="noConversion"/>
  </si>
  <si>
    <t>體育(三)</t>
    <phoneticPr fontId="6" type="noConversion"/>
  </si>
  <si>
    <t>1.共同外語課程需修滿6學分，學生於修課前即可選擇「英語」或「日語」為外語課程。
2.選定語言後，不可異動。</t>
    <phoneticPr fontId="6" type="noConversion"/>
  </si>
  <si>
    <t>職用通識</t>
    <phoneticPr fontId="6" type="noConversion"/>
  </si>
  <si>
    <t>法律與生活</t>
    <phoneticPr fontId="6" type="noConversion"/>
  </si>
  <si>
    <t>職場應用文</t>
    <phoneticPr fontId="6" type="noConversion"/>
  </si>
  <si>
    <t>多元通識</t>
    <phoneticPr fontId="6" type="noConversion"/>
  </si>
  <si>
    <t>院訂必修</t>
    <phoneticPr fontId="6" type="noConversion"/>
  </si>
  <si>
    <t>商務表達</t>
    <phoneticPr fontId="6" type="noConversion"/>
  </si>
  <si>
    <t>企業經營講座</t>
    <phoneticPr fontId="6" type="noConversion"/>
  </si>
  <si>
    <t>管理學</t>
    <phoneticPr fontId="6" type="noConversion"/>
  </si>
  <si>
    <t>小計</t>
    <phoneticPr fontId="6" type="noConversion"/>
  </si>
  <si>
    <t>類別學分小計</t>
    <phoneticPr fontId="6" type="noConversion"/>
  </si>
  <si>
    <t>院訂選修</t>
    <phoneticPr fontId="6" type="noConversion"/>
  </si>
  <si>
    <t>中階職場英語</t>
    <phoneticPr fontId="6" type="noConversion"/>
  </si>
  <si>
    <t>生活互動英文</t>
    <phoneticPr fontId="6" type="noConversion"/>
  </si>
  <si>
    <t>進階職場實用英語會話</t>
    <phoneticPr fontId="6" type="noConversion"/>
  </si>
  <si>
    <t>客服情境英文會話</t>
    <phoneticPr fontId="6" type="noConversion"/>
  </si>
  <si>
    <t>專業必修</t>
    <phoneticPr fontId="6" type="noConversion"/>
  </si>
  <si>
    <t>消費者行為</t>
    <phoneticPr fontId="6" type="noConversion"/>
  </si>
  <si>
    <t>專業選修</t>
    <phoneticPr fontId="6" type="noConversion"/>
  </si>
  <si>
    <t>企業活動實務</t>
    <phoneticPr fontId="6" type="noConversion"/>
  </si>
  <si>
    <t>行政秘書實務</t>
    <phoneticPr fontId="6" type="noConversion"/>
  </si>
  <si>
    <t>繪圖影像處理</t>
    <phoneticPr fontId="6" type="noConversion"/>
  </si>
  <si>
    <t>旅遊韓語</t>
    <phoneticPr fontId="6" type="noConversion"/>
  </si>
  <si>
    <t>備註</t>
    <phoneticPr fontId="6" type="noConversion"/>
  </si>
  <si>
    <t>基礎通識：14</t>
    <phoneticPr fontId="6" type="noConversion"/>
  </si>
  <si>
    <r>
      <t>職用通識：</t>
    </r>
    <r>
      <rPr>
        <b/>
        <sz val="10"/>
        <rFont val="微軟正黑體"/>
        <family val="2"/>
        <charset val="136"/>
      </rPr>
      <t>6</t>
    </r>
    <phoneticPr fontId="6" type="noConversion"/>
  </si>
  <si>
    <r>
      <t>多元通識：</t>
    </r>
    <r>
      <rPr>
        <b/>
        <sz val="10"/>
        <rFont val="微軟正黑體"/>
        <family val="2"/>
        <charset val="136"/>
      </rPr>
      <t>8</t>
    </r>
    <phoneticPr fontId="6" type="noConversion"/>
  </si>
  <si>
    <t>院訂必修：8</t>
    <phoneticPr fontId="6" type="noConversion"/>
  </si>
  <si>
    <t>畢業最低學分數：128</t>
    <phoneticPr fontId="6" type="noConversion"/>
  </si>
  <si>
    <t>社會責任實踐(一)(二)</t>
    <phoneticPr fontId="6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</si>
  <si>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22" type="noConversion"/>
  </si>
  <si>
    <t>商業攝影技巧</t>
    <phoneticPr fontId="6" type="noConversion"/>
  </si>
  <si>
    <t>品牌經營與行銷</t>
    <phoneticPr fontId="6" type="noConversion"/>
  </si>
  <si>
    <t>廣告管理與實務</t>
    <phoneticPr fontId="6" type="noConversion"/>
  </si>
  <si>
    <t>商業影片拍攝與創作</t>
    <phoneticPr fontId="6" type="noConversion"/>
  </si>
  <si>
    <t>創意文宣設計</t>
    <phoneticPr fontId="6" type="noConversion"/>
  </si>
  <si>
    <t>物流管理</t>
    <phoneticPr fontId="6" type="noConversion"/>
  </si>
  <si>
    <t>門市經營企劃</t>
    <phoneticPr fontId="6" type="noConversion"/>
  </si>
  <si>
    <t>社交禮儀與溝通技巧</t>
    <phoneticPr fontId="6" type="noConversion"/>
  </si>
  <si>
    <t>簡報設計與製作</t>
    <phoneticPr fontId="6" type="noConversion"/>
  </si>
  <si>
    <t>就業接軌(一)</t>
    <phoneticPr fontId="6" type="noConversion"/>
  </si>
  <si>
    <t>活動企劃</t>
    <phoneticPr fontId="6" type="noConversion"/>
  </si>
  <si>
    <t>手機APP行銷應用</t>
    <phoneticPr fontId="6" type="noConversion"/>
  </si>
  <si>
    <t>故事行銷與表達技巧</t>
    <phoneticPr fontId="6" type="noConversion"/>
  </si>
  <si>
    <t>顧客關係管理</t>
    <phoneticPr fontId="6" type="noConversion"/>
  </si>
  <si>
    <t>服務業行銷</t>
    <phoneticPr fontId="6" type="noConversion"/>
  </si>
  <si>
    <t>行銷個案研討</t>
    <phoneticPr fontId="6" type="noConversion"/>
  </si>
  <si>
    <t>網路廣告實務操作</t>
    <phoneticPr fontId="6" type="noConversion"/>
  </si>
  <si>
    <t>商圈經營與商店規劃</t>
    <phoneticPr fontId="6" type="noConversion"/>
  </si>
  <si>
    <t>跨境電商物流</t>
    <phoneticPr fontId="6" type="noConversion"/>
  </si>
  <si>
    <t>賣場規劃與設計</t>
    <phoneticPr fontId="6" type="noConversion"/>
  </si>
  <si>
    <t>投資理財入門</t>
    <phoneticPr fontId="6" type="noConversion"/>
  </si>
  <si>
    <t>創業與經營</t>
    <phoneticPr fontId="6" type="noConversion"/>
  </si>
  <si>
    <t>多媒體設計</t>
    <phoneticPr fontId="6" type="noConversion"/>
  </si>
  <si>
    <t>財務報表分析與風險管理</t>
    <phoneticPr fontId="6" type="noConversion"/>
  </si>
  <si>
    <t>就業接軌(二)</t>
    <phoneticPr fontId="6" type="noConversion"/>
  </si>
  <si>
    <t>校外實習(一)</t>
    <phoneticPr fontId="16" type="noConversion"/>
  </si>
  <si>
    <t>校外實習(二)</t>
    <phoneticPr fontId="16" type="noConversion"/>
  </si>
  <si>
    <t>專業必修：62</t>
    <phoneticPr fontId="3" type="noConversion"/>
  </si>
  <si>
    <t>專業選修(含院訂選修)：30</t>
    <phoneticPr fontId="3" type="noConversion"/>
  </si>
  <si>
    <t>品牌娛樂與社群平台管理實務</t>
    <phoneticPr fontId="3" type="noConversion"/>
  </si>
  <si>
    <t>組織行為</t>
    <phoneticPr fontId="6" type="noConversion"/>
  </si>
  <si>
    <t>廣告實務</t>
    <phoneticPr fontId="6" type="noConversion"/>
  </si>
  <si>
    <t>AI智慧運用</t>
    <phoneticPr fontId="3" type="noConversion"/>
  </si>
  <si>
    <t>手機APP製作與運用</t>
    <phoneticPr fontId="3" type="noConversion"/>
  </si>
  <si>
    <t>命理創新思維運用</t>
    <phoneticPr fontId="6" type="noConversion"/>
  </si>
  <si>
    <t>企業內控</t>
    <phoneticPr fontId="6" type="noConversion"/>
  </si>
  <si>
    <t>商用英文</t>
    <phoneticPr fontId="6" type="noConversion"/>
  </si>
  <si>
    <t>商品企劃</t>
    <phoneticPr fontId="6" type="noConversion"/>
  </si>
  <si>
    <t>管理心理學</t>
    <phoneticPr fontId="6" type="noConversion"/>
  </si>
  <si>
    <t>創意行銷</t>
    <phoneticPr fontId="6" type="noConversion"/>
  </si>
  <si>
    <t>門市服務管理</t>
    <phoneticPr fontId="6" type="noConversion"/>
  </si>
  <si>
    <t>大數據品牌行銷</t>
    <phoneticPr fontId="6" type="noConversion"/>
  </si>
  <si>
    <t>就業接軌</t>
    <phoneticPr fontId="6" type="noConversion"/>
  </si>
  <si>
    <t>連鎖加盟經營管理</t>
    <phoneticPr fontId="6" type="noConversion"/>
  </si>
  <si>
    <t>電子商務管理</t>
    <phoneticPr fontId="6" type="noConversion"/>
  </si>
  <si>
    <t>大數據應用分析</t>
    <phoneticPr fontId="6" type="noConversion"/>
  </si>
  <si>
    <t>產業新趨勢</t>
    <phoneticPr fontId="6" type="noConversion"/>
  </si>
  <si>
    <t>財務管理</t>
    <phoneticPr fontId="6" type="noConversion"/>
  </si>
  <si>
    <t>談判與溝通</t>
    <phoneticPr fontId="3" type="noConversion"/>
  </si>
  <si>
    <t>創業管理</t>
    <phoneticPr fontId="3" type="noConversion"/>
  </si>
  <si>
    <t>網紅經營與實務</t>
    <phoneticPr fontId="6" type="noConversion"/>
  </si>
  <si>
    <t>社群媒體經營</t>
    <phoneticPr fontId="3" type="noConversion"/>
  </si>
  <si>
    <t>創新管理</t>
    <phoneticPr fontId="6" type="noConversion"/>
  </si>
  <si>
    <t>投資組合分析</t>
    <phoneticPr fontId="3" type="noConversion"/>
  </si>
  <si>
    <t>創意思考</t>
    <phoneticPr fontId="3" type="noConversion"/>
  </si>
  <si>
    <t>個人理財規劃</t>
    <phoneticPr fontId="3" type="noConversion"/>
  </si>
  <si>
    <t>△連鎖加盟管理實務(二)</t>
    <phoneticPr fontId="6" type="noConversion"/>
  </si>
  <si>
    <t>科目名稱</t>
    <phoneticPr fontId="6" type="noConversion"/>
  </si>
  <si>
    <t>學分</t>
    <phoneticPr fontId="6" type="noConversion"/>
  </si>
  <si>
    <t>時數</t>
    <phoneticPr fontId="6" type="noConversion"/>
  </si>
  <si>
    <t>學分</t>
    <phoneticPr fontId="6" type="noConversion"/>
  </si>
  <si>
    <t>時數</t>
    <phoneticPr fontId="6" type="noConversion"/>
  </si>
  <si>
    <t>基礎通識</t>
    <phoneticPr fontId="6" type="noConversion"/>
  </si>
  <si>
    <t>體育(一)</t>
    <phoneticPr fontId="3" type="noConversion"/>
  </si>
  <si>
    <t>體育(二)-高爾夫</t>
    <phoneticPr fontId="3" type="noConversion"/>
  </si>
  <si>
    <t>1.共同外語課程需修滿6學分，學生於修課前即可選擇「英語」或「日語」為外語課程。
2.選定語言後，不可異動。</t>
    <phoneticPr fontId="3" type="noConversion"/>
  </si>
  <si>
    <t>職用通識</t>
    <phoneticPr fontId="6" type="noConversion"/>
  </si>
  <si>
    <t>職場應用文</t>
    <phoneticPr fontId="3" type="noConversion"/>
  </si>
  <si>
    <t>多元通識</t>
    <phoneticPr fontId="6" type="noConversion"/>
  </si>
  <si>
    <t>院訂必修</t>
    <phoneticPr fontId="6" type="noConversion"/>
  </si>
  <si>
    <t>管理學</t>
    <phoneticPr fontId="3" type="noConversion"/>
  </si>
  <si>
    <t>小計</t>
    <phoneticPr fontId="6" type="noConversion"/>
  </si>
  <si>
    <t>類別學分小計</t>
    <phoneticPr fontId="6" type="noConversion"/>
  </si>
  <si>
    <t>院訂選修</t>
    <phoneticPr fontId="6" type="noConversion"/>
  </si>
  <si>
    <t>生活互動英文</t>
    <phoneticPr fontId="3" type="noConversion"/>
  </si>
  <si>
    <t>小計</t>
    <phoneticPr fontId="6" type="noConversion"/>
  </si>
  <si>
    <t>專業必修</t>
    <phoneticPr fontId="6" type="noConversion"/>
  </si>
  <si>
    <t>專題發想與實作(一)</t>
    <phoneticPr fontId="3" type="noConversion"/>
  </si>
  <si>
    <t>實務專題(一)</t>
    <phoneticPr fontId="3" type="noConversion"/>
  </si>
  <si>
    <t>數位錄音與配音</t>
    <phoneticPr fontId="3" type="noConversion"/>
  </si>
  <si>
    <t>攝影與色彩設計</t>
    <phoneticPr fontId="3" type="noConversion"/>
  </si>
  <si>
    <t>3D模擬與特效算圖</t>
    <phoneticPr fontId="3" type="noConversion"/>
  </si>
  <si>
    <t>節目專案規劃與直播剪輯</t>
    <phoneticPr fontId="3" type="noConversion"/>
  </si>
  <si>
    <t>電子書製作出版</t>
    <phoneticPr fontId="3" type="noConversion"/>
  </si>
  <si>
    <t>場景設計</t>
    <phoneticPr fontId="3" type="noConversion"/>
  </si>
  <si>
    <t>偶動畫製作</t>
    <phoneticPr fontId="3" type="noConversion"/>
  </si>
  <si>
    <t>動畫12法則實務</t>
    <phoneticPr fontId="3" type="noConversion"/>
  </si>
  <si>
    <t>專題發想與實作(二)</t>
    <phoneticPr fontId="3" type="noConversion"/>
  </si>
  <si>
    <t>實務專題(二)</t>
    <phoneticPr fontId="3" type="noConversion"/>
  </si>
  <si>
    <t>3D動畫入門</t>
    <phoneticPr fontId="3" type="noConversion"/>
  </si>
  <si>
    <t>視覺傳達與影像處理</t>
    <phoneticPr fontId="3" type="noConversion"/>
  </si>
  <si>
    <t>虛擬實境設計</t>
    <phoneticPr fontId="3" type="noConversion"/>
  </si>
  <si>
    <t>數位漫畫設計</t>
    <phoneticPr fontId="3" type="noConversion"/>
  </si>
  <si>
    <t>動畫人偶雕塑設計</t>
    <phoneticPr fontId="3" type="noConversion"/>
  </si>
  <si>
    <t>2D逐格動畫製作</t>
    <phoneticPr fontId="3" type="noConversion"/>
  </si>
  <si>
    <t>逐格動畫特效製作</t>
    <phoneticPr fontId="3" type="noConversion"/>
  </si>
  <si>
    <t>文創商品設計</t>
    <phoneticPr fontId="3" type="noConversion"/>
  </si>
  <si>
    <t>C++程式設計</t>
  </si>
  <si>
    <t>網路多媒體企劃與製作</t>
  </si>
  <si>
    <t>動畫賞析與故事發想</t>
    <phoneticPr fontId="3" type="noConversion"/>
  </si>
  <si>
    <t>主流電影賞析</t>
  </si>
  <si>
    <t>配樂與音效賞析</t>
  </si>
  <si>
    <t>智慧財產權與專業倫理</t>
  </si>
  <si>
    <t>互動遊戲設計</t>
  </si>
  <si>
    <t>校外實習(一)</t>
  </si>
  <si>
    <t>就業與勞動基準法規</t>
  </si>
  <si>
    <t>微電影編劇實務</t>
    <phoneticPr fontId="3" type="noConversion"/>
  </si>
  <si>
    <t>互動遊戲介面控制</t>
  </si>
  <si>
    <t>數位動畫技術分析</t>
  </si>
  <si>
    <t>舞台燈光概論</t>
  </si>
  <si>
    <t>雲端運算與服務</t>
  </si>
  <si>
    <t>品牌規劃與設計</t>
  </si>
  <si>
    <t>影視廣告與實務</t>
  </si>
  <si>
    <t>校外實習(二)</t>
  </si>
  <si>
    <t>社群網站與多媒體行銷</t>
  </si>
  <si>
    <t>多媒體企劃與Ai應用</t>
    <phoneticPr fontId="6" type="noConversion"/>
  </si>
  <si>
    <t>校外實習(暑)</t>
  </si>
  <si>
    <t>備註</t>
    <phoneticPr fontId="3" type="noConversion"/>
  </si>
  <si>
    <t>職用通識：6</t>
    <phoneticPr fontId="3" type="noConversion"/>
  </si>
  <si>
    <t>院訂必修：8</t>
    <phoneticPr fontId="3" type="noConversion"/>
  </si>
  <si>
    <t>科目名稱</t>
    <phoneticPr fontId="6" type="noConversion"/>
  </si>
  <si>
    <t>學分</t>
    <phoneticPr fontId="6" type="noConversion"/>
  </si>
  <si>
    <t>時數</t>
    <phoneticPr fontId="6" type="noConversion"/>
  </si>
  <si>
    <t>基礎通識</t>
    <phoneticPr fontId="6" type="noConversion"/>
  </si>
  <si>
    <t>體育(一)</t>
    <phoneticPr fontId="3" type="noConversion"/>
  </si>
  <si>
    <t>體育(二)-高爾夫</t>
    <phoneticPr fontId="3" type="noConversion"/>
  </si>
  <si>
    <t>1.共同外語課程需修滿6學分，學生於修課前即可選擇「英語」或「日語」為外語課程。
2.選定語言後，不可異動。</t>
    <phoneticPr fontId="3" type="noConversion"/>
  </si>
  <si>
    <t>職用通識</t>
    <phoneticPr fontId="6" type="noConversion"/>
  </si>
  <si>
    <t>職場應用文</t>
    <phoneticPr fontId="3" type="noConversion"/>
  </si>
  <si>
    <t>多元通識</t>
    <phoneticPr fontId="6" type="noConversion"/>
  </si>
  <si>
    <t>院訂必修</t>
    <phoneticPr fontId="6" type="noConversion"/>
  </si>
  <si>
    <t>管理學</t>
    <phoneticPr fontId="3" type="noConversion"/>
  </si>
  <si>
    <t>小計</t>
    <phoneticPr fontId="6" type="noConversion"/>
  </si>
  <si>
    <t>類別學分小計</t>
    <phoneticPr fontId="6" type="noConversion"/>
  </si>
  <si>
    <t>院訂選修</t>
    <phoneticPr fontId="6" type="noConversion"/>
  </si>
  <si>
    <t>生活互動英文</t>
    <phoneticPr fontId="3" type="noConversion"/>
  </si>
  <si>
    <t>專業必修</t>
    <phoneticPr fontId="6" type="noConversion"/>
  </si>
  <si>
    <t>專題發想與實作(一)</t>
    <phoneticPr fontId="3" type="noConversion"/>
  </si>
  <si>
    <t>實務專題(一)</t>
    <phoneticPr fontId="3" type="noConversion"/>
  </si>
  <si>
    <t>數位錄音與配音</t>
    <phoneticPr fontId="3" type="noConversion"/>
  </si>
  <si>
    <t>攝影與色彩設計</t>
    <phoneticPr fontId="3" type="noConversion"/>
  </si>
  <si>
    <t>影視設備操作與保養</t>
    <phoneticPr fontId="3" type="noConversion"/>
  </si>
  <si>
    <t>廣告拍攝與實景實務合成</t>
    <phoneticPr fontId="3" type="noConversion"/>
  </si>
  <si>
    <t>節目專案規劃與直播剪輯</t>
    <phoneticPr fontId="3" type="noConversion"/>
  </si>
  <si>
    <t>數位遊戲出版</t>
    <phoneticPr fontId="3" type="noConversion"/>
  </si>
  <si>
    <t>數位雕塑與燈光算圖</t>
    <phoneticPr fontId="3" type="noConversion"/>
  </si>
  <si>
    <t>射擊動作遊戲設計</t>
    <phoneticPr fontId="3" type="noConversion"/>
  </si>
  <si>
    <t>3D動作遊戲實務</t>
    <phoneticPr fontId="3" type="noConversion"/>
  </si>
  <si>
    <t>角色綁定與動畫擷取</t>
    <phoneticPr fontId="3" type="noConversion"/>
  </si>
  <si>
    <t>動畫12法則實務</t>
    <phoneticPr fontId="3" type="noConversion"/>
  </si>
  <si>
    <t>專題發想與實作(二)</t>
    <phoneticPr fontId="3" type="noConversion"/>
  </si>
  <si>
    <t>實務專題(二)</t>
    <phoneticPr fontId="3" type="noConversion"/>
  </si>
  <si>
    <t>3D動畫入門</t>
    <phoneticPr fontId="3" type="noConversion"/>
  </si>
  <si>
    <t>遊戲美術素材與介面設計</t>
    <phoneticPr fontId="3" type="noConversion"/>
  </si>
  <si>
    <t>即時算圖與動畫特效</t>
    <phoneticPr fontId="3" type="noConversion"/>
  </si>
  <si>
    <t>空拍操控與規範</t>
    <phoneticPr fontId="3" type="noConversion"/>
  </si>
  <si>
    <t>專業選修</t>
    <phoneticPr fontId="6" type="noConversion"/>
  </si>
  <si>
    <t>備註</t>
    <phoneticPr fontId="3" type="noConversion"/>
  </si>
  <si>
    <t>基礎通識：14</t>
    <phoneticPr fontId="3" type="noConversion"/>
  </si>
  <si>
    <t>職用通識：6</t>
    <phoneticPr fontId="3" type="noConversion"/>
  </si>
  <si>
    <t>多元通識：8</t>
    <phoneticPr fontId="3" type="noConversion"/>
  </si>
  <si>
    <t>院訂必修：8</t>
    <phoneticPr fontId="3" type="noConversion"/>
  </si>
  <si>
    <t>專業必修：72</t>
    <phoneticPr fontId="3" type="noConversion"/>
  </si>
  <si>
    <t>畢業最低學分數：128</t>
    <phoneticPr fontId="3" type="noConversion"/>
  </si>
  <si>
    <t>C++程式設計</t>
    <phoneticPr fontId="16" type="noConversion"/>
  </si>
  <si>
    <t>專業必修：58</t>
    <phoneticPr fontId="6" type="noConversion"/>
  </si>
  <si>
    <t>專業選修(含院訂選修)：34</t>
    <phoneticPr fontId="6" type="noConversion"/>
  </si>
  <si>
    <t>AI輔助外語學習概念</t>
    <phoneticPr fontId="16" type="noConversion"/>
  </si>
  <si>
    <t>AI輔助外語學習應用</t>
    <phoneticPr fontId="16" type="noConversion"/>
  </si>
  <si>
    <t>ESG與永續發展</t>
    <phoneticPr fontId="16" type="noConversion"/>
  </si>
  <si>
    <t>職場日語(N4)</t>
    <phoneticPr fontId="6" type="noConversion"/>
  </si>
  <si>
    <t>職場日語(N3)</t>
    <phoneticPr fontId="6" type="noConversion"/>
  </si>
  <si>
    <t>進階職場日語(N3)</t>
    <phoneticPr fontId="6" type="noConversion"/>
  </si>
  <si>
    <t>進階職場日語(N4)</t>
    <phoneticPr fontId="6" type="noConversion"/>
  </si>
  <si>
    <t>簡報技巧與企劃撰寫</t>
    <phoneticPr fontId="3" type="noConversion"/>
  </si>
  <si>
    <t>服務創新</t>
    <phoneticPr fontId="3" type="noConversion"/>
  </si>
  <si>
    <t>AI人工智慧與數位行銷</t>
    <phoneticPr fontId="3" type="noConversion"/>
  </si>
  <si>
    <t>△連鎖加盟管理實務(一)</t>
    <phoneticPr fontId="6" type="noConversion"/>
  </si>
  <si>
    <t>△門市服務管理</t>
    <phoneticPr fontId="3" type="noConversion"/>
  </si>
  <si>
    <t>△門市服務管理實務</t>
    <phoneticPr fontId="3" type="noConversion"/>
  </si>
  <si>
    <t>△門市經營管理</t>
    <phoneticPr fontId="3" type="noConversion"/>
  </si>
  <si>
    <t>△門市經營管理實務</t>
    <phoneticPr fontId="3" type="noConversion"/>
  </si>
  <si>
    <t>商業倫理學</t>
    <phoneticPr fontId="6" type="noConversion"/>
  </si>
  <si>
    <t>AI行銷應用</t>
    <phoneticPr fontId="16" type="noConversion"/>
  </si>
  <si>
    <t>全球運籌管理</t>
    <phoneticPr fontId="16" type="noConversion"/>
  </si>
  <si>
    <t>網紅與影音行銷</t>
    <phoneticPr fontId="6" type="noConversion"/>
  </si>
  <si>
    <t>會展活動與行銷</t>
    <phoneticPr fontId="6" type="noConversion"/>
  </si>
  <si>
    <t>商業談判</t>
    <phoneticPr fontId="6" type="noConversion"/>
  </si>
  <si>
    <t>行銷模擬經營</t>
    <phoneticPr fontId="6" type="noConversion"/>
  </si>
  <si>
    <t>國際運輸實務</t>
    <phoneticPr fontId="16" type="noConversion"/>
  </si>
  <si>
    <t>供應鏈管理</t>
    <phoneticPr fontId="16" type="noConversion"/>
  </si>
  <si>
    <t>微型創業</t>
    <phoneticPr fontId="16" type="noConversion"/>
  </si>
  <si>
    <t>社群經營與行銷</t>
    <phoneticPr fontId="6" type="noConversion"/>
  </si>
  <si>
    <t>劇本設計與故事分鏡</t>
    <phoneticPr fontId="16" type="noConversion"/>
  </si>
  <si>
    <t>影視與光雕特效</t>
    <phoneticPr fontId="6" type="noConversion"/>
  </si>
  <si>
    <t>多媒體簡報排版設計</t>
    <phoneticPr fontId="6" type="noConversion"/>
  </si>
  <si>
    <t>廣告商品拍攝</t>
    <phoneticPr fontId="3" type="noConversion"/>
  </si>
  <si>
    <t>多媒體電腦應用與維護</t>
  </si>
  <si>
    <t>3D商品與Logo動畫</t>
    <phoneticPr fontId="3" type="noConversion"/>
  </si>
  <si>
    <t>影音剪輯與調色調光</t>
    <phoneticPr fontId="3" type="noConversion"/>
  </si>
  <si>
    <t>影音剪輯與調色調光</t>
    <phoneticPr fontId="3" type="noConversion"/>
  </si>
  <si>
    <t>配樂與音效</t>
    <phoneticPr fontId="3" type="noConversion"/>
  </si>
  <si>
    <t>多媒體術語導讀</t>
    <phoneticPr fontId="3" type="noConversion"/>
  </si>
  <si>
    <t>人工智慧應用概論</t>
    <phoneticPr fontId="3" type="noConversion"/>
  </si>
  <si>
    <t>電影賞析</t>
    <phoneticPr fontId="3" type="noConversion"/>
  </si>
  <si>
    <t>虛擬人物技術賞析</t>
    <phoneticPr fontId="3" type="noConversion"/>
  </si>
  <si>
    <t>虛擬人物技術賞析</t>
    <phoneticPr fontId="3" type="noConversion"/>
  </si>
  <si>
    <t>遊戲設計賞析</t>
    <phoneticPr fontId="3" type="noConversion"/>
  </si>
  <si>
    <t>動態捕捉技術賞析</t>
    <phoneticPr fontId="3" type="noConversion"/>
  </si>
  <si>
    <t>虛擬偶像展演實務</t>
    <phoneticPr fontId="6" type="noConversion"/>
  </si>
  <si>
    <t>算圖農場技術概論</t>
    <phoneticPr fontId="6" type="noConversion"/>
  </si>
  <si>
    <t>數位動畫技術分析</t>
    <phoneticPr fontId="3" type="noConversion"/>
  </si>
  <si>
    <t>微縮物件設計</t>
    <phoneticPr fontId="6" type="noConversion"/>
  </si>
  <si>
    <t>角色設計</t>
    <phoneticPr fontId="3" type="noConversion"/>
  </si>
  <si>
    <t>微縮場景模型設計</t>
    <phoneticPr fontId="6" type="noConversion"/>
  </si>
  <si>
    <t>展場規劃與造型設計</t>
  </si>
  <si>
    <t>活動文宣與印刷實務</t>
  </si>
  <si>
    <t>AI創作與多媒體應用</t>
  </si>
  <si>
    <t>數位插畫設計</t>
    <phoneticPr fontId="6" type="noConversion"/>
  </si>
  <si>
    <t>3D動畫專案製作實務</t>
    <phoneticPr fontId="3" type="noConversion"/>
  </si>
  <si>
    <t>物件導向遊戲設計</t>
    <phoneticPr fontId="3" type="noConversion"/>
  </si>
  <si>
    <t>3D虛擬角色設計實務</t>
    <phoneticPr fontId="6" type="noConversion"/>
  </si>
  <si>
    <t>互動程式設計</t>
    <phoneticPr fontId="6" type="noConversion"/>
  </si>
  <si>
    <t>AI創作與多媒體應用</t>
    <phoneticPr fontId="16" type="noConversion"/>
  </si>
  <si>
    <t>AI繪圖伺服器架設與訓練</t>
    <phoneticPr fontId="6" type="noConversion"/>
  </si>
  <si>
    <t>AI與多媒體軟體應用</t>
    <phoneticPr fontId="3" type="noConversion"/>
  </si>
  <si>
    <t>領隊及導遊實務</t>
    <phoneticPr fontId="6" type="noConversion"/>
  </si>
  <si>
    <t>動畫日語口語訓練</t>
    <phoneticPr fontId="6" type="noConversion"/>
  </si>
  <si>
    <t>行銷管理</t>
    <phoneticPr fontId="6" type="noConversion"/>
  </si>
  <si>
    <t>企業概論</t>
    <phoneticPr fontId="6" type="noConversion"/>
  </si>
  <si>
    <t>校外實習(暑期)</t>
    <phoneticPr fontId="16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</si>
  <si>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數位多媒體設計系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(114學年度入學適用_動漫文創組) </t>
    </r>
    <phoneticPr fontId="6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</si>
  <si>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數位多媒體設計系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(114學年度入學適用_影音互動組) </t>
    </r>
    <phoneticPr fontId="6" type="noConversion"/>
  </si>
  <si>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 xml:space="preserve">本系未開設之課程可至外系選修，並於選課前提出申請，經核准後始得列入畢業專業選修學分，以各系制定專業選修學分為標準，至多可承認二分之一為上限。
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本校日間部四年制學生，除依本校學則規定修滿應修之學分外，並應符合相關外語能力、專業實務技能規定之條件使得畢業。</t>
    </r>
    <phoneticPr fontId="3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</si>
  <si>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企業管理系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6" type="noConversion"/>
  </si>
  <si>
    <t>113年12月26日-113學年度第1學期第2次系課程發展委員會訂定
114年03月17日-113學年度第2學期第1次院課程發展委員會審議
114年04月08日-113學年度第2學期校課程發展委員會審議</t>
    <phoneticPr fontId="6" type="noConversion"/>
  </si>
  <si>
    <t>113年03月08日-112學年度第2學期第2次系課程發展委員會訂定
113年03月13日-112學年度第2學期第1次院課程發展委員會審議
113年04月02日-112學年度第2學期校課程發展委員會審議</t>
    <phoneticPr fontId="6" type="noConversion"/>
  </si>
  <si>
    <t>Office應用與實務</t>
    <phoneticPr fontId="3" type="noConversion"/>
  </si>
  <si>
    <t>企業形象管理</t>
    <phoneticPr fontId="3" type="noConversion"/>
  </si>
  <si>
    <t>時間管理</t>
    <phoneticPr fontId="3" type="noConversion"/>
  </si>
  <si>
    <t>企業專題製作(二)</t>
    <phoneticPr fontId="6" type="noConversion"/>
  </si>
  <si>
    <t>企業專題製作(一)</t>
    <phoneticPr fontId="6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</si>
  <si>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行銷與流通管理系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6" type="noConversion"/>
  </si>
  <si>
    <t>114年03月12日-113學年度第2學期第1次系課程發展委員會訂定
114年03月17日-113學年度第2學期第1次院課程發展委員會審議
114年04月08日-113學年度第2學期校課程發展委員會審議</t>
    <phoneticPr fontId="6" type="noConversion"/>
  </si>
  <si>
    <t>行銷管理(二)</t>
    <phoneticPr fontId="16" type="noConversion"/>
  </si>
  <si>
    <t>行銷管理(一)</t>
    <phoneticPr fontId="16" type="noConversion"/>
  </si>
  <si>
    <t>套裝軟體應用(一)</t>
    <phoneticPr fontId="16" type="noConversion"/>
  </si>
  <si>
    <t>套裝軟體應用(二)</t>
    <phoneticPr fontId="16" type="noConversion"/>
  </si>
  <si>
    <t>行銷資料分析(一)</t>
    <phoneticPr fontId="6" type="noConversion"/>
  </si>
  <si>
    <t>行銷資料分析(二)</t>
    <phoneticPr fontId="6" type="noConversion"/>
  </si>
  <si>
    <t>實務專題(二)</t>
    <phoneticPr fontId="16" type="noConversion"/>
  </si>
  <si>
    <t>實務專題(一)</t>
    <phoneticPr fontId="16" type="noConversion"/>
  </si>
  <si>
    <t>AI圖像生成實務</t>
    <phoneticPr fontId="6" type="noConversion"/>
  </si>
  <si>
    <t>AI影音生成實務</t>
    <phoneticPr fontId="6" type="noConversion"/>
  </si>
  <si>
    <t>114年03月14日-113學年度第2學期第1次系課程發展委員會訂定
114年03月17日-113學年度第2學期第1次院課程發展委員會審議
114年04月08日-113學年度第2學期校課程發展委員會審議</t>
    <phoneticPr fontId="6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</si>
  <si>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應用外語系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6" type="noConversion"/>
  </si>
  <si>
    <t>英文文法與修辭</t>
    <phoneticPr fontId="6" type="noConversion"/>
  </si>
  <si>
    <t>觀光餐旅英語(一)</t>
  </si>
  <si>
    <t>初階日文(一)</t>
  </si>
  <si>
    <t>日語聽力與會話</t>
    <phoneticPr fontId="6" type="noConversion"/>
  </si>
  <si>
    <t>英文閱讀與寫作</t>
  </si>
  <si>
    <t>觀光餐旅英語(二)</t>
    <phoneticPr fontId="16" type="noConversion"/>
  </si>
  <si>
    <t>初階日文(二)</t>
    <phoneticPr fontId="16" type="noConversion"/>
  </si>
  <si>
    <t>日語語法與讀解</t>
    <phoneticPr fontId="16" type="noConversion"/>
  </si>
  <si>
    <t>中階日文(一)</t>
    <phoneticPr fontId="6" type="noConversion"/>
  </si>
  <si>
    <t>英語口說訓練</t>
  </si>
  <si>
    <t>展場商務英語(一)</t>
  </si>
  <si>
    <t>中階日文(二)</t>
    <phoneticPr fontId="6" type="noConversion"/>
  </si>
  <si>
    <t>英語動畫口說訓練</t>
    <phoneticPr fontId="16" type="noConversion"/>
  </si>
  <si>
    <t>展場商務英語(二)</t>
    <phoneticPr fontId="16" type="noConversion"/>
  </si>
  <si>
    <t>國際貿易實務(二)</t>
    <phoneticPr fontId="6" type="noConversion"/>
  </si>
  <si>
    <t>國際貿易實務(一)</t>
    <phoneticPr fontId="6" type="noConversion"/>
  </si>
  <si>
    <t>實務專題(一)</t>
    <phoneticPr fontId="6" type="noConversion"/>
  </si>
  <si>
    <t>實務專題(二)</t>
    <phoneticPr fontId="6" type="noConversion"/>
  </si>
  <si>
    <t>校外實習(二)</t>
    <phoneticPr fontId="6" type="noConversion"/>
  </si>
  <si>
    <t>校外實習(一)</t>
    <phoneticPr fontId="6" type="noConversion"/>
  </si>
  <si>
    <t>校外實習(四)</t>
    <phoneticPr fontId="6" type="noConversion"/>
  </si>
  <si>
    <t>校外實習(三)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</si>
</sst>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;[Red]0"/>
  </numFmts>
  <fonts count="26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8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b/>
      <sz val="8"/>
      <name val="微軟正黑體"/>
      <family val="2"/>
      <charset val="136"/>
    </font>
    <font>
      <sz val="6"/>
      <name val="微軟正黑體"/>
      <family val="2"/>
      <charset val="136"/>
    </font>
    <font>
      <sz val="7"/>
      <name val="微軟正黑體"/>
      <family val="2"/>
      <charset val="136"/>
    </font>
    <font>
      <sz val="18"/>
      <name val="微軟正黑體"/>
      <family val="2"/>
      <charset val="136"/>
    </font>
    <font>
      <b/>
      <sz val="18"/>
      <color indexed="1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0"/>
      <name val="Arial"/>
      <family val="2"/>
    </font>
    <font>
      <sz val="9.5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strike/>
      <sz val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微軟正黑體"/>
      <family val="2"/>
      <charset val="136"/>
    </font>
    <font>
      <strike/>
      <sz val="10"/>
      <color theme="1"/>
      <name val="微軟正黑體"/>
      <family val="2"/>
      <charset val="136"/>
    </font>
    <font>
      <sz val="1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34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3" borderId="3" xfId="2" applyFont="1" applyFill="1" applyBorder="1" applyAlignment="1">
      <alignment horizontal="center" vertical="center" shrinkToFit="1"/>
    </xf>
    <xf numFmtId="0" fontId="9" fillId="2" borderId="3" xfId="3" applyFont="1" applyFill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0" xfId="4" applyFont="1" applyFill="1" applyAlignment="1">
      <alignment vertical="center"/>
    </xf>
    <xf numFmtId="0" fontId="9" fillId="0" borderId="3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left" vertical="center" wrapText="1"/>
    </xf>
    <xf numFmtId="0" fontId="4" fillId="0" borderId="3" xfId="4" applyFont="1" applyFill="1" applyBorder="1" applyAlignment="1">
      <alignment horizontal="left" vertical="center" shrinkToFit="1"/>
    </xf>
    <xf numFmtId="0" fontId="4" fillId="0" borderId="3" xfId="4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shrinkToFi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2" fillId="0" borderId="0" xfId="0" applyFont="1" applyFill="1" applyAlignment="1"/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vertical="center" wrapText="1"/>
    </xf>
    <xf numFmtId="0" fontId="8" fillId="0" borderId="0" xfId="1" applyFont="1" applyAlignment="1">
      <alignment horizontal="center" vertical="center" shrinkToFit="1"/>
    </xf>
    <xf numFmtId="177" fontId="9" fillId="0" borderId="3" xfId="1" applyNumberFormat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left" vertical="center" shrinkToFit="1"/>
    </xf>
    <xf numFmtId="177" fontId="5" fillId="0" borderId="3" xfId="1" applyNumberFormat="1" applyFont="1" applyFill="1" applyBorder="1" applyAlignment="1">
      <alignment horizontal="center" vertical="center" shrinkToFit="1"/>
    </xf>
    <xf numFmtId="177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12" fillId="0" borderId="0" xfId="1" applyFont="1" applyAlignment="1">
      <alignment shrinkToFit="1"/>
    </xf>
    <xf numFmtId="0" fontId="13" fillId="0" borderId="3" xfId="1" applyFont="1" applyFill="1" applyBorder="1" applyAlignment="1">
      <alignment horizontal="center" vertical="center" shrinkToFit="1"/>
    </xf>
    <xf numFmtId="0" fontId="14" fillId="0" borderId="0" xfId="1" applyFont="1" applyFill="1">
      <alignment vertical="center"/>
    </xf>
    <xf numFmtId="0" fontId="9" fillId="3" borderId="3" xfId="1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3" xfId="4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 shrinkToFit="1"/>
    </xf>
    <xf numFmtId="0" fontId="5" fillId="0" borderId="10" xfId="2" applyFont="1" applyFill="1" applyBorder="1" applyAlignment="1">
      <alignment horizontal="center" vertical="center" shrinkToFit="1"/>
    </xf>
    <xf numFmtId="176" fontId="5" fillId="0" borderId="10" xfId="2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0" borderId="0" xfId="1" applyFont="1" applyFill="1">
      <alignment vertical="center"/>
    </xf>
    <xf numFmtId="0" fontId="5" fillId="0" borderId="3" xfId="2" applyFont="1" applyFill="1" applyBorder="1" applyAlignment="1">
      <alignment vertical="center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vertical="center" wrapText="1" shrinkToFit="1"/>
    </xf>
    <xf numFmtId="0" fontId="5" fillId="0" borderId="7" xfId="0" applyFont="1" applyFill="1" applyBorder="1" applyAlignment="1">
      <alignment vertical="center" wrapText="1"/>
    </xf>
    <xf numFmtId="0" fontId="5" fillId="0" borderId="12" xfId="2" applyFont="1" applyFill="1" applyBorder="1" applyAlignment="1">
      <alignment horizontal="center" vertical="center"/>
    </xf>
    <xf numFmtId="0" fontId="5" fillId="0" borderId="3" xfId="3" applyFont="1" applyFill="1" applyBorder="1" applyAlignment="1">
      <alignment vertical="center" shrinkToFit="1"/>
    </xf>
    <xf numFmtId="0" fontId="9" fillId="0" borderId="3" xfId="3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horizontal="left" vertical="center" shrinkToFit="1"/>
    </xf>
    <xf numFmtId="0" fontId="5" fillId="0" borderId="3" xfId="5" applyFont="1" applyFill="1" applyBorder="1" applyAlignment="1">
      <alignment vertical="center" shrinkToFit="1"/>
    </xf>
    <xf numFmtId="0" fontId="17" fillId="0" borderId="3" xfId="5" applyFont="1" applyFill="1" applyBorder="1"/>
    <xf numFmtId="177" fontId="17" fillId="0" borderId="3" xfId="5" applyNumberFormat="1" applyFont="1" applyFill="1" applyBorder="1" applyAlignment="1">
      <alignment horizontal="center" vertical="center"/>
    </xf>
    <xf numFmtId="0" fontId="17" fillId="0" borderId="3" xfId="5" applyFont="1" applyFill="1" applyBorder="1" applyAlignment="1">
      <alignment horizontal="center" vertical="center"/>
    </xf>
    <xf numFmtId="0" fontId="17" fillId="0" borderId="0" xfId="5" applyFont="1" applyFill="1" applyBorder="1"/>
    <xf numFmtId="0" fontId="5" fillId="0" borderId="10" xfId="5" applyFont="1" applyFill="1" applyBorder="1" applyAlignment="1">
      <alignment horizontal="left" vertical="center" shrinkToFit="1"/>
    </xf>
    <xf numFmtId="0" fontId="5" fillId="0" borderId="10" xfId="5" applyFont="1" applyFill="1" applyBorder="1" applyAlignment="1">
      <alignment horizontal="center" vertical="center" wrapText="1"/>
    </xf>
    <xf numFmtId="0" fontId="2" fillId="0" borderId="0" xfId="5" applyFont="1" applyFill="1"/>
    <xf numFmtId="0" fontId="5" fillId="0" borderId="10" xfId="5" applyFont="1" applyFill="1" applyBorder="1" applyAlignment="1">
      <alignment horizontal="left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left" vertical="center" shrinkToFit="1"/>
    </xf>
    <xf numFmtId="0" fontId="9" fillId="0" borderId="3" xfId="5" applyFont="1" applyFill="1" applyBorder="1" applyAlignment="1">
      <alignment horizontal="center" wrapText="1"/>
    </xf>
    <xf numFmtId="0" fontId="9" fillId="0" borderId="3" xfId="5" applyFont="1" applyFill="1" applyBorder="1" applyAlignment="1">
      <alignment horizontal="center" vertical="center" shrinkToFit="1"/>
    </xf>
    <xf numFmtId="0" fontId="8" fillId="0" borderId="0" xfId="5" applyFont="1" applyFill="1" applyAlignment="1">
      <alignment horizontal="center" vertical="center"/>
    </xf>
    <xf numFmtId="0" fontId="9" fillId="3" borderId="3" xfId="5" applyFont="1" applyFill="1" applyBorder="1" applyAlignment="1">
      <alignment horizontal="center" vertical="center" shrinkToFit="1"/>
    </xf>
    <xf numFmtId="0" fontId="5" fillId="0" borderId="3" xfId="6" applyFont="1" applyFill="1" applyBorder="1" applyAlignment="1">
      <alignment horizontal="left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5" fillId="0" borderId="10" xfId="6" applyFont="1" applyFill="1" applyBorder="1" applyAlignment="1">
      <alignment horizontal="center" vertical="center" shrinkToFit="1"/>
    </xf>
    <xf numFmtId="0" fontId="5" fillId="0" borderId="10" xfId="6" applyFont="1" applyFill="1" applyBorder="1" applyAlignment="1">
      <alignment horizontal="center" vertical="center" wrapText="1"/>
    </xf>
    <xf numFmtId="0" fontId="9" fillId="0" borderId="10" xfId="6" applyFont="1" applyFill="1" applyBorder="1" applyAlignment="1">
      <alignment horizontal="center" vertical="center" wrapText="1"/>
    </xf>
    <xf numFmtId="0" fontId="5" fillId="2" borderId="0" xfId="5" applyFont="1" applyFill="1" applyBorder="1" applyAlignment="1">
      <alignment vertical="center"/>
    </xf>
    <xf numFmtId="0" fontId="5" fillId="0" borderId="3" xfId="6" applyFont="1" applyFill="1" applyBorder="1" applyAlignment="1">
      <alignment horizontal="center" vertical="center" shrinkToFit="1"/>
    </xf>
    <xf numFmtId="0" fontId="9" fillId="0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left" vertical="center" shrinkToFit="1"/>
    </xf>
    <xf numFmtId="0" fontId="9" fillId="0" borderId="3" xfId="6" applyFont="1" applyFill="1" applyBorder="1" applyAlignment="1">
      <alignment horizontal="center" vertical="center" shrinkToFit="1"/>
    </xf>
    <xf numFmtId="0" fontId="8" fillId="2" borderId="0" xfId="5" applyFont="1" applyFill="1" applyBorder="1" applyAlignment="1">
      <alignment horizontal="center" vertical="center"/>
    </xf>
    <xf numFmtId="0" fontId="9" fillId="5" borderId="3" xfId="5" applyFont="1" applyFill="1" applyBorder="1" applyAlignment="1">
      <alignment horizontal="center" vertical="center" shrinkToFit="1"/>
    </xf>
    <xf numFmtId="0" fontId="5" fillId="0" borderId="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9" fillId="0" borderId="10" xfId="3" applyFont="1" applyFill="1" applyBorder="1" applyAlignment="1">
      <alignment horizontal="center" vertical="center" shrinkToFit="1"/>
    </xf>
    <xf numFmtId="0" fontId="9" fillId="5" borderId="3" xfId="2" applyFont="1" applyFill="1" applyBorder="1" applyAlignment="1">
      <alignment horizontal="center" vertical="center" shrinkToFit="1"/>
    </xf>
    <xf numFmtId="0" fontId="5" fillId="2" borderId="0" xfId="5" applyFont="1" applyFill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0" fontId="2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18" fillId="0" borderId="0" xfId="5" applyFont="1" applyFill="1"/>
    <xf numFmtId="0" fontId="5" fillId="2" borderId="3" xfId="7" applyFont="1" applyFill="1" applyBorder="1" applyAlignment="1">
      <alignment vertical="center" shrinkToFit="1"/>
    </xf>
    <xf numFmtId="177" fontId="5" fillId="2" borderId="3" xfId="7" applyNumberFormat="1" applyFont="1" applyFill="1" applyBorder="1" applyAlignment="1">
      <alignment horizontal="center" vertical="center"/>
    </xf>
    <xf numFmtId="0" fontId="5" fillId="2" borderId="3" xfId="7" applyFont="1" applyFill="1" applyBorder="1" applyAlignment="1">
      <alignment horizontal="center" vertical="center"/>
    </xf>
    <xf numFmtId="0" fontId="5" fillId="2" borderId="3" xfId="6" applyNumberFormat="1" applyFont="1" applyFill="1" applyBorder="1" applyAlignment="1">
      <alignment vertical="center" shrinkToFit="1"/>
    </xf>
    <xf numFmtId="0" fontId="5" fillId="2" borderId="3" xfId="6" applyFont="1" applyFill="1" applyBorder="1" applyAlignment="1">
      <alignment horizontal="center" vertical="center" shrinkToFit="1"/>
    </xf>
    <xf numFmtId="0" fontId="5" fillId="2" borderId="3" xfId="6" applyFont="1" applyFill="1" applyBorder="1" applyAlignment="1">
      <alignment horizontal="left" vertical="center" shrinkToFit="1"/>
    </xf>
    <xf numFmtId="177" fontId="5" fillId="2" borderId="3" xfId="6" applyNumberFormat="1" applyFont="1" applyFill="1" applyBorder="1" applyAlignment="1">
      <alignment horizontal="center" vertical="center" shrinkToFit="1"/>
    </xf>
    <xf numFmtId="0" fontId="5" fillId="2" borderId="3" xfId="6" applyFont="1" applyFill="1" applyBorder="1" applyAlignment="1">
      <alignment vertical="center" shrinkToFit="1"/>
    </xf>
    <xf numFmtId="0" fontId="5" fillId="2" borderId="3" xfId="7" applyFont="1" applyFill="1" applyBorder="1" applyAlignment="1">
      <alignment horizontal="center" vertical="center" shrinkToFit="1"/>
    </xf>
    <xf numFmtId="177" fontId="5" fillId="2" borderId="3" xfId="7" applyNumberFormat="1" applyFont="1" applyFill="1" applyBorder="1" applyAlignment="1">
      <alignment horizontal="center" vertical="center" shrinkToFit="1"/>
    </xf>
    <xf numFmtId="0" fontId="5" fillId="2" borderId="3" xfId="6" applyFont="1" applyFill="1" applyBorder="1"/>
    <xf numFmtId="0" fontId="5" fillId="2" borderId="0" xfId="6" applyFont="1" applyFill="1"/>
    <xf numFmtId="0" fontId="5" fillId="2" borderId="3" xfId="6" applyFont="1" applyFill="1" applyBorder="1" applyAlignment="1">
      <alignment horizontal="left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5" fillId="0" borderId="10" xfId="6" applyFont="1" applyFill="1" applyBorder="1" applyAlignment="1">
      <alignment horizontal="left" vertical="center" shrinkToFit="1"/>
    </xf>
    <xf numFmtId="0" fontId="2" fillId="0" borderId="0" xfId="6" applyFont="1" applyFill="1"/>
    <xf numFmtId="0" fontId="9" fillId="0" borderId="3" xfId="6" applyFont="1" applyFill="1" applyBorder="1" applyAlignment="1">
      <alignment horizontal="center" wrapText="1"/>
    </xf>
    <xf numFmtId="0" fontId="8" fillId="0" borderId="0" xfId="6" applyFont="1" applyFill="1" applyAlignment="1">
      <alignment horizontal="center" vertical="center"/>
    </xf>
    <xf numFmtId="0" fontId="9" fillId="3" borderId="3" xfId="6" applyFont="1" applyFill="1" applyBorder="1" applyAlignment="1">
      <alignment horizontal="center" vertical="center" shrinkToFit="1"/>
    </xf>
    <xf numFmtId="0" fontId="5" fillId="2" borderId="0" xfId="6" applyFont="1" applyFill="1" applyBorder="1" applyAlignment="1">
      <alignment vertical="center"/>
    </xf>
    <xf numFmtId="0" fontId="8" fillId="2" borderId="0" xfId="6" applyFont="1" applyFill="1" applyBorder="1" applyAlignment="1">
      <alignment horizontal="center" vertical="center"/>
    </xf>
    <xf numFmtId="0" fontId="5" fillId="2" borderId="3" xfId="7" applyNumberFormat="1" applyFont="1" applyFill="1" applyBorder="1" applyAlignment="1">
      <alignment vertical="center" shrinkToFit="1"/>
    </xf>
    <xf numFmtId="0" fontId="5" fillId="2" borderId="3" xfId="7" applyNumberFormat="1" applyFont="1" applyFill="1" applyBorder="1" applyAlignment="1">
      <alignment horizontal="center" vertical="center" shrinkToFit="1"/>
    </xf>
    <xf numFmtId="0" fontId="5" fillId="2" borderId="3" xfId="7" applyNumberFormat="1" applyFont="1" applyFill="1" applyBorder="1" applyAlignment="1">
      <alignment horizontal="center" vertical="center"/>
    </xf>
    <xf numFmtId="0" fontId="5" fillId="2" borderId="0" xfId="6" applyFont="1" applyFill="1" applyAlignment="1">
      <alignment vertical="center"/>
    </xf>
    <xf numFmtId="0" fontId="20" fillId="2" borderId="3" xfId="7" applyNumberFormat="1" applyFont="1" applyFill="1" applyBorder="1" applyAlignment="1">
      <alignment horizontal="center" vertical="center" shrinkToFit="1"/>
    </xf>
    <xf numFmtId="0" fontId="5" fillId="2" borderId="3" xfId="6" applyFont="1" applyFill="1" applyBorder="1" applyAlignment="1">
      <alignment horizontal="center" vertical="center"/>
    </xf>
    <xf numFmtId="0" fontId="5" fillId="2" borderId="20" xfId="6" applyFont="1" applyFill="1" applyBorder="1" applyAlignment="1">
      <alignment vertical="center"/>
    </xf>
    <xf numFmtId="0" fontId="5" fillId="0" borderId="20" xfId="6" applyFont="1" applyFill="1" applyBorder="1" applyAlignment="1">
      <alignment vertical="center" wrapText="1"/>
    </xf>
    <xf numFmtId="0" fontId="18" fillId="0" borderId="0" xfId="6" applyFont="1" applyFill="1"/>
    <xf numFmtId="0" fontId="5" fillId="0" borderId="3" xfId="8" applyFont="1" applyFill="1" applyBorder="1" applyAlignment="1">
      <alignment vertical="center"/>
    </xf>
    <xf numFmtId="177" fontId="5" fillId="0" borderId="3" xfId="8" applyNumberFormat="1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center" vertical="center" shrinkToFit="1"/>
    </xf>
    <xf numFmtId="0" fontId="5" fillId="2" borderId="3" xfId="8" applyFont="1" applyFill="1" applyBorder="1" applyAlignment="1">
      <alignment vertical="center"/>
    </xf>
    <xf numFmtId="0" fontId="5" fillId="2" borderId="3" xfId="8" applyFont="1" applyFill="1" applyBorder="1" applyAlignment="1">
      <alignment horizontal="center" vertical="center"/>
    </xf>
    <xf numFmtId="0" fontId="5" fillId="2" borderId="3" xfId="8" applyFont="1" applyFill="1" applyBorder="1" applyAlignment="1">
      <alignment vertical="center" shrinkToFit="1"/>
    </xf>
    <xf numFmtId="0" fontId="5" fillId="2" borderId="3" xfId="8" applyFont="1" applyFill="1" applyBorder="1" applyAlignment="1"/>
    <xf numFmtId="177" fontId="5" fillId="2" borderId="3" xfId="8" applyNumberFormat="1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left" vertical="center" wrapText="1"/>
    </xf>
    <xf numFmtId="0" fontId="5" fillId="0" borderId="3" xfId="8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left" vertical="center" shrinkToFit="1"/>
    </xf>
    <xf numFmtId="0" fontId="5" fillId="0" borderId="3" xfId="8" applyFont="1" applyFill="1" applyBorder="1" applyAlignment="1">
      <alignment vertical="center" wrapText="1"/>
    </xf>
    <xf numFmtId="0" fontId="9" fillId="0" borderId="3" xfId="8" applyFont="1" applyFill="1" applyBorder="1" applyAlignment="1">
      <alignment horizontal="center" wrapText="1"/>
    </xf>
    <xf numFmtId="0" fontId="9" fillId="0" borderId="3" xfId="8" applyFont="1" applyFill="1" applyBorder="1" applyAlignment="1">
      <alignment horizontal="center" vertical="center" wrapText="1"/>
    </xf>
    <xf numFmtId="0" fontId="9" fillId="0" borderId="3" xfId="8" applyFont="1" applyFill="1" applyBorder="1" applyAlignment="1">
      <alignment horizontal="center" vertical="center" shrinkToFit="1"/>
    </xf>
    <xf numFmtId="177" fontId="9" fillId="0" borderId="3" xfId="8" applyNumberFormat="1" applyFont="1" applyFill="1" applyBorder="1" applyAlignment="1">
      <alignment horizontal="center" vertical="center" wrapText="1"/>
    </xf>
    <xf numFmtId="0" fontId="5" fillId="0" borderId="3" xfId="8" applyFont="1" applyFill="1" applyBorder="1" applyAlignment="1" applyProtection="1">
      <alignment horizontal="left" vertical="center" shrinkToFit="1"/>
      <protection locked="0"/>
    </xf>
    <xf numFmtId="0" fontId="5" fillId="0" borderId="3" xfId="8" applyFont="1" applyFill="1" applyBorder="1" applyAlignment="1" applyProtection="1">
      <alignment horizontal="center" vertical="center"/>
      <protection locked="0"/>
    </xf>
    <xf numFmtId="0" fontId="5" fillId="0" borderId="3" xfId="8" applyFont="1" applyFill="1" applyBorder="1" applyAlignment="1">
      <alignment vertical="center" shrinkToFi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shrinkToFit="1"/>
    </xf>
    <xf numFmtId="0" fontId="2" fillId="0" borderId="0" xfId="8" applyFont="1">
      <alignment vertical="center"/>
    </xf>
    <xf numFmtId="0" fontId="9" fillId="3" borderId="3" xfId="8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shrinkToFit="1"/>
    </xf>
    <xf numFmtId="0" fontId="5" fillId="0" borderId="3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23" fillId="0" borderId="10" xfId="5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>
      <alignment vertical="center"/>
    </xf>
    <xf numFmtId="0" fontId="5" fillId="0" borderId="3" xfId="0" quotePrefix="1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wrapText="1" shrinkToFit="1"/>
    </xf>
    <xf numFmtId="0" fontId="5" fillId="0" borderId="3" xfId="7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shrinkToFit="1"/>
    </xf>
    <xf numFmtId="0" fontId="2" fillId="0" borderId="3" xfId="1" applyFont="1" applyFill="1" applyBorder="1">
      <alignment vertical="center"/>
    </xf>
    <xf numFmtId="0" fontId="5" fillId="0" borderId="3" xfId="4" applyNumberFormat="1" applyFont="1" applyFill="1" applyBorder="1" applyAlignment="1">
      <alignment horizontal="left" vertical="center" shrinkToFit="1"/>
    </xf>
    <xf numFmtId="177" fontId="5" fillId="0" borderId="3" xfId="4" applyNumberFormat="1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vertical="center" shrinkToFit="1"/>
    </xf>
    <xf numFmtId="0" fontId="5" fillId="0" borderId="9" xfId="2" applyFont="1" applyFill="1" applyBorder="1" applyAlignment="1">
      <alignment vertical="center" shrinkToFit="1"/>
    </xf>
    <xf numFmtId="0" fontId="23" fillId="2" borderId="3" xfId="7" applyNumberFormat="1" applyFont="1" applyFill="1" applyBorder="1" applyAlignment="1">
      <alignment horizontal="center" vertical="center" shrinkToFit="1"/>
    </xf>
    <xf numFmtId="0" fontId="23" fillId="2" borderId="3" xfId="7" applyNumberFormat="1" applyFont="1" applyFill="1" applyBorder="1" applyAlignment="1">
      <alignment horizontal="center" vertical="center"/>
    </xf>
    <xf numFmtId="0" fontId="24" fillId="2" borderId="3" xfId="7" applyNumberFormat="1" applyFont="1" applyFill="1" applyBorder="1" applyAlignment="1">
      <alignment horizontal="center" vertical="center"/>
    </xf>
    <xf numFmtId="0" fontId="23" fillId="2" borderId="12" xfId="7" applyNumberFormat="1" applyFont="1" applyFill="1" applyBorder="1" applyAlignment="1">
      <alignment horizontal="center" vertical="center"/>
    </xf>
    <xf numFmtId="0" fontId="23" fillId="2" borderId="12" xfId="7" applyNumberFormat="1" applyFont="1" applyFill="1" applyBorder="1" applyAlignment="1">
      <alignment horizontal="center" vertical="center" shrinkToFit="1"/>
    </xf>
    <xf numFmtId="0" fontId="24" fillId="2" borderId="3" xfId="7" applyNumberFormat="1" applyFont="1" applyFill="1" applyBorder="1" applyAlignment="1">
      <alignment horizontal="center" vertical="center" shrinkToFit="1"/>
    </xf>
    <xf numFmtId="0" fontId="8" fillId="0" borderId="15" xfId="6" applyFont="1" applyFill="1" applyBorder="1" applyAlignment="1">
      <alignment horizontal="center" vertical="center"/>
    </xf>
    <xf numFmtId="177" fontId="9" fillId="0" borderId="3" xfId="3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shrinkToFit="1"/>
    </xf>
    <xf numFmtId="0" fontId="5" fillId="0" borderId="3" xfId="2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vertical="center"/>
    </xf>
    <xf numFmtId="0" fontId="5" fillId="0" borderId="7" xfId="4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3" xfId="0" applyFont="1" applyFill="1" applyBorder="1">
      <alignment vertical="center"/>
    </xf>
    <xf numFmtId="0" fontId="5" fillId="0" borderId="3" xfId="7" applyFont="1" applyFill="1" applyBorder="1" applyAlignment="1">
      <alignment vertical="center" shrinkToFit="1"/>
    </xf>
    <xf numFmtId="0" fontId="5" fillId="0" borderId="3" xfId="7" applyNumberFormat="1" applyFont="1" applyFill="1" applyBorder="1" applyAlignment="1">
      <alignment vertical="center" shrinkToFit="1"/>
    </xf>
    <xf numFmtId="0" fontId="5" fillId="0" borderId="3" xfId="7" applyNumberFormat="1" applyFont="1" applyFill="1" applyBorder="1" applyAlignment="1">
      <alignment horizontal="center" vertical="center" shrinkToFit="1"/>
    </xf>
    <xf numFmtId="0" fontId="5" fillId="0" borderId="3" xfId="6" applyFont="1" applyFill="1" applyBorder="1" applyAlignment="1">
      <alignment vertical="center"/>
    </xf>
    <xf numFmtId="0" fontId="5" fillId="0" borderId="3" xfId="6" applyFont="1" applyFill="1" applyBorder="1" applyAlignment="1">
      <alignment vertical="center" shrinkToFit="1"/>
    </xf>
    <xf numFmtId="0" fontId="5" fillId="0" borderId="3" xfId="7" applyNumberFormat="1" applyFont="1" applyFill="1" applyBorder="1" applyAlignment="1">
      <alignment horizontal="center" vertical="center"/>
    </xf>
    <xf numFmtId="0" fontId="20" fillId="0" borderId="3" xfId="6" applyFont="1" applyFill="1" applyBorder="1" applyAlignment="1">
      <alignment vertical="center"/>
    </xf>
    <xf numFmtId="0" fontId="20" fillId="0" borderId="3" xfId="7" applyNumberFormat="1" applyFont="1" applyFill="1" applyBorder="1" applyAlignment="1">
      <alignment horizontal="center" vertical="center"/>
    </xf>
    <xf numFmtId="0" fontId="5" fillId="0" borderId="9" xfId="7" applyNumberFormat="1" applyFont="1" applyFill="1" applyBorder="1" applyAlignment="1">
      <alignment horizontal="center" vertical="center"/>
    </xf>
    <xf numFmtId="0" fontId="5" fillId="0" borderId="12" xfId="7" applyNumberFormat="1" applyFont="1" applyFill="1" applyBorder="1" applyAlignment="1">
      <alignment vertical="center" shrinkToFit="1"/>
    </xf>
    <xf numFmtId="0" fontId="5" fillId="0" borderId="12" xfId="7" applyNumberFormat="1" applyFont="1" applyFill="1" applyBorder="1" applyAlignment="1">
      <alignment horizontal="center" vertical="center"/>
    </xf>
    <xf numFmtId="0" fontId="5" fillId="0" borderId="12" xfId="6" applyFont="1" applyFill="1" applyBorder="1" applyAlignment="1">
      <alignment vertical="center"/>
    </xf>
    <xf numFmtId="0" fontId="5" fillId="0" borderId="14" xfId="7" applyNumberFormat="1" applyFont="1" applyFill="1" applyBorder="1" applyAlignment="1">
      <alignment horizontal="center" vertical="center"/>
    </xf>
    <xf numFmtId="0" fontId="5" fillId="0" borderId="7" xfId="7" applyNumberFormat="1" applyFont="1" applyFill="1" applyBorder="1" applyAlignment="1">
      <alignment vertical="center" shrinkToFit="1"/>
    </xf>
    <xf numFmtId="0" fontId="5" fillId="0" borderId="3" xfId="6" applyFont="1" applyFill="1" applyBorder="1" applyAlignment="1">
      <alignment horizontal="center" vertical="center"/>
    </xf>
    <xf numFmtId="0" fontId="5" fillId="0" borderId="12" xfId="7" applyNumberFormat="1" applyFont="1" applyFill="1" applyBorder="1" applyAlignment="1">
      <alignment horizontal="center" vertical="center" shrinkToFit="1"/>
    </xf>
    <xf numFmtId="0" fontId="20" fillId="0" borderId="3" xfId="7" applyNumberFormat="1" applyFont="1" applyFill="1" applyBorder="1" applyAlignment="1">
      <alignment vertical="center" shrinkToFit="1"/>
    </xf>
    <xf numFmtId="0" fontId="20" fillId="0" borderId="3" xfId="7" applyNumberFormat="1" applyFont="1" applyFill="1" applyBorder="1" applyAlignment="1">
      <alignment horizontal="center" vertical="center" shrinkToFit="1"/>
    </xf>
    <xf numFmtId="0" fontId="20" fillId="0" borderId="7" xfId="7" applyNumberFormat="1" applyFont="1" applyFill="1" applyBorder="1" applyAlignment="1">
      <alignment vertical="center" shrinkToFit="1"/>
    </xf>
    <xf numFmtId="0" fontId="5" fillId="0" borderId="3" xfId="7" applyFont="1" applyFill="1" applyBorder="1" applyAlignment="1">
      <alignment horizontal="center" vertical="center" shrinkToFit="1"/>
    </xf>
    <xf numFmtId="0" fontId="5" fillId="0" borderId="12" xfId="7" applyFont="1" applyFill="1" applyBorder="1" applyAlignment="1">
      <alignment vertical="center" shrinkToFit="1"/>
    </xf>
    <xf numFmtId="0" fontId="5" fillId="0" borderId="7" xfId="7" applyFont="1" applyFill="1" applyBorder="1" applyAlignment="1">
      <alignment vertical="center" shrinkToFit="1"/>
    </xf>
    <xf numFmtId="0" fontId="5" fillId="0" borderId="9" xfId="7" applyNumberFormat="1" applyFont="1" applyFill="1" applyBorder="1" applyAlignment="1">
      <alignment horizontal="center" vertical="center" shrinkToFit="1"/>
    </xf>
    <xf numFmtId="0" fontId="21" fillId="6" borderId="3" xfId="3" applyFont="1" applyFill="1" applyBorder="1" applyAlignment="1">
      <alignment vertical="center" shrinkToFit="1"/>
    </xf>
    <xf numFmtId="0" fontId="5" fillId="0" borderId="3" xfId="0" quotePrefix="1" applyFont="1" applyFill="1" applyBorder="1" applyAlignment="1">
      <alignment horizontal="center" vertical="center" shrinkToFit="1"/>
    </xf>
    <xf numFmtId="0" fontId="5" fillId="0" borderId="7" xfId="7" applyNumberFormat="1" applyFont="1" applyFill="1" applyBorder="1" applyAlignment="1">
      <alignment horizontal="center" vertical="center" shrinkToFit="1"/>
    </xf>
    <xf numFmtId="0" fontId="4" fillId="0" borderId="20" xfId="6" applyFont="1" applyFill="1" applyBorder="1" applyAlignment="1">
      <alignment vertical="center" wrapText="1"/>
    </xf>
    <xf numFmtId="0" fontId="5" fillId="0" borderId="21" xfId="6" applyFont="1" applyFill="1" applyBorder="1" applyAlignment="1">
      <alignment vertical="center" wrapText="1"/>
    </xf>
    <xf numFmtId="0" fontId="20" fillId="0" borderId="12" xfId="6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10" xfId="7" applyNumberFormat="1" applyFont="1" applyFill="1" applyBorder="1" applyAlignment="1">
      <alignment vertical="center" wrapText="1" shrinkToFit="1"/>
    </xf>
    <xf numFmtId="0" fontId="5" fillId="0" borderId="3" xfId="7" applyNumberFormat="1" applyFont="1" applyFill="1" applyBorder="1" applyAlignment="1">
      <alignment vertical="center" wrapText="1" shrinkToFit="1"/>
    </xf>
    <xf numFmtId="0" fontId="5" fillId="0" borderId="1" xfId="7" applyNumberFormat="1" applyFont="1" applyFill="1" applyBorder="1" applyAlignment="1">
      <alignment vertical="center" shrinkToFit="1"/>
    </xf>
    <xf numFmtId="0" fontId="5" fillId="0" borderId="3" xfId="6" applyFont="1" applyFill="1" applyBorder="1" applyAlignment="1">
      <alignment wrapText="1"/>
    </xf>
    <xf numFmtId="0" fontId="5" fillId="0" borderId="5" xfId="7" applyNumberFormat="1" applyFont="1" applyFill="1" applyBorder="1" applyAlignment="1">
      <alignment vertical="center" shrinkToFit="1"/>
    </xf>
    <xf numFmtId="0" fontId="5" fillId="0" borderId="7" xfId="7" applyNumberFormat="1" applyFont="1" applyFill="1" applyBorder="1" applyAlignment="1">
      <alignment horizontal="center" vertical="center"/>
    </xf>
    <xf numFmtId="0" fontId="5" fillId="0" borderId="10" xfId="7" applyNumberFormat="1" applyFont="1" applyFill="1" applyBorder="1" applyAlignment="1">
      <alignment vertical="center" shrinkToFit="1"/>
    </xf>
    <xf numFmtId="0" fontId="5" fillId="0" borderId="10" xfId="7" applyNumberFormat="1" applyFont="1" applyFill="1" applyBorder="1" applyAlignment="1">
      <alignment horizontal="center" vertical="center"/>
    </xf>
    <xf numFmtId="0" fontId="5" fillId="0" borderId="10" xfId="6" applyFont="1" applyFill="1" applyBorder="1" applyAlignment="1">
      <alignment horizontal="center" vertical="center"/>
    </xf>
    <xf numFmtId="0" fontId="21" fillId="6" borderId="7" xfId="2" applyFont="1" applyFill="1" applyBorder="1" applyAlignment="1">
      <alignment vertical="center" wrapText="1"/>
    </xf>
    <xf numFmtId="0" fontId="21" fillId="6" borderId="3" xfId="2" applyFont="1" applyFill="1" applyBorder="1" applyAlignment="1">
      <alignment horizontal="left" vertical="center" shrinkToFit="1"/>
    </xf>
    <xf numFmtId="0" fontId="21" fillId="6" borderId="3" xfId="0" applyFont="1" applyFill="1" applyBorder="1" applyAlignment="1">
      <alignment vertical="center" shrinkToFit="1"/>
    </xf>
    <xf numFmtId="0" fontId="21" fillId="0" borderId="3" xfId="3" applyFont="1" applyFill="1" applyBorder="1" applyAlignment="1">
      <alignment vertical="center" shrinkToFit="1"/>
    </xf>
    <xf numFmtId="0" fontId="21" fillId="6" borderId="3" xfId="7" applyNumberFormat="1" applyFont="1" applyFill="1" applyBorder="1" applyAlignment="1">
      <alignment vertical="center" shrinkToFit="1"/>
    </xf>
    <xf numFmtId="0" fontId="21" fillId="6" borderId="3" xfId="1" applyFont="1" applyFill="1" applyBorder="1" applyAlignment="1">
      <alignment vertical="center"/>
    </xf>
    <xf numFmtId="0" fontId="21" fillId="6" borderId="3" xfId="8" applyFont="1" applyFill="1" applyBorder="1" applyAlignment="1" applyProtection="1">
      <alignment horizontal="left" vertical="center" shrinkToFit="1"/>
      <protection locked="0"/>
    </xf>
    <xf numFmtId="0" fontId="21" fillId="6" borderId="3" xfId="6" applyFont="1" applyFill="1" applyBorder="1" applyAlignment="1">
      <alignment vertical="center"/>
    </xf>
    <xf numFmtId="0" fontId="21" fillId="6" borderId="0" xfId="6" applyFont="1" applyFill="1" applyAlignment="1">
      <alignment vertical="center"/>
    </xf>
    <xf numFmtId="0" fontId="14" fillId="0" borderId="13" xfId="1" applyFont="1" applyFill="1" applyBorder="1" applyAlignment="1">
      <alignment horizontal="center" vertical="center" shrinkToFit="1"/>
    </xf>
    <xf numFmtId="0" fontId="14" fillId="0" borderId="18" xfId="1" applyFont="1" applyFill="1" applyBorder="1" applyAlignment="1">
      <alignment horizontal="center" vertical="center" shrinkToFit="1"/>
    </xf>
    <xf numFmtId="0" fontId="12" fillId="0" borderId="17" xfId="1" applyFont="1" applyFill="1" applyBorder="1" applyAlignment="1">
      <alignment horizontal="right" vertical="center" wrapText="1" shrinkToFit="1"/>
    </xf>
    <xf numFmtId="0" fontId="12" fillId="0" borderId="19" xfId="1" applyFont="1" applyFill="1" applyBorder="1" applyAlignment="1">
      <alignment horizontal="right" vertical="center" wrapText="1" shrinkToFi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shrinkToFit="1"/>
    </xf>
    <xf numFmtId="177" fontId="9" fillId="3" borderId="3" xfId="1" applyNumberFormat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left" vertical="center" wrapText="1"/>
    </xf>
    <xf numFmtId="0" fontId="8" fillId="4" borderId="3" xfId="9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9" fillId="3" borderId="12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177" fontId="9" fillId="3" borderId="3" xfId="4" applyNumberFormat="1" applyFont="1" applyFill="1" applyBorder="1" applyAlignment="1">
      <alignment horizontal="center" vertical="center" wrapText="1"/>
    </xf>
    <xf numFmtId="0" fontId="9" fillId="3" borderId="3" xfId="4" applyFont="1" applyFill="1" applyBorder="1" applyAlignment="1">
      <alignment horizontal="center" vertical="center" wrapText="1"/>
    </xf>
    <xf numFmtId="177" fontId="9" fillId="3" borderId="3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left" vertical="center" wrapText="1"/>
    </xf>
    <xf numFmtId="0" fontId="5" fillId="4" borderId="2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left" vertical="center" shrinkToFit="1"/>
    </xf>
    <xf numFmtId="0" fontId="5" fillId="4" borderId="8" xfId="1" applyFont="1" applyFill="1" applyBorder="1" applyAlignment="1">
      <alignment horizontal="left" vertical="center" shrinkToFit="1"/>
    </xf>
    <xf numFmtId="0" fontId="5" fillId="4" borderId="7" xfId="1" applyFont="1" applyFill="1" applyBorder="1" applyAlignment="1">
      <alignment horizontal="left" vertical="center" shrinkToFi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5" fillId="0" borderId="15" xfId="5" applyFont="1" applyFill="1" applyBorder="1" applyAlignment="1">
      <alignment horizontal="center" vertical="center" wrapText="1"/>
    </xf>
    <xf numFmtId="0" fontId="5" fillId="0" borderId="16" xfId="5" applyFont="1" applyFill="1" applyBorder="1" applyAlignment="1">
      <alignment horizontal="center" vertical="center" wrapText="1"/>
    </xf>
    <xf numFmtId="0" fontId="5" fillId="2" borderId="12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11" xfId="5" applyFont="1" applyFill="1" applyBorder="1" applyAlignment="1">
      <alignment horizontal="center" vertical="center" wrapText="1"/>
    </xf>
    <xf numFmtId="0" fontId="5" fillId="0" borderId="10" xfId="5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right" vertical="top" wrapText="1" shrinkToFit="1"/>
    </xf>
    <xf numFmtId="0" fontId="9" fillId="5" borderId="9" xfId="5" applyFont="1" applyFill="1" applyBorder="1" applyAlignment="1">
      <alignment horizontal="center" vertical="center" wrapText="1"/>
    </xf>
    <xf numFmtId="0" fontId="9" fillId="5" borderId="8" xfId="5" applyFont="1" applyFill="1" applyBorder="1" applyAlignment="1">
      <alignment horizontal="center" vertical="center" wrapText="1"/>
    </xf>
    <xf numFmtId="0" fontId="9" fillId="5" borderId="7" xfId="5" applyFont="1" applyFill="1" applyBorder="1" applyAlignment="1">
      <alignment horizontal="center" vertical="center" wrapText="1"/>
    </xf>
    <xf numFmtId="177" fontId="9" fillId="3" borderId="3" xfId="5" applyNumberFormat="1" applyFont="1" applyFill="1" applyBorder="1" applyAlignment="1">
      <alignment horizontal="center" vertical="center" wrapText="1"/>
    </xf>
    <xf numFmtId="0" fontId="9" fillId="3" borderId="3" xfId="5" applyFont="1" applyFill="1" applyBorder="1" applyAlignment="1">
      <alignment horizontal="center" vertical="center" wrapText="1"/>
    </xf>
    <xf numFmtId="0" fontId="9" fillId="5" borderId="3" xfId="5" applyFont="1" applyFill="1" applyBorder="1" applyAlignment="1">
      <alignment horizontal="center" vertical="center" wrapText="1"/>
    </xf>
    <xf numFmtId="0" fontId="5" fillId="4" borderId="3" xfId="5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right" vertical="center" wrapText="1" shrinkToFit="1"/>
    </xf>
    <xf numFmtId="0" fontId="5" fillId="0" borderId="3" xfId="8" applyFont="1" applyFill="1" applyBorder="1" applyAlignment="1">
      <alignment horizontal="center" vertical="center" wrapText="1"/>
    </xf>
    <xf numFmtId="177" fontId="9" fillId="3" borderId="3" xfId="8" applyNumberFormat="1" applyFont="1" applyFill="1" applyBorder="1" applyAlignment="1">
      <alignment horizontal="center" vertical="center" wrapText="1"/>
    </xf>
    <xf numFmtId="0" fontId="9" fillId="3" borderId="3" xfId="8" applyFont="1" applyFill="1" applyBorder="1" applyAlignment="1">
      <alignment horizontal="center" vertical="center" wrapText="1"/>
    </xf>
    <xf numFmtId="0" fontId="5" fillId="4" borderId="3" xfId="8" applyFont="1" applyFill="1" applyBorder="1" applyAlignment="1">
      <alignment horizontal="left"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5" fillId="2" borderId="12" xfId="8" applyFont="1" applyFill="1" applyBorder="1" applyAlignment="1">
      <alignment horizontal="center" vertical="center" wrapText="1"/>
    </xf>
    <xf numFmtId="0" fontId="5" fillId="2" borderId="11" xfId="8" applyFont="1" applyFill="1" applyBorder="1" applyAlignment="1">
      <alignment horizontal="center" vertical="center" wrapText="1"/>
    </xf>
    <xf numFmtId="0" fontId="5" fillId="2" borderId="10" xfId="8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5" fillId="2" borderId="9" xfId="6" applyFont="1" applyFill="1" applyBorder="1" applyAlignment="1">
      <alignment horizontal="center" vertical="center" wrapText="1"/>
    </xf>
    <xf numFmtId="0" fontId="9" fillId="3" borderId="14" xfId="6" applyFont="1" applyFill="1" applyBorder="1" applyAlignment="1">
      <alignment horizontal="center" vertical="center" wrapText="1"/>
    </xf>
    <xf numFmtId="0" fontId="9" fillId="3" borderId="6" xfId="6" applyFont="1" applyFill="1" applyBorder="1" applyAlignment="1">
      <alignment horizontal="center" vertical="center" wrapText="1"/>
    </xf>
    <xf numFmtId="0" fontId="9" fillId="3" borderId="5" xfId="6" applyFont="1" applyFill="1" applyBorder="1" applyAlignment="1">
      <alignment horizontal="center" vertical="center" wrapText="1"/>
    </xf>
    <xf numFmtId="0" fontId="5" fillId="2" borderId="12" xfId="6" applyFont="1" applyFill="1" applyBorder="1" applyAlignment="1">
      <alignment horizontal="center" vertical="center" wrapText="1"/>
    </xf>
    <xf numFmtId="0" fontId="5" fillId="2" borderId="11" xfId="6" applyFont="1" applyFill="1" applyBorder="1" applyAlignment="1">
      <alignment horizontal="center" vertical="center" wrapText="1"/>
    </xf>
    <xf numFmtId="0" fontId="5" fillId="2" borderId="10" xfId="6" applyFont="1" applyFill="1" applyBorder="1" applyAlignment="1">
      <alignment horizontal="center" vertical="center" wrapText="1"/>
    </xf>
    <xf numFmtId="0" fontId="9" fillId="3" borderId="9" xfId="6" applyFont="1" applyFill="1" applyBorder="1" applyAlignment="1">
      <alignment horizontal="center" vertical="center" wrapText="1"/>
    </xf>
    <xf numFmtId="0" fontId="9" fillId="3" borderId="8" xfId="6" applyFont="1" applyFill="1" applyBorder="1" applyAlignment="1">
      <alignment horizontal="center" vertical="center" wrapText="1"/>
    </xf>
    <xf numFmtId="0" fontId="9" fillId="3" borderId="7" xfId="6" applyFont="1" applyFill="1" applyBorder="1" applyAlignment="1">
      <alignment horizontal="center" vertical="center" wrapText="1"/>
    </xf>
    <xf numFmtId="0" fontId="9" fillId="3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177" fontId="9" fillId="3" borderId="3" xfId="6" applyNumberFormat="1" applyFont="1" applyFill="1" applyBorder="1" applyAlignment="1">
      <alignment horizontal="center" vertical="center" wrapText="1"/>
    </xf>
    <xf numFmtId="0" fontId="5" fillId="4" borderId="3" xfId="6" applyFont="1" applyFill="1" applyBorder="1" applyAlignment="1">
      <alignment horizontal="left" vertical="center" wrapText="1"/>
    </xf>
  </cellXfs>
  <cellStyles count="10">
    <cellStyle name="一般" xfId="0" builtinId="0"/>
    <cellStyle name="一般 2" xfId="4" xr:uid="{00000000-0005-0000-0000-000001000000}"/>
    <cellStyle name="一般 2 2" xfId="6" xr:uid="{00000000-0005-0000-0000-000002000000}"/>
    <cellStyle name="一般 2 3 2" xfId="9" xr:uid="{00000000-0005-0000-0000-000003000000}"/>
    <cellStyle name="一般 3" xfId="5" xr:uid="{00000000-0005-0000-0000-000004000000}"/>
    <cellStyle name="一般 4" xfId="8" xr:uid="{00000000-0005-0000-0000-000005000000}"/>
    <cellStyle name="一般_97" xfId="3" xr:uid="{00000000-0005-0000-0000-000006000000}"/>
    <cellStyle name="一般_Book1" xfId="1" xr:uid="{00000000-0005-0000-0000-000007000000}"/>
    <cellStyle name="一般_Sheet1" xfId="7" xr:uid="{00000000-0005-0000-0000-000008000000}"/>
    <cellStyle name="一般_企管系-98-101日四技課程規劃表-修正後101-11-21 2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J69"/>
  <sheetViews>
    <sheetView tabSelected="1" view="pageBreakPreview" zoomScaleNormal="100" zoomScaleSheetLayoutView="100" workbookViewId="0">
      <selection sqref="A1:U1"/>
    </sheetView>
  </sheetViews>
  <sheetFormatPr defaultRowHeight="15.75"/>
  <cols>
    <col min="1" max="1" width="3.125" style="4" customWidth="1"/>
    <col min="2" max="2" width="18.625" style="3" customWidth="1"/>
    <col min="3" max="6" width="3.125" style="2" customWidth="1"/>
    <col min="7" max="7" width="19.5" style="3" customWidth="1"/>
    <col min="8" max="11" width="3.125" style="2" customWidth="1"/>
    <col min="12" max="12" width="18.625" style="3" customWidth="1"/>
    <col min="13" max="16" width="3.125" style="2" customWidth="1"/>
    <col min="17" max="17" width="18.625" style="3" customWidth="1"/>
    <col min="18" max="21" width="3.125" style="2" customWidth="1"/>
    <col min="22" max="16384" width="9" style="1"/>
  </cols>
  <sheetData>
    <row r="1" spans="1:218" ht="30" customHeight="1">
      <c r="A1" s="262" t="s">
        <v>473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3"/>
    </row>
    <row r="2" spans="1:218" ht="30" customHeight="1">
      <c r="A2" s="264" t="s">
        <v>474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5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</row>
    <row r="3" spans="1:218">
      <c r="A3" s="266" t="s">
        <v>69</v>
      </c>
      <c r="B3" s="267" t="s">
        <v>68</v>
      </c>
      <c r="C3" s="266" t="s">
        <v>67</v>
      </c>
      <c r="D3" s="266"/>
      <c r="E3" s="266"/>
      <c r="F3" s="266"/>
      <c r="G3" s="267" t="s">
        <v>64</v>
      </c>
      <c r="H3" s="266" t="s">
        <v>66</v>
      </c>
      <c r="I3" s="266"/>
      <c r="J3" s="266"/>
      <c r="K3" s="266"/>
      <c r="L3" s="267" t="s">
        <v>64</v>
      </c>
      <c r="M3" s="266" t="s">
        <v>65</v>
      </c>
      <c r="N3" s="266"/>
      <c r="O3" s="266"/>
      <c r="P3" s="266"/>
      <c r="Q3" s="267" t="s">
        <v>64</v>
      </c>
      <c r="R3" s="266" t="s">
        <v>63</v>
      </c>
      <c r="S3" s="266"/>
      <c r="T3" s="266"/>
      <c r="U3" s="266"/>
    </row>
    <row r="4" spans="1:218">
      <c r="A4" s="266"/>
      <c r="B4" s="267"/>
      <c r="C4" s="266" t="s">
        <v>62</v>
      </c>
      <c r="D4" s="266"/>
      <c r="E4" s="266" t="s">
        <v>61</v>
      </c>
      <c r="F4" s="266"/>
      <c r="G4" s="267"/>
      <c r="H4" s="266" t="s">
        <v>62</v>
      </c>
      <c r="I4" s="266"/>
      <c r="J4" s="266" t="s">
        <v>61</v>
      </c>
      <c r="K4" s="266"/>
      <c r="L4" s="267"/>
      <c r="M4" s="266" t="s">
        <v>62</v>
      </c>
      <c r="N4" s="266"/>
      <c r="O4" s="266" t="s">
        <v>61</v>
      </c>
      <c r="P4" s="266"/>
      <c r="Q4" s="267"/>
      <c r="R4" s="266" t="s">
        <v>62</v>
      </c>
      <c r="S4" s="266"/>
      <c r="T4" s="266" t="s">
        <v>61</v>
      </c>
      <c r="U4" s="266"/>
    </row>
    <row r="5" spans="1:218" ht="12" customHeight="1">
      <c r="A5" s="266"/>
      <c r="B5" s="267"/>
      <c r="C5" s="48" t="s">
        <v>58</v>
      </c>
      <c r="D5" s="48" t="s">
        <v>59</v>
      </c>
      <c r="E5" s="48" t="s">
        <v>58</v>
      </c>
      <c r="F5" s="48" t="s">
        <v>59</v>
      </c>
      <c r="G5" s="267"/>
      <c r="H5" s="48" t="s">
        <v>58</v>
      </c>
      <c r="I5" s="48" t="s">
        <v>59</v>
      </c>
      <c r="J5" s="48" t="s">
        <v>58</v>
      </c>
      <c r="K5" s="48" t="s">
        <v>59</v>
      </c>
      <c r="L5" s="267"/>
      <c r="M5" s="48" t="s">
        <v>58</v>
      </c>
      <c r="N5" s="48" t="s">
        <v>59</v>
      </c>
      <c r="O5" s="48" t="s">
        <v>60</v>
      </c>
      <c r="P5" s="48" t="s">
        <v>59</v>
      </c>
      <c r="Q5" s="267"/>
      <c r="R5" s="48" t="s">
        <v>58</v>
      </c>
      <c r="S5" s="48" t="s">
        <v>59</v>
      </c>
      <c r="T5" s="48" t="s">
        <v>58</v>
      </c>
      <c r="U5" s="48" t="s">
        <v>57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</row>
    <row r="6" spans="1:218" ht="15" customHeight="1">
      <c r="A6" s="266" t="s">
        <v>56</v>
      </c>
      <c r="B6" s="28" t="s">
        <v>55</v>
      </c>
      <c r="C6" s="46">
        <v>2</v>
      </c>
      <c r="D6" s="46">
        <v>2</v>
      </c>
      <c r="E6" s="45"/>
      <c r="F6" s="45"/>
      <c r="G6" s="28" t="s">
        <v>54</v>
      </c>
      <c r="H6" s="46">
        <v>2</v>
      </c>
      <c r="I6" s="46">
        <v>2</v>
      </c>
      <c r="J6" s="45"/>
      <c r="K6" s="44"/>
      <c r="L6" s="35"/>
      <c r="M6" s="34"/>
      <c r="N6" s="34"/>
      <c r="O6" s="34"/>
      <c r="P6" s="34"/>
      <c r="Q6" s="35"/>
      <c r="R6" s="34"/>
      <c r="S6" s="34"/>
      <c r="T6" s="34"/>
      <c r="U6" s="34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</row>
    <row r="7" spans="1:218" ht="15" customHeight="1">
      <c r="A7" s="266"/>
      <c r="B7" s="25" t="s">
        <v>53</v>
      </c>
      <c r="C7" s="42">
        <v>2</v>
      </c>
      <c r="D7" s="37">
        <v>2</v>
      </c>
      <c r="E7" s="37"/>
      <c r="F7" s="37"/>
      <c r="G7" s="25" t="s">
        <v>52</v>
      </c>
      <c r="H7" s="37"/>
      <c r="I7" s="37"/>
      <c r="J7" s="37">
        <v>2</v>
      </c>
      <c r="K7" s="37">
        <v>2</v>
      </c>
      <c r="L7" s="35"/>
      <c r="M7" s="34"/>
      <c r="N7" s="34"/>
      <c r="O7" s="34"/>
      <c r="P7" s="34"/>
      <c r="Q7" s="35"/>
      <c r="R7" s="34"/>
      <c r="S7" s="34"/>
      <c r="T7" s="34"/>
      <c r="U7" s="34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</row>
    <row r="8" spans="1:218" ht="15" customHeight="1">
      <c r="A8" s="266"/>
      <c r="B8" s="25" t="s">
        <v>51</v>
      </c>
      <c r="C8" s="43"/>
      <c r="D8" s="43"/>
      <c r="E8" s="42">
        <v>2</v>
      </c>
      <c r="F8" s="37">
        <v>2</v>
      </c>
      <c r="G8" s="25" t="s">
        <v>50</v>
      </c>
      <c r="H8" s="37">
        <v>2</v>
      </c>
      <c r="I8" s="37">
        <v>2</v>
      </c>
      <c r="J8" s="37"/>
      <c r="K8" s="37"/>
      <c r="L8" s="35"/>
      <c r="M8" s="34"/>
      <c r="N8" s="34"/>
      <c r="O8" s="34"/>
      <c r="P8" s="34"/>
      <c r="Q8" s="35"/>
      <c r="R8" s="34"/>
      <c r="S8" s="34"/>
      <c r="T8" s="34"/>
      <c r="U8" s="34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</row>
    <row r="9" spans="1:218" ht="15" customHeight="1">
      <c r="A9" s="266"/>
      <c r="B9" s="25" t="s">
        <v>49</v>
      </c>
      <c r="C9" s="41"/>
      <c r="D9" s="34"/>
      <c r="E9" s="34">
        <v>2</v>
      </c>
      <c r="F9" s="34">
        <v>2</v>
      </c>
      <c r="G9" s="35"/>
      <c r="H9" s="34"/>
      <c r="I9" s="34"/>
      <c r="J9" s="34"/>
      <c r="K9" s="34"/>
      <c r="L9" s="35"/>
      <c r="M9" s="34"/>
      <c r="N9" s="34"/>
      <c r="O9" s="34"/>
      <c r="P9" s="34"/>
      <c r="Q9" s="35"/>
      <c r="R9" s="34"/>
      <c r="S9" s="34"/>
      <c r="T9" s="34"/>
      <c r="U9" s="34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</row>
    <row r="10" spans="1:218" ht="15" customHeight="1">
      <c r="A10" s="266"/>
      <c r="B10" s="32" t="s">
        <v>9</v>
      </c>
      <c r="C10" s="31">
        <f>SUM(C6:C9)</f>
        <v>4</v>
      </c>
      <c r="D10" s="31">
        <f>SUM(D6:D9)</f>
        <v>4</v>
      </c>
      <c r="E10" s="31">
        <f>SUM(E6:E9)</f>
        <v>4</v>
      </c>
      <c r="F10" s="31">
        <f>SUM(F6:F9)</f>
        <v>4</v>
      </c>
      <c r="G10" s="32" t="s">
        <v>9</v>
      </c>
      <c r="H10" s="31">
        <f>SUM(H6:H9)</f>
        <v>4</v>
      </c>
      <c r="I10" s="31">
        <f>SUM(I6:I9)</f>
        <v>4</v>
      </c>
      <c r="J10" s="31">
        <f>SUM(J6:J9)</f>
        <v>2</v>
      </c>
      <c r="K10" s="31">
        <f>SUM(K6:K9)</f>
        <v>2</v>
      </c>
      <c r="L10" s="32" t="s">
        <v>9</v>
      </c>
      <c r="M10" s="31">
        <f>SUM(M6:M9)</f>
        <v>0</v>
      </c>
      <c r="N10" s="31">
        <f>SUM(N6:N9)</f>
        <v>0</v>
      </c>
      <c r="O10" s="31">
        <f>SUM(O6:O9)</f>
        <v>0</v>
      </c>
      <c r="P10" s="31">
        <f>SUM(P6:P9)</f>
        <v>0</v>
      </c>
      <c r="Q10" s="32" t="s">
        <v>9</v>
      </c>
      <c r="R10" s="31">
        <f>SUM(R6:R9)</f>
        <v>0</v>
      </c>
      <c r="S10" s="31">
        <f>SUM(S6:S9)</f>
        <v>0</v>
      </c>
      <c r="T10" s="31">
        <f>SUM(T6:T9)</f>
        <v>0</v>
      </c>
      <c r="U10" s="31">
        <f>SUM(U6:U9)</f>
        <v>0</v>
      </c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</row>
    <row r="11" spans="1:218" ht="15" customHeight="1">
      <c r="A11" s="266"/>
      <c r="B11" s="50" t="s">
        <v>8</v>
      </c>
      <c r="C11" s="268">
        <f>C10+E10+H10+J10+M10+O10+R10+T10</f>
        <v>14</v>
      </c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</row>
    <row r="12" spans="1:218" ht="30.6" customHeight="1">
      <c r="A12" s="266"/>
      <c r="B12" s="270" t="s">
        <v>48</v>
      </c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</row>
    <row r="13" spans="1:218" ht="15" customHeight="1">
      <c r="A13" s="266" t="s">
        <v>47</v>
      </c>
      <c r="B13" s="144" t="s">
        <v>237</v>
      </c>
      <c r="C13" s="38">
        <v>0</v>
      </c>
      <c r="D13" s="12">
        <v>1</v>
      </c>
      <c r="E13" s="12">
        <v>0</v>
      </c>
      <c r="F13" s="12">
        <v>1</v>
      </c>
      <c r="G13" s="25" t="s">
        <v>46</v>
      </c>
      <c r="H13" s="37"/>
      <c r="I13" s="37"/>
      <c r="J13" s="37">
        <v>2</v>
      </c>
      <c r="K13" s="37">
        <v>2</v>
      </c>
      <c r="L13" s="35"/>
      <c r="M13" s="34"/>
      <c r="N13" s="34"/>
      <c r="O13" s="34"/>
      <c r="P13" s="34"/>
      <c r="Q13" s="35"/>
      <c r="R13" s="34"/>
      <c r="S13" s="34"/>
      <c r="T13" s="34"/>
      <c r="U13" s="34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</row>
    <row r="14" spans="1:218" ht="15" customHeight="1">
      <c r="A14" s="266"/>
      <c r="B14" s="40" t="s">
        <v>45</v>
      </c>
      <c r="C14" s="39"/>
      <c r="D14" s="11"/>
      <c r="E14" s="38">
        <v>2</v>
      </c>
      <c r="F14" s="12">
        <v>2</v>
      </c>
      <c r="G14" s="25"/>
      <c r="H14" s="37"/>
      <c r="I14" s="37"/>
      <c r="J14" s="37"/>
      <c r="K14" s="37"/>
      <c r="L14" s="35"/>
      <c r="M14" s="34"/>
      <c r="N14" s="34"/>
      <c r="O14" s="34"/>
      <c r="P14" s="34"/>
      <c r="Q14" s="35"/>
      <c r="R14" s="34"/>
      <c r="S14" s="34"/>
      <c r="T14" s="34"/>
      <c r="U14" s="34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</row>
    <row r="15" spans="1:218" ht="15" customHeight="1">
      <c r="A15" s="266"/>
      <c r="B15" s="25" t="s">
        <v>44</v>
      </c>
      <c r="C15" s="37">
        <v>2</v>
      </c>
      <c r="D15" s="37">
        <v>2</v>
      </c>
      <c r="E15" s="12"/>
      <c r="F15" s="12"/>
      <c r="G15" s="36"/>
      <c r="H15" s="36"/>
      <c r="I15" s="36"/>
      <c r="J15" s="36"/>
      <c r="K15" s="36"/>
      <c r="L15" s="35"/>
      <c r="M15" s="34"/>
      <c r="N15" s="34"/>
      <c r="O15" s="34"/>
      <c r="P15" s="34"/>
      <c r="Q15" s="35"/>
      <c r="R15" s="34"/>
      <c r="S15" s="34"/>
      <c r="T15" s="34"/>
      <c r="U15" s="34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</row>
    <row r="16" spans="1:218" ht="15" customHeight="1">
      <c r="A16" s="266"/>
      <c r="B16" s="32" t="s">
        <v>9</v>
      </c>
      <c r="C16" s="31">
        <f>SUM(C13:C15)</f>
        <v>2</v>
      </c>
      <c r="D16" s="31">
        <f>SUM(D13:D15)</f>
        <v>3</v>
      </c>
      <c r="E16" s="31">
        <f>SUM(E13:E15)</f>
        <v>2</v>
      </c>
      <c r="F16" s="31">
        <f>SUM(F13:F15)</f>
        <v>3</v>
      </c>
      <c r="G16" s="32" t="s">
        <v>9</v>
      </c>
      <c r="H16" s="31">
        <f>SUM(H13:H15)</f>
        <v>0</v>
      </c>
      <c r="I16" s="31">
        <f>SUM(I13:I15)</f>
        <v>0</v>
      </c>
      <c r="J16" s="31">
        <f>SUM(J13:J15)</f>
        <v>2</v>
      </c>
      <c r="K16" s="31">
        <f>SUM(K13:K15)</f>
        <v>2</v>
      </c>
      <c r="L16" s="32" t="s">
        <v>9</v>
      </c>
      <c r="M16" s="31">
        <f>SUM(M13:M15)</f>
        <v>0</v>
      </c>
      <c r="N16" s="31">
        <f>SUM(N13:N15)</f>
        <v>0</v>
      </c>
      <c r="O16" s="31">
        <f>SUM(O13:O15)</f>
        <v>0</v>
      </c>
      <c r="P16" s="31">
        <f>SUM(P13:P15)</f>
        <v>0</v>
      </c>
      <c r="Q16" s="32" t="s">
        <v>9</v>
      </c>
      <c r="R16" s="31">
        <f>SUM(R13:R15)</f>
        <v>0</v>
      </c>
      <c r="S16" s="31">
        <f>SUM(S13:S15)</f>
        <v>0</v>
      </c>
      <c r="T16" s="31">
        <f>SUM(T13:T15)</f>
        <v>0</v>
      </c>
      <c r="U16" s="31">
        <f>SUM(U13:U15)</f>
        <v>0</v>
      </c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</row>
    <row r="17" spans="1:218" ht="15" customHeight="1">
      <c r="A17" s="266"/>
      <c r="B17" s="50" t="s">
        <v>8</v>
      </c>
      <c r="C17" s="268">
        <f>C16+E16+H16+J16+M16+O16+R16+T16</f>
        <v>6</v>
      </c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</row>
    <row r="18" spans="1:218" ht="57" customHeight="1">
      <c r="A18" s="266" t="s">
        <v>43</v>
      </c>
      <c r="B18" s="271" t="s">
        <v>238</v>
      </c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</row>
    <row r="19" spans="1:218" ht="15" customHeight="1">
      <c r="A19" s="266"/>
      <c r="B19" s="50" t="s">
        <v>8</v>
      </c>
      <c r="C19" s="269">
        <v>8</v>
      </c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</row>
    <row r="20" spans="1:218" ht="15" customHeight="1">
      <c r="A20" s="272" t="s">
        <v>42</v>
      </c>
      <c r="B20" s="27" t="s">
        <v>41</v>
      </c>
      <c r="C20" s="26">
        <v>2</v>
      </c>
      <c r="D20" s="26">
        <v>2</v>
      </c>
      <c r="E20" s="26"/>
      <c r="F20" s="26"/>
      <c r="G20" s="29" t="s">
        <v>40</v>
      </c>
      <c r="H20" s="26">
        <v>2</v>
      </c>
      <c r="I20" s="26">
        <v>2</v>
      </c>
      <c r="J20" s="26"/>
      <c r="K20" s="26"/>
      <c r="L20" s="28"/>
      <c r="M20" s="26"/>
      <c r="N20" s="26"/>
      <c r="O20" s="26"/>
      <c r="P20" s="26"/>
      <c r="Q20" s="28"/>
      <c r="R20" s="26"/>
      <c r="S20" s="26"/>
      <c r="T20" s="26"/>
      <c r="U20" s="26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</row>
    <row r="21" spans="1:218" ht="15" customHeight="1">
      <c r="A21" s="272"/>
      <c r="B21" s="27" t="s">
        <v>39</v>
      </c>
      <c r="C21" s="24"/>
      <c r="D21" s="24"/>
      <c r="E21" s="26">
        <v>2</v>
      </c>
      <c r="F21" s="26">
        <v>2</v>
      </c>
      <c r="G21" s="83" t="s">
        <v>408</v>
      </c>
      <c r="H21" s="24"/>
      <c r="I21" s="24"/>
      <c r="J21" s="26">
        <v>2</v>
      </c>
      <c r="K21" s="26">
        <v>2</v>
      </c>
      <c r="L21" s="25"/>
      <c r="M21" s="24"/>
      <c r="N21" s="24"/>
      <c r="O21" s="24"/>
      <c r="P21" s="24"/>
      <c r="Q21" s="25"/>
      <c r="R21" s="24"/>
      <c r="S21" s="24"/>
      <c r="T21" s="24"/>
      <c r="U21" s="24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</row>
    <row r="22" spans="1:218" ht="15" customHeight="1">
      <c r="A22" s="272"/>
      <c r="B22" s="22" t="s">
        <v>23</v>
      </c>
      <c r="C22" s="19">
        <f>C20+C21</f>
        <v>2</v>
      </c>
      <c r="D22" s="19">
        <f>D20+D21</f>
        <v>2</v>
      </c>
      <c r="E22" s="19">
        <f>E20+E21</f>
        <v>2</v>
      </c>
      <c r="F22" s="19">
        <f>F20+F21</f>
        <v>2</v>
      </c>
      <c r="G22" s="22" t="s">
        <v>23</v>
      </c>
      <c r="H22" s="19">
        <f>H20+H21</f>
        <v>2</v>
      </c>
      <c r="I22" s="19">
        <f>I20+I21</f>
        <v>2</v>
      </c>
      <c r="J22" s="19">
        <f>J20+J21</f>
        <v>2</v>
      </c>
      <c r="K22" s="19">
        <f>K20+K21</f>
        <v>2</v>
      </c>
      <c r="L22" s="20" t="s">
        <v>9</v>
      </c>
      <c r="M22" s="21">
        <f>M20+M21</f>
        <v>0</v>
      </c>
      <c r="N22" s="21">
        <f>N20+N21</f>
        <v>0</v>
      </c>
      <c r="O22" s="21">
        <f>O20+O21</f>
        <v>0</v>
      </c>
      <c r="P22" s="21">
        <f>P20+P21</f>
        <v>0</v>
      </c>
      <c r="Q22" s="20" t="s">
        <v>9</v>
      </c>
      <c r="R22" s="19">
        <f>R20+R21</f>
        <v>0</v>
      </c>
      <c r="S22" s="19">
        <f>S20+S21</f>
        <v>0</v>
      </c>
      <c r="T22" s="19">
        <f>T20+T21</f>
        <v>0</v>
      </c>
      <c r="U22" s="19">
        <f>U20+U21</f>
        <v>0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</row>
    <row r="23" spans="1:218" ht="15" customHeight="1">
      <c r="A23" s="272"/>
      <c r="B23" s="51" t="s">
        <v>29</v>
      </c>
      <c r="C23" s="273">
        <f>SUM(C22+E22+H22+J22+M22+O22+R22+T22)</f>
        <v>8</v>
      </c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5"/>
      <c r="R23" s="275"/>
      <c r="S23" s="275"/>
      <c r="T23" s="275"/>
      <c r="U23" s="27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</row>
    <row r="24" spans="1:218" ht="15" customHeight="1">
      <c r="A24" s="276" t="s">
        <v>38</v>
      </c>
      <c r="B24" s="16" t="s">
        <v>410</v>
      </c>
      <c r="C24" s="15">
        <v>2</v>
      </c>
      <c r="D24" s="15">
        <v>2</v>
      </c>
      <c r="E24" s="15"/>
      <c r="F24" s="15"/>
      <c r="G24" s="18" t="s">
        <v>37</v>
      </c>
      <c r="H24" s="15">
        <v>2</v>
      </c>
      <c r="I24" s="15">
        <v>2</v>
      </c>
      <c r="J24" s="15"/>
      <c r="K24" s="15"/>
      <c r="L24" s="16" t="s">
        <v>36</v>
      </c>
      <c r="M24" s="15">
        <v>2</v>
      </c>
      <c r="N24" s="15">
        <v>2</v>
      </c>
      <c r="O24" s="15"/>
      <c r="P24" s="15"/>
      <c r="Q24" s="15"/>
      <c r="R24" s="15"/>
      <c r="S24" s="15"/>
      <c r="T24" s="15"/>
      <c r="U24" s="15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</row>
    <row r="25" spans="1:218" ht="15" customHeight="1">
      <c r="A25" s="277"/>
      <c r="B25" s="16" t="s">
        <v>409</v>
      </c>
      <c r="C25" s="15">
        <v>2</v>
      </c>
      <c r="D25" s="15">
        <v>2</v>
      </c>
      <c r="E25" s="15"/>
      <c r="F25" s="15"/>
      <c r="G25" s="18" t="s">
        <v>34</v>
      </c>
      <c r="H25" s="15"/>
      <c r="I25" s="15"/>
      <c r="J25" s="15">
        <v>2</v>
      </c>
      <c r="K25" s="15">
        <v>2</v>
      </c>
      <c r="L25" s="18" t="s">
        <v>33</v>
      </c>
      <c r="M25" s="15"/>
      <c r="N25" s="15"/>
      <c r="O25" s="15">
        <v>2</v>
      </c>
      <c r="P25" s="15">
        <v>2</v>
      </c>
      <c r="Q25" s="15"/>
      <c r="R25" s="15"/>
      <c r="S25" s="15"/>
      <c r="T25" s="15"/>
      <c r="U25" s="15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</row>
    <row r="26" spans="1:218" ht="15" customHeight="1">
      <c r="A26" s="277"/>
      <c r="B26" s="16" t="s">
        <v>35</v>
      </c>
      <c r="C26" s="15">
        <v>2</v>
      </c>
      <c r="D26" s="15">
        <v>2</v>
      </c>
      <c r="E26" s="15"/>
      <c r="F26" s="15"/>
      <c r="G26" s="18"/>
      <c r="H26" s="15"/>
      <c r="I26" s="15"/>
      <c r="J26" s="15"/>
      <c r="K26" s="15"/>
      <c r="L26" s="18"/>
      <c r="M26" s="15"/>
      <c r="N26" s="15"/>
      <c r="O26" s="15"/>
      <c r="P26" s="15"/>
      <c r="Q26" s="15"/>
      <c r="R26" s="15"/>
      <c r="S26" s="15"/>
      <c r="T26" s="15"/>
      <c r="U26" s="15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</row>
    <row r="27" spans="1:218" ht="15" customHeight="1">
      <c r="A27" s="277"/>
      <c r="B27" s="16" t="s">
        <v>411</v>
      </c>
      <c r="C27" s="15"/>
      <c r="D27" s="15"/>
      <c r="E27" s="15">
        <v>2</v>
      </c>
      <c r="F27" s="15">
        <v>2</v>
      </c>
      <c r="G27" s="16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</row>
    <row r="28" spans="1:218" ht="15" customHeight="1">
      <c r="A28" s="277"/>
      <c r="B28" s="16" t="s">
        <v>412</v>
      </c>
      <c r="C28" s="15"/>
      <c r="D28" s="15"/>
      <c r="E28" s="15">
        <v>2</v>
      </c>
      <c r="F28" s="15">
        <v>2</v>
      </c>
      <c r="G28" s="16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</row>
    <row r="29" spans="1:218" ht="15" customHeight="1">
      <c r="A29" s="277"/>
      <c r="B29" s="18" t="s">
        <v>32</v>
      </c>
      <c r="C29" s="15"/>
      <c r="D29" s="15"/>
      <c r="E29" s="15">
        <v>2</v>
      </c>
      <c r="F29" s="15">
        <v>2</v>
      </c>
      <c r="G29" s="16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</row>
    <row r="30" spans="1:218" ht="15" customHeight="1">
      <c r="A30" s="277"/>
      <c r="B30" s="17" t="s">
        <v>31</v>
      </c>
      <c r="C30" s="15"/>
      <c r="D30" s="15"/>
      <c r="E30" s="15">
        <v>2</v>
      </c>
      <c r="F30" s="15">
        <v>2</v>
      </c>
      <c r="G30" s="16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</row>
    <row r="31" spans="1:218" ht="15" customHeight="1">
      <c r="A31" s="277"/>
      <c r="B31" s="14" t="s">
        <v>23</v>
      </c>
      <c r="C31" s="14">
        <f>SUM(C24:C26)</f>
        <v>6</v>
      </c>
      <c r="D31" s="14">
        <f>SUM(D24:D26)</f>
        <v>6</v>
      </c>
      <c r="E31" s="14">
        <f>SUM(E26:E30)</f>
        <v>8</v>
      </c>
      <c r="F31" s="14">
        <f>SUM(F26:F30)</f>
        <v>8</v>
      </c>
      <c r="G31" s="14" t="s">
        <v>23</v>
      </c>
      <c r="H31" s="14">
        <f>SUM(H24:H26)</f>
        <v>2</v>
      </c>
      <c r="I31" s="14">
        <f>SUM(I24:I26)</f>
        <v>2</v>
      </c>
      <c r="J31" s="14">
        <f>SUM(J24:J26)</f>
        <v>2</v>
      </c>
      <c r="K31" s="14">
        <f>SUM(K24:K26)</f>
        <v>2</v>
      </c>
      <c r="L31" s="14" t="s">
        <v>30</v>
      </c>
      <c r="M31" s="14">
        <f>SUM(M24:M26)</f>
        <v>2</v>
      </c>
      <c r="N31" s="14">
        <f>SUM(N24:N26)</f>
        <v>2</v>
      </c>
      <c r="O31" s="14">
        <f>SUM(O24:O26)</f>
        <v>2</v>
      </c>
      <c r="P31" s="14">
        <f>SUM(P24:P26)</f>
        <v>2</v>
      </c>
      <c r="Q31" s="14" t="s">
        <v>23</v>
      </c>
      <c r="R31" s="14">
        <f>SUM(R24:R26)</f>
        <v>0</v>
      </c>
      <c r="S31" s="14">
        <f>SUM(S24:S26)</f>
        <v>0</v>
      </c>
      <c r="T31" s="14">
        <f>SUM(T24:T26)</f>
        <v>0</v>
      </c>
      <c r="U31" s="14">
        <f>SUM(U24:U26)</f>
        <v>0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</row>
    <row r="32" spans="1:218" ht="15" customHeight="1">
      <c r="A32" s="277"/>
      <c r="B32" s="52" t="s">
        <v>29</v>
      </c>
      <c r="C32" s="278">
        <f>SUM(C31+E31+H31+J31+M31+O31)</f>
        <v>22</v>
      </c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</row>
    <row r="33" spans="1:218" ht="15" customHeight="1">
      <c r="A33" s="281" t="s">
        <v>28</v>
      </c>
      <c r="B33" s="185" t="s">
        <v>293</v>
      </c>
      <c r="C33" s="186">
        <v>2</v>
      </c>
      <c r="D33" s="15">
        <v>2</v>
      </c>
      <c r="E33" s="14"/>
      <c r="F33" s="14"/>
      <c r="G33" s="61" t="s">
        <v>285</v>
      </c>
      <c r="H33" s="8">
        <v>2</v>
      </c>
      <c r="I33" s="8">
        <v>2</v>
      </c>
      <c r="J33" s="239"/>
      <c r="K33" s="239"/>
      <c r="L33" s="204" t="s">
        <v>480</v>
      </c>
      <c r="M33" s="8">
        <v>3</v>
      </c>
      <c r="N33" s="8">
        <v>4</v>
      </c>
      <c r="O33" s="8"/>
      <c r="P33" s="8"/>
      <c r="Q33" s="43" t="s">
        <v>11</v>
      </c>
      <c r="R33" s="168">
        <v>9</v>
      </c>
      <c r="S33" s="168" t="s">
        <v>10</v>
      </c>
      <c r="T33" s="168"/>
      <c r="U33" s="168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</row>
    <row r="34" spans="1:218" ht="15" customHeight="1">
      <c r="A34" s="281"/>
      <c r="B34" s="185" t="s">
        <v>294</v>
      </c>
      <c r="C34" s="186">
        <v>2</v>
      </c>
      <c r="D34" s="15">
        <v>2</v>
      </c>
      <c r="E34" s="14"/>
      <c r="F34" s="14"/>
      <c r="G34" s="70" t="s">
        <v>286</v>
      </c>
      <c r="H34" s="8">
        <v>3</v>
      </c>
      <c r="I34" s="8">
        <v>3</v>
      </c>
      <c r="J34" s="239"/>
      <c r="K34" s="239"/>
      <c r="L34" s="71" t="s">
        <v>26</v>
      </c>
      <c r="M34" s="182">
        <v>2</v>
      </c>
      <c r="N34" s="182">
        <v>2</v>
      </c>
      <c r="O34" s="182"/>
      <c r="P34" s="182"/>
      <c r="Q34" s="43" t="s">
        <v>27</v>
      </c>
      <c r="R34" s="168"/>
      <c r="S34" s="168"/>
      <c r="T34" s="168">
        <v>3</v>
      </c>
      <c r="U34" s="168">
        <v>4</v>
      </c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</row>
    <row r="35" spans="1:218" ht="15" customHeight="1">
      <c r="A35" s="281"/>
      <c r="B35" s="185" t="s">
        <v>413</v>
      </c>
      <c r="C35" s="186">
        <v>2</v>
      </c>
      <c r="D35" s="15">
        <v>2</v>
      </c>
      <c r="E35" s="14"/>
      <c r="F35" s="14"/>
      <c r="G35" s="66" t="s">
        <v>106</v>
      </c>
      <c r="H35" s="8">
        <v>2</v>
      </c>
      <c r="I35" s="8">
        <v>2</v>
      </c>
      <c r="J35" s="62"/>
      <c r="K35" s="62"/>
      <c r="L35" s="203" t="s">
        <v>287</v>
      </c>
      <c r="M35" s="182">
        <v>2</v>
      </c>
      <c r="N35" s="182">
        <v>2</v>
      </c>
      <c r="O35" s="182"/>
      <c r="P35" s="182"/>
      <c r="Q35" s="43"/>
      <c r="R35" s="201"/>
      <c r="S35" s="201"/>
      <c r="T35" s="201"/>
      <c r="U35" s="201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</row>
    <row r="36" spans="1:218" s="60" customFormat="1" ht="15" customHeight="1">
      <c r="A36" s="281"/>
      <c r="B36" s="61" t="s">
        <v>467</v>
      </c>
      <c r="C36" s="8">
        <v>2</v>
      </c>
      <c r="D36" s="8">
        <v>2</v>
      </c>
      <c r="E36" s="37"/>
      <c r="F36" s="37"/>
      <c r="G36" s="203" t="s">
        <v>288</v>
      </c>
      <c r="H36" s="8">
        <v>2</v>
      </c>
      <c r="I36" s="8">
        <v>2</v>
      </c>
      <c r="J36" s="9"/>
      <c r="K36" s="9"/>
      <c r="L36" s="66" t="s">
        <v>283</v>
      </c>
      <c r="M36" s="182">
        <v>2</v>
      </c>
      <c r="N36" s="182">
        <v>2</v>
      </c>
      <c r="O36" s="183"/>
      <c r="P36" s="183"/>
      <c r="Q36" s="43"/>
      <c r="R36" s="168"/>
      <c r="S36" s="168"/>
      <c r="T36" s="168"/>
      <c r="U36" s="168"/>
      <c r="V36" s="5"/>
      <c r="W36" s="5"/>
      <c r="X36" s="5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</row>
    <row r="37" spans="1:218" s="60" customFormat="1" ht="15" customHeight="1">
      <c r="A37" s="281"/>
      <c r="B37" s="53" t="s">
        <v>468</v>
      </c>
      <c r="C37" s="8">
        <v>2</v>
      </c>
      <c r="D37" s="8">
        <v>2</v>
      </c>
      <c r="E37" s="37"/>
      <c r="F37" s="37"/>
      <c r="G37" s="253" t="s">
        <v>476</v>
      </c>
      <c r="H37" s="8"/>
      <c r="I37" s="8"/>
      <c r="J37" s="8">
        <v>2</v>
      </c>
      <c r="K37" s="8">
        <v>2</v>
      </c>
      <c r="L37" s="71" t="s">
        <v>284</v>
      </c>
      <c r="M37" s="182">
        <v>2</v>
      </c>
      <c r="N37" s="182">
        <v>2</v>
      </c>
      <c r="O37" s="183"/>
      <c r="P37" s="183"/>
      <c r="Q37" s="43"/>
      <c r="R37" s="168"/>
      <c r="S37" s="168"/>
      <c r="T37" s="168"/>
      <c r="U37" s="168"/>
      <c r="V37" s="5"/>
      <c r="W37" s="5"/>
      <c r="X37" s="5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</row>
    <row r="38" spans="1:218" s="60" customFormat="1" ht="15" customHeight="1">
      <c r="A38" s="281"/>
      <c r="B38" s="188" t="s">
        <v>25</v>
      </c>
      <c r="C38" s="8"/>
      <c r="D38" s="8"/>
      <c r="E38" s="54">
        <v>2</v>
      </c>
      <c r="F38" s="54">
        <v>2</v>
      </c>
      <c r="G38" s="70" t="s">
        <v>252</v>
      </c>
      <c r="H38" s="8"/>
      <c r="I38" s="8"/>
      <c r="J38" s="8">
        <v>3</v>
      </c>
      <c r="K38" s="8">
        <v>3</v>
      </c>
      <c r="L38" s="61" t="s">
        <v>414</v>
      </c>
      <c r="M38" s="182"/>
      <c r="N38" s="182"/>
      <c r="O38" s="183">
        <v>2</v>
      </c>
      <c r="P38" s="183">
        <v>2</v>
      </c>
      <c r="Q38" s="43"/>
      <c r="R38" s="67"/>
      <c r="S38" s="67"/>
      <c r="T38" s="67"/>
      <c r="U38" s="67"/>
      <c r="V38" s="5"/>
      <c r="W38" s="5"/>
      <c r="X38" s="5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</row>
    <row r="39" spans="1:218" s="60" customFormat="1" ht="15" customHeight="1">
      <c r="A39" s="281"/>
      <c r="B39" s="188" t="s">
        <v>291</v>
      </c>
      <c r="C39" s="8"/>
      <c r="D39" s="8"/>
      <c r="E39" s="72">
        <v>2</v>
      </c>
      <c r="F39" s="8">
        <v>2</v>
      </c>
      <c r="G39" s="203" t="s">
        <v>289</v>
      </c>
      <c r="H39" s="8"/>
      <c r="I39" s="8"/>
      <c r="J39" s="9">
        <v>2</v>
      </c>
      <c r="K39" s="9">
        <v>2</v>
      </c>
      <c r="L39" s="204" t="s">
        <v>479</v>
      </c>
      <c r="M39" s="8"/>
      <c r="N39" s="8"/>
      <c r="O39" s="8">
        <v>3</v>
      </c>
      <c r="P39" s="8">
        <v>4</v>
      </c>
      <c r="Q39" s="43"/>
      <c r="R39" s="67"/>
      <c r="S39" s="67"/>
      <c r="T39" s="67"/>
      <c r="U39" s="67"/>
      <c r="V39" s="5"/>
      <c r="W39" s="5"/>
      <c r="X39" s="5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</row>
    <row r="40" spans="1:218" s="60" customFormat="1" ht="15" customHeight="1">
      <c r="A40" s="281"/>
      <c r="B40" s="188" t="s">
        <v>24</v>
      </c>
      <c r="C40" s="63"/>
      <c r="D40" s="239"/>
      <c r="E40" s="8">
        <v>2</v>
      </c>
      <c r="F40" s="8">
        <v>2</v>
      </c>
      <c r="G40" s="205" t="s">
        <v>415</v>
      </c>
      <c r="H40" s="61"/>
      <c r="I40" s="53"/>
      <c r="J40" s="63">
        <v>2</v>
      </c>
      <c r="K40" s="8">
        <v>2</v>
      </c>
      <c r="L40" s="66"/>
      <c r="M40" s="8"/>
      <c r="N40" s="8"/>
      <c r="O40" s="8"/>
      <c r="P40" s="8"/>
      <c r="Q40" s="43"/>
      <c r="R40" s="67"/>
      <c r="S40" s="67"/>
      <c r="T40" s="67"/>
      <c r="U40" s="67"/>
      <c r="V40" s="5"/>
      <c r="W40" s="5"/>
      <c r="X40" s="5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</row>
    <row r="41" spans="1:218" s="60" customFormat="1" ht="15" customHeight="1">
      <c r="A41" s="281"/>
      <c r="B41" s="188" t="s">
        <v>292</v>
      </c>
      <c r="C41" s="53"/>
      <c r="D41" s="53"/>
      <c r="E41" s="8">
        <v>2</v>
      </c>
      <c r="F41" s="8">
        <v>2</v>
      </c>
      <c r="G41" s="70"/>
      <c r="H41" s="8"/>
      <c r="I41" s="8"/>
      <c r="J41" s="8"/>
      <c r="K41" s="8"/>
      <c r="L41" s="71"/>
      <c r="M41" s="8"/>
      <c r="N41" s="8"/>
      <c r="O41" s="8"/>
      <c r="P41" s="8"/>
      <c r="Q41" s="43"/>
      <c r="R41" s="67"/>
      <c r="S41" s="67"/>
      <c r="T41" s="67"/>
      <c r="U41" s="67"/>
      <c r="V41" s="5"/>
      <c r="W41" s="5"/>
      <c r="X41" s="5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</row>
    <row r="42" spans="1:218" s="60" customFormat="1" ht="15" customHeight="1">
      <c r="A42" s="281"/>
      <c r="B42" s="73" t="s">
        <v>290</v>
      </c>
      <c r="C42" s="239"/>
      <c r="D42" s="239"/>
      <c r="E42" s="62">
        <v>2</v>
      </c>
      <c r="F42" s="62">
        <v>2</v>
      </c>
      <c r="G42" s="203"/>
      <c r="H42" s="8"/>
      <c r="I42" s="8"/>
      <c r="J42" s="9"/>
      <c r="K42" s="9"/>
      <c r="L42" s="70"/>
      <c r="M42" s="8"/>
      <c r="N42" s="8"/>
      <c r="O42" s="8"/>
      <c r="P42" s="8"/>
      <c r="Q42" s="43"/>
      <c r="R42" s="67"/>
      <c r="S42" s="67"/>
      <c r="T42" s="67"/>
      <c r="U42" s="67"/>
      <c r="V42" s="5"/>
      <c r="W42" s="5"/>
      <c r="X42" s="5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</row>
    <row r="43" spans="1:218" s="60" customFormat="1" ht="15" customHeight="1">
      <c r="A43" s="281"/>
      <c r="B43" s="74" t="s">
        <v>9</v>
      </c>
      <c r="C43" s="196">
        <f>SUM(C33:C42)</f>
        <v>10</v>
      </c>
      <c r="D43" s="196">
        <f t="shared" ref="D43:F43" si="0">SUM(D33:D42)</f>
        <v>10</v>
      </c>
      <c r="E43" s="196">
        <f t="shared" si="0"/>
        <v>10</v>
      </c>
      <c r="F43" s="196">
        <f t="shared" si="0"/>
        <v>10</v>
      </c>
      <c r="G43" s="74" t="s">
        <v>23</v>
      </c>
      <c r="H43" s="74">
        <f>SUM(H33:H42)</f>
        <v>9</v>
      </c>
      <c r="I43" s="74">
        <f t="shared" ref="I43:K43" si="1">SUM(I33:I42)</f>
        <v>9</v>
      </c>
      <c r="J43" s="74">
        <f t="shared" si="1"/>
        <v>9</v>
      </c>
      <c r="K43" s="74">
        <f t="shared" si="1"/>
        <v>9</v>
      </c>
      <c r="L43" s="75" t="s">
        <v>9</v>
      </c>
      <c r="M43" s="74">
        <f>SUM(M33:M42)</f>
        <v>11</v>
      </c>
      <c r="N43" s="74">
        <f t="shared" ref="N43:P43" si="2">SUM(N33:N42)</f>
        <v>12</v>
      </c>
      <c r="O43" s="74">
        <f t="shared" si="2"/>
        <v>5</v>
      </c>
      <c r="P43" s="74">
        <f t="shared" si="2"/>
        <v>6</v>
      </c>
      <c r="Q43" s="74" t="s">
        <v>9</v>
      </c>
      <c r="R43" s="74">
        <f>SUM(R33:R42)</f>
        <v>9</v>
      </c>
      <c r="S43" s="74">
        <f>SUM(S33:S42)</f>
        <v>0</v>
      </c>
      <c r="T43" s="74">
        <f>SUM(T33:T42)</f>
        <v>3</v>
      </c>
      <c r="U43" s="74">
        <f>SUM(U33:U42)</f>
        <v>4</v>
      </c>
      <c r="V43" s="5"/>
      <c r="W43" s="5"/>
      <c r="X43" s="5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59"/>
      <c r="HI43" s="59"/>
      <c r="HJ43" s="59"/>
    </row>
    <row r="44" spans="1:218" s="60" customFormat="1" ht="15" customHeight="1">
      <c r="A44" s="282"/>
      <c r="B44" s="6" t="s">
        <v>8</v>
      </c>
      <c r="C44" s="280">
        <f>C43+E43+H43+J43+M43+O43+R43+T43</f>
        <v>66</v>
      </c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5"/>
      <c r="W44" s="5"/>
      <c r="X44" s="5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</row>
    <row r="45" spans="1:218" s="60" customFormat="1" ht="15" customHeight="1">
      <c r="A45" s="284" t="s">
        <v>22</v>
      </c>
      <c r="B45" s="187" t="s">
        <v>416</v>
      </c>
      <c r="C45" s="8">
        <v>3</v>
      </c>
      <c r="D45" s="8">
        <v>3</v>
      </c>
      <c r="E45" s="58"/>
      <c r="F45" s="58"/>
      <c r="G45" s="61" t="s">
        <v>417</v>
      </c>
      <c r="H45" s="8">
        <v>4</v>
      </c>
      <c r="I45" s="8">
        <v>4</v>
      </c>
      <c r="J45" s="63"/>
      <c r="K45" s="63"/>
      <c r="L45" s="66" t="s">
        <v>419</v>
      </c>
      <c r="M45" s="8">
        <v>3</v>
      </c>
      <c r="N45" s="8">
        <v>3</v>
      </c>
      <c r="O45" s="57"/>
      <c r="P45" s="8"/>
      <c r="Q45" s="10" t="s">
        <v>278</v>
      </c>
      <c r="R45" s="181"/>
      <c r="S45" s="181"/>
      <c r="T45" s="181">
        <v>2</v>
      </c>
      <c r="U45" s="181">
        <v>2</v>
      </c>
      <c r="V45" s="5"/>
      <c r="W45" s="5"/>
      <c r="X45" s="5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</row>
    <row r="46" spans="1:218" s="60" customFormat="1" ht="15" customHeight="1">
      <c r="A46" s="281"/>
      <c r="B46" s="208" t="s">
        <v>268</v>
      </c>
      <c r="C46" s="58">
        <v>2</v>
      </c>
      <c r="D46" s="58">
        <v>2</v>
      </c>
      <c r="E46" s="55"/>
      <c r="F46" s="55"/>
      <c r="G46" s="205" t="s">
        <v>269</v>
      </c>
      <c r="H46" s="8">
        <v>2</v>
      </c>
      <c r="I46" s="8">
        <v>2</v>
      </c>
      <c r="J46" s="239"/>
      <c r="K46" s="239"/>
      <c r="L46" s="10" t="s">
        <v>21</v>
      </c>
      <c r="M46" s="56">
        <v>2</v>
      </c>
      <c r="N46" s="56">
        <v>2</v>
      </c>
      <c r="O46" s="8"/>
      <c r="P46" s="8"/>
      <c r="Q46" s="10" t="s">
        <v>279</v>
      </c>
      <c r="R46" s="182"/>
      <c r="S46" s="182"/>
      <c r="T46" s="182">
        <v>2</v>
      </c>
      <c r="U46" s="182">
        <v>2</v>
      </c>
      <c r="V46" s="5"/>
      <c r="W46" s="5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</row>
    <row r="47" spans="1:218" s="60" customFormat="1" ht="15" customHeight="1">
      <c r="A47" s="281"/>
      <c r="B47" s="188" t="s">
        <v>18</v>
      </c>
      <c r="C47" s="58">
        <v>1</v>
      </c>
      <c r="D47" s="58" t="s">
        <v>103</v>
      </c>
      <c r="E47" s="55"/>
      <c r="F47" s="55"/>
      <c r="G47" s="205" t="s">
        <v>270</v>
      </c>
      <c r="H47" s="8">
        <v>2</v>
      </c>
      <c r="I47" s="8">
        <v>2</v>
      </c>
      <c r="J47" s="62"/>
      <c r="K47" s="63"/>
      <c r="L47" s="10" t="s">
        <v>274</v>
      </c>
      <c r="M47" s="8">
        <v>2</v>
      </c>
      <c r="N47" s="8">
        <v>2</v>
      </c>
      <c r="O47" s="8"/>
      <c r="P47" s="8"/>
      <c r="Q47" s="61" t="s">
        <v>280</v>
      </c>
      <c r="R47" s="164"/>
      <c r="S47" s="164"/>
      <c r="T47" s="164">
        <v>2</v>
      </c>
      <c r="U47" s="164">
        <v>2</v>
      </c>
      <c r="V47" s="5"/>
      <c r="W47" s="5"/>
      <c r="X47" s="5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59"/>
      <c r="HC47" s="59"/>
      <c r="HD47" s="59"/>
      <c r="HE47" s="59"/>
      <c r="HF47" s="59"/>
      <c r="HG47" s="59"/>
      <c r="HH47" s="59"/>
      <c r="HI47" s="59"/>
      <c r="HJ47" s="59"/>
    </row>
    <row r="48" spans="1:218" s="60" customFormat="1" ht="15" customHeight="1">
      <c r="A48" s="281"/>
      <c r="B48" s="188" t="s">
        <v>295</v>
      </c>
      <c r="C48" s="58"/>
      <c r="D48" s="58"/>
      <c r="E48" s="8">
        <v>3</v>
      </c>
      <c r="F48" s="8">
        <v>3</v>
      </c>
      <c r="G48" s="25" t="s">
        <v>273</v>
      </c>
      <c r="H48" s="58">
        <v>2</v>
      </c>
      <c r="I48" s="58">
        <v>2</v>
      </c>
      <c r="J48" s="58"/>
      <c r="K48" s="58"/>
      <c r="L48" s="66" t="s">
        <v>19</v>
      </c>
      <c r="M48" s="8">
        <v>2</v>
      </c>
      <c r="N48" s="64">
        <v>2</v>
      </c>
      <c r="O48" s="8"/>
      <c r="P48" s="8"/>
      <c r="Q48" s="59" t="s">
        <v>13</v>
      </c>
      <c r="R48" s="164"/>
      <c r="S48" s="164"/>
      <c r="T48" s="164">
        <v>2</v>
      </c>
      <c r="U48" s="164">
        <v>2</v>
      </c>
      <c r="V48" s="5"/>
      <c r="W48" s="5"/>
      <c r="X48" s="5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</row>
    <row r="49" spans="1:218" s="60" customFormat="1" ht="15" customHeight="1">
      <c r="A49" s="281"/>
      <c r="B49" s="206" t="s">
        <v>282</v>
      </c>
      <c r="C49" s="53"/>
      <c r="D49" s="8"/>
      <c r="E49" s="8">
        <v>2</v>
      </c>
      <c r="F49" s="8">
        <v>2</v>
      </c>
      <c r="G49" s="209" t="s">
        <v>271</v>
      </c>
      <c r="H49" s="63">
        <v>2</v>
      </c>
      <c r="I49" s="63">
        <v>2</v>
      </c>
      <c r="J49" s="176"/>
      <c r="K49" s="176"/>
      <c r="L49" s="10" t="s">
        <v>17</v>
      </c>
      <c r="M49" s="9">
        <v>2</v>
      </c>
      <c r="N49" s="9">
        <v>2</v>
      </c>
      <c r="O49" s="8"/>
      <c r="P49" s="8"/>
      <c r="Q49" s="66" t="s">
        <v>281</v>
      </c>
      <c r="R49" s="182"/>
      <c r="S49" s="182"/>
      <c r="T49" s="8">
        <v>9</v>
      </c>
      <c r="U49" s="8" t="s">
        <v>103</v>
      </c>
      <c r="V49" s="5"/>
      <c r="W49" s="5"/>
      <c r="X49" s="5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59"/>
      <c r="HI49" s="59"/>
      <c r="HJ49" s="59"/>
    </row>
    <row r="50" spans="1:218" s="60" customFormat="1" ht="15" customHeight="1">
      <c r="A50" s="281"/>
      <c r="B50" s="208" t="s">
        <v>12</v>
      </c>
      <c r="C50" s="62"/>
      <c r="D50" s="62"/>
      <c r="E50" s="55">
        <v>2</v>
      </c>
      <c r="F50" s="55">
        <v>2</v>
      </c>
      <c r="G50" s="61" t="s">
        <v>14</v>
      </c>
      <c r="H50" s="9">
        <v>3</v>
      </c>
      <c r="I50" s="9" t="s">
        <v>103</v>
      </c>
      <c r="J50" s="175"/>
      <c r="K50" s="175"/>
      <c r="L50" s="207" t="s">
        <v>275</v>
      </c>
      <c r="M50" s="65">
        <v>2</v>
      </c>
      <c r="N50" s="65">
        <v>2</v>
      </c>
      <c r="O50" s="8"/>
      <c r="P50" s="8"/>
      <c r="Q50" s="43"/>
      <c r="R50" s="62"/>
      <c r="S50" s="62"/>
      <c r="T50" s="62"/>
      <c r="U50" s="62"/>
      <c r="V50" s="5"/>
      <c r="W50" s="5"/>
      <c r="X50" s="5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</row>
    <row r="51" spans="1:218" s="60" customFormat="1" ht="15" customHeight="1">
      <c r="A51" s="281"/>
      <c r="B51" s="208"/>
      <c r="C51" s="62"/>
      <c r="D51" s="62"/>
      <c r="E51" s="55"/>
      <c r="F51" s="55"/>
      <c r="G51" s="61" t="s">
        <v>418</v>
      </c>
      <c r="H51" s="58"/>
      <c r="I51" s="58"/>
      <c r="J51" s="58">
        <v>4</v>
      </c>
      <c r="K51" s="58">
        <v>4</v>
      </c>
      <c r="L51" s="61" t="s">
        <v>14</v>
      </c>
      <c r="M51" s="9">
        <v>3</v>
      </c>
      <c r="N51" s="9" t="s">
        <v>103</v>
      </c>
      <c r="O51" s="8"/>
      <c r="P51" s="8"/>
      <c r="Q51" s="59"/>
      <c r="R51" s="62"/>
      <c r="S51" s="62"/>
      <c r="T51" s="62"/>
      <c r="U51" s="62"/>
      <c r="V51" s="5"/>
      <c r="W51" s="5"/>
      <c r="X51" s="5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</row>
    <row r="52" spans="1:218" s="60" customFormat="1" ht="15" customHeight="1">
      <c r="A52" s="281"/>
      <c r="B52" s="43"/>
      <c r="C52" s="62"/>
      <c r="D52" s="62"/>
      <c r="E52" s="55"/>
      <c r="F52" s="55"/>
      <c r="G52" s="205" t="s">
        <v>16</v>
      </c>
      <c r="H52" s="9"/>
      <c r="I52" s="9"/>
      <c r="J52" s="9">
        <v>2</v>
      </c>
      <c r="K52" s="9">
        <v>2</v>
      </c>
      <c r="L52" s="66" t="s">
        <v>420</v>
      </c>
      <c r="M52" s="9"/>
      <c r="N52" s="9"/>
      <c r="O52" s="62">
        <v>3</v>
      </c>
      <c r="P52" s="62">
        <v>3</v>
      </c>
      <c r="Q52" s="66"/>
      <c r="R52" s="8"/>
      <c r="S52" s="8"/>
      <c r="T52" s="8"/>
      <c r="U52" s="8"/>
      <c r="V52" s="5"/>
      <c r="W52" s="5"/>
      <c r="X52" s="5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</row>
    <row r="53" spans="1:218" s="60" customFormat="1" ht="15" customHeight="1">
      <c r="A53" s="281"/>
      <c r="B53" s="53"/>
      <c r="C53" s="53"/>
      <c r="D53" s="53"/>
      <c r="E53" s="53"/>
      <c r="F53" s="53"/>
      <c r="G53" s="209" t="s">
        <v>272</v>
      </c>
      <c r="H53" s="239"/>
      <c r="I53" s="239"/>
      <c r="J53" s="63">
        <v>2</v>
      </c>
      <c r="K53" s="63">
        <v>2</v>
      </c>
      <c r="L53" s="43" t="s">
        <v>421</v>
      </c>
      <c r="M53" s="9"/>
      <c r="N53" s="9"/>
      <c r="O53" s="8">
        <v>2</v>
      </c>
      <c r="P53" s="8">
        <v>2</v>
      </c>
      <c r="Q53" s="53"/>
      <c r="R53" s="53"/>
      <c r="S53" s="53"/>
      <c r="T53" s="53"/>
      <c r="U53" s="53"/>
      <c r="V53" s="5"/>
      <c r="W53" s="5"/>
      <c r="X53" s="5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59"/>
      <c r="GJ53" s="59"/>
      <c r="GK53" s="59"/>
      <c r="GL53" s="59"/>
      <c r="GM53" s="59"/>
      <c r="GN53" s="59"/>
      <c r="GO53" s="59"/>
      <c r="GP53" s="59"/>
      <c r="GQ53" s="59"/>
      <c r="GR53" s="59"/>
      <c r="GS53" s="59"/>
      <c r="GT53" s="59"/>
      <c r="GU53" s="59"/>
      <c r="GV53" s="59"/>
      <c r="GW53" s="59"/>
      <c r="GX53" s="59"/>
      <c r="GY53" s="59"/>
      <c r="GZ53" s="59"/>
      <c r="HA53" s="59"/>
      <c r="HB53" s="59"/>
      <c r="HC53" s="59"/>
      <c r="HD53" s="59"/>
      <c r="HE53" s="59"/>
      <c r="HF53" s="59"/>
      <c r="HG53" s="59"/>
      <c r="HH53" s="59"/>
      <c r="HI53" s="59"/>
      <c r="HJ53" s="59"/>
    </row>
    <row r="54" spans="1:218" s="60" customFormat="1" ht="15" customHeight="1">
      <c r="A54" s="281"/>
      <c r="B54" s="53"/>
      <c r="C54" s="53"/>
      <c r="D54" s="53"/>
      <c r="E54" s="53"/>
      <c r="F54" s="53"/>
      <c r="G54" s="254" t="s">
        <v>477</v>
      </c>
      <c r="H54" s="9"/>
      <c r="I54" s="9"/>
      <c r="J54" s="9">
        <v>2</v>
      </c>
      <c r="K54" s="9">
        <v>2</v>
      </c>
      <c r="L54" s="53" t="s">
        <v>110</v>
      </c>
      <c r="M54" s="9"/>
      <c r="N54" s="9"/>
      <c r="O54" s="8">
        <v>2</v>
      </c>
      <c r="P54" s="8">
        <v>2</v>
      </c>
      <c r="Q54" s="43"/>
      <c r="R54" s="62"/>
      <c r="S54" s="62"/>
      <c r="T54" s="62"/>
      <c r="U54" s="62"/>
      <c r="V54" s="5"/>
      <c r="W54" s="5"/>
      <c r="X54" s="5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  <c r="EN54" s="59"/>
      <c r="EO54" s="59"/>
      <c r="EP54" s="59"/>
      <c r="EQ54" s="59"/>
      <c r="ER54" s="59"/>
      <c r="ES54" s="59"/>
      <c r="ET54" s="59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59"/>
      <c r="FG54" s="59"/>
      <c r="FH54" s="59"/>
      <c r="FI54" s="59"/>
      <c r="FJ54" s="59"/>
      <c r="FK54" s="59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59"/>
      <c r="GA54" s="59"/>
      <c r="GB54" s="59"/>
      <c r="GC54" s="59"/>
      <c r="GD54" s="59"/>
      <c r="GE54" s="59"/>
      <c r="GF54" s="59"/>
      <c r="GG54" s="59"/>
      <c r="GH54" s="59"/>
      <c r="GI54" s="59"/>
      <c r="GJ54" s="59"/>
      <c r="GK54" s="59"/>
      <c r="GL54" s="59"/>
      <c r="GM54" s="59"/>
      <c r="GN54" s="59"/>
      <c r="GO54" s="59"/>
      <c r="GP54" s="59"/>
      <c r="GQ54" s="59"/>
      <c r="GR54" s="59"/>
      <c r="GS54" s="59"/>
      <c r="GT54" s="59"/>
      <c r="GU54" s="59"/>
      <c r="GV54" s="59"/>
      <c r="GW54" s="59"/>
      <c r="GX54" s="59"/>
      <c r="GY54" s="59"/>
      <c r="GZ54" s="59"/>
      <c r="HA54" s="59"/>
      <c r="HB54" s="59"/>
      <c r="HC54" s="59"/>
      <c r="HD54" s="59"/>
      <c r="HE54" s="59"/>
      <c r="HF54" s="59"/>
      <c r="HG54" s="59"/>
      <c r="HH54" s="59"/>
      <c r="HI54" s="59"/>
      <c r="HJ54" s="59"/>
    </row>
    <row r="55" spans="1:218" s="60" customFormat="1" ht="15" customHeight="1">
      <c r="A55" s="281"/>
      <c r="B55" s="53"/>
      <c r="C55" s="53"/>
      <c r="D55" s="53"/>
      <c r="E55" s="53"/>
      <c r="F55" s="53"/>
      <c r="G55" s="209"/>
      <c r="H55" s="197"/>
      <c r="I55" s="197"/>
      <c r="J55" s="63"/>
      <c r="K55" s="63"/>
      <c r="L55" s="53" t="s">
        <v>276</v>
      </c>
      <c r="M55" s="9"/>
      <c r="N55" s="9"/>
      <c r="O55" s="8">
        <v>2</v>
      </c>
      <c r="P55" s="8">
        <v>2</v>
      </c>
      <c r="Q55" s="43"/>
      <c r="R55" s="62"/>
      <c r="S55" s="62"/>
      <c r="T55" s="62"/>
      <c r="U55" s="62"/>
      <c r="V55" s="5"/>
      <c r="W55" s="5"/>
      <c r="X55" s="5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  <c r="EN55" s="59"/>
      <c r="EO55" s="59"/>
      <c r="EP55" s="59"/>
      <c r="EQ55" s="59"/>
      <c r="ER55" s="59"/>
      <c r="ES55" s="59"/>
      <c r="ET55" s="59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59"/>
      <c r="FG55" s="59"/>
      <c r="FH55" s="59"/>
      <c r="FI55" s="59"/>
      <c r="FJ55" s="59"/>
      <c r="FK55" s="59"/>
      <c r="FL55" s="59"/>
      <c r="FM55" s="59"/>
      <c r="FN55" s="59"/>
      <c r="FO55" s="59"/>
      <c r="FP55" s="59"/>
      <c r="FQ55" s="59"/>
      <c r="FR55" s="59"/>
      <c r="FS55" s="59"/>
      <c r="FT55" s="59"/>
      <c r="FU55" s="59"/>
      <c r="FV55" s="59"/>
      <c r="FW55" s="59"/>
      <c r="FX55" s="59"/>
      <c r="FY55" s="59"/>
      <c r="FZ55" s="59"/>
      <c r="GA55" s="59"/>
      <c r="GB55" s="59"/>
      <c r="GC55" s="59"/>
      <c r="GD55" s="59"/>
      <c r="GE55" s="59"/>
      <c r="GF55" s="59"/>
      <c r="GG55" s="59"/>
      <c r="GH55" s="59"/>
      <c r="GI55" s="59"/>
      <c r="GJ55" s="59"/>
      <c r="GK55" s="59"/>
      <c r="GL55" s="59"/>
      <c r="GM55" s="59"/>
      <c r="GN55" s="59"/>
      <c r="GO55" s="59"/>
      <c r="GP55" s="59"/>
      <c r="GQ55" s="59"/>
      <c r="GR55" s="59"/>
      <c r="GS55" s="59"/>
      <c r="GT55" s="59"/>
      <c r="GU55" s="59"/>
      <c r="GV55" s="59"/>
      <c r="GW55" s="59"/>
      <c r="GX55" s="59"/>
      <c r="GY55" s="59"/>
      <c r="GZ55" s="59"/>
      <c r="HA55" s="59"/>
      <c r="HB55" s="59"/>
      <c r="HC55" s="59"/>
      <c r="HD55" s="59"/>
      <c r="HE55" s="59"/>
      <c r="HF55" s="59"/>
      <c r="HG55" s="59"/>
      <c r="HH55" s="59"/>
      <c r="HI55" s="59"/>
      <c r="HJ55" s="59"/>
    </row>
    <row r="56" spans="1:218" s="60" customFormat="1" ht="15" customHeight="1">
      <c r="A56" s="281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61" t="s">
        <v>277</v>
      </c>
      <c r="M56" s="62"/>
      <c r="N56" s="62"/>
      <c r="O56" s="62">
        <v>2</v>
      </c>
      <c r="P56" s="62">
        <v>2</v>
      </c>
      <c r="Q56" s="43"/>
      <c r="R56" s="62"/>
      <c r="S56" s="62"/>
      <c r="T56" s="62"/>
      <c r="U56" s="62"/>
      <c r="V56" s="5"/>
      <c r="W56" s="5"/>
      <c r="X56" s="5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59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59"/>
      <c r="DU56" s="59"/>
      <c r="DV56" s="59"/>
      <c r="DW56" s="59"/>
      <c r="DX56" s="59"/>
      <c r="DY56" s="59"/>
      <c r="DZ56" s="59"/>
      <c r="EA56" s="59"/>
      <c r="EB56" s="59"/>
      <c r="EC56" s="59"/>
      <c r="ED56" s="59"/>
      <c r="EE56" s="59"/>
      <c r="EF56" s="59"/>
      <c r="EG56" s="59"/>
      <c r="EH56" s="59"/>
      <c r="EI56" s="59"/>
      <c r="EJ56" s="59"/>
      <c r="EK56" s="59"/>
      <c r="EL56" s="59"/>
      <c r="EM56" s="59"/>
      <c r="EN56" s="59"/>
      <c r="EO56" s="59"/>
      <c r="EP56" s="59"/>
      <c r="EQ56" s="59"/>
      <c r="ER56" s="59"/>
      <c r="ES56" s="59"/>
      <c r="ET56" s="59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59"/>
      <c r="FG56" s="59"/>
      <c r="FH56" s="59"/>
      <c r="FI56" s="59"/>
      <c r="FJ56" s="59"/>
      <c r="FK56" s="59"/>
      <c r="FL56" s="59"/>
      <c r="FM56" s="59"/>
      <c r="FN56" s="59"/>
      <c r="FO56" s="59"/>
      <c r="FP56" s="59"/>
      <c r="FQ56" s="59"/>
      <c r="FR56" s="59"/>
      <c r="FS56" s="59"/>
      <c r="FT56" s="59"/>
      <c r="FU56" s="59"/>
      <c r="FV56" s="59"/>
      <c r="FW56" s="59"/>
      <c r="FX56" s="59"/>
      <c r="FY56" s="59"/>
      <c r="FZ56" s="59"/>
      <c r="GA56" s="59"/>
      <c r="GB56" s="59"/>
      <c r="GC56" s="59"/>
      <c r="GD56" s="59"/>
      <c r="GE56" s="59"/>
      <c r="GF56" s="59"/>
      <c r="GG56" s="59"/>
      <c r="GH56" s="59"/>
      <c r="GI56" s="59"/>
      <c r="GJ56" s="59"/>
      <c r="GK56" s="59"/>
      <c r="GL56" s="59"/>
      <c r="GM56" s="59"/>
      <c r="GN56" s="59"/>
      <c r="GO56" s="59"/>
      <c r="GP56" s="59"/>
      <c r="GQ56" s="59"/>
      <c r="GR56" s="59"/>
      <c r="GS56" s="59"/>
      <c r="GT56" s="59"/>
      <c r="GU56" s="59"/>
      <c r="GV56" s="59"/>
      <c r="GW56" s="59"/>
      <c r="GX56" s="59"/>
      <c r="GY56" s="59"/>
      <c r="GZ56" s="59"/>
      <c r="HA56" s="59"/>
      <c r="HB56" s="59"/>
      <c r="HC56" s="59"/>
      <c r="HD56" s="59"/>
      <c r="HE56" s="59"/>
      <c r="HF56" s="59"/>
      <c r="HG56" s="59"/>
      <c r="HH56" s="59"/>
      <c r="HI56" s="59"/>
      <c r="HJ56" s="59"/>
    </row>
    <row r="57" spans="1:218" s="60" customFormat="1" ht="15" customHeight="1">
      <c r="A57" s="281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43" t="s">
        <v>15</v>
      </c>
      <c r="M57" s="62"/>
      <c r="N57" s="62"/>
      <c r="O57" s="62">
        <v>2</v>
      </c>
      <c r="P57" s="62">
        <v>2</v>
      </c>
      <c r="Q57" s="43"/>
      <c r="R57" s="62"/>
      <c r="S57" s="62"/>
      <c r="T57" s="62"/>
      <c r="U57" s="62"/>
      <c r="V57" s="5"/>
      <c r="W57" s="5"/>
      <c r="X57" s="5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59"/>
      <c r="GA57" s="59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59"/>
      <c r="GM57" s="59"/>
      <c r="GN57" s="59"/>
      <c r="GO57" s="59"/>
      <c r="GP57" s="59"/>
      <c r="GQ57" s="59"/>
      <c r="GR57" s="59"/>
      <c r="GS57" s="59"/>
      <c r="GT57" s="59"/>
      <c r="GU57" s="59"/>
      <c r="GV57" s="59"/>
      <c r="GW57" s="59"/>
      <c r="GX57" s="59"/>
      <c r="GY57" s="59"/>
      <c r="GZ57" s="59"/>
      <c r="HA57" s="59"/>
      <c r="HB57" s="59"/>
      <c r="HC57" s="59"/>
      <c r="HD57" s="59"/>
      <c r="HE57" s="59"/>
      <c r="HF57" s="59"/>
      <c r="HG57" s="59"/>
      <c r="HH57" s="59"/>
      <c r="HI57" s="59"/>
      <c r="HJ57" s="59"/>
    </row>
    <row r="58" spans="1:218" s="60" customFormat="1" ht="15" customHeight="1">
      <c r="A58" s="281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10" t="s">
        <v>20</v>
      </c>
      <c r="M58" s="62"/>
      <c r="N58" s="62"/>
      <c r="O58" s="9">
        <v>2</v>
      </c>
      <c r="P58" s="9">
        <v>2</v>
      </c>
      <c r="Q58" s="43"/>
      <c r="R58" s="62"/>
      <c r="S58" s="62"/>
      <c r="T58" s="62"/>
      <c r="U58" s="62"/>
      <c r="V58" s="5"/>
      <c r="W58" s="5"/>
      <c r="X58" s="5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  <c r="HF58" s="59"/>
      <c r="HG58" s="59"/>
      <c r="HH58" s="59"/>
      <c r="HI58" s="59"/>
      <c r="HJ58" s="59"/>
    </row>
    <row r="59" spans="1:218" s="60" customFormat="1" ht="15" customHeight="1">
      <c r="A59" s="281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255" t="s">
        <v>478</v>
      </c>
      <c r="M59" s="184"/>
      <c r="N59" s="184"/>
      <c r="O59" s="62">
        <v>2</v>
      </c>
      <c r="P59" s="62">
        <v>2</v>
      </c>
      <c r="Q59" s="43"/>
      <c r="R59" s="62"/>
      <c r="S59" s="62"/>
      <c r="T59" s="62"/>
      <c r="U59" s="62"/>
      <c r="V59" s="5"/>
      <c r="W59" s="5"/>
      <c r="X59" s="5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59"/>
      <c r="EI59" s="59"/>
      <c r="EJ59" s="59"/>
      <c r="EK59" s="59"/>
      <c r="EL59" s="59"/>
      <c r="EM59" s="59"/>
      <c r="EN59" s="59"/>
      <c r="EO59" s="59"/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59"/>
      <c r="GM59" s="59"/>
      <c r="GN59" s="59"/>
      <c r="GO59" s="59"/>
      <c r="GP59" s="59"/>
      <c r="GQ59" s="59"/>
      <c r="GR59" s="59"/>
      <c r="GS59" s="59"/>
      <c r="GT59" s="59"/>
      <c r="GU59" s="59"/>
      <c r="GV59" s="59"/>
      <c r="GW59" s="59"/>
      <c r="GX59" s="59"/>
      <c r="GY59" s="59"/>
      <c r="GZ59" s="59"/>
      <c r="HA59" s="59"/>
      <c r="HB59" s="59"/>
      <c r="HC59" s="59"/>
      <c r="HD59" s="59"/>
      <c r="HE59" s="59"/>
      <c r="HF59" s="59"/>
      <c r="HG59" s="59"/>
      <c r="HH59" s="59"/>
      <c r="HI59" s="59"/>
      <c r="HJ59" s="59"/>
    </row>
    <row r="60" spans="1:218" s="60" customFormat="1" ht="15" customHeight="1">
      <c r="A60" s="281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66" t="s">
        <v>11</v>
      </c>
      <c r="M60" s="8"/>
      <c r="N60" s="8"/>
      <c r="O60" s="8">
        <v>9</v>
      </c>
      <c r="P60" s="8" t="s">
        <v>10</v>
      </c>
      <c r="Q60" s="43"/>
      <c r="R60" s="62"/>
      <c r="S60" s="62"/>
      <c r="T60" s="62"/>
      <c r="U60" s="62"/>
      <c r="V60" s="5"/>
      <c r="W60" s="5"/>
      <c r="X60" s="5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59"/>
      <c r="HI60" s="59"/>
      <c r="HJ60" s="59"/>
    </row>
    <row r="61" spans="1:218" s="60" customFormat="1" ht="15" customHeight="1">
      <c r="A61" s="281"/>
      <c r="B61" s="7" t="s">
        <v>9</v>
      </c>
      <c r="C61" s="7">
        <f>SUM(C45:C60)</f>
        <v>6</v>
      </c>
      <c r="D61" s="7">
        <f>SUM(D45:D60)</f>
        <v>5</v>
      </c>
      <c r="E61" s="7">
        <f>SUM(E45:E60)</f>
        <v>7</v>
      </c>
      <c r="F61" s="7">
        <f>SUM(F45:F60)</f>
        <v>7</v>
      </c>
      <c r="G61" s="7" t="s">
        <v>9</v>
      </c>
      <c r="H61" s="7">
        <f>SUM(H45:H60)</f>
        <v>15</v>
      </c>
      <c r="I61" s="7">
        <f>SUM(I45:I60)</f>
        <v>12</v>
      </c>
      <c r="J61" s="7">
        <f>SUM(J45:J60)</f>
        <v>10</v>
      </c>
      <c r="K61" s="7">
        <f>SUM(K45:K60)</f>
        <v>10</v>
      </c>
      <c r="L61" s="7" t="s">
        <v>9</v>
      </c>
      <c r="M61" s="7">
        <f>SUM(M45:M60)</f>
        <v>16</v>
      </c>
      <c r="N61" s="7">
        <f>SUM(N45:N60)</f>
        <v>13</v>
      </c>
      <c r="O61" s="7">
        <f>SUM(O45:O60)</f>
        <v>26</v>
      </c>
      <c r="P61" s="7">
        <f>SUM(P45:P60)</f>
        <v>17</v>
      </c>
      <c r="Q61" s="7" t="s">
        <v>9</v>
      </c>
      <c r="R61" s="7">
        <f>SUM(R45:R60)</f>
        <v>0</v>
      </c>
      <c r="S61" s="7">
        <f>SUM(S45:S60)</f>
        <v>0</v>
      </c>
      <c r="T61" s="7">
        <f>SUM(T45:T60)</f>
        <v>17</v>
      </c>
      <c r="U61" s="7">
        <f>SUM(U45:U60)</f>
        <v>8</v>
      </c>
      <c r="V61" s="5"/>
      <c r="W61" s="5"/>
      <c r="X61" s="5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59"/>
      <c r="DE61" s="59"/>
      <c r="DF61" s="59"/>
      <c r="DG61" s="59"/>
      <c r="DH61" s="59"/>
      <c r="DI61" s="59"/>
      <c r="DJ61" s="59"/>
      <c r="DK61" s="59"/>
      <c r="DL61" s="59"/>
      <c r="DM61" s="59"/>
      <c r="DN61" s="59"/>
      <c r="DO61" s="59"/>
      <c r="DP61" s="59"/>
      <c r="DQ61" s="59"/>
      <c r="DR61" s="59"/>
      <c r="DS61" s="59"/>
      <c r="DT61" s="59"/>
      <c r="DU61" s="59"/>
      <c r="DV61" s="59"/>
      <c r="DW61" s="59"/>
      <c r="DX61" s="59"/>
      <c r="DY61" s="59"/>
      <c r="DZ61" s="59"/>
      <c r="EA61" s="59"/>
      <c r="EB61" s="59"/>
      <c r="EC61" s="59"/>
      <c r="ED61" s="59"/>
      <c r="EE61" s="59"/>
      <c r="EF61" s="59"/>
      <c r="EG61" s="59"/>
      <c r="EH61" s="59"/>
      <c r="EI61" s="59"/>
      <c r="EJ61" s="59"/>
      <c r="EK61" s="59"/>
      <c r="EL61" s="59"/>
      <c r="EM61" s="59"/>
      <c r="EN61" s="59"/>
      <c r="EO61" s="59"/>
      <c r="EP61" s="59"/>
      <c r="EQ61" s="59"/>
      <c r="ER61" s="59"/>
      <c r="ES61" s="59"/>
      <c r="ET61" s="59"/>
      <c r="EU61" s="59"/>
      <c r="EV61" s="59"/>
      <c r="EW61" s="59"/>
      <c r="EX61" s="59"/>
      <c r="EY61" s="59"/>
      <c r="EZ61" s="59"/>
      <c r="FA61" s="59"/>
      <c r="FB61" s="59"/>
      <c r="FC61" s="59"/>
      <c r="FD61" s="59"/>
      <c r="FE61" s="59"/>
      <c r="FF61" s="59"/>
      <c r="FG61" s="59"/>
      <c r="FH61" s="59"/>
      <c r="FI61" s="59"/>
      <c r="FJ61" s="59"/>
      <c r="FK61" s="59"/>
      <c r="FL61" s="59"/>
      <c r="FM61" s="59"/>
      <c r="FN61" s="59"/>
      <c r="FO61" s="59"/>
      <c r="FP61" s="59"/>
      <c r="FQ61" s="59"/>
      <c r="FR61" s="59"/>
      <c r="FS61" s="59"/>
      <c r="FT61" s="59"/>
      <c r="FU61" s="59"/>
      <c r="FV61" s="59"/>
      <c r="FW61" s="59"/>
      <c r="FX61" s="59"/>
      <c r="FY61" s="59"/>
      <c r="FZ61" s="59"/>
      <c r="GA61" s="59"/>
      <c r="GB61" s="59"/>
      <c r="GC61" s="59"/>
      <c r="GD61" s="59"/>
      <c r="GE61" s="59"/>
      <c r="GF61" s="59"/>
      <c r="GG61" s="59"/>
      <c r="GH61" s="59"/>
      <c r="GI61" s="59"/>
      <c r="GJ61" s="59"/>
      <c r="GK61" s="59"/>
      <c r="GL61" s="59"/>
      <c r="GM61" s="59"/>
      <c r="GN61" s="59"/>
      <c r="GO61" s="59"/>
      <c r="GP61" s="59"/>
      <c r="GQ61" s="59"/>
      <c r="GR61" s="59"/>
      <c r="GS61" s="59"/>
      <c r="GT61" s="59"/>
      <c r="GU61" s="59"/>
      <c r="GV61" s="59"/>
      <c r="GW61" s="59"/>
      <c r="GX61" s="59"/>
      <c r="GY61" s="59"/>
      <c r="GZ61" s="59"/>
      <c r="HA61" s="59"/>
      <c r="HB61" s="59"/>
      <c r="HC61" s="59"/>
      <c r="HD61" s="59"/>
      <c r="HE61" s="59"/>
      <c r="HF61" s="59"/>
      <c r="HG61" s="59"/>
      <c r="HH61" s="59"/>
      <c r="HI61" s="59"/>
      <c r="HJ61" s="59"/>
    </row>
    <row r="62" spans="1:218" s="60" customFormat="1" ht="15" customHeight="1">
      <c r="A62" s="281"/>
      <c r="B62" s="6" t="s">
        <v>8</v>
      </c>
      <c r="C62" s="291">
        <f>C61+E61+H61+J61+M61+O61+R61+T61</f>
        <v>97</v>
      </c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3"/>
      <c r="V62" s="5"/>
      <c r="W62" s="5"/>
      <c r="X62" s="5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59"/>
      <c r="HI62" s="59"/>
      <c r="HJ62" s="59"/>
    </row>
    <row r="63" spans="1:218" ht="15" customHeight="1">
      <c r="A63" s="266" t="s">
        <v>7</v>
      </c>
      <c r="B63" s="283" t="s">
        <v>6</v>
      </c>
      <c r="C63" s="283"/>
      <c r="D63" s="283"/>
      <c r="E63" s="283"/>
      <c r="F63" s="283"/>
      <c r="G63" s="285" t="s">
        <v>472</v>
      </c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6"/>
      <c r="V63" s="5"/>
      <c r="X63" s="5"/>
    </row>
    <row r="64" spans="1:218" ht="15" customHeight="1">
      <c r="A64" s="266"/>
      <c r="B64" s="283" t="s">
        <v>5</v>
      </c>
      <c r="C64" s="283"/>
      <c r="D64" s="283"/>
      <c r="E64" s="283"/>
      <c r="F64" s="283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8"/>
      <c r="V64" s="5"/>
      <c r="X64" s="5"/>
    </row>
    <row r="65" spans="1:24" ht="15" customHeight="1">
      <c r="A65" s="266"/>
      <c r="B65" s="283" t="s">
        <v>4</v>
      </c>
      <c r="C65" s="283"/>
      <c r="D65" s="283"/>
      <c r="E65" s="283"/>
      <c r="F65" s="283"/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287"/>
      <c r="R65" s="287"/>
      <c r="S65" s="287"/>
      <c r="T65" s="287"/>
      <c r="U65" s="288"/>
      <c r="X65" s="5"/>
    </row>
    <row r="66" spans="1:24" ht="15" customHeight="1">
      <c r="A66" s="266"/>
      <c r="B66" s="283" t="s">
        <v>3</v>
      </c>
      <c r="C66" s="283"/>
      <c r="D66" s="283"/>
      <c r="E66" s="283"/>
      <c r="F66" s="283"/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8"/>
    </row>
    <row r="67" spans="1:24" ht="15" customHeight="1">
      <c r="A67" s="266"/>
      <c r="B67" s="283" t="s">
        <v>2</v>
      </c>
      <c r="C67" s="283"/>
      <c r="D67" s="283"/>
      <c r="E67" s="283"/>
      <c r="F67" s="283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8"/>
    </row>
    <row r="68" spans="1:24" ht="15" customHeight="1">
      <c r="A68" s="266"/>
      <c r="B68" s="283" t="s">
        <v>1</v>
      </c>
      <c r="C68" s="283"/>
      <c r="D68" s="283"/>
      <c r="E68" s="283"/>
      <c r="F68" s="283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8"/>
    </row>
    <row r="69" spans="1:24" ht="15" customHeight="1">
      <c r="A69" s="266"/>
      <c r="B69" s="283" t="s">
        <v>0</v>
      </c>
      <c r="C69" s="283"/>
      <c r="D69" s="283"/>
      <c r="E69" s="283"/>
      <c r="F69" s="283"/>
      <c r="G69" s="289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90"/>
    </row>
  </sheetData>
  <mergeCells count="44">
    <mergeCell ref="B69:F69"/>
    <mergeCell ref="A45:A62"/>
    <mergeCell ref="A63:A69"/>
    <mergeCell ref="B63:F63"/>
    <mergeCell ref="G63:U69"/>
    <mergeCell ref="B64:F64"/>
    <mergeCell ref="B65:F65"/>
    <mergeCell ref="B66:F66"/>
    <mergeCell ref="B67:F67"/>
    <mergeCell ref="B68:F68"/>
    <mergeCell ref="C62:U62"/>
    <mergeCell ref="A20:A23"/>
    <mergeCell ref="C23:U23"/>
    <mergeCell ref="A24:A32"/>
    <mergeCell ref="C32:U32"/>
    <mergeCell ref="C44:U44"/>
    <mergeCell ref="A33:A44"/>
    <mergeCell ref="A13:A17"/>
    <mergeCell ref="C17:U17"/>
    <mergeCell ref="A18:A19"/>
    <mergeCell ref="B18:U18"/>
    <mergeCell ref="C19:U19"/>
    <mergeCell ref="O4:P4"/>
    <mergeCell ref="R4:S4"/>
    <mergeCell ref="T4:U4"/>
    <mergeCell ref="A6:A12"/>
    <mergeCell ref="C11:U11"/>
    <mergeCell ref="B12:U12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E4:F4"/>
    <mergeCell ref="H4:I4"/>
    <mergeCell ref="J4:K4"/>
    <mergeCell ref="M4:N4"/>
  </mergeCells>
  <phoneticPr fontId="3" type="noConversion"/>
  <printOptions horizontalCentered="1"/>
  <pageMargins left="0" right="0" top="0" bottom="0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72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4" customWidth="1"/>
    <col min="2" max="2" width="18.625" style="3" customWidth="1"/>
    <col min="3" max="6" width="3.125" style="2" customWidth="1"/>
    <col min="7" max="7" width="18.625" style="3" customWidth="1"/>
    <col min="8" max="11" width="3.125" style="2" customWidth="1"/>
    <col min="12" max="12" width="18.625" style="3" customWidth="1"/>
    <col min="13" max="16" width="3.125" style="2" customWidth="1"/>
    <col min="17" max="17" width="18.625" style="3" customWidth="1"/>
    <col min="18" max="21" width="3.125" style="2" customWidth="1"/>
    <col min="22" max="16384" width="9" style="1"/>
  </cols>
  <sheetData>
    <row r="1" spans="1:22" ht="30" customHeight="1">
      <c r="A1" s="262" t="s">
        <v>481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</row>
    <row r="2" spans="1:22" s="49" customFormat="1" ht="30" customHeight="1">
      <c r="A2" s="308" t="s">
        <v>482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76"/>
    </row>
    <row r="3" spans="1:22" ht="15.75" customHeight="1">
      <c r="A3" s="297" t="s">
        <v>70</v>
      </c>
      <c r="B3" s="267" t="s">
        <v>71</v>
      </c>
      <c r="C3" s="266" t="s">
        <v>67</v>
      </c>
      <c r="D3" s="266"/>
      <c r="E3" s="266"/>
      <c r="F3" s="266"/>
      <c r="G3" s="267" t="s">
        <v>64</v>
      </c>
      <c r="H3" s="266" t="s">
        <v>66</v>
      </c>
      <c r="I3" s="266"/>
      <c r="J3" s="266"/>
      <c r="K3" s="266"/>
      <c r="L3" s="267" t="s">
        <v>64</v>
      </c>
      <c r="M3" s="266" t="s">
        <v>65</v>
      </c>
      <c r="N3" s="266"/>
      <c r="O3" s="266"/>
      <c r="P3" s="266"/>
      <c r="Q3" s="267" t="s">
        <v>64</v>
      </c>
      <c r="R3" s="266" t="s">
        <v>63</v>
      </c>
      <c r="S3" s="266"/>
      <c r="T3" s="266"/>
      <c r="U3" s="266"/>
    </row>
    <row r="4" spans="1:22" ht="15.75" customHeight="1">
      <c r="A4" s="298"/>
      <c r="B4" s="267"/>
      <c r="C4" s="266" t="s">
        <v>62</v>
      </c>
      <c r="D4" s="266"/>
      <c r="E4" s="266" t="s">
        <v>61</v>
      </c>
      <c r="F4" s="266"/>
      <c r="G4" s="267"/>
      <c r="H4" s="266" t="s">
        <v>62</v>
      </c>
      <c r="I4" s="266"/>
      <c r="J4" s="266" t="s">
        <v>61</v>
      </c>
      <c r="K4" s="266"/>
      <c r="L4" s="267"/>
      <c r="M4" s="266" t="s">
        <v>62</v>
      </c>
      <c r="N4" s="266"/>
      <c r="O4" s="266" t="s">
        <v>61</v>
      </c>
      <c r="P4" s="266"/>
      <c r="Q4" s="267"/>
      <c r="R4" s="266" t="s">
        <v>62</v>
      </c>
      <c r="S4" s="266"/>
      <c r="T4" s="266" t="s">
        <v>61</v>
      </c>
      <c r="U4" s="266"/>
    </row>
    <row r="5" spans="1:22" s="47" customFormat="1" ht="12" customHeight="1">
      <c r="A5" s="299"/>
      <c r="B5" s="267"/>
      <c r="C5" s="48" t="s">
        <v>72</v>
      </c>
      <c r="D5" s="48" t="s">
        <v>57</v>
      </c>
      <c r="E5" s="48" t="s">
        <v>72</v>
      </c>
      <c r="F5" s="48" t="s">
        <v>73</v>
      </c>
      <c r="G5" s="267"/>
      <c r="H5" s="48" t="s">
        <v>72</v>
      </c>
      <c r="I5" s="48" t="s">
        <v>73</v>
      </c>
      <c r="J5" s="48" t="s">
        <v>72</v>
      </c>
      <c r="K5" s="48" t="s">
        <v>73</v>
      </c>
      <c r="L5" s="267"/>
      <c r="M5" s="48" t="s">
        <v>72</v>
      </c>
      <c r="N5" s="48" t="s">
        <v>57</v>
      </c>
      <c r="O5" s="48" t="s">
        <v>72</v>
      </c>
      <c r="P5" s="48" t="s">
        <v>73</v>
      </c>
      <c r="Q5" s="267"/>
      <c r="R5" s="48" t="s">
        <v>72</v>
      </c>
      <c r="S5" s="48" t="s">
        <v>73</v>
      </c>
      <c r="T5" s="48" t="s">
        <v>72</v>
      </c>
      <c r="U5" s="48" t="s">
        <v>73</v>
      </c>
    </row>
    <row r="6" spans="1:22" s="33" customFormat="1" ht="15" customHeight="1">
      <c r="A6" s="297" t="s">
        <v>74</v>
      </c>
      <c r="B6" s="35" t="s">
        <v>75</v>
      </c>
      <c r="C6" s="41">
        <v>2</v>
      </c>
      <c r="D6" s="69">
        <v>2</v>
      </c>
      <c r="E6" s="69"/>
      <c r="F6" s="69"/>
      <c r="G6" s="35" t="s">
        <v>76</v>
      </c>
      <c r="H6" s="69">
        <v>2</v>
      </c>
      <c r="I6" s="69">
        <v>2</v>
      </c>
      <c r="J6" s="69"/>
      <c r="K6" s="69"/>
      <c r="L6" s="35"/>
      <c r="M6" s="69"/>
      <c r="N6" s="69"/>
      <c r="O6" s="69"/>
      <c r="P6" s="69"/>
      <c r="Q6" s="35"/>
      <c r="R6" s="69"/>
      <c r="S6" s="69"/>
      <c r="T6" s="69"/>
      <c r="U6" s="69"/>
    </row>
    <row r="7" spans="1:22" s="33" customFormat="1" ht="15" customHeight="1">
      <c r="A7" s="298"/>
      <c r="B7" s="35" t="s">
        <v>77</v>
      </c>
      <c r="C7" s="41">
        <v>2</v>
      </c>
      <c r="D7" s="69">
        <v>2</v>
      </c>
      <c r="E7" s="69"/>
      <c r="F7" s="69"/>
      <c r="G7" s="77" t="s">
        <v>78</v>
      </c>
      <c r="H7" s="69">
        <v>2</v>
      </c>
      <c r="I7" s="69">
        <v>2</v>
      </c>
      <c r="J7" s="69"/>
      <c r="K7" s="69"/>
      <c r="L7" s="35"/>
      <c r="M7" s="69"/>
      <c r="N7" s="69"/>
      <c r="O7" s="69"/>
      <c r="P7" s="69"/>
      <c r="Q7" s="35"/>
      <c r="R7" s="69"/>
      <c r="S7" s="69"/>
      <c r="T7" s="69"/>
      <c r="U7" s="69"/>
    </row>
    <row r="8" spans="1:22" s="33" customFormat="1" ht="15" customHeight="1">
      <c r="A8" s="298"/>
      <c r="B8" s="35" t="s">
        <v>79</v>
      </c>
      <c r="C8" s="41"/>
      <c r="D8" s="69"/>
      <c r="E8" s="69">
        <v>2</v>
      </c>
      <c r="F8" s="69">
        <v>2</v>
      </c>
      <c r="G8" s="35" t="s">
        <v>80</v>
      </c>
      <c r="H8" s="69"/>
      <c r="I8" s="69"/>
      <c r="J8" s="69">
        <v>2</v>
      </c>
      <c r="K8" s="69">
        <v>2</v>
      </c>
      <c r="L8" s="35"/>
      <c r="M8" s="69"/>
      <c r="N8" s="69"/>
      <c r="O8" s="69"/>
      <c r="P8" s="69"/>
      <c r="Q8" s="35"/>
      <c r="R8" s="69"/>
      <c r="S8" s="69"/>
      <c r="T8" s="69"/>
      <c r="U8" s="69"/>
    </row>
    <row r="9" spans="1:22" s="33" customFormat="1" ht="15" customHeight="1">
      <c r="A9" s="298"/>
      <c r="B9" s="35" t="s">
        <v>81</v>
      </c>
      <c r="C9" s="41"/>
      <c r="D9" s="69"/>
      <c r="E9" s="69">
        <v>2</v>
      </c>
      <c r="F9" s="69">
        <v>2</v>
      </c>
      <c r="G9" s="35"/>
      <c r="H9" s="69"/>
      <c r="I9" s="69"/>
      <c r="J9" s="69"/>
      <c r="K9" s="69"/>
      <c r="L9" s="35"/>
      <c r="M9" s="69"/>
      <c r="N9" s="69"/>
      <c r="O9" s="69"/>
      <c r="P9" s="69"/>
      <c r="Q9" s="35"/>
      <c r="R9" s="69"/>
      <c r="S9" s="69"/>
      <c r="T9" s="69"/>
      <c r="U9" s="69"/>
    </row>
    <row r="10" spans="1:22" s="30" customFormat="1" ht="15" customHeight="1">
      <c r="A10" s="298"/>
      <c r="B10" s="32" t="s">
        <v>9</v>
      </c>
      <c r="C10" s="31">
        <f>SUM(C6:C9)</f>
        <v>4</v>
      </c>
      <c r="D10" s="31">
        <f t="shared" ref="D10:F10" si="0">SUM(D6:D9)</f>
        <v>4</v>
      </c>
      <c r="E10" s="31">
        <f t="shared" si="0"/>
        <v>4</v>
      </c>
      <c r="F10" s="31">
        <f t="shared" si="0"/>
        <v>4</v>
      </c>
      <c r="G10" s="32" t="s">
        <v>9</v>
      </c>
      <c r="H10" s="31">
        <f>SUM(H6:H9)</f>
        <v>4</v>
      </c>
      <c r="I10" s="31">
        <f t="shared" ref="I10" si="1">SUM(I6:I9)</f>
        <v>4</v>
      </c>
      <c r="J10" s="31">
        <f t="shared" ref="J10" si="2">SUM(J6:J9)</f>
        <v>2</v>
      </c>
      <c r="K10" s="31">
        <f t="shared" ref="K10" si="3">SUM(K6:K9)</f>
        <v>2</v>
      </c>
      <c r="L10" s="32" t="s">
        <v>9</v>
      </c>
      <c r="M10" s="31">
        <f>SUM(M6:M9)</f>
        <v>0</v>
      </c>
      <c r="N10" s="31">
        <f t="shared" ref="N10" si="4">SUM(N6:N9)</f>
        <v>0</v>
      </c>
      <c r="O10" s="31">
        <f t="shared" ref="O10" si="5">SUM(O6:O9)</f>
        <v>0</v>
      </c>
      <c r="P10" s="31">
        <f t="shared" ref="P10" si="6">SUM(P6:P9)</f>
        <v>0</v>
      </c>
      <c r="Q10" s="32" t="s">
        <v>9</v>
      </c>
      <c r="R10" s="31">
        <f>SUM(R6:R9)</f>
        <v>0</v>
      </c>
      <c r="S10" s="31">
        <f t="shared" ref="S10" si="7">SUM(S6:S9)</f>
        <v>0</v>
      </c>
      <c r="T10" s="31">
        <f t="shared" ref="T10" si="8">SUM(T6:T9)</f>
        <v>0</v>
      </c>
      <c r="U10" s="31">
        <f t="shared" ref="U10" si="9">SUM(U6:U9)</f>
        <v>0</v>
      </c>
    </row>
    <row r="11" spans="1:22" s="30" customFormat="1" ht="15" customHeight="1">
      <c r="A11" s="298"/>
      <c r="B11" s="68" t="s">
        <v>8</v>
      </c>
      <c r="C11" s="268">
        <f>C10+E10+H10+J10+M10+O10+R10+T10</f>
        <v>14</v>
      </c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</row>
    <row r="12" spans="1:22" s="30" customFormat="1" ht="35.1" customHeight="1">
      <c r="A12" s="299"/>
      <c r="B12" s="315" t="s">
        <v>82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</row>
    <row r="13" spans="1:22" s="33" customFormat="1" ht="15" customHeight="1">
      <c r="A13" s="297" t="s">
        <v>83</v>
      </c>
      <c r="B13" s="144" t="s">
        <v>237</v>
      </c>
      <c r="C13" s="41">
        <v>0</v>
      </c>
      <c r="D13" s="69">
        <v>1</v>
      </c>
      <c r="E13" s="69">
        <v>0</v>
      </c>
      <c r="F13" s="69">
        <v>1</v>
      </c>
      <c r="G13" s="78" t="s">
        <v>84</v>
      </c>
      <c r="H13" s="79"/>
      <c r="I13" s="79"/>
      <c r="J13" s="69">
        <v>2</v>
      </c>
      <c r="K13" s="69">
        <v>2</v>
      </c>
      <c r="L13" s="35"/>
      <c r="M13" s="69"/>
      <c r="N13" s="69"/>
      <c r="O13" s="69"/>
      <c r="P13" s="69"/>
      <c r="Q13" s="35"/>
      <c r="R13" s="69"/>
      <c r="S13" s="69"/>
      <c r="T13" s="69"/>
      <c r="U13" s="69"/>
    </row>
    <row r="14" spans="1:22" s="33" customFormat="1" ht="15" customHeight="1">
      <c r="A14" s="298"/>
      <c r="B14" s="35" t="s">
        <v>85</v>
      </c>
      <c r="C14" s="41"/>
      <c r="D14" s="69"/>
      <c r="E14" s="69">
        <v>2</v>
      </c>
      <c r="F14" s="69">
        <v>2</v>
      </c>
      <c r="G14" s="78"/>
      <c r="H14" s="79"/>
      <c r="I14" s="79"/>
      <c r="J14" s="80"/>
      <c r="K14" s="81"/>
      <c r="L14" s="35"/>
      <c r="M14" s="69"/>
      <c r="N14" s="69"/>
      <c r="O14" s="69"/>
      <c r="P14" s="69"/>
      <c r="Q14" s="35"/>
      <c r="R14" s="69"/>
      <c r="S14" s="69"/>
      <c r="T14" s="69"/>
      <c r="U14" s="69"/>
    </row>
    <row r="15" spans="1:22" s="33" customFormat="1" ht="15" customHeight="1">
      <c r="A15" s="298"/>
      <c r="B15" s="35" t="s">
        <v>86</v>
      </c>
      <c r="C15" s="69">
        <v>2</v>
      </c>
      <c r="D15" s="69">
        <v>2</v>
      </c>
      <c r="E15" s="69"/>
      <c r="F15" s="69"/>
      <c r="G15" s="82"/>
      <c r="H15" s="80"/>
      <c r="I15" s="81"/>
      <c r="J15" s="79"/>
      <c r="K15" s="79"/>
      <c r="L15" s="35"/>
      <c r="M15" s="69"/>
      <c r="N15" s="69"/>
      <c r="O15" s="69"/>
      <c r="P15" s="69"/>
      <c r="Q15" s="35"/>
      <c r="R15" s="69"/>
      <c r="S15" s="69"/>
      <c r="T15" s="69"/>
      <c r="U15" s="69"/>
    </row>
    <row r="16" spans="1:22" s="30" customFormat="1" ht="15" customHeight="1">
      <c r="A16" s="298"/>
      <c r="B16" s="32" t="s">
        <v>9</v>
      </c>
      <c r="C16" s="31">
        <f>SUM(C13:C15)</f>
        <v>2</v>
      </c>
      <c r="D16" s="31">
        <f t="shared" ref="D16:F16" si="10">SUM(D13:D15)</f>
        <v>3</v>
      </c>
      <c r="E16" s="31">
        <f t="shared" si="10"/>
        <v>2</v>
      </c>
      <c r="F16" s="31">
        <f t="shared" si="10"/>
        <v>3</v>
      </c>
      <c r="G16" s="32" t="s">
        <v>9</v>
      </c>
      <c r="H16" s="31">
        <f>SUM(H13:H15)</f>
        <v>0</v>
      </c>
      <c r="I16" s="31">
        <f t="shared" ref="I16" si="11">SUM(I13:I15)</f>
        <v>0</v>
      </c>
      <c r="J16" s="31">
        <f t="shared" ref="J16" si="12">SUM(J13:J15)</f>
        <v>2</v>
      </c>
      <c r="K16" s="31">
        <f t="shared" ref="K16" si="13">SUM(K13:K15)</f>
        <v>2</v>
      </c>
      <c r="L16" s="32" t="s">
        <v>9</v>
      </c>
      <c r="M16" s="31">
        <f>SUM(M13:M15)</f>
        <v>0</v>
      </c>
      <c r="N16" s="31">
        <f t="shared" ref="N16" si="14">SUM(N13:N15)</f>
        <v>0</v>
      </c>
      <c r="O16" s="31">
        <f t="shared" ref="O16" si="15">SUM(O13:O15)</f>
        <v>0</v>
      </c>
      <c r="P16" s="31">
        <f t="shared" ref="P16" si="16">SUM(P13:P15)</f>
        <v>0</v>
      </c>
      <c r="Q16" s="32" t="s">
        <v>9</v>
      </c>
      <c r="R16" s="31">
        <f>SUM(R13:R15)</f>
        <v>0</v>
      </c>
      <c r="S16" s="31">
        <f t="shared" ref="S16" si="17">SUM(S13:S15)</f>
        <v>0</v>
      </c>
      <c r="T16" s="31">
        <f t="shared" ref="T16" si="18">SUM(T13:T15)</f>
        <v>0</v>
      </c>
      <c r="U16" s="31">
        <f t="shared" ref="U16" si="19">SUM(U13:U15)</f>
        <v>0</v>
      </c>
    </row>
    <row r="17" spans="1:62" s="30" customFormat="1" ht="15" customHeight="1">
      <c r="A17" s="299"/>
      <c r="B17" s="68" t="s">
        <v>8</v>
      </c>
      <c r="C17" s="269">
        <f>C16+E16+H16+J16+M16+O16+R16+T16</f>
        <v>6</v>
      </c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</row>
    <row r="18" spans="1:62" ht="57" customHeight="1">
      <c r="A18" s="297" t="s">
        <v>87</v>
      </c>
      <c r="B18" s="271" t="s">
        <v>238</v>
      </c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</row>
    <row r="19" spans="1:62" s="30" customFormat="1" ht="15" customHeight="1">
      <c r="A19" s="299"/>
      <c r="B19" s="68" t="s">
        <v>8</v>
      </c>
      <c r="C19" s="269">
        <v>8</v>
      </c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</row>
    <row r="20" spans="1:62" s="85" customFormat="1" ht="15" customHeight="1">
      <c r="A20" s="300" t="s">
        <v>88</v>
      </c>
      <c r="B20" s="83" t="s">
        <v>89</v>
      </c>
      <c r="C20" s="84">
        <v>2</v>
      </c>
      <c r="D20" s="84">
        <v>2</v>
      </c>
      <c r="E20" s="84"/>
      <c r="F20" s="84"/>
      <c r="G20" s="83" t="s">
        <v>408</v>
      </c>
      <c r="H20" s="84">
        <v>2</v>
      </c>
      <c r="I20" s="84">
        <v>2</v>
      </c>
      <c r="J20" s="84"/>
      <c r="K20" s="84"/>
      <c r="L20" s="83"/>
      <c r="M20" s="84"/>
      <c r="N20" s="84"/>
      <c r="O20" s="84"/>
      <c r="P20" s="84"/>
      <c r="Q20" s="83"/>
      <c r="R20" s="84"/>
      <c r="S20" s="84"/>
      <c r="T20" s="84"/>
      <c r="U20" s="84"/>
    </row>
    <row r="21" spans="1:62" s="85" customFormat="1" ht="15" customHeight="1">
      <c r="A21" s="301"/>
      <c r="B21" s="86" t="s">
        <v>91</v>
      </c>
      <c r="C21" s="87"/>
      <c r="D21" s="87"/>
      <c r="E21" s="87">
        <v>2</v>
      </c>
      <c r="F21" s="87">
        <v>2</v>
      </c>
      <c r="G21" s="174" t="s">
        <v>90</v>
      </c>
      <c r="H21" s="87"/>
      <c r="I21" s="87"/>
      <c r="J21" s="84">
        <v>2</v>
      </c>
      <c r="K21" s="84">
        <v>2</v>
      </c>
      <c r="L21" s="88"/>
      <c r="M21" s="87"/>
      <c r="N21" s="87"/>
      <c r="O21" s="87"/>
      <c r="P21" s="87"/>
      <c r="Q21" s="88"/>
      <c r="R21" s="87"/>
      <c r="S21" s="87"/>
      <c r="T21" s="87"/>
      <c r="U21" s="87"/>
    </row>
    <row r="22" spans="1:62" s="91" customFormat="1" ht="15" customHeight="1">
      <c r="A22" s="301"/>
      <c r="B22" s="89" t="s">
        <v>92</v>
      </c>
      <c r="C22" s="31">
        <f>SUM(C20:C21)</f>
        <v>2</v>
      </c>
      <c r="D22" s="31">
        <f t="shared" ref="D22:E22" si="20">SUM(D20:D21)</f>
        <v>2</v>
      </c>
      <c r="E22" s="31">
        <f t="shared" si="20"/>
        <v>2</v>
      </c>
      <c r="F22" s="31">
        <f>SUM(F20:F21)</f>
        <v>2</v>
      </c>
      <c r="G22" s="89" t="s">
        <v>92</v>
      </c>
      <c r="H22" s="31">
        <f>SUM(H20:H21)</f>
        <v>2</v>
      </c>
      <c r="I22" s="31">
        <f t="shared" ref="I22" si="21">SUM(I20:I21)</f>
        <v>2</v>
      </c>
      <c r="J22" s="31">
        <f t="shared" ref="J22" si="22">SUM(J20:J21)</f>
        <v>2</v>
      </c>
      <c r="K22" s="31">
        <f>SUM(K20:K21)</f>
        <v>2</v>
      </c>
      <c r="L22" s="90" t="s">
        <v>9</v>
      </c>
      <c r="M22" s="31">
        <f>SUM(M20:M21)</f>
        <v>0</v>
      </c>
      <c r="N22" s="31">
        <f t="shared" ref="N22" si="23">SUM(N20:N21)</f>
        <v>0</v>
      </c>
      <c r="O22" s="31">
        <f t="shared" ref="O22" si="24">SUM(O20:O21)</f>
        <v>0</v>
      </c>
      <c r="P22" s="31">
        <f>SUM(P20:P21)</f>
        <v>0</v>
      </c>
      <c r="Q22" s="90" t="s">
        <v>9</v>
      </c>
      <c r="R22" s="31">
        <f>SUM(R20:R21)</f>
        <v>0</v>
      </c>
      <c r="S22" s="31">
        <f t="shared" ref="S22" si="25">SUM(S20:S21)</f>
        <v>0</v>
      </c>
      <c r="T22" s="31">
        <f t="shared" ref="T22" si="26">SUM(T20:T21)</f>
        <v>0</v>
      </c>
      <c r="U22" s="31">
        <f>SUM(U20:U21)</f>
        <v>0</v>
      </c>
    </row>
    <row r="23" spans="1:62" s="91" customFormat="1" ht="15" customHeight="1">
      <c r="A23" s="302"/>
      <c r="B23" s="92" t="s">
        <v>93</v>
      </c>
      <c r="C23" s="312">
        <f>SUM(C22+E22+H22+J22+M22+O22+R22+T22)</f>
        <v>8</v>
      </c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W23" s="85"/>
      <c r="X23" s="85"/>
      <c r="Y23" s="85"/>
      <c r="Z23" s="85"/>
      <c r="AA23" s="85"/>
      <c r="AB23" s="85"/>
    </row>
    <row r="24" spans="1:62" s="98" customFormat="1" ht="15" customHeight="1">
      <c r="A24" s="303" t="s">
        <v>94</v>
      </c>
      <c r="B24" s="16" t="s">
        <v>410</v>
      </c>
      <c r="C24" s="94">
        <v>2</v>
      </c>
      <c r="D24" s="94">
        <v>2</v>
      </c>
      <c r="E24" s="94"/>
      <c r="F24" s="94"/>
      <c r="G24" s="93" t="s">
        <v>95</v>
      </c>
      <c r="H24" s="94">
        <v>2</v>
      </c>
      <c r="I24" s="94">
        <v>2</v>
      </c>
      <c r="J24" s="94"/>
      <c r="K24" s="94"/>
      <c r="L24" s="93" t="s">
        <v>96</v>
      </c>
      <c r="M24" s="94">
        <v>2</v>
      </c>
      <c r="N24" s="94">
        <v>2</v>
      </c>
      <c r="O24" s="94"/>
      <c r="P24" s="94"/>
      <c r="Q24" s="95"/>
      <c r="R24" s="96"/>
      <c r="S24" s="96"/>
      <c r="T24" s="97"/>
      <c r="U24" s="97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</row>
    <row r="25" spans="1:62" s="98" customFormat="1" ht="15" customHeight="1">
      <c r="A25" s="304"/>
      <c r="B25" s="16" t="s">
        <v>409</v>
      </c>
      <c r="C25" s="199">
        <v>2</v>
      </c>
      <c r="D25" s="199">
        <v>2</v>
      </c>
      <c r="E25" s="199"/>
      <c r="F25" s="199"/>
      <c r="G25" s="93" t="s">
        <v>97</v>
      </c>
      <c r="H25" s="199"/>
      <c r="I25" s="199"/>
      <c r="J25" s="199">
        <v>2</v>
      </c>
      <c r="K25" s="199">
        <v>2</v>
      </c>
      <c r="L25" s="93" t="s">
        <v>98</v>
      </c>
      <c r="M25" s="199"/>
      <c r="N25" s="199"/>
      <c r="O25" s="199">
        <v>2</v>
      </c>
      <c r="P25" s="199">
        <v>2</v>
      </c>
      <c r="Q25" s="95"/>
      <c r="R25" s="96"/>
      <c r="S25" s="96"/>
      <c r="T25" s="97"/>
      <c r="U25" s="97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</row>
    <row r="26" spans="1:62" s="98" customFormat="1" ht="15" customHeight="1">
      <c r="A26" s="304"/>
      <c r="B26" s="16" t="s">
        <v>35</v>
      </c>
      <c r="C26" s="94">
        <v>2</v>
      </c>
      <c r="D26" s="94">
        <v>2</v>
      </c>
      <c r="E26" s="94"/>
      <c r="F26" s="94"/>
      <c r="G26" s="93"/>
      <c r="H26" s="94"/>
      <c r="I26" s="94"/>
      <c r="J26" s="94"/>
      <c r="K26" s="94"/>
      <c r="L26" s="93"/>
      <c r="M26" s="94"/>
      <c r="N26" s="94"/>
      <c r="O26" s="94"/>
      <c r="P26" s="94"/>
      <c r="Q26" s="95"/>
      <c r="R26" s="96"/>
      <c r="S26" s="96"/>
      <c r="T26" s="97"/>
      <c r="U26" s="97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</row>
    <row r="27" spans="1:62" s="98" customFormat="1" ht="15" customHeight="1">
      <c r="A27" s="304"/>
      <c r="B27" s="16" t="s">
        <v>411</v>
      </c>
      <c r="C27" s="94"/>
      <c r="D27" s="94"/>
      <c r="E27" s="94">
        <v>2</v>
      </c>
      <c r="F27" s="94">
        <v>2</v>
      </c>
      <c r="G27" s="93"/>
      <c r="H27" s="94"/>
      <c r="I27" s="94"/>
      <c r="J27" s="94"/>
      <c r="K27" s="94"/>
      <c r="L27" s="94"/>
      <c r="M27" s="94"/>
      <c r="N27" s="94"/>
      <c r="O27" s="94"/>
      <c r="P27" s="94"/>
      <c r="Q27" s="95"/>
      <c r="R27" s="96"/>
      <c r="S27" s="96"/>
      <c r="T27" s="97"/>
      <c r="U27" s="97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</row>
    <row r="28" spans="1:62" s="98" customFormat="1" ht="15" customHeight="1">
      <c r="A28" s="304"/>
      <c r="B28" s="16" t="s">
        <v>412</v>
      </c>
      <c r="C28" s="199"/>
      <c r="D28" s="199"/>
      <c r="E28" s="199">
        <v>2</v>
      </c>
      <c r="F28" s="199">
        <v>2</v>
      </c>
      <c r="G28" s="93"/>
      <c r="H28" s="199"/>
      <c r="I28" s="199"/>
      <c r="J28" s="199"/>
      <c r="K28" s="199"/>
      <c r="L28" s="199"/>
      <c r="M28" s="199"/>
      <c r="N28" s="199"/>
      <c r="O28" s="199"/>
      <c r="P28" s="199"/>
      <c r="Q28" s="95"/>
      <c r="R28" s="96"/>
      <c r="S28" s="96"/>
      <c r="T28" s="97"/>
      <c r="U28" s="97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</row>
    <row r="29" spans="1:62" s="98" customFormat="1" ht="15" customHeight="1">
      <c r="A29" s="304"/>
      <c r="B29" s="93" t="s">
        <v>99</v>
      </c>
      <c r="C29" s="94"/>
      <c r="D29" s="94"/>
      <c r="E29" s="94">
        <v>2</v>
      </c>
      <c r="F29" s="94">
        <v>2</v>
      </c>
      <c r="G29" s="93"/>
      <c r="H29" s="94"/>
      <c r="I29" s="94"/>
      <c r="J29" s="94"/>
      <c r="K29" s="94"/>
      <c r="L29" s="94"/>
      <c r="M29" s="94"/>
      <c r="N29" s="94"/>
      <c r="O29" s="94"/>
      <c r="P29" s="94"/>
      <c r="Q29" s="99"/>
      <c r="R29" s="94"/>
      <c r="S29" s="94"/>
      <c r="T29" s="100"/>
      <c r="U29" s="100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</row>
    <row r="30" spans="1:62" s="98" customFormat="1" ht="15" customHeight="1">
      <c r="A30" s="304"/>
      <c r="B30" s="101" t="s">
        <v>100</v>
      </c>
      <c r="C30" s="94"/>
      <c r="D30" s="94"/>
      <c r="E30" s="94">
        <v>2</v>
      </c>
      <c r="F30" s="94">
        <v>2</v>
      </c>
      <c r="G30" s="93"/>
      <c r="H30" s="94"/>
      <c r="I30" s="94"/>
      <c r="J30" s="94"/>
      <c r="K30" s="94"/>
      <c r="L30" s="94"/>
      <c r="M30" s="94"/>
      <c r="N30" s="94"/>
      <c r="O30" s="94"/>
      <c r="P30" s="94"/>
      <c r="Q30" s="99"/>
      <c r="R30" s="94"/>
      <c r="S30" s="94"/>
      <c r="T30" s="100"/>
      <c r="U30" s="100"/>
      <c r="V30" s="91"/>
      <c r="W30" s="85"/>
      <c r="X30" s="85"/>
      <c r="Y30" s="85"/>
      <c r="Z30" s="85"/>
      <c r="AA30" s="85"/>
      <c r="AB30" s="85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</row>
    <row r="31" spans="1:62" s="103" customFormat="1" ht="15" customHeight="1">
      <c r="A31" s="304"/>
      <c r="B31" s="100" t="s">
        <v>92</v>
      </c>
      <c r="C31" s="31">
        <f>SUM(C24:C30)</f>
        <v>6</v>
      </c>
      <c r="D31" s="31">
        <f t="shared" ref="D31:F31" si="27">SUM(D24:D30)</f>
        <v>6</v>
      </c>
      <c r="E31" s="31">
        <f t="shared" si="27"/>
        <v>8</v>
      </c>
      <c r="F31" s="31">
        <f t="shared" si="27"/>
        <v>8</v>
      </c>
      <c r="G31" s="100" t="s">
        <v>101</v>
      </c>
      <c r="H31" s="31">
        <f>SUM(H24:H30)</f>
        <v>2</v>
      </c>
      <c r="I31" s="31">
        <f t="shared" ref="I31" si="28">SUM(I24:I30)</f>
        <v>2</v>
      </c>
      <c r="J31" s="31">
        <f t="shared" ref="J31" si="29">SUM(J24:J30)</f>
        <v>2</v>
      </c>
      <c r="K31" s="31">
        <f t="shared" ref="K31" si="30">SUM(K24:K30)</f>
        <v>2</v>
      </c>
      <c r="L31" s="102" t="s">
        <v>92</v>
      </c>
      <c r="M31" s="31">
        <f>SUM(M24:M30)</f>
        <v>2</v>
      </c>
      <c r="N31" s="31">
        <f t="shared" ref="N31" si="31">SUM(N24:N30)</f>
        <v>2</v>
      </c>
      <c r="O31" s="31">
        <f t="shared" ref="O31" si="32">SUM(O24:O30)</f>
        <v>2</v>
      </c>
      <c r="P31" s="31">
        <f t="shared" ref="P31" si="33">SUM(P24:P30)</f>
        <v>2</v>
      </c>
      <c r="Q31" s="102" t="s">
        <v>92</v>
      </c>
      <c r="R31" s="31">
        <f>SUM(R24:R30)</f>
        <v>0</v>
      </c>
      <c r="S31" s="31">
        <f t="shared" ref="S31" si="34">SUM(S24:S30)</f>
        <v>0</v>
      </c>
      <c r="T31" s="31">
        <f t="shared" ref="T31" si="35">SUM(T24:T30)</f>
        <v>0</v>
      </c>
      <c r="U31" s="31">
        <f t="shared" ref="U31" si="36">SUM(U24:U30)</f>
        <v>0</v>
      </c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</row>
    <row r="32" spans="1:62" s="103" customFormat="1" ht="15" customHeight="1">
      <c r="A32" s="304"/>
      <c r="B32" s="104" t="s">
        <v>93</v>
      </c>
      <c r="C32" s="309">
        <f>C31+E31+H31+J31+M31+O31+R31+T31</f>
        <v>22</v>
      </c>
      <c r="D32" s="310"/>
      <c r="E32" s="310"/>
      <c r="F32" s="310"/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1"/>
      <c r="V32" s="91"/>
      <c r="W32" s="85"/>
      <c r="X32" s="85"/>
      <c r="Y32" s="85"/>
      <c r="Z32" s="85"/>
      <c r="AA32" s="85"/>
      <c r="AB32" s="85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</row>
    <row r="33" spans="1:62" s="106" customFormat="1" ht="15" customHeight="1">
      <c r="A33" s="305" t="s">
        <v>102</v>
      </c>
      <c r="B33" s="25" t="s">
        <v>484</v>
      </c>
      <c r="C33" s="37">
        <v>2</v>
      </c>
      <c r="D33" s="37">
        <v>2</v>
      </c>
      <c r="E33" s="37"/>
      <c r="F33" s="37"/>
      <c r="G33" s="73" t="s">
        <v>104</v>
      </c>
      <c r="H33" s="63">
        <v>2</v>
      </c>
      <c r="I33" s="63">
        <v>3</v>
      </c>
      <c r="J33" s="63"/>
      <c r="K33" s="63"/>
      <c r="L33" s="25" t="s">
        <v>113</v>
      </c>
      <c r="M33" s="37">
        <v>2</v>
      </c>
      <c r="N33" s="37">
        <v>2</v>
      </c>
      <c r="O33" s="168"/>
      <c r="P33" s="168"/>
      <c r="Q33" s="43" t="s">
        <v>248</v>
      </c>
      <c r="R33" s="242">
        <v>9</v>
      </c>
      <c r="S33" s="242" t="s">
        <v>10</v>
      </c>
      <c r="T33" s="169"/>
      <c r="U33" s="169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</row>
    <row r="34" spans="1:62" s="106" customFormat="1" ht="15" customHeight="1">
      <c r="A34" s="305"/>
      <c r="B34" s="25" t="s">
        <v>107</v>
      </c>
      <c r="C34" s="37">
        <v>2</v>
      </c>
      <c r="D34" s="37">
        <v>2</v>
      </c>
      <c r="E34" s="37"/>
      <c r="F34" s="37"/>
      <c r="G34" s="43" t="s">
        <v>244</v>
      </c>
      <c r="H34" s="37">
        <v>3</v>
      </c>
      <c r="I34" s="37">
        <v>3</v>
      </c>
      <c r="J34" s="63"/>
      <c r="K34" s="63"/>
      <c r="L34" s="73" t="s">
        <v>490</v>
      </c>
      <c r="M34" s="242">
        <v>2</v>
      </c>
      <c r="N34" s="242">
        <v>4</v>
      </c>
      <c r="O34" s="242"/>
      <c r="P34" s="242"/>
      <c r="Q34" s="78"/>
      <c r="R34" s="202"/>
      <c r="S34" s="202"/>
      <c r="T34" s="202"/>
      <c r="U34" s="202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</row>
    <row r="35" spans="1:62" s="106" customFormat="1" ht="15" customHeight="1">
      <c r="A35" s="305"/>
      <c r="B35" s="241" t="s">
        <v>422</v>
      </c>
      <c r="C35" s="175">
        <v>2</v>
      </c>
      <c r="D35" s="175">
        <v>2</v>
      </c>
      <c r="E35" s="37"/>
      <c r="F35" s="37"/>
      <c r="G35" s="177" t="s">
        <v>240</v>
      </c>
      <c r="H35" s="37">
        <v>2</v>
      </c>
      <c r="I35" s="37">
        <v>2</v>
      </c>
      <c r="J35" s="234"/>
      <c r="K35" s="234"/>
      <c r="L35" s="25" t="s">
        <v>111</v>
      </c>
      <c r="M35" s="63">
        <v>2</v>
      </c>
      <c r="N35" s="63">
        <v>2</v>
      </c>
      <c r="O35" s="242"/>
      <c r="P35" s="242"/>
      <c r="Q35" s="78"/>
      <c r="R35" s="169"/>
      <c r="S35" s="169"/>
      <c r="T35" s="169"/>
      <c r="U35" s="169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</row>
    <row r="36" spans="1:62" s="106" customFormat="1" ht="15" customHeight="1">
      <c r="A36" s="305"/>
      <c r="B36" s="35" t="s">
        <v>239</v>
      </c>
      <c r="C36" s="175">
        <v>2</v>
      </c>
      <c r="D36" s="175">
        <v>2</v>
      </c>
      <c r="E36" s="37"/>
      <c r="F36" s="37"/>
      <c r="G36" s="25" t="s">
        <v>247</v>
      </c>
      <c r="H36" s="242">
        <v>2</v>
      </c>
      <c r="I36" s="242">
        <v>2</v>
      </c>
      <c r="J36" s="234"/>
      <c r="K36" s="234"/>
      <c r="L36" s="73" t="s">
        <v>489</v>
      </c>
      <c r="M36" s="242"/>
      <c r="N36" s="242"/>
      <c r="O36" s="242">
        <v>2</v>
      </c>
      <c r="P36" s="242">
        <v>4</v>
      </c>
      <c r="Q36" s="78"/>
      <c r="R36" s="243"/>
      <c r="S36" s="243"/>
      <c r="T36" s="243"/>
      <c r="U36" s="243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</row>
    <row r="37" spans="1:62" s="106" customFormat="1" ht="15" customHeight="1">
      <c r="A37" s="305"/>
      <c r="B37" s="25" t="s">
        <v>485</v>
      </c>
      <c r="C37" s="242">
        <v>2</v>
      </c>
      <c r="D37" s="242">
        <v>3</v>
      </c>
      <c r="E37" s="37"/>
      <c r="F37" s="37"/>
      <c r="G37" s="43" t="s">
        <v>487</v>
      </c>
      <c r="H37" s="242">
        <v>2</v>
      </c>
      <c r="I37" s="242">
        <v>2</v>
      </c>
      <c r="J37" s="234"/>
      <c r="K37" s="234"/>
      <c r="L37" s="25" t="s">
        <v>431</v>
      </c>
      <c r="M37" s="53"/>
      <c r="N37" s="53"/>
      <c r="O37" s="242">
        <v>2</v>
      </c>
      <c r="P37" s="242">
        <v>2</v>
      </c>
      <c r="Q37" s="78"/>
      <c r="R37" s="243"/>
      <c r="S37" s="243"/>
      <c r="T37" s="243"/>
      <c r="U37" s="243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</row>
    <row r="38" spans="1:62" s="106" customFormat="1" ht="15" customHeight="1">
      <c r="A38" s="305"/>
      <c r="B38" s="25" t="s">
        <v>483</v>
      </c>
      <c r="C38" s="37"/>
      <c r="D38" s="37"/>
      <c r="E38" s="37">
        <v>2</v>
      </c>
      <c r="F38" s="37">
        <v>2</v>
      </c>
      <c r="G38" s="233" t="s">
        <v>241</v>
      </c>
      <c r="H38" s="53"/>
      <c r="I38" s="53"/>
      <c r="J38" s="242">
        <v>3</v>
      </c>
      <c r="K38" s="242">
        <v>3</v>
      </c>
      <c r="L38" s="233" t="s">
        <v>105</v>
      </c>
      <c r="M38" s="37"/>
      <c r="N38" s="37"/>
      <c r="O38" s="234">
        <v>3</v>
      </c>
      <c r="P38" s="234">
        <v>3</v>
      </c>
      <c r="Q38" s="78"/>
      <c r="R38" s="243"/>
      <c r="S38" s="243"/>
      <c r="T38" s="243"/>
      <c r="U38" s="243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</row>
    <row r="39" spans="1:62" s="106" customFormat="1" ht="15" customHeight="1">
      <c r="A39" s="305"/>
      <c r="B39" s="25" t="s">
        <v>106</v>
      </c>
      <c r="C39" s="37"/>
      <c r="D39" s="37"/>
      <c r="E39" s="37">
        <v>2</v>
      </c>
      <c r="F39" s="37">
        <v>2</v>
      </c>
      <c r="G39" s="35" t="s">
        <v>243</v>
      </c>
      <c r="H39" s="180"/>
      <c r="I39" s="180"/>
      <c r="J39" s="175">
        <v>2</v>
      </c>
      <c r="K39" s="175">
        <v>2</v>
      </c>
      <c r="L39" s="256"/>
      <c r="M39" s="37"/>
      <c r="N39" s="37"/>
      <c r="O39" s="234"/>
      <c r="P39" s="234"/>
      <c r="Q39" s="78"/>
      <c r="R39" s="243"/>
      <c r="S39" s="243"/>
      <c r="T39" s="243"/>
      <c r="U39" s="243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</row>
    <row r="40" spans="1:62" s="106" customFormat="1" ht="15" customHeight="1">
      <c r="A40" s="305"/>
      <c r="B40" s="43" t="s">
        <v>245</v>
      </c>
      <c r="C40" s="63"/>
      <c r="D40" s="242"/>
      <c r="E40" s="37">
        <v>2</v>
      </c>
      <c r="F40" s="37">
        <v>2</v>
      </c>
      <c r="G40" s="73" t="s">
        <v>423</v>
      </c>
      <c r="H40" s="63"/>
      <c r="I40" s="63"/>
      <c r="J40" s="63">
        <v>2</v>
      </c>
      <c r="K40" s="63">
        <v>2</v>
      </c>
      <c r="L40" s="25"/>
      <c r="M40" s="53"/>
      <c r="N40" s="53"/>
      <c r="O40" s="242"/>
      <c r="P40" s="242"/>
      <c r="Q40" s="78"/>
      <c r="R40" s="243"/>
      <c r="S40" s="243"/>
      <c r="T40" s="243"/>
      <c r="U40" s="243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</row>
    <row r="41" spans="1:62" s="106" customFormat="1" ht="15" customHeight="1">
      <c r="A41" s="305"/>
      <c r="B41" s="25" t="s">
        <v>486</v>
      </c>
      <c r="C41" s="242"/>
      <c r="D41" s="242"/>
      <c r="E41" s="37">
        <v>2</v>
      </c>
      <c r="F41" s="37">
        <v>3</v>
      </c>
      <c r="G41" s="43" t="s">
        <v>488</v>
      </c>
      <c r="H41" s="242"/>
      <c r="I41" s="242"/>
      <c r="J41" s="242">
        <v>2</v>
      </c>
      <c r="K41" s="242">
        <v>2</v>
      </c>
      <c r="L41" s="25"/>
      <c r="M41" s="53"/>
      <c r="N41" s="53"/>
      <c r="O41" s="201"/>
      <c r="P41" s="201"/>
      <c r="Q41" s="78"/>
      <c r="R41" s="169"/>
      <c r="S41" s="169"/>
      <c r="T41" s="169"/>
      <c r="U41" s="169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</row>
    <row r="42" spans="1:62" s="106" customFormat="1" ht="15" customHeight="1">
      <c r="A42" s="305"/>
      <c r="B42" s="25" t="s">
        <v>242</v>
      </c>
      <c r="C42" s="175"/>
      <c r="D42" s="175"/>
      <c r="E42" s="37">
        <v>2</v>
      </c>
      <c r="F42" s="37">
        <v>2</v>
      </c>
      <c r="G42" s="73"/>
      <c r="H42" s="63"/>
      <c r="I42" s="63"/>
      <c r="J42" s="63"/>
      <c r="K42" s="63"/>
      <c r="L42" s="73"/>
      <c r="M42" s="53"/>
      <c r="N42" s="53"/>
      <c r="O42" s="201"/>
      <c r="P42" s="201"/>
      <c r="Q42" s="78"/>
      <c r="R42" s="169"/>
      <c r="S42" s="169"/>
      <c r="T42" s="169"/>
      <c r="U42" s="169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</row>
    <row r="43" spans="1:62" s="106" customFormat="1" ht="15" customHeight="1">
      <c r="A43" s="305"/>
      <c r="B43" s="107" t="s">
        <v>9</v>
      </c>
      <c r="C43" s="107">
        <f>SUM(C33:C42)</f>
        <v>10</v>
      </c>
      <c r="D43" s="107">
        <f>SUM(D33:D42)</f>
        <v>11</v>
      </c>
      <c r="E43" s="107">
        <f>SUM(E33:E42)</f>
        <v>10</v>
      </c>
      <c r="F43" s="107">
        <f>SUM(F33:F42)</f>
        <v>11</v>
      </c>
      <c r="G43" s="107" t="s">
        <v>101</v>
      </c>
      <c r="H43" s="107">
        <f>SUM(H33:H42)</f>
        <v>11</v>
      </c>
      <c r="I43" s="107">
        <f>SUM(I33:I42)</f>
        <v>12</v>
      </c>
      <c r="J43" s="107">
        <f>SUM(J33:J42)</f>
        <v>9</v>
      </c>
      <c r="K43" s="107">
        <f>SUM(K33:K42)</f>
        <v>9</v>
      </c>
      <c r="L43" s="107" t="s">
        <v>9</v>
      </c>
      <c r="M43" s="107">
        <f>SUM(M33:M42)</f>
        <v>6</v>
      </c>
      <c r="N43" s="107">
        <f>SUM(N33:N42)</f>
        <v>8</v>
      </c>
      <c r="O43" s="107">
        <f>SUM(O33:O42)</f>
        <v>7</v>
      </c>
      <c r="P43" s="107">
        <f>SUM(P33:P42)</f>
        <v>9</v>
      </c>
      <c r="Q43" s="107" t="s">
        <v>9</v>
      </c>
      <c r="R43" s="107">
        <f>SUM(R33:R42)</f>
        <v>9</v>
      </c>
      <c r="S43" s="107">
        <f>SUM(S33:S42)</f>
        <v>0</v>
      </c>
      <c r="T43" s="107">
        <f>SUM(T33:T42)</f>
        <v>0</v>
      </c>
      <c r="U43" s="107">
        <f>SUM(U33:U42)</f>
        <v>0</v>
      </c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</row>
    <row r="44" spans="1:62" s="109" customFormat="1" ht="15" customHeight="1">
      <c r="A44" s="305"/>
      <c r="B44" s="108" t="s">
        <v>8</v>
      </c>
      <c r="C44" s="314">
        <f>C43+E43+H43+J43+M43+O43+R43+T43</f>
        <v>62</v>
      </c>
      <c r="D44" s="314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91"/>
      <c r="W44" s="91"/>
      <c r="X44" s="85"/>
      <c r="Y44" s="85"/>
      <c r="Z44" s="85"/>
      <c r="AA44" s="85"/>
      <c r="AB44" s="85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</row>
    <row r="45" spans="1:62" s="106" customFormat="1" ht="15" customHeight="1">
      <c r="A45" s="306" t="s">
        <v>108</v>
      </c>
      <c r="B45" s="178" t="s">
        <v>249</v>
      </c>
      <c r="C45" s="53"/>
      <c r="D45" s="53"/>
      <c r="E45" s="63">
        <v>2</v>
      </c>
      <c r="F45" s="63">
        <v>2</v>
      </c>
      <c r="G45" s="233" t="s">
        <v>252</v>
      </c>
      <c r="H45" s="242">
        <v>2</v>
      </c>
      <c r="I45" s="242">
        <v>2</v>
      </c>
      <c r="J45" s="63"/>
      <c r="K45" s="63"/>
      <c r="L45" s="43" t="s">
        <v>426</v>
      </c>
      <c r="M45" s="37">
        <v>2</v>
      </c>
      <c r="N45" s="37">
        <v>2</v>
      </c>
      <c r="O45" s="63"/>
      <c r="P45" s="63"/>
      <c r="Q45" s="25" t="s">
        <v>114</v>
      </c>
      <c r="R45" s="37"/>
      <c r="S45" s="37"/>
      <c r="T45" s="37">
        <v>2</v>
      </c>
      <c r="U45" s="37">
        <v>2</v>
      </c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</row>
    <row r="46" spans="1:62" s="106" customFormat="1" ht="15" customHeight="1">
      <c r="A46" s="306"/>
      <c r="B46" s="35" t="s">
        <v>246</v>
      </c>
      <c r="C46" s="175"/>
      <c r="D46" s="175"/>
      <c r="E46" s="175">
        <v>2</v>
      </c>
      <c r="F46" s="175">
        <v>2</v>
      </c>
      <c r="G46" s="25" t="s">
        <v>117</v>
      </c>
      <c r="H46" s="37"/>
      <c r="I46" s="37"/>
      <c r="J46" s="63">
        <v>2</v>
      </c>
      <c r="K46" s="63">
        <v>2</v>
      </c>
      <c r="L46" s="43" t="s">
        <v>109</v>
      </c>
      <c r="M46" s="179">
        <v>2</v>
      </c>
      <c r="N46" s="179">
        <v>2</v>
      </c>
      <c r="O46" s="62"/>
      <c r="P46" s="62"/>
      <c r="Q46" s="25" t="s">
        <v>112</v>
      </c>
      <c r="R46" s="37"/>
      <c r="S46" s="37"/>
      <c r="T46" s="37">
        <v>2</v>
      </c>
      <c r="U46" s="37">
        <v>2</v>
      </c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</row>
    <row r="47" spans="1:62" s="106" customFormat="1" ht="15" customHeight="1">
      <c r="A47" s="306"/>
      <c r="B47" s="35"/>
      <c r="C47" s="175"/>
      <c r="D47" s="175"/>
      <c r="E47" s="175"/>
      <c r="F47" s="175"/>
      <c r="G47" s="25" t="s">
        <v>424</v>
      </c>
      <c r="H47" s="37"/>
      <c r="I47" s="37"/>
      <c r="J47" s="63">
        <v>2</v>
      </c>
      <c r="K47" s="63">
        <v>2</v>
      </c>
      <c r="L47" s="25" t="s">
        <v>253</v>
      </c>
      <c r="M47" s="37">
        <v>2</v>
      </c>
      <c r="N47" s="37">
        <v>2</v>
      </c>
      <c r="O47" s="37"/>
      <c r="P47" s="37"/>
      <c r="Q47" s="25" t="s">
        <v>254</v>
      </c>
      <c r="R47" s="37"/>
      <c r="S47" s="37"/>
      <c r="T47" s="37">
        <v>2</v>
      </c>
      <c r="U47" s="37">
        <v>2</v>
      </c>
      <c r="V47" s="91"/>
      <c r="W47" s="91"/>
      <c r="X47" s="85"/>
      <c r="Y47" s="85"/>
      <c r="Z47" s="85"/>
      <c r="AA47" s="85"/>
      <c r="AB47" s="85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</row>
    <row r="48" spans="1:62" s="106" customFormat="1" ht="15" customHeight="1">
      <c r="A48" s="306"/>
      <c r="B48" s="35"/>
      <c r="C48" s="175"/>
      <c r="D48" s="175"/>
      <c r="E48" s="175"/>
      <c r="F48" s="175"/>
      <c r="G48" s="178" t="s">
        <v>425</v>
      </c>
      <c r="H48" s="242"/>
      <c r="I48" s="242"/>
      <c r="J48" s="242">
        <v>2</v>
      </c>
      <c r="K48" s="242">
        <v>2</v>
      </c>
      <c r="L48" s="43" t="s">
        <v>260</v>
      </c>
      <c r="M48" s="62">
        <v>2</v>
      </c>
      <c r="N48" s="62">
        <v>2</v>
      </c>
      <c r="O48" s="37"/>
      <c r="P48" s="37"/>
      <c r="Q48" s="25" t="s">
        <v>115</v>
      </c>
      <c r="R48" s="37"/>
      <c r="S48" s="37"/>
      <c r="T48" s="37">
        <v>2</v>
      </c>
      <c r="U48" s="37">
        <v>2</v>
      </c>
      <c r="V48" s="91"/>
      <c r="W48" s="91"/>
      <c r="X48" s="85"/>
      <c r="Y48" s="85"/>
      <c r="Z48" s="85"/>
      <c r="AA48" s="85"/>
      <c r="AB48" s="85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</row>
    <row r="49" spans="1:62" s="106" customFormat="1" ht="15" customHeight="1">
      <c r="A49" s="306"/>
      <c r="B49" s="35"/>
      <c r="C49" s="175"/>
      <c r="D49" s="175"/>
      <c r="E49" s="175"/>
      <c r="F49" s="175"/>
      <c r="G49" s="25" t="s">
        <v>259</v>
      </c>
      <c r="H49" s="63"/>
      <c r="I49" s="63"/>
      <c r="J49" s="37">
        <v>2</v>
      </c>
      <c r="K49" s="37">
        <v>2</v>
      </c>
      <c r="L49" s="43" t="s">
        <v>257</v>
      </c>
      <c r="M49" s="37">
        <v>2</v>
      </c>
      <c r="N49" s="37">
        <v>2</v>
      </c>
      <c r="O49" s="37"/>
      <c r="P49" s="37"/>
      <c r="Q49" s="73" t="s">
        <v>118</v>
      </c>
      <c r="R49" s="62"/>
      <c r="S49" s="62"/>
      <c r="T49" s="62">
        <v>2</v>
      </c>
      <c r="U49" s="62">
        <v>2</v>
      </c>
      <c r="V49" s="91"/>
      <c r="W49" s="91"/>
      <c r="X49" s="85"/>
      <c r="Y49" s="85"/>
      <c r="Z49" s="85"/>
      <c r="AA49" s="85"/>
      <c r="AB49" s="85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</row>
    <row r="50" spans="1:62" s="106" customFormat="1" ht="15" customHeight="1">
      <c r="A50" s="306"/>
      <c r="B50" s="35"/>
      <c r="C50" s="175"/>
      <c r="D50" s="175"/>
      <c r="E50" s="175"/>
      <c r="F50" s="175"/>
      <c r="G50" s="210" t="s">
        <v>251</v>
      </c>
      <c r="H50" s="242"/>
      <c r="I50" s="242"/>
      <c r="J50" s="242">
        <v>2</v>
      </c>
      <c r="K50" s="242">
        <v>2</v>
      </c>
      <c r="L50" s="257" t="s">
        <v>491</v>
      </c>
      <c r="M50" s="242">
        <v>2</v>
      </c>
      <c r="N50" s="242">
        <v>2</v>
      </c>
      <c r="O50" s="37"/>
      <c r="P50" s="37"/>
      <c r="Q50" s="25" t="s">
        <v>429</v>
      </c>
      <c r="R50" s="37"/>
      <c r="S50" s="37"/>
      <c r="T50" s="37">
        <v>2</v>
      </c>
      <c r="U50" s="37">
        <v>2</v>
      </c>
      <c r="V50" s="91"/>
      <c r="W50" s="91"/>
      <c r="X50" s="85"/>
      <c r="Y50" s="85"/>
      <c r="Z50" s="85"/>
      <c r="AA50" s="85"/>
      <c r="AB50" s="85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</row>
    <row r="51" spans="1:62" s="106" customFormat="1" ht="15" customHeight="1">
      <c r="A51" s="306"/>
      <c r="B51" s="35"/>
      <c r="C51" s="175"/>
      <c r="D51" s="175"/>
      <c r="E51" s="175"/>
      <c r="F51" s="175"/>
      <c r="G51" s="73" t="s">
        <v>469</v>
      </c>
      <c r="H51" s="242"/>
      <c r="I51" s="242"/>
      <c r="J51" s="62">
        <v>3</v>
      </c>
      <c r="K51" s="63" t="s">
        <v>119</v>
      </c>
      <c r="L51" s="258" t="s">
        <v>255</v>
      </c>
      <c r="M51" s="63">
        <v>2</v>
      </c>
      <c r="N51" s="63">
        <v>2</v>
      </c>
      <c r="O51" s="37"/>
      <c r="P51" s="37"/>
      <c r="Q51" s="43" t="s">
        <v>430</v>
      </c>
      <c r="R51" s="242"/>
      <c r="S51" s="242"/>
      <c r="T51" s="63">
        <v>2</v>
      </c>
      <c r="U51" s="63">
        <v>2</v>
      </c>
      <c r="V51" s="91"/>
      <c r="W51" s="91"/>
      <c r="X51" s="85"/>
      <c r="Y51" s="85"/>
      <c r="Z51" s="85"/>
      <c r="AA51" s="85"/>
      <c r="AB51" s="85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</row>
    <row r="52" spans="1:62" s="106" customFormat="1" ht="15" customHeight="1">
      <c r="A52" s="306"/>
      <c r="B52" s="35"/>
      <c r="C52" s="175"/>
      <c r="D52" s="175"/>
      <c r="E52" s="175"/>
      <c r="F52" s="175"/>
      <c r="G52" s="73"/>
      <c r="H52" s="242"/>
      <c r="I52" s="242"/>
      <c r="J52" s="62"/>
      <c r="K52" s="63"/>
      <c r="L52" s="73" t="s">
        <v>256</v>
      </c>
      <c r="M52" s="242">
        <v>2</v>
      </c>
      <c r="N52" s="242">
        <v>2</v>
      </c>
      <c r="O52" s="37"/>
      <c r="P52" s="37"/>
      <c r="Q52" s="73" t="s">
        <v>263</v>
      </c>
      <c r="R52" s="62"/>
      <c r="S52" s="62"/>
      <c r="T52" s="62">
        <v>9</v>
      </c>
      <c r="U52" s="62" t="s">
        <v>119</v>
      </c>
      <c r="V52" s="91"/>
      <c r="W52" s="91"/>
      <c r="X52" s="85"/>
      <c r="Y52" s="85"/>
      <c r="Z52" s="85"/>
      <c r="AA52" s="85"/>
      <c r="AB52" s="85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</row>
    <row r="53" spans="1:62" s="106" customFormat="1" ht="15" customHeight="1">
      <c r="A53" s="306"/>
      <c r="B53" s="35"/>
      <c r="C53" s="175"/>
      <c r="D53" s="175"/>
      <c r="E53" s="175"/>
      <c r="F53" s="175"/>
      <c r="G53" s="178"/>
      <c r="H53" s="242"/>
      <c r="I53" s="242"/>
      <c r="J53" s="242"/>
      <c r="K53" s="242"/>
      <c r="L53" s="73" t="s">
        <v>264</v>
      </c>
      <c r="M53" s="242">
        <v>9</v>
      </c>
      <c r="N53" s="242" t="s">
        <v>119</v>
      </c>
      <c r="O53" s="37"/>
      <c r="P53" s="37"/>
      <c r="Q53" s="73"/>
      <c r="R53" s="62"/>
      <c r="S53" s="62"/>
      <c r="T53" s="62"/>
      <c r="U53" s="62"/>
      <c r="V53" s="91"/>
      <c r="W53" s="91"/>
      <c r="X53" s="85"/>
      <c r="Y53" s="85"/>
      <c r="Z53" s="85"/>
      <c r="AA53" s="85"/>
      <c r="AB53" s="85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</row>
    <row r="54" spans="1:62" s="106" customFormat="1" ht="15" customHeight="1">
      <c r="A54" s="306"/>
      <c r="B54" s="35"/>
      <c r="C54" s="175"/>
      <c r="D54" s="175"/>
      <c r="E54" s="175"/>
      <c r="F54" s="175"/>
      <c r="G54" s="178"/>
      <c r="H54" s="242"/>
      <c r="I54" s="242"/>
      <c r="J54" s="242"/>
      <c r="K54" s="242"/>
      <c r="L54" s="43" t="s">
        <v>261</v>
      </c>
      <c r="M54" s="37"/>
      <c r="N54" s="37"/>
      <c r="O54" s="37">
        <v>3</v>
      </c>
      <c r="P54" s="37">
        <v>3</v>
      </c>
      <c r="Q54" s="73"/>
      <c r="R54" s="62"/>
      <c r="S54" s="62"/>
      <c r="T54" s="62"/>
      <c r="U54" s="62"/>
      <c r="V54" s="91"/>
      <c r="W54" s="91"/>
      <c r="X54" s="85"/>
      <c r="Y54" s="85"/>
      <c r="Z54" s="85"/>
      <c r="AA54" s="85"/>
      <c r="AB54" s="85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</row>
    <row r="55" spans="1:62" s="106" customFormat="1" ht="15" customHeight="1">
      <c r="A55" s="306"/>
      <c r="B55" s="35"/>
      <c r="C55" s="175"/>
      <c r="D55" s="175"/>
      <c r="E55" s="175"/>
      <c r="F55" s="175"/>
      <c r="G55" s="178"/>
      <c r="H55" s="242"/>
      <c r="I55" s="242"/>
      <c r="J55" s="242"/>
      <c r="K55" s="242"/>
      <c r="L55" s="43" t="s">
        <v>427</v>
      </c>
      <c r="M55" s="175"/>
      <c r="N55" s="175"/>
      <c r="O55" s="175">
        <v>2</v>
      </c>
      <c r="P55" s="175">
        <v>2</v>
      </c>
      <c r="Q55" s="73"/>
      <c r="R55" s="62"/>
      <c r="S55" s="62"/>
      <c r="T55" s="62"/>
      <c r="U55" s="62"/>
      <c r="V55" s="91"/>
      <c r="W55" s="91"/>
      <c r="X55" s="85"/>
      <c r="Y55" s="85"/>
      <c r="Z55" s="85"/>
      <c r="AA55" s="85"/>
      <c r="AB55" s="85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</row>
    <row r="56" spans="1:62" s="106" customFormat="1" ht="15" customHeight="1">
      <c r="A56" s="306"/>
      <c r="B56" s="35"/>
      <c r="C56" s="175"/>
      <c r="D56" s="175"/>
      <c r="E56" s="175"/>
      <c r="F56" s="175"/>
      <c r="G56" s="178"/>
      <c r="H56" s="242"/>
      <c r="I56" s="242"/>
      <c r="J56" s="242"/>
      <c r="K56" s="242"/>
      <c r="L56" s="25" t="s">
        <v>428</v>
      </c>
      <c r="M56" s="37"/>
      <c r="N56" s="37"/>
      <c r="O56" s="37">
        <v>2</v>
      </c>
      <c r="P56" s="37">
        <v>2</v>
      </c>
      <c r="Q56" s="73"/>
      <c r="R56" s="62"/>
      <c r="S56" s="62"/>
      <c r="T56" s="62"/>
      <c r="U56" s="62"/>
      <c r="V56" s="91"/>
      <c r="W56" s="91"/>
      <c r="X56" s="85"/>
      <c r="Y56" s="85"/>
      <c r="Z56" s="85"/>
      <c r="AA56" s="85"/>
      <c r="AB56" s="85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</row>
    <row r="57" spans="1:62" s="106" customFormat="1" ht="15" customHeight="1">
      <c r="A57" s="306"/>
      <c r="B57" s="35"/>
      <c r="C57" s="175"/>
      <c r="D57" s="175"/>
      <c r="E57" s="175"/>
      <c r="F57" s="175"/>
      <c r="G57" s="210"/>
      <c r="H57" s="240"/>
      <c r="I57" s="240"/>
      <c r="J57" s="240"/>
      <c r="K57" s="240"/>
      <c r="L57" s="25" t="s">
        <v>258</v>
      </c>
      <c r="M57" s="37"/>
      <c r="N57" s="37"/>
      <c r="O57" s="37">
        <v>2</v>
      </c>
      <c r="P57" s="37">
        <v>2</v>
      </c>
      <c r="Q57" s="25"/>
      <c r="R57" s="37"/>
      <c r="S57" s="37"/>
      <c r="T57" s="37"/>
      <c r="U57" s="37"/>
      <c r="V57" s="91"/>
      <c r="W57" s="91"/>
      <c r="X57" s="85"/>
      <c r="Y57" s="85"/>
      <c r="Z57" s="85"/>
      <c r="AA57" s="85"/>
      <c r="AB57" s="85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</row>
    <row r="58" spans="1:62" s="106" customFormat="1" ht="15" customHeight="1">
      <c r="A58" s="306"/>
      <c r="B58" s="35"/>
      <c r="C58" s="175"/>
      <c r="D58" s="175"/>
      <c r="E58" s="175"/>
      <c r="F58" s="175"/>
      <c r="G58" s="25"/>
      <c r="H58" s="63"/>
      <c r="I58" s="63"/>
      <c r="J58" s="37"/>
      <c r="K58" s="37"/>
      <c r="L58" s="257" t="s">
        <v>492</v>
      </c>
      <c r="M58" s="242"/>
      <c r="N58" s="242"/>
      <c r="O58" s="37">
        <v>2</v>
      </c>
      <c r="P58" s="37">
        <v>2</v>
      </c>
      <c r="Q58" s="25"/>
      <c r="R58" s="37"/>
      <c r="S58" s="37"/>
      <c r="T58" s="37"/>
      <c r="U58" s="37"/>
      <c r="V58" s="91"/>
      <c r="W58" s="91"/>
      <c r="X58" s="85"/>
      <c r="Y58" s="85"/>
      <c r="Z58" s="85"/>
      <c r="AA58" s="85"/>
      <c r="AB58" s="85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</row>
    <row r="59" spans="1:62" s="112" customFormat="1" ht="15" customHeight="1">
      <c r="A59" s="306"/>
      <c r="B59" s="35"/>
      <c r="C59" s="175"/>
      <c r="D59" s="175"/>
      <c r="E59" s="175"/>
      <c r="F59" s="175"/>
      <c r="G59" s="73"/>
      <c r="H59" s="242"/>
      <c r="I59" s="242"/>
      <c r="J59" s="62"/>
      <c r="K59" s="63"/>
      <c r="L59" s="43" t="s">
        <v>250</v>
      </c>
      <c r="M59" s="175"/>
      <c r="N59" s="175"/>
      <c r="O59" s="175">
        <v>2</v>
      </c>
      <c r="P59" s="175">
        <v>2</v>
      </c>
      <c r="Q59" s="43"/>
      <c r="R59" s="242"/>
      <c r="S59" s="242"/>
      <c r="T59" s="63"/>
      <c r="U59" s="63"/>
      <c r="V59" s="110"/>
      <c r="W59" s="110"/>
      <c r="X59" s="111"/>
      <c r="Y59" s="111"/>
      <c r="Z59" s="111"/>
      <c r="AA59" s="111"/>
      <c r="AB59" s="111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</row>
    <row r="60" spans="1:62" s="106" customFormat="1" ht="15" customHeight="1">
      <c r="A60" s="306"/>
      <c r="B60" s="43"/>
      <c r="C60" s="62"/>
      <c r="D60" s="62"/>
      <c r="E60" s="55"/>
      <c r="F60" s="55"/>
      <c r="G60" s="178"/>
      <c r="H60" s="63"/>
      <c r="I60" s="63"/>
      <c r="J60" s="63"/>
      <c r="K60" s="63"/>
      <c r="L60" s="25" t="s">
        <v>116</v>
      </c>
      <c r="M60" s="37"/>
      <c r="N60" s="37"/>
      <c r="O60" s="37">
        <v>2</v>
      </c>
      <c r="P60" s="37">
        <v>2</v>
      </c>
      <c r="Q60" s="25"/>
      <c r="R60" s="37"/>
      <c r="S60" s="37"/>
      <c r="T60" s="37"/>
      <c r="U60" s="37"/>
      <c r="V60" s="91"/>
      <c r="W60" s="91"/>
      <c r="X60" s="85"/>
      <c r="Y60" s="85"/>
      <c r="Z60" s="85"/>
      <c r="AA60" s="85"/>
      <c r="AB60" s="85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</row>
    <row r="61" spans="1:62" s="106" customFormat="1" ht="15" customHeight="1">
      <c r="A61" s="306"/>
      <c r="B61" s="43"/>
      <c r="C61" s="62"/>
      <c r="D61" s="62"/>
      <c r="E61" s="55"/>
      <c r="F61" s="55"/>
      <c r="G61" s="25"/>
      <c r="H61" s="37"/>
      <c r="I61" s="37"/>
      <c r="J61" s="63"/>
      <c r="K61" s="63"/>
      <c r="L61" s="43" t="s">
        <v>262</v>
      </c>
      <c r="M61" s="242"/>
      <c r="N61" s="242"/>
      <c r="O61" s="63">
        <v>2</v>
      </c>
      <c r="P61" s="63">
        <v>2</v>
      </c>
      <c r="Q61" s="25"/>
      <c r="R61" s="37"/>
      <c r="S61" s="37"/>
      <c r="T61" s="37"/>
      <c r="U61" s="37"/>
      <c r="V61" s="91"/>
      <c r="W61" s="91"/>
      <c r="X61" s="85"/>
      <c r="Y61" s="85"/>
      <c r="Z61" s="85"/>
      <c r="AA61" s="85"/>
      <c r="AB61" s="85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</row>
    <row r="62" spans="1:62" s="106" customFormat="1" ht="15" customHeight="1">
      <c r="A62" s="306"/>
      <c r="B62" s="43"/>
      <c r="C62" s="62"/>
      <c r="D62" s="62"/>
      <c r="E62" s="55"/>
      <c r="F62" s="55"/>
      <c r="G62" s="25"/>
      <c r="H62" s="240"/>
      <c r="I62" s="240"/>
      <c r="J62" s="63"/>
      <c r="K62" s="63"/>
      <c r="L62" s="73" t="s">
        <v>265</v>
      </c>
      <c r="M62" s="105"/>
      <c r="N62" s="105"/>
      <c r="O62" s="62">
        <v>9</v>
      </c>
      <c r="P62" s="63" t="s">
        <v>119</v>
      </c>
      <c r="Q62" s="25"/>
      <c r="R62" s="37"/>
      <c r="S62" s="37"/>
      <c r="T62" s="37"/>
      <c r="U62" s="63"/>
      <c r="V62" s="91"/>
      <c r="W62" s="91"/>
      <c r="X62" s="85"/>
      <c r="Y62" s="85"/>
      <c r="Z62" s="85"/>
      <c r="AA62" s="85"/>
      <c r="AB62" s="85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</row>
    <row r="63" spans="1:62" s="106" customFormat="1" ht="15" customHeight="1">
      <c r="A63" s="306"/>
      <c r="B63" s="53"/>
      <c r="C63" s="53"/>
      <c r="D63" s="53"/>
      <c r="E63" s="53"/>
      <c r="F63" s="53"/>
      <c r="G63" s="25"/>
      <c r="H63" s="63"/>
      <c r="I63" s="63"/>
      <c r="J63" s="37"/>
      <c r="K63" s="37"/>
      <c r="L63" s="73" t="s">
        <v>469</v>
      </c>
      <c r="M63" s="242"/>
      <c r="N63" s="242"/>
      <c r="O63" s="62">
        <v>3</v>
      </c>
      <c r="P63" s="63" t="s">
        <v>119</v>
      </c>
      <c r="Q63" s="43"/>
      <c r="R63" s="197"/>
      <c r="S63" s="197"/>
      <c r="T63" s="63"/>
      <c r="U63" s="63"/>
      <c r="V63" s="91"/>
      <c r="W63" s="91"/>
      <c r="X63" s="85"/>
      <c r="Y63" s="85"/>
      <c r="Z63" s="85"/>
      <c r="AA63" s="85"/>
      <c r="AB63" s="85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</row>
    <row r="64" spans="1:62" s="109" customFormat="1" ht="15" customHeight="1">
      <c r="A64" s="306"/>
      <c r="B64" s="74" t="s">
        <v>9</v>
      </c>
      <c r="C64" s="74">
        <f>SUM(C45:C63)</f>
        <v>0</v>
      </c>
      <c r="D64" s="74">
        <f>SUM(D45:D63)</f>
        <v>0</v>
      </c>
      <c r="E64" s="74">
        <f>SUM(E45:E63)</f>
        <v>4</v>
      </c>
      <c r="F64" s="74">
        <f>SUM(F45:F63)</f>
        <v>4</v>
      </c>
      <c r="G64" s="74" t="s">
        <v>9</v>
      </c>
      <c r="H64" s="74">
        <f>SUM(H45:H63)</f>
        <v>2</v>
      </c>
      <c r="I64" s="74">
        <f>SUM(I45:I63)</f>
        <v>2</v>
      </c>
      <c r="J64" s="74">
        <f>SUM(J45:J63)</f>
        <v>13</v>
      </c>
      <c r="K64" s="74">
        <f>SUM(K45:K63)</f>
        <v>10</v>
      </c>
      <c r="L64" s="74" t="s">
        <v>9</v>
      </c>
      <c r="M64" s="74">
        <f>SUM(M45:M63)</f>
        <v>25</v>
      </c>
      <c r="N64" s="74">
        <f>SUM(N45:N63)</f>
        <v>16</v>
      </c>
      <c r="O64" s="74">
        <f>SUM(O45:O63)</f>
        <v>29</v>
      </c>
      <c r="P64" s="74">
        <f>SUM(P45:P63)</f>
        <v>17</v>
      </c>
      <c r="Q64" s="74" t="s">
        <v>9</v>
      </c>
      <c r="R64" s="74">
        <f>SUM(R45:R63)</f>
        <v>0</v>
      </c>
      <c r="S64" s="74">
        <f>SUM(S45:S63)</f>
        <v>0</v>
      </c>
      <c r="T64" s="74">
        <f>SUM(T45:T63)</f>
        <v>23</v>
      </c>
      <c r="U64" s="74">
        <f>SUM(U45:U63)</f>
        <v>14</v>
      </c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</row>
    <row r="65" spans="1:62" s="109" customFormat="1" ht="15" customHeight="1">
      <c r="A65" s="307"/>
      <c r="B65" s="108" t="s">
        <v>8</v>
      </c>
      <c r="C65" s="309">
        <f>C64+E64+H64+J64+M64+O64+R64+T64</f>
        <v>96</v>
      </c>
      <c r="D65" s="310"/>
      <c r="E65" s="310"/>
      <c r="F65" s="310"/>
      <c r="G65" s="310"/>
      <c r="H65" s="310"/>
      <c r="I65" s="310"/>
      <c r="J65" s="310"/>
      <c r="K65" s="310"/>
      <c r="L65" s="310"/>
      <c r="M65" s="310"/>
      <c r="N65" s="310"/>
      <c r="O65" s="310"/>
      <c r="P65" s="310"/>
      <c r="Q65" s="310"/>
      <c r="R65" s="310"/>
      <c r="S65" s="310"/>
      <c r="T65" s="310"/>
      <c r="U65" s="31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</row>
    <row r="66" spans="1:62" ht="15" customHeight="1">
      <c r="A66" s="297" t="s">
        <v>120</v>
      </c>
      <c r="B66" s="294" t="s">
        <v>121</v>
      </c>
      <c r="C66" s="295"/>
      <c r="D66" s="295"/>
      <c r="E66" s="295"/>
      <c r="F66" s="296"/>
      <c r="G66" s="285" t="s">
        <v>472</v>
      </c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6"/>
      <c r="V66" s="91"/>
      <c r="W66" s="91"/>
      <c r="Z66" s="113"/>
      <c r="AA66" s="85"/>
      <c r="AB66" s="85"/>
      <c r="AC66" s="91"/>
      <c r="AD66" s="91"/>
      <c r="AE66" s="91"/>
      <c r="AF66" s="91"/>
      <c r="AH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C66" s="91"/>
      <c r="BD66" s="91"/>
      <c r="BE66" s="91"/>
      <c r="BF66" s="91"/>
      <c r="BG66" s="91"/>
      <c r="BH66" s="91"/>
      <c r="BJ66" s="91"/>
    </row>
    <row r="67" spans="1:62" ht="15" customHeight="1">
      <c r="A67" s="298"/>
      <c r="B67" s="294" t="s">
        <v>122</v>
      </c>
      <c r="C67" s="295"/>
      <c r="D67" s="295"/>
      <c r="E67" s="295"/>
      <c r="F67" s="296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8"/>
      <c r="V67" s="91"/>
      <c r="Z67" s="85"/>
      <c r="AA67" s="85"/>
      <c r="AB67" s="85"/>
      <c r="AC67" s="91"/>
      <c r="AE67" s="91"/>
      <c r="AF67" s="91"/>
      <c r="AH67" s="91"/>
      <c r="AK67" s="91"/>
      <c r="AL67" s="91"/>
      <c r="AM67" s="91"/>
      <c r="AN67" s="91"/>
      <c r="AP67" s="91"/>
      <c r="AR67" s="91"/>
      <c r="AW67" s="91"/>
      <c r="AY67" s="91"/>
      <c r="BA67" s="91"/>
      <c r="BF67" s="91"/>
      <c r="BG67" s="91"/>
      <c r="BH67" s="91"/>
      <c r="BJ67" s="91"/>
    </row>
    <row r="68" spans="1:62" ht="15" customHeight="1">
      <c r="A68" s="298"/>
      <c r="B68" s="294" t="s">
        <v>123</v>
      </c>
      <c r="C68" s="295"/>
      <c r="D68" s="295"/>
      <c r="E68" s="295"/>
      <c r="F68" s="296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8"/>
      <c r="V68" s="91"/>
      <c r="Z68" s="85"/>
      <c r="AA68" s="85"/>
      <c r="AB68" s="85"/>
      <c r="AE68" s="91"/>
      <c r="AF68" s="91"/>
      <c r="AN68" s="91"/>
      <c r="BJ68" s="91"/>
    </row>
    <row r="69" spans="1:62" ht="15" customHeight="1">
      <c r="A69" s="298"/>
      <c r="B69" s="294" t="s">
        <v>124</v>
      </c>
      <c r="C69" s="295"/>
      <c r="D69" s="295"/>
      <c r="E69" s="295"/>
      <c r="F69" s="296"/>
      <c r="G69" s="287"/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8"/>
      <c r="AA69" s="85"/>
      <c r="AB69" s="85"/>
      <c r="AE69" s="91"/>
    </row>
    <row r="70" spans="1:62" ht="15" customHeight="1">
      <c r="A70" s="298"/>
      <c r="B70" s="294" t="s">
        <v>266</v>
      </c>
      <c r="C70" s="295"/>
      <c r="D70" s="295"/>
      <c r="E70" s="295"/>
      <c r="F70" s="296"/>
      <c r="G70" s="287"/>
      <c r="H70" s="287"/>
      <c r="I70" s="287"/>
      <c r="J70" s="287"/>
      <c r="K70" s="287"/>
      <c r="L70" s="287"/>
      <c r="M70" s="287"/>
      <c r="N70" s="287"/>
      <c r="O70" s="287"/>
      <c r="P70" s="287"/>
      <c r="Q70" s="287"/>
      <c r="R70" s="287"/>
      <c r="S70" s="287"/>
      <c r="T70" s="287"/>
      <c r="U70" s="288"/>
      <c r="AA70" s="85"/>
    </row>
    <row r="71" spans="1:62" ht="15" customHeight="1">
      <c r="A71" s="298"/>
      <c r="B71" s="294" t="s">
        <v>267</v>
      </c>
      <c r="C71" s="295"/>
      <c r="D71" s="295"/>
      <c r="E71" s="295"/>
      <c r="F71" s="296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8"/>
      <c r="AA71" s="85"/>
    </row>
    <row r="72" spans="1:62">
      <c r="A72" s="299"/>
      <c r="B72" s="294" t="s">
        <v>138</v>
      </c>
      <c r="C72" s="295"/>
      <c r="D72" s="295"/>
      <c r="E72" s="295"/>
      <c r="F72" s="296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90"/>
    </row>
  </sheetData>
  <mergeCells count="44">
    <mergeCell ref="B72:F72"/>
    <mergeCell ref="A66:A72"/>
    <mergeCell ref="O4:P4"/>
    <mergeCell ref="R4:S4"/>
    <mergeCell ref="T4:U4"/>
    <mergeCell ref="C17:U17"/>
    <mergeCell ref="C65:U65"/>
    <mergeCell ref="C23:U23"/>
    <mergeCell ref="C32:U32"/>
    <mergeCell ref="C44:U44"/>
    <mergeCell ref="B18:U18"/>
    <mergeCell ref="C19:U19"/>
    <mergeCell ref="G66:U72"/>
    <mergeCell ref="A6:A12"/>
    <mergeCell ref="C11:U11"/>
    <mergeCell ref="B12:U12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E4:F4"/>
    <mergeCell ref="H4:I4"/>
    <mergeCell ref="J4:K4"/>
    <mergeCell ref="M4:N4"/>
    <mergeCell ref="A13:A17"/>
    <mergeCell ref="A20:A23"/>
    <mergeCell ref="A24:A32"/>
    <mergeCell ref="A33:A44"/>
    <mergeCell ref="A45:A65"/>
    <mergeCell ref="A18:A19"/>
    <mergeCell ref="B71:F71"/>
    <mergeCell ref="B66:F66"/>
    <mergeCell ref="B67:F67"/>
    <mergeCell ref="B68:F68"/>
    <mergeCell ref="B69:F69"/>
    <mergeCell ref="B70:F70"/>
  </mergeCells>
  <phoneticPr fontId="16" type="noConversion"/>
  <printOptions horizontalCentered="1"/>
  <pageMargins left="0" right="0" top="0" bottom="0" header="0.39370078740157483" footer="0.3937007874015748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85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166" customWidth="1"/>
    <col min="2" max="2" width="18.625" style="166" customWidth="1"/>
    <col min="3" max="6" width="3.125" style="166" customWidth="1"/>
    <col min="7" max="7" width="18.625" style="166" customWidth="1"/>
    <col min="8" max="11" width="3.125" style="166" customWidth="1"/>
    <col min="12" max="12" width="18.625" style="166" customWidth="1"/>
    <col min="13" max="16" width="3.125" style="166" customWidth="1"/>
    <col min="17" max="17" width="18.625" style="166" customWidth="1"/>
    <col min="18" max="21" width="3.125" style="166" customWidth="1"/>
    <col min="22" max="256" width="9" style="166"/>
    <col min="257" max="257" width="3.125" style="166" customWidth="1"/>
    <col min="258" max="258" width="18.625" style="166" customWidth="1"/>
    <col min="259" max="262" width="3.125" style="166" customWidth="1"/>
    <col min="263" max="263" width="18.625" style="166" customWidth="1"/>
    <col min="264" max="267" width="3.125" style="166" customWidth="1"/>
    <col min="268" max="268" width="18.625" style="166" customWidth="1"/>
    <col min="269" max="272" width="3.125" style="166" customWidth="1"/>
    <col min="273" max="273" width="18.625" style="166" customWidth="1"/>
    <col min="274" max="277" width="3.125" style="166" customWidth="1"/>
    <col min="278" max="512" width="9" style="166"/>
    <col min="513" max="513" width="3.125" style="166" customWidth="1"/>
    <col min="514" max="514" width="18.625" style="166" customWidth="1"/>
    <col min="515" max="518" width="3.125" style="166" customWidth="1"/>
    <col min="519" max="519" width="18.625" style="166" customWidth="1"/>
    <col min="520" max="523" width="3.125" style="166" customWidth="1"/>
    <col min="524" max="524" width="18.625" style="166" customWidth="1"/>
    <col min="525" max="528" width="3.125" style="166" customWidth="1"/>
    <col min="529" max="529" width="18.625" style="166" customWidth="1"/>
    <col min="530" max="533" width="3.125" style="166" customWidth="1"/>
    <col min="534" max="768" width="9" style="166"/>
    <col min="769" max="769" width="3.125" style="166" customWidth="1"/>
    <col min="770" max="770" width="18.625" style="166" customWidth="1"/>
    <col min="771" max="774" width="3.125" style="166" customWidth="1"/>
    <col min="775" max="775" width="18.625" style="166" customWidth="1"/>
    <col min="776" max="779" width="3.125" style="166" customWidth="1"/>
    <col min="780" max="780" width="18.625" style="166" customWidth="1"/>
    <col min="781" max="784" width="3.125" style="166" customWidth="1"/>
    <col min="785" max="785" width="18.625" style="166" customWidth="1"/>
    <col min="786" max="789" width="3.125" style="166" customWidth="1"/>
    <col min="790" max="1024" width="9" style="166"/>
    <col min="1025" max="1025" width="3.125" style="166" customWidth="1"/>
    <col min="1026" max="1026" width="18.625" style="166" customWidth="1"/>
    <col min="1027" max="1030" width="3.125" style="166" customWidth="1"/>
    <col min="1031" max="1031" width="18.625" style="166" customWidth="1"/>
    <col min="1032" max="1035" width="3.125" style="166" customWidth="1"/>
    <col min="1036" max="1036" width="18.625" style="166" customWidth="1"/>
    <col min="1037" max="1040" width="3.125" style="166" customWidth="1"/>
    <col min="1041" max="1041" width="18.625" style="166" customWidth="1"/>
    <col min="1042" max="1045" width="3.125" style="166" customWidth="1"/>
    <col min="1046" max="1280" width="9" style="166"/>
    <col min="1281" max="1281" width="3.125" style="166" customWidth="1"/>
    <col min="1282" max="1282" width="18.625" style="166" customWidth="1"/>
    <col min="1283" max="1286" width="3.125" style="166" customWidth="1"/>
    <col min="1287" max="1287" width="18.625" style="166" customWidth="1"/>
    <col min="1288" max="1291" width="3.125" style="166" customWidth="1"/>
    <col min="1292" max="1292" width="18.625" style="166" customWidth="1"/>
    <col min="1293" max="1296" width="3.125" style="166" customWidth="1"/>
    <col min="1297" max="1297" width="18.625" style="166" customWidth="1"/>
    <col min="1298" max="1301" width="3.125" style="166" customWidth="1"/>
    <col min="1302" max="1536" width="9" style="166"/>
    <col min="1537" max="1537" width="3.125" style="166" customWidth="1"/>
    <col min="1538" max="1538" width="18.625" style="166" customWidth="1"/>
    <col min="1539" max="1542" width="3.125" style="166" customWidth="1"/>
    <col min="1543" max="1543" width="18.625" style="166" customWidth="1"/>
    <col min="1544" max="1547" width="3.125" style="166" customWidth="1"/>
    <col min="1548" max="1548" width="18.625" style="166" customWidth="1"/>
    <col min="1549" max="1552" width="3.125" style="166" customWidth="1"/>
    <col min="1553" max="1553" width="18.625" style="166" customWidth="1"/>
    <col min="1554" max="1557" width="3.125" style="166" customWidth="1"/>
    <col min="1558" max="1792" width="9" style="166"/>
    <col min="1793" max="1793" width="3.125" style="166" customWidth="1"/>
    <col min="1794" max="1794" width="18.625" style="166" customWidth="1"/>
    <col min="1795" max="1798" width="3.125" style="166" customWidth="1"/>
    <col min="1799" max="1799" width="18.625" style="166" customWidth="1"/>
    <col min="1800" max="1803" width="3.125" style="166" customWidth="1"/>
    <col min="1804" max="1804" width="18.625" style="166" customWidth="1"/>
    <col min="1805" max="1808" width="3.125" style="166" customWidth="1"/>
    <col min="1809" max="1809" width="18.625" style="166" customWidth="1"/>
    <col min="1810" max="1813" width="3.125" style="166" customWidth="1"/>
    <col min="1814" max="2048" width="9" style="166"/>
    <col min="2049" max="2049" width="3.125" style="166" customWidth="1"/>
    <col min="2050" max="2050" width="18.625" style="166" customWidth="1"/>
    <col min="2051" max="2054" width="3.125" style="166" customWidth="1"/>
    <col min="2055" max="2055" width="18.625" style="166" customWidth="1"/>
    <col min="2056" max="2059" width="3.125" style="166" customWidth="1"/>
    <col min="2060" max="2060" width="18.625" style="166" customWidth="1"/>
    <col min="2061" max="2064" width="3.125" style="166" customWidth="1"/>
    <col min="2065" max="2065" width="18.625" style="166" customWidth="1"/>
    <col min="2066" max="2069" width="3.125" style="166" customWidth="1"/>
    <col min="2070" max="2304" width="9" style="166"/>
    <col min="2305" max="2305" width="3.125" style="166" customWidth="1"/>
    <col min="2306" max="2306" width="18.625" style="166" customWidth="1"/>
    <col min="2307" max="2310" width="3.125" style="166" customWidth="1"/>
    <col min="2311" max="2311" width="18.625" style="166" customWidth="1"/>
    <col min="2312" max="2315" width="3.125" style="166" customWidth="1"/>
    <col min="2316" max="2316" width="18.625" style="166" customWidth="1"/>
    <col min="2317" max="2320" width="3.125" style="166" customWidth="1"/>
    <col min="2321" max="2321" width="18.625" style="166" customWidth="1"/>
    <col min="2322" max="2325" width="3.125" style="166" customWidth="1"/>
    <col min="2326" max="2560" width="9" style="166"/>
    <col min="2561" max="2561" width="3.125" style="166" customWidth="1"/>
    <col min="2562" max="2562" width="18.625" style="166" customWidth="1"/>
    <col min="2563" max="2566" width="3.125" style="166" customWidth="1"/>
    <col min="2567" max="2567" width="18.625" style="166" customWidth="1"/>
    <col min="2568" max="2571" width="3.125" style="166" customWidth="1"/>
    <col min="2572" max="2572" width="18.625" style="166" customWidth="1"/>
    <col min="2573" max="2576" width="3.125" style="166" customWidth="1"/>
    <col min="2577" max="2577" width="18.625" style="166" customWidth="1"/>
    <col min="2578" max="2581" width="3.125" style="166" customWidth="1"/>
    <col min="2582" max="2816" width="9" style="166"/>
    <col min="2817" max="2817" width="3.125" style="166" customWidth="1"/>
    <col min="2818" max="2818" width="18.625" style="166" customWidth="1"/>
    <col min="2819" max="2822" width="3.125" style="166" customWidth="1"/>
    <col min="2823" max="2823" width="18.625" style="166" customWidth="1"/>
    <col min="2824" max="2827" width="3.125" style="166" customWidth="1"/>
    <col min="2828" max="2828" width="18.625" style="166" customWidth="1"/>
    <col min="2829" max="2832" width="3.125" style="166" customWidth="1"/>
    <col min="2833" max="2833" width="18.625" style="166" customWidth="1"/>
    <col min="2834" max="2837" width="3.125" style="166" customWidth="1"/>
    <col min="2838" max="3072" width="9" style="166"/>
    <col min="3073" max="3073" width="3.125" style="166" customWidth="1"/>
    <col min="3074" max="3074" width="18.625" style="166" customWidth="1"/>
    <col min="3075" max="3078" width="3.125" style="166" customWidth="1"/>
    <col min="3079" max="3079" width="18.625" style="166" customWidth="1"/>
    <col min="3080" max="3083" width="3.125" style="166" customWidth="1"/>
    <col min="3084" max="3084" width="18.625" style="166" customWidth="1"/>
    <col min="3085" max="3088" width="3.125" style="166" customWidth="1"/>
    <col min="3089" max="3089" width="18.625" style="166" customWidth="1"/>
    <col min="3090" max="3093" width="3.125" style="166" customWidth="1"/>
    <col min="3094" max="3328" width="9" style="166"/>
    <col min="3329" max="3329" width="3.125" style="166" customWidth="1"/>
    <col min="3330" max="3330" width="18.625" style="166" customWidth="1"/>
    <col min="3331" max="3334" width="3.125" style="166" customWidth="1"/>
    <col min="3335" max="3335" width="18.625" style="166" customWidth="1"/>
    <col min="3336" max="3339" width="3.125" style="166" customWidth="1"/>
    <col min="3340" max="3340" width="18.625" style="166" customWidth="1"/>
    <col min="3341" max="3344" width="3.125" style="166" customWidth="1"/>
    <col min="3345" max="3345" width="18.625" style="166" customWidth="1"/>
    <col min="3346" max="3349" width="3.125" style="166" customWidth="1"/>
    <col min="3350" max="3584" width="9" style="166"/>
    <col min="3585" max="3585" width="3.125" style="166" customWidth="1"/>
    <col min="3586" max="3586" width="18.625" style="166" customWidth="1"/>
    <col min="3587" max="3590" width="3.125" style="166" customWidth="1"/>
    <col min="3591" max="3591" width="18.625" style="166" customWidth="1"/>
    <col min="3592" max="3595" width="3.125" style="166" customWidth="1"/>
    <col min="3596" max="3596" width="18.625" style="166" customWidth="1"/>
    <col min="3597" max="3600" width="3.125" style="166" customWidth="1"/>
    <col min="3601" max="3601" width="18.625" style="166" customWidth="1"/>
    <col min="3602" max="3605" width="3.125" style="166" customWidth="1"/>
    <col min="3606" max="3840" width="9" style="166"/>
    <col min="3841" max="3841" width="3.125" style="166" customWidth="1"/>
    <col min="3842" max="3842" width="18.625" style="166" customWidth="1"/>
    <col min="3843" max="3846" width="3.125" style="166" customWidth="1"/>
    <col min="3847" max="3847" width="18.625" style="166" customWidth="1"/>
    <col min="3848" max="3851" width="3.125" style="166" customWidth="1"/>
    <col min="3852" max="3852" width="18.625" style="166" customWidth="1"/>
    <col min="3853" max="3856" width="3.125" style="166" customWidth="1"/>
    <col min="3857" max="3857" width="18.625" style="166" customWidth="1"/>
    <col min="3858" max="3861" width="3.125" style="166" customWidth="1"/>
    <col min="3862" max="4096" width="9" style="166"/>
    <col min="4097" max="4097" width="3.125" style="166" customWidth="1"/>
    <col min="4098" max="4098" width="18.625" style="166" customWidth="1"/>
    <col min="4099" max="4102" width="3.125" style="166" customWidth="1"/>
    <col min="4103" max="4103" width="18.625" style="166" customWidth="1"/>
    <col min="4104" max="4107" width="3.125" style="166" customWidth="1"/>
    <col min="4108" max="4108" width="18.625" style="166" customWidth="1"/>
    <col min="4109" max="4112" width="3.125" style="166" customWidth="1"/>
    <col min="4113" max="4113" width="18.625" style="166" customWidth="1"/>
    <col min="4114" max="4117" width="3.125" style="166" customWidth="1"/>
    <col min="4118" max="4352" width="9" style="166"/>
    <col min="4353" max="4353" width="3.125" style="166" customWidth="1"/>
    <col min="4354" max="4354" width="18.625" style="166" customWidth="1"/>
    <col min="4355" max="4358" width="3.125" style="166" customWidth="1"/>
    <col min="4359" max="4359" width="18.625" style="166" customWidth="1"/>
    <col min="4360" max="4363" width="3.125" style="166" customWidth="1"/>
    <col min="4364" max="4364" width="18.625" style="166" customWidth="1"/>
    <col min="4365" max="4368" width="3.125" style="166" customWidth="1"/>
    <col min="4369" max="4369" width="18.625" style="166" customWidth="1"/>
    <col min="4370" max="4373" width="3.125" style="166" customWidth="1"/>
    <col min="4374" max="4608" width="9" style="166"/>
    <col min="4609" max="4609" width="3.125" style="166" customWidth="1"/>
    <col min="4610" max="4610" width="18.625" style="166" customWidth="1"/>
    <col min="4611" max="4614" width="3.125" style="166" customWidth="1"/>
    <col min="4615" max="4615" width="18.625" style="166" customWidth="1"/>
    <col min="4616" max="4619" width="3.125" style="166" customWidth="1"/>
    <col min="4620" max="4620" width="18.625" style="166" customWidth="1"/>
    <col min="4621" max="4624" width="3.125" style="166" customWidth="1"/>
    <col min="4625" max="4625" width="18.625" style="166" customWidth="1"/>
    <col min="4626" max="4629" width="3.125" style="166" customWidth="1"/>
    <col min="4630" max="4864" width="9" style="166"/>
    <col min="4865" max="4865" width="3.125" style="166" customWidth="1"/>
    <col min="4866" max="4866" width="18.625" style="166" customWidth="1"/>
    <col min="4867" max="4870" width="3.125" style="166" customWidth="1"/>
    <col min="4871" max="4871" width="18.625" style="166" customWidth="1"/>
    <col min="4872" max="4875" width="3.125" style="166" customWidth="1"/>
    <col min="4876" max="4876" width="18.625" style="166" customWidth="1"/>
    <col min="4877" max="4880" width="3.125" style="166" customWidth="1"/>
    <col min="4881" max="4881" width="18.625" style="166" customWidth="1"/>
    <col min="4882" max="4885" width="3.125" style="166" customWidth="1"/>
    <col min="4886" max="5120" width="9" style="166"/>
    <col min="5121" max="5121" width="3.125" style="166" customWidth="1"/>
    <col min="5122" max="5122" width="18.625" style="166" customWidth="1"/>
    <col min="5123" max="5126" width="3.125" style="166" customWidth="1"/>
    <col min="5127" max="5127" width="18.625" style="166" customWidth="1"/>
    <col min="5128" max="5131" width="3.125" style="166" customWidth="1"/>
    <col min="5132" max="5132" width="18.625" style="166" customWidth="1"/>
    <col min="5133" max="5136" width="3.125" style="166" customWidth="1"/>
    <col min="5137" max="5137" width="18.625" style="166" customWidth="1"/>
    <col min="5138" max="5141" width="3.125" style="166" customWidth="1"/>
    <col min="5142" max="5376" width="9" style="166"/>
    <col min="5377" max="5377" width="3.125" style="166" customWidth="1"/>
    <col min="5378" max="5378" width="18.625" style="166" customWidth="1"/>
    <col min="5379" max="5382" width="3.125" style="166" customWidth="1"/>
    <col min="5383" max="5383" width="18.625" style="166" customWidth="1"/>
    <col min="5384" max="5387" width="3.125" style="166" customWidth="1"/>
    <col min="5388" max="5388" width="18.625" style="166" customWidth="1"/>
    <col min="5389" max="5392" width="3.125" style="166" customWidth="1"/>
    <col min="5393" max="5393" width="18.625" style="166" customWidth="1"/>
    <col min="5394" max="5397" width="3.125" style="166" customWidth="1"/>
    <col min="5398" max="5632" width="9" style="166"/>
    <col min="5633" max="5633" width="3.125" style="166" customWidth="1"/>
    <col min="5634" max="5634" width="18.625" style="166" customWidth="1"/>
    <col min="5635" max="5638" width="3.125" style="166" customWidth="1"/>
    <col min="5639" max="5639" width="18.625" style="166" customWidth="1"/>
    <col min="5640" max="5643" width="3.125" style="166" customWidth="1"/>
    <col min="5644" max="5644" width="18.625" style="166" customWidth="1"/>
    <col min="5645" max="5648" width="3.125" style="166" customWidth="1"/>
    <col min="5649" max="5649" width="18.625" style="166" customWidth="1"/>
    <col min="5650" max="5653" width="3.125" style="166" customWidth="1"/>
    <col min="5654" max="5888" width="9" style="166"/>
    <col min="5889" max="5889" width="3.125" style="166" customWidth="1"/>
    <col min="5890" max="5890" width="18.625" style="166" customWidth="1"/>
    <col min="5891" max="5894" width="3.125" style="166" customWidth="1"/>
    <col min="5895" max="5895" width="18.625" style="166" customWidth="1"/>
    <col min="5896" max="5899" width="3.125" style="166" customWidth="1"/>
    <col min="5900" max="5900" width="18.625" style="166" customWidth="1"/>
    <col min="5901" max="5904" width="3.125" style="166" customWidth="1"/>
    <col min="5905" max="5905" width="18.625" style="166" customWidth="1"/>
    <col min="5906" max="5909" width="3.125" style="166" customWidth="1"/>
    <col min="5910" max="6144" width="9" style="166"/>
    <col min="6145" max="6145" width="3.125" style="166" customWidth="1"/>
    <col min="6146" max="6146" width="18.625" style="166" customWidth="1"/>
    <col min="6147" max="6150" width="3.125" style="166" customWidth="1"/>
    <col min="6151" max="6151" width="18.625" style="166" customWidth="1"/>
    <col min="6152" max="6155" width="3.125" style="166" customWidth="1"/>
    <col min="6156" max="6156" width="18.625" style="166" customWidth="1"/>
    <col min="6157" max="6160" width="3.125" style="166" customWidth="1"/>
    <col min="6161" max="6161" width="18.625" style="166" customWidth="1"/>
    <col min="6162" max="6165" width="3.125" style="166" customWidth="1"/>
    <col min="6166" max="6400" width="9" style="166"/>
    <col min="6401" max="6401" width="3.125" style="166" customWidth="1"/>
    <col min="6402" max="6402" width="18.625" style="166" customWidth="1"/>
    <col min="6403" max="6406" width="3.125" style="166" customWidth="1"/>
    <col min="6407" max="6407" width="18.625" style="166" customWidth="1"/>
    <col min="6408" max="6411" width="3.125" style="166" customWidth="1"/>
    <col min="6412" max="6412" width="18.625" style="166" customWidth="1"/>
    <col min="6413" max="6416" width="3.125" style="166" customWidth="1"/>
    <col min="6417" max="6417" width="18.625" style="166" customWidth="1"/>
    <col min="6418" max="6421" width="3.125" style="166" customWidth="1"/>
    <col min="6422" max="6656" width="9" style="166"/>
    <col min="6657" max="6657" width="3.125" style="166" customWidth="1"/>
    <col min="6658" max="6658" width="18.625" style="166" customWidth="1"/>
    <col min="6659" max="6662" width="3.125" style="166" customWidth="1"/>
    <col min="6663" max="6663" width="18.625" style="166" customWidth="1"/>
    <col min="6664" max="6667" width="3.125" style="166" customWidth="1"/>
    <col min="6668" max="6668" width="18.625" style="166" customWidth="1"/>
    <col min="6669" max="6672" width="3.125" style="166" customWidth="1"/>
    <col min="6673" max="6673" width="18.625" style="166" customWidth="1"/>
    <col min="6674" max="6677" width="3.125" style="166" customWidth="1"/>
    <col min="6678" max="6912" width="9" style="166"/>
    <col min="6913" max="6913" width="3.125" style="166" customWidth="1"/>
    <col min="6914" max="6914" width="18.625" style="166" customWidth="1"/>
    <col min="6915" max="6918" width="3.125" style="166" customWidth="1"/>
    <col min="6919" max="6919" width="18.625" style="166" customWidth="1"/>
    <col min="6920" max="6923" width="3.125" style="166" customWidth="1"/>
    <col min="6924" max="6924" width="18.625" style="166" customWidth="1"/>
    <col min="6925" max="6928" width="3.125" style="166" customWidth="1"/>
    <col min="6929" max="6929" width="18.625" style="166" customWidth="1"/>
    <col min="6930" max="6933" width="3.125" style="166" customWidth="1"/>
    <col min="6934" max="7168" width="9" style="166"/>
    <col min="7169" max="7169" width="3.125" style="166" customWidth="1"/>
    <col min="7170" max="7170" width="18.625" style="166" customWidth="1"/>
    <col min="7171" max="7174" width="3.125" style="166" customWidth="1"/>
    <col min="7175" max="7175" width="18.625" style="166" customWidth="1"/>
    <col min="7176" max="7179" width="3.125" style="166" customWidth="1"/>
    <col min="7180" max="7180" width="18.625" style="166" customWidth="1"/>
    <col min="7181" max="7184" width="3.125" style="166" customWidth="1"/>
    <col min="7185" max="7185" width="18.625" style="166" customWidth="1"/>
    <col min="7186" max="7189" width="3.125" style="166" customWidth="1"/>
    <col min="7190" max="7424" width="9" style="166"/>
    <col min="7425" max="7425" width="3.125" style="166" customWidth="1"/>
    <col min="7426" max="7426" width="18.625" style="166" customWidth="1"/>
    <col min="7427" max="7430" width="3.125" style="166" customWidth="1"/>
    <col min="7431" max="7431" width="18.625" style="166" customWidth="1"/>
    <col min="7432" max="7435" width="3.125" style="166" customWidth="1"/>
    <col min="7436" max="7436" width="18.625" style="166" customWidth="1"/>
    <col min="7437" max="7440" width="3.125" style="166" customWidth="1"/>
    <col min="7441" max="7441" width="18.625" style="166" customWidth="1"/>
    <col min="7442" max="7445" width="3.125" style="166" customWidth="1"/>
    <col min="7446" max="7680" width="9" style="166"/>
    <col min="7681" max="7681" width="3.125" style="166" customWidth="1"/>
    <col min="7682" max="7682" width="18.625" style="166" customWidth="1"/>
    <col min="7683" max="7686" width="3.125" style="166" customWidth="1"/>
    <col min="7687" max="7687" width="18.625" style="166" customWidth="1"/>
    <col min="7688" max="7691" width="3.125" style="166" customWidth="1"/>
    <col min="7692" max="7692" width="18.625" style="166" customWidth="1"/>
    <col min="7693" max="7696" width="3.125" style="166" customWidth="1"/>
    <col min="7697" max="7697" width="18.625" style="166" customWidth="1"/>
    <col min="7698" max="7701" width="3.125" style="166" customWidth="1"/>
    <col min="7702" max="7936" width="9" style="166"/>
    <col min="7937" max="7937" width="3.125" style="166" customWidth="1"/>
    <col min="7938" max="7938" width="18.625" style="166" customWidth="1"/>
    <col min="7939" max="7942" width="3.125" style="166" customWidth="1"/>
    <col min="7943" max="7943" width="18.625" style="166" customWidth="1"/>
    <col min="7944" max="7947" width="3.125" style="166" customWidth="1"/>
    <col min="7948" max="7948" width="18.625" style="166" customWidth="1"/>
    <col min="7949" max="7952" width="3.125" style="166" customWidth="1"/>
    <col min="7953" max="7953" width="18.625" style="166" customWidth="1"/>
    <col min="7954" max="7957" width="3.125" style="166" customWidth="1"/>
    <col min="7958" max="8192" width="9" style="166"/>
    <col min="8193" max="8193" width="3.125" style="166" customWidth="1"/>
    <col min="8194" max="8194" width="18.625" style="166" customWidth="1"/>
    <col min="8195" max="8198" width="3.125" style="166" customWidth="1"/>
    <col min="8199" max="8199" width="18.625" style="166" customWidth="1"/>
    <col min="8200" max="8203" width="3.125" style="166" customWidth="1"/>
    <col min="8204" max="8204" width="18.625" style="166" customWidth="1"/>
    <col min="8205" max="8208" width="3.125" style="166" customWidth="1"/>
    <col min="8209" max="8209" width="18.625" style="166" customWidth="1"/>
    <col min="8210" max="8213" width="3.125" style="166" customWidth="1"/>
    <col min="8214" max="8448" width="9" style="166"/>
    <col min="8449" max="8449" width="3.125" style="166" customWidth="1"/>
    <col min="8450" max="8450" width="18.625" style="166" customWidth="1"/>
    <col min="8451" max="8454" width="3.125" style="166" customWidth="1"/>
    <col min="8455" max="8455" width="18.625" style="166" customWidth="1"/>
    <col min="8456" max="8459" width="3.125" style="166" customWidth="1"/>
    <col min="8460" max="8460" width="18.625" style="166" customWidth="1"/>
    <col min="8461" max="8464" width="3.125" style="166" customWidth="1"/>
    <col min="8465" max="8465" width="18.625" style="166" customWidth="1"/>
    <col min="8466" max="8469" width="3.125" style="166" customWidth="1"/>
    <col min="8470" max="8704" width="9" style="166"/>
    <col min="8705" max="8705" width="3.125" style="166" customWidth="1"/>
    <col min="8706" max="8706" width="18.625" style="166" customWidth="1"/>
    <col min="8707" max="8710" width="3.125" style="166" customWidth="1"/>
    <col min="8711" max="8711" width="18.625" style="166" customWidth="1"/>
    <col min="8712" max="8715" width="3.125" style="166" customWidth="1"/>
    <col min="8716" max="8716" width="18.625" style="166" customWidth="1"/>
    <col min="8717" max="8720" width="3.125" style="166" customWidth="1"/>
    <col min="8721" max="8721" width="18.625" style="166" customWidth="1"/>
    <col min="8722" max="8725" width="3.125" style="166" customWidth="1"/>
    <col min="8726" max="8960" width="9" style="166"/>
    <col min="8961" max="8961" width="3.125" style="166" customWidth="1"/>
    <col min="8962" max="8962" width="18.625" style="166" customWidth="1"/>
    <col min="8963" max="8966" width="3.125" style="166" customWidth="1"/>
    <col min="8967" max="8967" width="18.625" style="166" customWidth="1"/>
    <col min="8968" max="8971" width="3.125" style="166" customWidth="1"/>
    <col min="8972" max="8972" width="18.625" style="166" customWidth="1"/>
    <col min="8973" max="8976" width="3.125" style="166" customWidth="1"/>
    <col min="8977" max="8977" width="18.625" style="166" customWidth="1"/>
    <col min="8978" max="8981" width="3.125" style="166" customWidth="1"/>
    <col min="8982" max="9216" width="9" style="166"/>
    <col min="9217" max="9217" width="3.125" style="166" customWidth="1"/>
    <col min="9218" max="9218" width="18.625" style="166" customWidth="1"/>
    <col min="9219" max="9222" width="3.125" style="166" customWidth="1"/>
    <col min="9223" max="9223" width="18.625" style="166" customWidth="1"/>
    <col min="9224" max="9227" width="3.125" style="166" customWidth="1"/>
    <col min="9228" max="9228" width="18.625" style="166" customWidth="1"/>
    <col min="9229" max="9232" width="3.125" style="166" customWidth="1"/>
    <col min="9233" max="9233" width="18.625" style="166" customWidth="1"/>
    <col min="9234" max="9237" width="3.125" style="166" customWidth="1"/>
    <col min="9238" max="9472" width="9" style="166"/>
    <col min="9473" max="9473" width="3.125" style="166" customWidth="1"/>
    <col min="9474" max="9474" width="18.625" style="166" customWidth="1"/>
    <col min="9475" max="9478" width="3.125" style="166" customWidth="1"/>
    <col min="9479" max="9479" width="18.625" style="166" customWidth="1"/>
    <col min="9480" max="9483" width="3.125" style="166" customWidth="1"/>
    <col min="9484" max="9484" width="18.625" style="166" customWidth="1"/>
    <col min="9485" max="9488" width="3.125" style="166" customWidth="1"/>
    <col min="9489" max="9489" width="18.625" style="166" customWidth="1"/>
    <col min="9490" max="9493" width="3.125" style="166" customWidth="1"/>
    <col min="9494" max="9728" width="9" style="166"/>
    <col min="9729" max="9729" width="3.125" style="166" customWidth="1"/>
    <col min="9730" max="9730" width="18.625" style="166" customWidth="1"/>
    <col min="9731" max="9734" width="3.125" style="166" customWidth="1"/>
    <col min="9735" max="9735" width="18.625" style="166" customWidth="1"/>
    <col min="9736" max="9739" width="3.125" style="166" customWidth="1"/>
    <col min="9740" max="9740" width="18.625" style="166" customWidth="1"/>
    <col min="9741" max="9744" width="3.125" style="166" customWidth="1"/>
    <col min="9745" max="9745" width="18.625" style="166" customWidth="1"/>
    <col min="9746" max="9749" width="3.125" style="166" customWidth="1"/>
    <col min="9750" max="9984" width="9" style="166"/>
    <col min="9985" max="9985" width="3.125" style="166" customWidth="1"/>
    <col min="9986" max="9986" width="18.625" style="166" customWidth="1"/>
    <col min="9987" max="9990" width="3.125" style="166" customWidth="1"/>
    <col min="9991" max="9991" width="18.625" style="166" customWidth="1"/>
    <col min="9992" max="9995" width="3.125" style="166" customWidth="1"/>
    <col min="9996" max="9996" width="18.625" style="166" customWidth="1"/>
    <col min="9997" max="10000" width="3.125" style="166" customWidth="1"/>
    <col min="10001" max="10001" width="18.625" style="166" customWidth="1"/>
    <col min="10002" max="10005" width="3.125" style="166" customWidth="1"/>
    <col min="10006" max="10240" width="9" style="166"/>
    <col min="10241" max="10241" width="3.125" style="166" customWidth="1"/>
    <col min="10242" max="10242" width="18.625" style="166" customWidth="1"/>
    <col min="10243" max="10246" width="3.125" style="166" customWidth="1"/>
    <col min="10247" max="10247" width="18.625" style="166" customWidth="1"/>
    <col min="10248" max="10251" width="3.125" style="166" customWidth="1"/>
    <col min="10252" max="10252" width="18.625" style="166" customWidth="1"/>
    <col min="10253" max="10256" width="3.125" style="166" customWidth="1"/>
    <col min="10257" max="10257" width="18.625" style="166" customWidth="1"/>
    <col min="10258" max="10261" width="3.125" style="166" customWidth="1"/>
    <col min="10262" max="10496" width="9" style="166"/>
    <col min="10497" max="10497" width="3.125" style="166" customWidth="1"/>
    <col min="10498" max="10498" width="18.625" style="166" customWidth="1"/>
    <col min="10499" max="10502" width="3.125" style="166" customWidth="1"/>
    <col min="10503" max="10503" width="18.625" style="166" customWidth="1"/>
    <col min="10504" max="10507" width="3.125" style="166" customWidth="1"/>
    <col min="10508" max="10508" width="18.625" style="166" customWidth="1"/>
    <col min="10509" max="10512" width="3.125" style="166" customWidth="1"/>
    <col min="10513" max="10513" width="18.625" style="166" customWidth="1"/>
    <col min="10514" max="10517" width="3.125" style="166" customWidth="1"/>
    <col min="10518" max="10752" width="9" style="166"/>
    <col min="10753" max="10753" width="3.125" style="166" customWidth="1"/>
    <col min="10754" max="10754" width="18.625" style="166" customWidth="1"/>
    <col min="10755" max="10758" width="3.125" style="166" customWidth="1"/>
    <col min="10759" max="10759" width="18.625" style="166" customWidth="1"/>
    <col min="10760" max="10763" width="3.125" style="166" customWidth="1"/>
    <col min="10764" max="10764" width="18.625" style="166" customWidth="1"/>
    <col min="10765" max="10768" width="3.125" style="166" customWidth="1"/>
    <col min="10769" max="10769" width="18.625" style="166" customWidth="1"/>
    <col min="10770" max="10773" width="3.125" style="166" customWidth="1"/>
    <col min="10774" max="11008" width="9" style="166"/>
    <col min="11009" max="11009" width="3.125" style="166" customWidth="1"/>
    <col min="11010" max="11010" width="18.625" style="166" customWidth="1"/>
    <col min="11011" max="11014" width="3.125" style="166" customWidth="1"/>
    <col min="11015" max="11015" width="18.625" style="166" customWidth="1"/>
    <col min="11016" max="11019" width="3.125" style="166" customWidth="1"/>
    <col min="11020" max="11020" width="18.625" style="166" customWidth="1"/>
    <col min="11021" max="11024" width="3.125" style="166" customWidth="1"/>
    <col min="11025" max="11025" width="18.625" style="166" customWidth="1"/>
    <col min="11026" max="11029" width="3.125" style="166" customWidth="1"/>
    <col min="11030" max="11264" width="9" style="166"/>
    <col min="11265" max="11265" width="3.125" style="166" customWidth="1"/>
    <col min="11266" max="11266" width="18.625" style="166" customWidth="1"/>
    <col min="11267" max="11270" width="3.125" style="166" customWidth="1"/>
    <col min="11271" max="11271" width="18.625" style="166" customWidth="1"/>
    <col min="11272" max="11275" width="3.125" style="166" customWidth="1"/>
    <col min="11276" max="11276" width="18.625" style="166" customWidth="1"/>
    <col min="11277" max="11280" width="3.125" style="166" customWidth="1"/>
    <col min="11281" max="11281" width="18.625" style="166" customWidth="1"/>
    <col min="11282" max="11285" width="3.125" style="166" customWidth="1"/>
    <col min="11286" max="11520" width="9" style="166"/>
    <col min="11521" max="11521" width="3.125" style="166" customWidth="1"/>
    <col min="11522" max="11522" width="18.625" style="166" customWidth="1"/>
    <col min="11523" max="11526" width="3.125" style="166" customWidth="1"/>
    <col min="11527" max="11527" width="18.625" style="166" customWidth="1"/>
    <col min="11528" max="11531" width="3.125" style="166" customWidth="1"/>
    <col min="11532" max="11532" width="18.625" style="166" customWidth="1"/>
    <col min="11533" max="11536" width="3.125" style="166" customWidth="1"/>
    <col min="11537" max="11537" width="18.625" style="166" customWidth="1"/>
    <col min="11538" max="11541" width="3.125" style="166" customWidth="1"/>
    <col min="11542" max="11776" width="9" style="166"/>
    <col min="11777" max="11777" width="3.125" style="166" customWidth="1"/>
    <col min="11778" max="11778" width="18.625" style="166" customWidth="1"/>
    <col min="11779" max="11782" width="3.125" style="166" customWidth="1"/>
    <col min="11783" max="11783" width="18.625" style="166" customWidth="1"/>
    <col min="11784" max="11787" width="3.125" style="166" customWidth="1"/>
    <col min="11788" max="11788" width="18.625" style="166" customWidth="1"/>
    <col min="11789" max="11792" width="3.125" style="166" customWidth="1"/>
    <col min="11793" max="11793" width="18.625" style="166" customWidth="1"/>
    <col min="11794" max="11797" width="3.125" style="166" customWidth="1"/>
    <col min="11798" max="12032" width="9" style="166"/>
    <col min="12033" max="12033" width="3.125" style="166" customWidth="1"/>
    <col min="12034" max="12034" width="18.625" style="166" customWidth="1"/>
    <col min="12035" max="12038" width="3.125" style="166" customWidth="1"/>
    <col min="12039" max="12039" width="18.625" style="166" customWidth="1"/>
    <col min="12040" max="12043" width="3.125" style="166" customWidth="1"/>
    <col min="12044" max="12044" width="18.625" style="166" customWidth="1"/>
    <col min="12045" max="12048" width="3.125" style="166" customWidth="1"/>
    <col min="12049" max="12049" width="18.625" style="166" customWidth="1"/>
    <col min="12050" max="12053" width="3.125" style="166" customWidth="1"/>
    <col min="12054" max="12288" width="9" style="166"/>
    <col min="12289" max="12289" width="3.125" style="166" customWidth="1"/>
    <col min="12290" max="12290" width="18.625" style="166" customWidth="1"/>
    <col min="12291" max="12294" width="3.125" style="166" customWidth="1"/>
    <col min="12295" max="12295" width="18.625" style="166" customWidth="1"/>
    <col min="12296" max="12299" width="3.125" style="166" customWidth="1"/>
    <col min="12300" max="12300" width="18.625" style="166" customWidth="1"/>
    <col min="12301" max="12304" width="3.125" style="166" customWidth="1"/>
    <col min="12305" max="12305" width="18.625" style="166" customWidth="1"/>
    <col min="12306" max="12309" width="3.125" style="166" customWidth="1"/>
    <col min="12310" max="12544" width="9" style="166"/>
    <col min="12545" max="12545" width="3.125" style="166" customWidth="1"/>
    <col min="12546" max="12546" width="18.625" style="166" customWidth="1"/>
    <col min="12547" max="12550" width="3.125" style="166" customWidth="1"/>
    <col min="12551" max="12551" width="18.625" style="166" customWidth="1"/>
    <col min="12552" max="12555" width="3.125" style="166" customWidth="1"/>
    <col min="12556" max="12556" width="18.625" style="166" customWidth="1"/>
    <col min="12557" max="12560" width="3.125" style="166" customWidth="1"/>
    <col min="12561" max="12561" width="18.625" style="166" customWidth="1"/>
    <col min="12562" max="12565" width="3.125" style="166" customWidth="1"/>
    <col min="12566" max="12800" width="9" style="166"/>
    <col min="12801" max="12801" width="3.125" style="166" customWidth="1"/>
    <col min="12802" max="12802" width="18.625" style="166" customWidth="1"/>
    <col min="12803" max="12806" width="3.125" style="166" customWidth="1"/>
    <col min="12807" max="12807" width="18.625" style="166" customWidth="1"/>
    <col min="12808" max="12811" width="3.125" style="166" customWidth="1"/>
    <col min="12812" max="12812" width="18.625" style="166" customWidth="1"/>
    <col min="12813" max="12816" width="3.125" style="166" customWidth="1"/>
    <col min="12817" max="12817" width="18.625" style="166" customWidth="1"/>
    <col min="12818" max="12821" width="3.125" style="166" customWidth="1"/>
    <col min="12822" max="13056" width="9" style="166"/>
    <col min="13057" max="13057" width="3.125" style="166" customWidth="1"/>
    <col min="13058" max="13058" width="18.625" style="166" customWidth="1"/>
    <col min="13059" max="13062" width="3.125" style="166" customWidth="1"/>
    <col min="13063" max="13063" width="18.625" style="166" customWidth="1"/>
    <col min="13064" max="13067" width="3.125" style="166" customWidth="1"/>
    <col min="13068" max="13068" width="18.625" style="166" customWidth="1"/>
    <col min="13069" max="13072" width="3.125" style="166" customWidth="1"/>
    <col min="13073" max="13073" width="18.625" style="166" customWidth="1"/>
    <col min="13074" max="13077" width="3.125" style="166" customWidth="1"/>
    <col min="13078" max="13312" width="9" style="166"/>
    <col min="13313" max="13313" width="3.125" style="166" customWidth="1"/>
    <col min="13314" max="13314" width="18.625" style="166" customWidth="1"/>
    <col min="13315" max="13318" width="3.125" style="166" customWidth="1"/>
    <col min="13319" max="13319" width="18.625" style="166" customWidth="1"/>
    <col min="13320" max="13323" width="3.125" style="166" customWidth="1"/>
    <col min="13324" max="13324" width="18.625" style="166" customWidth="1"/>
    <col min="13325" max="13328" width="3.125" style="166" customWidth="1"/>
    <col min="13329" max="13329" width="18.625" style="166" customWidth="1"/>
    <col min="13330" max="13333" width="3.125" style="166" customWidth="1"/>
    <col min="13334" max="13568" width="9" style="166"/>
    <col min="13569" max="13569" width="3.125" style="166" customWidth="1"/>
    <col min="13570" max="13570" width="18.625" style="166" customWidth="1"/>
    <col min="13571" max="13574" width="3.125" style="166" customWidth="1"/>
    <col min="13575" max="13575" width="18.625" style="166" customWidth="1"/>
    <col min="13576" max="13579" width="3.125" style="166" customWidth="1"/>
    <col min="13580" max="13580" width="18.625" style="166" customWidth="1"/>
    <col min="13581" max="13584" width="3.125" style="166" customWidth="1"/>
    <col min="13585" max="13585" width="18.625" style="166" customWidth="1"/>
    <col min="13586" max="13589" width="3.125" style="166" customWidth="1"/>
    <col min="13590" max="13824" width="9" style="166"/>
    <col min="13825" max="13825" width="3.125" style="166" customWidth="1"/>
    <col min="13826" max="13826" width="18.625" style="166" customWidth="1"/>
    <col min="13827" max="13830" width="3.125" style="166" customWidth="1"/>
    <col min="13831" max="13831" width="18.625" style="166" customWidth="1"/>
    <col min="13832" max="13835" width="3.125" style="166" customWidth="1"/>
    <col min="13836" max="13836" width="18.625" style="166" customWidth="1"/>
    <col min="13837" max="13840" width="3.125" style="166" customWidth="1"/>
    <col min="13841" max="13841" width="18.625" style="166" customWidth="1"/>
    <col min="13842" max="13845" width="3.125" style="166" customWidth="1"/>
    <col min="13846" max="14080" width="9" style="166"/>
    <col min="14081" max="14081" width="3.125" style="166" customWidth="1"/>
    <col min="14082" max="14082" width="18.625" style="166" customWidth="1"/>
    <col min="14083" max="14086" width="3.125" style="166" customWidth="1"/>
    <col min="14087" max="14087" width="18.625" style="166" customWidth="1"/>
    <col min="14088" max="14091" width="3.125" style="166" customWidth="1"/>
    <col min="14092" max="14092" width="18.625" style="166" customWidth="1"/>
    <col min="14093" max="14096" width="3.125" style="166" customWidth="1"/>
    <col min="14097" max="14097" width="18.625" style="166" customWidth="1"/>
    <col min="14098" max="14101" width="3.125" style="166" customWidth="1"/>
    <col min="14102" max="14336" width="9" style="166"/>
    <col min="14337" max="14337" width="3.125" style="166" customWidth="1"/>
    <col min="14338" max="14338" width="18.625" style="166" customWidth="1"/>
    <col min="14339" max="14342" width="3.125" style="166" customWidth="1"/>
    <col min="14343" max="14343" width="18.625" style="166" customWidth="1"/>
    <col min="14344" max="14347" width="3.125" style="166" customWidth="1"/>
    <col min="14348" max="14348" width="18.625" style="166" customWidth="1"/>
    <col min="14349" max="14352" width="3.125" style="166" customWidth="1"/>
    <col min="14353" max="14353" width="18.625" style="166" customWidth="1"/>
    <col min="14354" max="14357" width="3.125" style="166" customWidth="1"/>
    <col min="14358" max="14592" width="9" style="166"/>
    <col min="14593" max="14593" width="3.125" style="166" customWidth="1"/>
    <col min="14594" max="14594" width="18.625" style="166" customWidth="1"/>
    <col min="14595" max="14598" width="3.125" style="166" customWidth="1"/>
    <col min="14599" max="14599" width="18.625" style="166" customWidth="1"/>
    <col min="14600" max="14603" width="3.125" style="166" customWidth="1"/>
    <col min="14604" max="14604" width="18.625" style="166" customWidth="1"/>
    <col min="14605" max="14608" width="3.125" style="166" customWidth="1"/>
    <col min="14609" max="14609" width="18.625" style="166" customWidth="1"/>
    <col min="14610" max="14613" width="3.125" style="166" customWidth="1"/>
    <col min="14614" max="14848" width="9" style="166"/>
    <col min="14849" max="14849" width="3.125" style="166" customWidth="1"/>
    <col min="14850" max="14850" width="18.625" style="166" customWidth="1"/>
    <col min="14851" max="14854" width="3.125" style="166" customWidth="1"/>
    <col min="14855" max="14855" width="18.625" style="166" customWidth="1"/>
    <col min="14856" max="14859" width="3.125" style="166" customWidth="1"/>
    <col min="14860" max="14860" width="18.625" style="166" customWidth="1"/>
    <col min="14861" max="14864" width="3.125" style="166" customWidth="1"/>
    <col min="14865" max="14865" width="18.625" style="166" customWidth="1"/>
    <col min="14866" max="14869" width="3.125" style="166" customWidth="1"/>
    <col min="14870" max="15104" width="9" style="166"/>
    <col min="15105" max="15105" width="3.125" style="166" customWidth="1"/>
    <col min="15106" max="15106" width="18.625" style="166" customWidth="1"/>
    <col min="15107" max="15110" width="3.125" style="166" customWidth="1"/>
    <col min="15111" max="15111" width="18.625" style="166" customWidth="1"/>
    <col min="15112" max="15115" width="3.125" style="166" customWidth="1"/>
    <col min="15116" max="15116" width="18.625" style="166" customWidth="1"/>
    <col min="15117" max="15120" width="3.125" style="166" customWidth="1"/>
    <col min="15121" max="15121" width="18.625" style="166" customWidth="1"/>
    <col min="15122" max="15125" width="3.125" style="166" customWidth="1"/>
    <col min="15126" max="15360" width="9" style="166"/>
    <col min="15361" max="15361" width="3.125" style="166" customWidth="1"/>
    <col min="15362" max="15362" width="18.625" style="166" customWidth="1"/>
    <col min="15363" max="15366" width="3.125" style="166" customWidth="1"/>
    <col min="15367" max="15367" width="18.625" style="166" customWidth="1"/>
    <col min="15368" max="15371" width="3.125" style="166" customWidth="1"/>
    <col min="15372" max="15372" width="18.625" style="166" customWidth="1"/>
    <col min="15373" max="15376" width="3.125" style="166" customWidth="1"/>
    <col min="15377" max="15377" width="18.625" style="166" customWidth="1"/>
    <col min="15378" max="15381" width="3.125" style="166" customWidth="1"/>
    <col min="15382" max="15616" width="9" style="166"/>
    <col min="15617" max="15617" width="3.125" style="166" customWidth="1"/>
    <col min="15618" max="15618" width="18.625" style="166" customWidth="1"/>
    <col min="15619" max="15622" width="3.125" style="166" customWidth="1"/>
    <col min="15623" max="15623" width="18.625" style="166" customWidth="1"/>
    <col min="15624" max="15627" width="3.125" style="166" customWidth="1"/>
    <col min="15628" max="15628" width="18.625" style="166" customWidth="1"/>
    <col min="15629" max="15632" width="3.125" style="166" customWidth="1"/>
    <col min="15633" max="15633" width="18.625" style="166" customWidth="1"/>
    <col min="15634" max="15637" width="3.125" style="166" customWidth="1"/>
    <col min="15638" max="15872" width="9" style="166"/>
    <col min="15873" max="15873" width="3.125" style="166" customWidth="1"/>
    <col min="15874" max="15874" width="18.625" style="166" customWidth="1"/>
    <col min="15875" max="15878" width="3.125" style="166" customWidth="1"/>
    <col min="15879" max="15879" width="18.625" style="166" customWidth="1"/>
    <col min="15880" max="15883" width="3.125" style="166" customWidth="1"/>
    <col min="15884" max="15884" width="18.625" style="166" customWidth="1"/>
    <col min="15885" max="15888" width="3.125" style="166" customWidth="1"/>
    <col min="15889" max="15889" width="18.625" style="166" customWidth="1"/>
    <col min="15890" max="15893" width="3.125" style="166" customWidth="1"/>
    <col min="15894" max="16128" width="9" style="166"/>
    <col min="16129" max="16129" width="3.125" style="166" customWidth="1"/>
    <col min="16130" max="16130" width="18.625" style="166" customWidth="1"/>
    <col min="16131" max="16134" width="3.125" style="166" customWidth="1"/>
    <col min="16135" max="16135" width="18.625" style="166" customWidth="1"/>
    <col min="16136" max="16139" width="3.125" style="166" customWidth="1"/>
    <col min="16140" max="16140" width="18.625" style="166" customWidth="1"/>
    <col min="16141" max="16144" width="3.125" style="166" customWidth="1"/>
    <col min="16145" max="16145" width="18.625" style="166" customWidth="1"/>
    <col min="16146" max="16149" width="3.125" style="166" customWidth="1"/>
    <col min="16150" max="16384" width="9" style="166"/>
  </cols>
  <sheetData>
    <row r="1" spans="1:21" ht="30" customHeight="1">
      <c r="A1" s="262" t="s">
        <v>494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</row>
    <row r="2" spans="1:21" ht="30" customHeight="1">
      <c r="A2" s="316" t="s">
        <v>493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</row>
    <row r="3" spans="1:21" ht="15" customHeight="1">
      <c r="A3" s="266" t="s">
        <v>69</v>
      </c>
      <c r="B3" s="267" t="s">
        <v>197</v>
      </c>
      <c r="C3" s="266" t="s">
        <v>67</v>
      </c>
      <c r="D3" s="266"/>
      <c r="E3" s="266"/>
      <c r="F3" s="266"/>
      <c r="G3" s="267" t="s">
        <v>64</v>
      </c>
      <c r="H3" s="266" t="s">
        <v>66</v>
      </c>
      <c r="I3" s="266"/>
      <c r="J3" s="266"/>
      <c r="K3" s="266"/>
      <c r="L3" s="267" t="s">
        <v>64</v>
      </c>
      <c r="M3" s="266" t="s">
        <v>65</v>
      </c>
      <c r="N3" s="266"/>
      <c r="O3" s="266"/>
      <c r="P3" s="266"/>
      <c r="Q3" s="267" t="s">
        <v>64</v>
      </c>
      <c r="R3" s="266" t="s">
        <v>63</v>
      </c>
      <c r="S3" s="266"/>
      <c r="T3" s="266"/>
      <c r="U3" s="266"/>
    </row>
    <row r="4" spans="1:21" ht="15" customHeight="1">
      <c r="A4" s="266"/>
      <c r="B4" s="267"/>
      <c r="C4" s="266" t="s">
        <v>62</v>
      </c>
      <c r="D4" s="266"/>
      <c r="E4" s="266" t="s">
        <v>61</v>
      </c>
      <c r="F4" s="266"/>
      <c r="G4" s="267"/>
      <c r="H4" s="266" t="s">
        <v>62</v>
      </c>
      <c r="I4" s="266"/>
      <c r="J4" s="266" t="s">
        <v>61</v>
      </c>
      <c r="K4" s="266"/>
      <c r="L4" s="267"/>
      <c r="M4" s="266" t="s">
        <v>62</v>
      </c>
      <c r="N4" s="266"/>
      <c r="O4" s="266" t="s">
        <v>61</v>
      </c>
      <c r="P4" s="266"/>
      <c r="Q4" s="267"/>
      <c r="R4" s="266" t="s">
        <v>62</v>
      </c>
      <c r="S4" s="266"/>
      <c r="T4" s="266" t="s">
        <v>61</v>
      </c>
      <c r="U4" s="266"/>
    </row>
    <row r="5" spans="1:21" ht="12" customHeight="1">
      <c r="A5" s="266"/>
      <c r="B5" s="267"/>
      <c r="C5" s="48" t="s">
        <v>198</v>
      </c>
      <c r="D5" s="48" t="s">
        <v>199</v>
      </c>
      <c r="E5" s="48" t="s">
        <v>200</v>
      </c>
      <c r="F5" s="48" t="s">
        <v>199</v>
      </c>
      <c r="G5" s="267"/>
      <c r="H5" s="48" t="s">
        <v>200</v>
      </c>
      <c r="I5" s="48" t="s">
        <v>199</v>
      </c>
      <c r="J5" s="48" t="s">
        <v>200</v>
      </c>
      <c r="K5" s="48" t="s">
        <v>199</v>
      </c>
      <c r="L5" s="267"/>
      <c r="M5" s="48" t="s">
        <v>198</v>
      </c>
      <c r="N5" s="48" t="s">
        <v>199</v>
      </c>
      <c r="O5" s="48" t="s">
        <v>200</v>
      </c>
      <c r="P5" s="48" t="s">
        <v>199</v>
      </c>
      <c r="Q5" s="267"/>
      <c r="R5" s="48" t="s">
        <v>200</v>
      </c>
      <c r="S5" s="48" t="s">
        <v>199</v>
      </c>
      <c r="T5" s="48" t="s">
        <v>200</v>
      </c>
      <c r="U5" s="48" t="s">
        <v>199</v>
      </c>
    </row>
    <row r="6" spans="1:21" ht="15" customHeight="1">
      <c r="A6" s="266" t="s">
        <v>201</v>
      </c>
      <c r="B6" s="144" t="s">
        <v>202</v>
      </c>
      <c r="C6" s="145">
        <v>2</v>
      </c>
      <c r="D6" s="146">
        <v>2</v>
      </c>
      <c r="E6" s="146"/>
      <c r="F6" s="146"/>
      <c r="G6" s="144" t="s">
        <v>203</v>
      </c>
      <c r="H6" s="147">
        <v>2</v>
      </c>
      <c r="I6" s="147">
        <v>2</v>
      </c>
      <c r="J6" s="147"/>
      <c r="K6" s="147"/>
      <c r="L6" s="35"/>
      <c r="M6" s="69"/>
      <c r="N6" s="69"/>
      <c r="O6" s="69"/>
      <c r="P6" s="69"/>
      <c r="Q6" s="35"/>
      <c r="R6" s="69"/>
      <c r="S6" s="69"/>
      <c r="T6" s="69"/>
      <c r="U6" s="69"/>
    </row>
    <row r="7" spans="1:21" ht="15" customHeight="1">
      <c r="A7" s="266"/>
      <c r="B7" s="144" t="s">
        <v>204</v>
      </c>
      <c r="C7" s="145">
        <v>2</v>
      </c>
      <c r="D7" s="146">
        <v>2</v>
      </c>
      <c r="E7" s="146">
        <v>2</v>
      </c>
      <c r="F7" s="146">
        <v>2</v>
      </c>
      <c r="G7" s="144" t="s">
        <v>205</v>
      </c>
      <c r="H7" s="147">
        <v>2</v>
      </c>
      <c r="I7" s="147">
        <v>2</v>
      </c>
      <c r="J7" s="147"/>
      <c r="K7" s="147"/>
      <c r="L7" s="35"/>
      <c r="M7" s="69"/>
      <c r="N7" s="69"/>
      <c r="O7" s="69"/>
      <c r="P7" s="69"/>
      <c r="Q7" s="35"/>
      <c r="R7" s="69"/>
      <c r="S7" s="69"/>
      <c r="T7" s="69"/>
      <c r="U7" s="69"/>
    </row>
    <row r="8" spans="1:21" ht="15" customHeight="1">
      <c r="A8" s="266"/>
      <c r="B8" s="144" t="s">
        <v>206</v>
      </c>
      <c r="C8" s="145"/>
      <c r="D8" s="146"/>
      <c r="E8" s="146">
        <v>2</v>
      </c>
      <c r="F8" s="146">
        <v>2</v>
      </c>
      <c r="G8" s="144" t="s">
        <v>207</v>
      </c>
      <c r="H8" s="147"/>
      <c r="I8" s="147"/>
      <c r="J8" s="147">
        <v>2</v>
      </c>
      <c r="K8" s="147">
        <v>2</v>
      </c>
      <c r="L8" s="35"/>
      <c r="M8" s="69"/>
      <c r="N8" s="69"/>
      <c r="O8" s="69"/>
      <c r="P8" s="69"/>
      <c r="Q8" s="35"/>
      <c r="R8" s="69"/>
      <c r="S8" s="69"/>
      <c r="T8" s="69"/>
      <c r="U8" s="69"/>
    </row>
    <row r="9" spans="1:21" ht="15" customHeight="1">
      <c r="A9" s="266"/>
      <c r="B9" s="32" t="s">
        <v>9</v>
      </c>
      <c r="C9" s="31">
        <f>SUM(C6:C8)</f>
        <v>4</v>
      </c>
      <c r="D9" s="31">
        <f>SUM(D6:D8)</f>
        <v>4</v>
      </c>
      <c r="E9" s="31">
        <f>SUM(E6:E8)</f>
        <v>4</v>
      </c>
      <c r="F9" s="31">
        <f>SUM(F6:F8)</f>
        <v>4</v>
      </c>
      <c r="G9" s="32" t="s">
        <v>9</v>
      </c>
      <c r="H9" s="31">
        <f>SUM(H6:H8)</f>
        <v>4</v>
      </c>
      <c r="I9" s="31">
        <f>SUM(I6:I8)</f>
        <v>4</v>
      </c>
      <c r="J9" s="31">
        <f>SUM(J6:J8)</f>
        <v>2</v>
      </c>
      <c r="K9" s="31">
        <f>SUM(K6:K8)</f>
        <v>2</v>
      </c>
      <c r="L9" s="32" t="s">
        <v>9</v>
      </c>
      <c r="M9" s="31">
        <f>SUM(M6:M8)</f>
        <v>0</v>
      </c>
      <c r="N9" s="31">
        <f>SUM(N6:N8)</f>
        <v>0</v>
      </c>
      <c r="O9" s="31">
        <f>SUM(O6:O8)</f>
        <v>0</v>
      </c>
      <c r="P9" s="31">
        <f>SUM(P6:P8)</f>
        <v>0</v>
      </c>
      <c r="Q9" s="32" t="s">
        <v>9</v>
      </c>
      <c r="R9" s="31">
        <f>SUM(R6:R8)</f>
        <v>0</v>
      </c>
      <c r="S9" s="31">
        <f>SUM(S6:S8)</f>
        <v>0</v>
      </c>
      <c r="T9" s="31">
        <f>SUM(T6:T8)</f>
        <v>0</v>
      </c>
      <c r="U9" s="31">
        <f>SUM(U6:U8)</f>
        <v>0</v>
      </c>
    </row>
    <row r="10" spans="1:21" ht="15" customHeight="1">
      <c r="A10" s="266"/>
      <c r="B10" s="68" t="s">
        <v>8</v>
      </c>
      <c r="C10" s="268">
        <f>C9+E9+H9+J9+M9+O9+R9+T9</f>
        <v>14</v>
      </c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</row>
    <row r="11" spans="1:21" ht="30.6" customHeight="1">
      <c r="A11" s="266"/>
      <c r="B11" s="320" t="s">
        <v>208</v>
      </c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</row>
    <row r="12" spans="1:21" ht="15" customHeight="1">
      <c r="A12" s="266" t="s">
        <v>209</v>
      </c>
      <c r="B12" s="144" t="s">
        <v>237</v>
      </c>
      <c r="C12" s="149">
        <v>0</v>
      </c>
      <c r="D12" s="149">
        <v>1</v>
      </c>
      <c r="E12" s="149">
        <v>0</v>
      </c>
      <c r="F12" s="149">
        <v>1</v>
      </c>
      <c r="G12" s="150" t="s">
        <v>84</v>
      </c>
      <c r="H12" s="151"/>
      <c r="I12" s="151"/>
      <c r="J12" s="152">
        <v>2</v>
      </c>
      <c r="K12" s="149">
        <v>2</v>
      </c>
      <c r="L12" s="35"/>
      <c r="M12" s="69"/>
      <c r="N12" s="69"/>
      <c r="O12" s="69"/>
      <c r="P12" s="69"/>
      <c r="Q12" s="35"/>
      <c r="R12" s="69"/>
      <c r="S12" s="69"/>
      <c r="T12" s="69"/>
      <c r="U12" s="69"/>
    </row>
    <row r="13" spans="1:21" ht="15" customHeight="1">
      <c r="A13" s="266"/>
      <c r="B13" s="148" t="s">
        <v>210</v>
      </c>
      <c r="C13" s="149">
        <v>2</v>
      </c>
      <c r="D13" s="149">
        <v>2</v>
      </c>
      <c r="E13" s="149"/>
      <c r="F13" s="149"/>
      <c r="G13" s="35"/>
      <c r="H13" s="69"/>
      <c r="I13" s="69"/>
      <c r="J13" s="69"/>
      <c r="K13" s="69"/>
      <c r="L13" s="35"/>
      <c r="M13" s="69"/>
      <c r="N13" s="69"/>
      <c r="O13" s="69"/>
      <c r="P13" s="69"/>
      <c r="Q13" s="35"/>
      <c r="R13" s="69"/>
      <c r="S13" s="69"/>
      <c r="T13" s="69"/>
      <c r="U13" s="69"/>
    </row>
    <row r="14" spans="1:21" ht="15" customHeight="1">
      <c r="A14" s="266"/>
      <c r="B14" s="148" t="s">
        <v>211</v>
      </c>
      <c r="C14" s="152"/>
      <c r="D14" s="149"/>
      <c r="E14" s="149">
        <v>2</v>
      </c>
      <c r="F14" s="149">
        <v>2</v>
      </c>
      <c r="G14" s="35"/>
      <c r="H14" s="69"/>
      <c r="I14" s="69"/>
      <c r="J14" s="69"/>
      <c r="K14" s="69"/>
      <c r="L14" s="35"/>
      <c r="M14" s="69"/>
      <c r="N14" s="69"/>
      <c r="O14" s="69"/>
      <c r="P14" s="69"/>
      <c r="Q14" s="35"/>
      <c r="R14" s="69"/>
      <c r="S14" s="69"/>
      <c r="T14" s="69"/>
      <c r="U14" s="69"/>
    </row>
    <row r="15" spans="1:21" ht="15" customHeight="1">
      <c r="A15" s="266"/>
      <c r="B15" s="32" t="s">
        <v>9</v>
      </c>
      <c r="C15" s="31">
        <f>C12+C13+C14</f>
        <v>2</v>
      </c>
      <c r="D15" s="31">
        <f>D12+D13+D14</f>
        <v>3</v>
      </c>
      <c r="E15" s="31">
        <f>E12+E13+E14</f>
        <v>2</v>
      </c>
      <c r="F15" s="31">
        <f>F12+F13+F14</f>
        <v>3</v>
      </c>
      <c r="G15" s="32" t="s">
        <v>9</v>
      </c>
      <c r="H15" s="32">
        <f>H12+H13+H14</f>
        <v>0</v>
      </c>
      <c r="I15" s="32">
        <f>I12+I13+I14</f>
        <v>0</v>
      </c>
      <c r="J15" s="32">
        <f>J12+J13+J14</f>
        <v>2</v>
      </c>
      <c r="K15" s="32">
        <f>K12+K13+K14</f>
        <v>2</v>
      </c>
      <c r="L15" s="32" t="s">
        <v>9</v>
      </c>
      <c r="M15" s="32">
        <f>M12+M13+M14</f>
        <v>0</v>
      </c>
      <c r="N15" s="32">
        <f>N12+N13+N14</f>
        <v>0</v>
      </c>
      <c r="O15" s="32">
        <f>O12+O13+O14</f>
        <v>0</v>
      </c>
      <c r="P15" s="32">
        <f>P12+P13+P14</f>
        <v>0</v>
      </c>
      <c r="Q15" s="32" t="s">
        <v>9</v>
      </c>
      <c r="R15" s="32">
        <f>R12+R13+R14</f>
        <v>0</v>
      </c>
      <c r="S15" s="32">
        <f>S12+S13+S14</f>
        <v>0</v>
      </c>
      <c r="T15" s="32">
        <f>T12+T13+T14</f>
        <v>0</v>
      </c>
      <c r="U15" s="32">
        <f>U12+U13+U14</f>
        <v>0</v>
      </c>
    </row>
    <row r="16" spans="1:21" ht="15" customHeight="1">
      <c r="A16" s="266"/>
      <c r="B16" s="68" t="s">
        <v>8</v>
      </c>
      <c r="C16" s="269">
        <f>C15+E15+H15+J15+M15+O15+R15+T15</f>
        <v>6</v>
      </c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</row>
    <row r="17" spans="1:21" ht="57" customHeight="1">
      <c r="A17" s="266" t="s">
        <v>212</v>
      </c>
      <c r="B17" s="271" t="s">
        <v>238</v>
      </c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</row>
    <row r="18" spans="1:21" ht="15" customHeight="1">
      <c r="A18" s="266"/>
      <c r="B18" s="68" t="s">
        <v>8</v>
      </c>
      <c r="C18" s="269">
        <v>8</v>
      </c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</row>
    <row r="19" spans="1:21" ht="15" customHeight="1">
      <c r="A19" s="317" t="s">
        <v>213</v>
      </c>
      <c r="B19" s="153" t="s">
        <v>214</v>
      </c>
      <c r="C19" s="154">
        <v>2</v>
      </c>
      <c r="D19" s="154">
        <v>2</v>
      </c>
      <c r="E19" s="154"/>
      <c r="F19" s="154"/>
      <c r="G19" s="144" t="s">
        <v>215</v>
      </c>
      <c r="H19" s="146">
        <v>2</v>
      </c>
      <c r="I19" s="146">
        <v>2</v>
      </c>
      <c r="J19" s="146"/>
      <c r="K19" s="146"/>
      <c r="L19" s="155"/>
      <c r="M19" s="154"/>
      <c r="N19" s="154"/>
      <c r="O19" s="154"/>
      <c r="P19" s="154"/>
      <c r="Q19" s="155"/>
      <c r="R19" s="154"/>
      <c r="S19" s="154"/>
      <c r="T19" s="154"/>
      <c r="U19" s="154"/>
    </row>
    <row r="20" spans="1:21" ht="15" customHeight="1">
      <c r="A20" s="317"/>
      <c r="B20" s="156" t="s">
        <v>216</v>
      </c>
      <c r="C20" s="154"/>
      <c r="D20" s="154"/>
      <c r="E20" s="154">
        <v>2</v>
      </c>
      <c r="F20" s="154">
        <v>2</v>
      </c>
      <c r="G20" s="83" t="s">
        <v>408</v>
      </c>
      <c r="H20" s="147"/>
      <c r="I20" s="147"/>
      <c r="J20" s="147">
        <v>2</v>
      </c>
      <c r="K20" s="147">
        <v>2</v>
      </c>
      <c r="L20" s="155"/>
      <c r="M20" s="154"/>
      <c r="N20" s="154"/>
      <c r="O20" s="154"/>
      <c r="P20" s="154"/>
      <c r="Q20" s="155"/>
      <c r="R20" s="154"/>
      <c r="S20" s="154"/>
      <c r="T20" s="154"/>
      <c r="U20" s="154"/>
    </row>
    <row r="21" spans="1:21" ht="15" customHeight="1">
      <c r="A21" s="317"/>
      <c r="B21" s="157" t="s">
        <v>217</v>
      </c>
      <c r="C21" s="158">
        <f>C19+C20</f>
        <v>2</v>
      </c>
      <c r="D21" s="158">
        <f>D19+D20</f>
        <v>2</v>
      </c>
      <c r="E21" s="158">
        <f>E19+E20</f>
        <v>2</v>
      </c>
      <c r="F21" s="158">
        <f>F19+F20</f>
        <v>2</v>
      </c>
      <c r="G21" s="157" t="s">
        <v>217</v>
      </c>
      <c r="H21" s="158">
        <f>H19+H20</f>
        <v>2</v>
      </c>
      <c r="I21" s="158">
        <f>I19+I20</f>
        <v>2</v>
      </c>
      <c r="J21" s="158">
        <f>J19+J20</f>
        <v>2</v>
      </c>
      <c r="K21" s="158">
        <f>K19+K20</f>
        <v>2</v>
      </c>
      <c r="L21" s="159" t="s">
        <v>9</v>
      </c>
      <c r="M21" s="160">
        <f>M19+M20</f>
        <v>0</v>
      </c>
      <c r="N21" s="160">
        <f>N19+N20</f>
        <v>0</v>
      </c>
      <c r="O21" s="160">
        <f>O19+O20</f>
        <v>0</v>
      </c>
      <c r="P21" s="160">
        <f>P19+P20</f>
        <v>0</v>
      </c>
      <c r="Q21" s="159" t="s">
        <v>9</v>
      </c>
      <c r="R21" s="158">
        <f>R19+R20</f>
        <v>0</v>
      </c>
      <c r="S21" s="158">
        <f>S19+S20</f>
        <v>0</v>
      </c>
      <c r="T21" s="158">
        <f>T19+T20</f>
        <v>0</v>
      </c>
      <c r="U21" s="158">
        <f>U19+U20</f>
        <v>0</v>
      </c>
    </row>
    <row r="22" spans="1:21" ht="15" customHeight="1">
      <c r="A22" s="317"/>
      <c r="B22" s="167" t="s">
        <v>218</v>
      </c>
      <c r="C22" s="318">
        <f>SUM(C21+E21+H21+J21+M21+O21+R21+T21)</f>
        <v>8</v>
      </c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</row>
    <row r="23" spans="1:21" ht="15" customHeight="1">
      <c r="A23" s="321" t="s">
        <v>219</v>
      </c>
      <c r="B23" s="16" t="s">
        <v>410</v>
      </c>
      <c r="C23" s="199">
        <v>2</v>
      </c>
      <c r="D23" s="199">
        <v>2</v>
      </c>
      <c r="E23" s="199"/>
      <c r="F23" s="199"/>
      <c r="G23" s="126" t="s">
        <v>220</v>
      </c>
      <c r="H23" s="127">
        <v>2</v>
      </c>
      <c r="I23" s="127">
        <v>2</v>
      </c>
      <c r="J23" s="127"/>
      <c r="K23" s="127"/>
      <c r="L23" s="126" t="s">
        <v>221</v>
      </c>
      <c r="M23" s="127">
        <v>2</v>
      </c>
      <c r="N23" s="127">
        <v>2</v>
      </c>
      <c r="O23" s="127"/>
      <c r="P23" s="127"/>
      <c r="Q23" s="147"/>
      <c r="R23" s="154"/>
      <c r="S23" s="154"/>
      <c r="T23" s="158"/>
      <c r="U23" s="158"/>
    </row>
    <row r="24" spans="1:21" ht="15" customHeight="1">
      <c r="A24" s="321"/>
      <c r="B24" s="16" t="s">
        <v>409</v>
      </c>
      <c r="C24" s="199">
        <v>2</v>
      </c>
      <c r="D24" s="199">
        <v>2</v>
      </c>
      <c r="E24" s="199"/>
      <c r="F24" s="199"/>
      <c r="G24" s="126" t="s">
        <v>97</v>
      </c>
      <c r="H24" s="200"/>
      <c r="I24" s="200"/>
      <c r="J24" s="200">
        <v>2</v>
      </c>
      <c r="K24" s="200">
        <v>2</v>
      </c>
      <c r="L24" s="126" t="s">
        <v>98</v>
      </c>
      <c r="M24" s="200"/>
      <c r="N24" s="200"/>
      <c r="O24" s="200">
        <v>2</v>
      </c>
      <c r="P24" s="200">
        <v>2</v>
      </c>
      <c r="Q24" s="147"/>
      <c r="R24" s="198"/>
      <c r="S24" s="198"/>
      <c r="T24" s="158"/>
      <c r="U24" s="158"/>
    </row>
    <row r="25" spans="1:21" ht="15" customHeight="1">
      <c r="A25" s="321"/>
      <c r="B25" s="16" t="s">
        <v>35</v>
      </c>
      <c r="C25" s="199">
        <v>2</v>
      </c>
      <c r="D25" s="199">
        <v>2</v>
      </c>
      <c r="E25" s="199"/>
      <c r="F25" s="199"/>
      <c r="G25" s="126"/>
      <c r="H25" s="127"/>
      <c r="I25" s="127"/>
      <c r="J25" s="127"/>
      <c r="K25" s="127"/>
      <c r="L25" s="126"/>
      <c r="M25" s="127"/>
      <c r="N25" s="127"/>
      <c r="O25" s="127"/>
      <c r="P25" s="127"/>
      <c r="Q25" s="147"/>
      <c r="R25" s="154"/>
      <c r="S25" s="154"/>
      <c r="T25" s="158"/>
      <c r="U25" s="158"/>
    </row>
    <row r="26" spans="1:21" ht="15" customHeight="1">
      <c r="A26" s="321"/>
      <c r="B26" s="16" t="s">
        <v>411</v>
      </c>
      <c r="C26" s="199"/>
      <c r="D26" s="199"/>
      <c r="E26" s="199">
        <v>2</v>
      </c>
      <c r="F26" s="199">
        <v>2</v>
      </c>
      <c r="G26" s="126"/>
      <c r="H26" s="127"/>
      <c r="I26" s="127"/>
      <c r="J26" s="127"/>
      <c r="K26" s="127"/>
      <c r="L26" s="127"/>
      <c r="M26" s="127"/>
      <c r="N26" s="127"/>
      <c r="O26" s="127"/>
      <c r="P26" s="127"/>
      <c r="Q26" s="147"/>
      <c r="R26" s="154"/>
      <c r="S26" s="154"/>
      <c r="T26" s="158"/>
      <c r="U26" s="158"/>
    </row>
    <row r="27" spans="1:21" ht="15" customHeight="1">
      <c r="A27" s="321"/>
      <c r="B27" s="16" t="s">
        <v>412</v>
      </c>
      <c r="C27" s="199"/>
      <c r="D27" s="199"/>
      <c r="E27" s="199">
        <v>2</v>
      </c>
      <c r="F27" s="199">
        <v>2</v>
      </c>
      <c r="G27" s="126"/>
      <c r="H27" s="200"/>
      <c r="I27" s="200"/>
      <c r="J27" s="200"/>
      <c r="K27" s="200"/>
      <c r="L27" s="200"/>
      <c r="M27" s="200"/>
      <c r="N27" s="200"/>
      <c r="O27" s="200"/>
      <c r="P27" s="200"/>
      <c r="Q27" s="147"/>
      <c r="R27" s="198"/>
      <c r="S27" s="198"/>
      <c r="T27" s="158"/>
      <c r="U27" s="158"/>
    </row>
    <row r="28" spans="1:21" ht="15" customHeight="1">
      <c r="A28" s="321"/>
      <c r="B28" s="126" t="s">
        <v>222</v>
      </c>
      <c r="C28" s="127"/>
      <c r="D28" s="127"/>
      <c r="E28" s="127">
        <v>2</v>
      </c>
      <c r="F28" s="127">
        <v>2</v>
      </c>
      <c r="G28" s="126"/>
      <c r="H28" s="127"/>
      <c r="I28" s="127"/>
      <c r="J28" s="127"/>
      <c r="K28" s="127"/>
      <c r="L28" s="127"/>
      <c r="M28" s="127"/>
      <c r="N28" s="127"/>
      <c r="O28" s="127"/>
      <c r="P28" s="127"/>
      <c r="Q28" s="147"/>
      <c r="R28" s="154"/>
      <c r="S28" s="154"/>
      <c r="T28" s="158"/>
      <c r="U28" s="158"/>
    </row>
    <row r="29" spans="1:21" ht="15" customHeight="1">
      <c r="A29" s="321"/>
      <c r="B29" s="119" t="s">
        <v>223</v>
      </c>
      <c r="C29" s="127"/>
      <c r="D29" s="127"/>
      <c r="E29" s="127">
        <v>2</v>
      </c>
      <c r="F29" s="127">
        <v>2</v>
      </c>
      <c r="G29" s="126"/>
      <c r="H29" s="127"/>
      <c r="I29" s="127"/>
      <c r="J29" s="127"/>
      <c r="K29" s="127"/>
      <c r="L29" s="127"/>
      <c r="M29" s="127"/>
      <c r="N29" s="127"/>
      <c r="O29" s="127"/>
      <c r="P29" s="127"/>
      <c r="Q29" s="147"/>
      <c r="R29" s="154"/>
      <c r="S29" s="154"/>
      <c r="T29" s="158"/>
      <c r="U29" s="158"/>
    </row>
    <row r="30" spans="1:21" ht="15" customHeight="1">
      <c r="A30" s="321"/>
      <c r="B30" s="158" t="s">
        <v>217</v>
      </c>
      <c r="C30" s="158">
        <f>SUM(C23:C29)</f>
        <v>6</v>
      </c>
      <c r="D30" s="158">
        <f>SUM(D23:D29)</f>
        <v>6</v>
      </c>
      <c r="E30" s="158">
        <f>SUM(E23:E29)</f>
        <v>8</v>
      </c>
      <c r="F30" s="158">
        <f>SUM(F23:F29)</f>
        <v>8</v>
      </c>
      <c r="G30" s="158" t="s">
        <v>217</v>
      </c>
      <c r="H30" s="158">
        <f>SUM(H23:H29)</f>
        <v>2</v>
      </c>
      <c r="I30" s="158">
        <f>SUM(I23:I29)</f>
        <v>2</v>
      </c>
      <c r="J30" s="158">
        <f>SUM(J23:J29)</f>
        <v>2</v>
      </c>
      <c r="K30" s="158">
        <f>SUM(K23:K29)</f>
        <v>2</v>
      </c>
      <c r="L30" s="159" t="s">
        <v>217</v>
      </c>
      <c r="M30" s="158">
        <f>SUM(M23:M29)</f>
        <v>2</v>
      </c>
      <c r="N30" s="158">
        <f>SUM(N23:N29)</f>
        <v>2</v>
      </c>
      <c r="O30" s="158">
        <f>SUM(O23:O29)</f>
        <v>2</v>
      </c>
      <c r="P30" s="158">
        <f>SUM(P23:P29)</f>
        <v>2</v>
      </c>
      <c r="Q30" s="159" t="s">
        <v>217</v>
      </c>
      <c r="R30" s="158">
        <f>R23+R29</f>
        <v>0</v>
      </c>
      <c r="S30" s="158">
        <f>S23+S29</f>
        <v>0</v>
      </c>
      <c r="T30" s="158">
        <f>T23+T29</f>
        <v>0</v>
      </c>
      <c r="U30" s="158">
        <f>U23+U29</f>
        <v>0</v>
      </c>
    </row>
    <row r="31" spans="1:21" ht="15" customHeight="1">
      <c r="A31" s="321"/>
      <c r="B31" s="167" t="s">
        <v>218</v>
      </c>
      <c r="C31" s="319">
        <f>C30+E30+H30+J30+M30+O30+R30+T30</f>
        <v>22</v>
      </c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319"/>
      <c r="S31" s="319"/>
      <c r="T31" s="319"/>
      <c r="U31" s="319"/>
    </row>
    <row r="32" spans="1:21" ht="15" customHeight="1">
      <c r="A32" s="321" t="s">
        <v>224</v>
      </c>
      <c r="B32" s="259" t="s">
        <v>495</v>
      </c>
      <c r="C32" s="162">
        <v>2</v>
      </c>
      <c r="D32" s="162">
        <v>2</v>
      </c>
      <c r="E32" s="162"/>
      <c r="F32" s="162"/>
      <c r="G32" s="259" t="s">
        <v>503</v>
      </c>
      <c r="H32" s="162">
        <v>2</v>
      </c>
      <c r="I32" s="162">
        <v>2</v>
      </c>
      <c r="J32" s="162"/>
      <c r="K32" s="162"/>
      <c r="L32" s="163" t="s">
        <v>147</v>
      </c>
      <c r="M32" s="147">
        <v>2</v>
      </c>
      <c r="N32" s="147">
        <v>2</v>
      </c>
      <c r="O32" s="147"/>
      <c r="P32" s="147"/>
      <c r="Q32" s="161"/>
      <c r="R32" s="162"/>
      <c r="S32" s="162"/>
      <c r="T32" s="162"/>
      <c r="U32" s="162"/>
    </row>
    <row r="33" spans="1:21" ht="15" customHeight="1">
      <c r="A33" s="321"/>
      <c r="B33" s="259" t="s">
        <v>496</v>
      </c>
      <c r="C33" s="162">
        <v>2</v>
      </c>
      <c r="D33" s="162">
        <v>2</v>
      </c>
      <c r="E33" s="162"/>
      <c r="F33" s="162"/>
      <c r="G33" s="259" t="s">
        <v>504</v>
      </c>
      <c r="H33" s="162">
        <v>2</v>
      </c>
      <c r="I33" s="162">
        <v>2</v>
      </c>
      <c r="J33" s="162"/>
      <c r="K33" s="162"/>
      <c r="L33" s="161" t="s">
        <v>511</v>
      </c>
      <c r="M33" s="162">
        <v>2</v>
      </c>
      <c r="N33" s="162">
        <v>2</v>
      </c>
      <c r="O33" s="147"/>
      <c r="P33" s="147"/>
      <c r="Q33" s="161"/>
      <c r="R33" s="162"/>
      <c r="S33" s="162"/>
      <c r="T33" s="162"/>
      <c r="U33" s="162"/>
    </row>
    <row r="34" spans="1:21" ht="15" customHeight="1">
      <c r="A34" s="321"/>
      <c r="B34" s="259" t="s">
        <v>497</v>
      </c>
      <c r="C34" s="162">
        <v>2</v>
      </c>
      <c r="D34" s="162">
        <v>2</v>
      </c>
      <c r="E34" s="162"/>
      <c r="F34" s="162"/>
      <c r="G34" s="259" t="s">
        <v>505</v>
      </c>
      <c r="H34" s="162">
        <v>2</v>
      </c>
      <c r="I34" s="162">
        <v>2</v>
      </c>
      <c r="J34" s="162"/>
      <c r="K34" s="162"/>
      <c r="L34" s="155" t="s">
        <v>510</v>
      </c>
      <c r="M34" s="147">
        <v>2</v>
      </c>
      <c r="N34" s="147">
        <v>2</v>
      </c>
      <c r="O34" s="147"/>
      <c r="P34" s="147"/>
      <c r="Q34" s="161"/>
      <c r="R34" s="162"/>
      <c r="S34" s="162"/>
      <c r="T34" s="162"/>
      <c r="U34" s="162"/>
    </row>
    <row r="35" spans="1:21" ht="15" customHeight="1">
      <c r="A35" s="321"/>
      <c r="B35" s="259" t="s">
        <v>498</v>
      </c>
      <c r="C35" s="162">
        <v>2</v>
      </c>
      <c r="D35" s="162">
        <v>2</v>
      </c>
      <c r="E35" s="162"/>
      <c r="F35" s="162"/>
      <c r="G35" s="153" t="s">
        <v>140</v>
      </c>
      <c r="H35" s="162">
        <v>1</v>
      </c>
      <c r="I35" s="162">
        <v>2</v>
      </c>
      <c r="J35" s="162"/>
      <c r="K35" s="162"/>
      <c r="L35" s="161" t="s">
        <v>512</v>
      </c>
      <c r="M35" s="162"/>
      <c r="N35" s="162"/>
      <c r="O35" s="162">
        <v>2</v>
      </c>
      <c r="P35" s="162">
        <v>2</v>
      </c>
      <c r="Q35" s="161"/>
      <c r="R35" s="147"/>
      <c r="S35" s="147"/>
      <c r="T35" s="147"/>
      <c r="U35" s="147"/>
    </row>
    <row r="36" spans="1:21" ht="15" customHeight="1">
      <c r="A36" s="321"/>
      <c r="B36" s="153" t="s">
        <v>225</v>
      </c>
      <c r="C36" s="147">
        <v>2</v>
      </c>
      <c r="D36" s="147">
        <v>2</v>
      </c>
      <c r="E36" s="147"/>
      <c r="F36" s="147"/>
      <c r="G36" s="163" t="s">
        <v>465</v>
      </c>
      <c r="H36" s="147">
        <v>2</v>
      </c>
      <c r="I36" s="147">
        <v>2</v>
      </c>
      <c r="J36" s="147"/>
      <c r="K36" s="147"/>
      <c r="L36" s="163" t="s">
        <v>25</v>
      </c>
      <c r="M36" s="147"/>
      <c r="N36" s="147"/>
      <c r="O36" s="147">
        <v>2</v>
      </c>
      <c r="P36" s="147">
        <v>2</v>
      </c>
      <c r="Q36" s="161"/>
      <c r="R36" s="147"/>
      <c r="S36" s="147"/>
      <c r="T36" s="147"/>
      <c r="U36" s="147"/>
    </row>
    <row r="37" spans="1:21" ht="15" customHeight="1">
      <c r="A37" s="321"/>
      <c r="B37" s="153" t="s">
        <v>139</v>
      </c>
      <c r="C37" s="162">
        <v>1</v>
      </c>
      <c r="D37" s="162">
        <v>2</v>
      </c>
      <c r="E37" s="162"/>
      <c r="F37" s="162"/>
      <c r="G37" s="161" t="s">
        <v>466</v>
      </c>
      <c r="H37" s="162">
        <v>2</v>
      </c>
      <c r="I37" s="162">
        <v>2</v>
      </c>
      <c r="J37" s="147"/>
      <c r="K37" s="147"/>
      <c r="L37" s="155" t="s">
        <v>509</v>
      </c>
      <c r="M37" s="147"/>
      <c r="N37" s="147"/>
      <c r="O37" s="147">
        <v>2</v>
      </c>
      <c r="P37" s="147">
        <v>2</v>
      </c>
      <c r="Q37" s="161"/>
      <c r="R37" s="147"/>
      <c r="S37" s="147"/>
      <c r="T37" s="147"/>
      <c r="U37" s="147"/>
    </row>
    <row r="38" spans="1:21" ht="15" customHeight="1">
      <c r="A38" s="321"/>
      <c r="B38" s="161" t="s">
        <v>141</v>
      </c>
      <c r="C38" s="162">
        <v>2</v>
      </c>
      <c r="D38" s="162">
        <v>2</v>
      </c>
      <c r="E38" s="162"/>
      <c r="F38" s="162"/>
      <c r="G38" s="153" t="s">
        <v>145</v>
      </c>
      <c r="H38" s="162"/>
      <c r="I38" s="162"/>
      <c r="J38" s="162">
        <v>1</v>
      </c>
      <c r="K38" s="162">
        <v>2</v>
      </c>
      <c r="L38" s="155"/>
      <c r="M38" s="147"/>
      <c r="N38" s="147"/>
      <c r="O38" s="147"/>
      <c r="P38" s="147"/>
      <c r="Q38" s="161"/>
      <c r="R38" s="147"/>
      <c r="S38" s="147"/>
      <c r="T38" s="147"/>
      <c r="U38" s="147"/>
    </row>
    <row r="39" spans="1:21" ht="15" customHeight="1">
      <c r="A39" s="321"/>
      <c r="B39" s="153" t="s">
        <v>142</v>
      </c>
      <c r="C39" s="147"/>
      <c r="D39" s="147"/>
      <c r="E39" s="147">
        <v>2</v>
      </c>
      <c r="F39" s="147">
        <v>2</v>
      </c>
      <c r="G39" s="259" t="s">
        <v>506</v>
      </c>
      <c r="H39" s="162"/>
      <c r="I39" s="162"/>
      <c r="J39" s="162">
        <v>2</v>
      </c>
      <c r="K39" s="162">
        <v>2</v>
      </c>
      <c r="L39" s="163"/>
      <c r="M39" s="147"/>
      <c r="N39" s="147"/>
      <c r="O39" s="147"/>
      <c r="P39" s="147"/>
      <c r="Q39" s="161"/>
      <c r="R39" s="147"/>
      <c r="S39" s="147"/>
      <c r="T39" s="147"/>
      <c r="U39" s="147"/>
    </row>
    <row r="40" spans="1:21" ht="15" customHeight="1">
      <c r="A40" s="321"/>
      <c r="B40" s="153" t="s">
        <v>144</v>
      </c>
      <c r="C40" s="162"/>
      <c r="D40" s="162"/>
      <c r="E40" s="162">
        <v>1</v>
      </c>
      <c r="F40" s="162">
        <v>2</v>
      </c>
      <c r="G40" s="261" t="s">
        <v>507</v>
      </c>
      <c r="H40" s="162"/>
      <c r="I40" s="162"/>
      <c r="J40" s="162">
        <v>2</v>
      </c>
      <c r="K40" s="162">
        <v>2</v>
      </c>
      <c r="L40" s="155"/>
      <c r="M40" s="147"/>
      <c r="N40" s="147"/>
      <c r="O40" s="147"/>
      <c r="P40" s="147"/>
      <c r="Q40" s="161"/>
      <c r="R40" s="147"/>
      <c r="S40" s="147"/>
      <c r="T40" s="147"/>
      <c r="U40" s="147"/>
    </row>
    <row r="41" spans="1:21" ht="15" customHeight="1">
      <c r="A41" s="321"/>
      <c r="B41" s="163" t="s">
        <v>146</v>
      </c>
      <c r="C41" s="147"/>
      <c r="D41" s="147"/>
      <c r="E41" s="147">
        <v>2</v>
      </c>
      <c r="F41" s="147">
        <v>2</v>
      </c>
      <c r="G41" s="259" t="s">
        <v>508</v>
      </c>
      <c r="H41" s="162"/>
      <c r="I41" s="162"/>
      <c r="J41" s="162">
        <v>2</v>
      </c>
      <c r="K41" s="162">
        <v>2</v>
      </c>
      <c r="L41" s="153"/>
      <c r="M41" s="147"/>
      <c r="N41" s="147"/>
      <c r="O41" s="147"/>
      <c r="P41" s="147"/>
      <c r="Q41" s="161"/>
      <c r="R41" s="147"/>
      <c r="S41" s="147"/>
      <c r="T41" s="147"/>
      <c r="U41" s="147"/>
    </row>
    <row r="42" spans="1:21" ht="15" customHeight="1">
      <c r="A42" s="321"/>
      <c r="B42" s="260" t="s">
        <v>499</v>
      </c>
      <c r="C42" s="147"/>
      <c r="D42" s="147"/>
      <c r="E42" s="147">
        <v>2</v>
      </c>
      <c r="F42" s="147">
        <v>2</v>
      </c>
      <c r="G42" s="161" t="s">
        <v>143</v>
      </c>
      <c r="H42" s="162"/>
      <c r="I42" s="162"/>
      <c r="J42" s="162">
        <v>2</v>
      </c>
      <c r="K42" s="162">
        <v>2</v>
      </c>
      <c r="L42" s="161"/>
      <c r="M42" s="162"/>
      <c r="N42" s="162"/>
      <c r="O42" s="162"/>
      <c r="P42" s="162"/>
      <c r="Q42" s="161"/>
      <c r="R42" s="147"/>
      <c r="S42" s="147"/>
      <c r="T42" s="147"/>
      <c r="U42" s="147"/>
    </row>
    <row r="43" spans="1:21" ht="15" customHeight="1">
      <c r="A43" s="321"/>
      <c r="B43" s="259" t="s">
        <v>500</v>
      </c>
      <c r="C43" s="147"/>
      <c r="D43" s="147"/>
      <c r="E43" s="162">
        <v>2</v>
      </c>
      <c r="F43" s="162">
        <v>2</v>
      </c>
      <c r="G43" s="153"/>
      <c r="H43" s="162"/>
      <c r="I43" s="162"/>
      <c r="J43" s="162"/>
      <c r="K43" s="162"/>
      <c r="L43" s="161"/>
      <c r="M43" s="162"/>
      <c r="N43" s="162"/>
      <c r="O43" s="162"/>
      <c r="P43" s="162"/>
      <c r="Q43" s="161"/>
      <c r="R43" s="147"/>
      <c r="S43" s="147"/>
      <c r="T43" s="147"/>
      <c r="U43" s="147"/>
    </row>
    <row r="44" spans="1:21" ht="15" customHeight="1">
      <c r="A44" s="321"/>
      <c r="B44" s="259" t="s">
        <v>501</v>
      </c>
      <c r="C44" s="147"/>
      <c r="D44" s="147"/>
      <c r="E44" s="147">
        <v>2</v>
      </c>
      <c r="F44" s="147">
        <v>2</v>
      </c>
      <c r="G44" s="153"/>
      <c r="H44" s="162"/>
      <c r="I44" s="162"/>
      <c r="J44" s="162"/>
      <c r="K44" s="162"/>
      <c r="L44" s="161"/>
      <c r="M44" s="162"/>
      <c r="N44" s="162"/>
      <c r="O44" s="162"/>
      <c r="P44" s="162"/>
      <c r="Q44" s="161"/>
      <c r="R44" s="147"/>
      <c r="S44" s="147"/>
      <c r="T44" s="147"/>
      <c r="U44" s="147"/>
    </row>
    <row r="45" spans="1:21" ht="15" customHeight="1">
      <c r="A45" s="321"/>
      <c r="B45" s="259" t="s">
        <v>502</v>
      </c>
      <c r="C45" s="147"/>
      <c r="D45" s="147"/>
      <c r="E45" s="147">
        <v>2</v>
      </c>
      <c r="F45" s="147">
        <v>2</v>
      </c>
      <c r="G45" s="161"/>
      <c r="H45" s="162"/>
      <c r="I45" s="162"/>
      <c r="J45" s="162"/>
      <c r="K45" s="162"/>
      <c r="L45" s="161"/>
      <c r="M45" s="162"/>
      <c r="N45" s="162"/>
      <c r="O45" s="162"/>
      <c r="P45" s="162"/>
      <c r="Q45" s="161"/>
      <c r="R45" s="147"/>
      <c r="S45" s="147"/>
      <c r="T45" s="147"/>
      <c r="U45" s="147"/>
    </row>
    <row r="46" spans="1:21" ht="15" customHeight="1">
      <c r="A46" s="321"/>
      <c r="B46" s="7" t="s">
        <v>9</v>
      </c>
      <c r="C46" s="7">
        <f>SUM(C32:C45)</f>
        <v>13</v>
      </c>
      <c r="D46" s="7">
        <f>SUM(D32:D45)</f>
        <v>14</v>
      </c>
      <c r="E46" s="7">
        <f>SUM(E32:E45)</f>
        <v>13</v>
      </c>
      <c r="F46" s="7">
        <f>SUM(F32:F45)</f>
        <v>14</v>
      </c>
      <c r="G46" s="7" t="s">
        <v>217</v>
      </c>
      <c r="H46" s="7">
        <f>SUM(H32:H45)</f>
        <v>11</v>
      </c>
      <c r="I46" s="7">
        <f>SUM(I32:I45)</f>
        <v>12</v>
      </c>
      <c r="J46" s="7">
        <f>SUM(J32:J45)</f>
        <v>9</v>
      </c>
      <c r="K46" s="7">
        <f>SUM(K32:K45)</f>
        <v>10</v>
      </c>
      <c r="L46" s="7" t="s">
        <v>9</v>
      </c>
      <c r="M46" s="7">
        <f>SUM(M32:M45)</f>
        <v>6</v>
      </c>
      <c r="N46" s="7">
        <f>SUM(N32:N45)</f>
        <v>6</v>
      </c>
      <c r="O46" s="7">
        <f>SUM(O32:O45)</f>
        <v>6</v>
      </c>
      <c r="P46" s="7">
        <f>SUM(P32:P45)</f>
        <v>6</v>
      </c>
      <c r="Q46" s="7" t="s">
        <v>9</v>
      </c>
      <c r="R46" s="7">
        <f>R32+R33+R34+R35+R36+R38+R39+R40+R41+R42</f>
        <v>0</v>
      </c>
      <c r="S46" s="7">
        <f>S32+S33+S34+S35+S36+S38+S39+S40+S41+S42</f>
        <v>0</v>
      </c>
      <c r="T46" s="7">
        <f>T32+T33+T34+T35+T36+T38+T39+T40+T41+T42</f>
        <v>0</v>
      </c>
      <c r="U46" s="7">
        <f>U32+U33+U34+U35+U36+U38+U39+U40+U41+U42</f>
        <v>0</v>
      </c>
    </row>
    <row r="47" spans="1:21" ht="15" customHeight="1">
      <c r="A47" s="321"/>
      <c r="B47" s="6" t="s">
        <v>8</v>
      </c>
      <c r="C47" s="319">
        <f>C46+E46+H46+J46+M46+O46+R46+T46</f>
        <v>58</v>
      </c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</row>
    <row r="48" spans="1:21" ht="15" customHeight="1">
      <c r="A48" s="322" t="s">
        <v>226</v>
      </c>
      <c r="B48" s="150"/>
      <c r="C48" s="164"/>
      <c r="D48" s="164"/>
      <c r="E48" s="165"/>
      <c r="F48" s="165"/>
      <c r="G48" s="163" t="s">
        <v>227</v>
      </c>
      <c r="H48" s="147">
        <v>2</v>
      </c>
      <c r="I48" s="147">
        <v>2</v>
      </c>
      <c r="J48" s="147"/>
      <c r="K48" s="147"/>
      <c r="L48" s="163" t="s">
        <v>148</v>
      </c>
      <c r="M48" s="147">
        <v>2</v>
      </c>
      <c r="N48" s="147">
        <v>2</v>
      </c>
      <c r="O48" s="147"/>
      <c r="P48" s="147"/>
      <c r="Q48" s="163" t="s">
        <v>228</v>
      </c>
      <c r="R48" s="147">
        <v>2</v>
      </c>
      <c r="S48" s="147">
        <v>2</v>
      </c>
      <c r="T48" s="147"/>
      <c r="U48" s="147"/>
    </row>
    <row r="49" spans="1:21" ht="15" customHeight="1">
      <c r="A49" s="323"/>
      <c r="B49" s="150"/>
      <c r="C49" s="164"/>
      <c r="D49" s="164"/>
      <c r="E49" s="165"/>
      <c r="F49" s="165"/>
      <c r="G49" s="163" t="s">
        <v>229</v>
      </c>
      <c r="H49" s="147">
        <v>2</v>
      </c>
      <c r="I49" s="147">
        <v>2</v>
      </c>
      <c r="J49" s="147"/>
      <c r="K49" s="147"/>
      <c r="L49" s="163" t="s">
        <v>150</v>
      </c>
      <c r="M49" s="147">
        <v>2</v>
      </c>
      <c r="N49" s="147">
        <v>2</v>
      </c>
      <c r="O49" s="147"/>
      <c r="P49" s="147"/>
      <c r="Q49" s="163" t="s">
        <v>230</v>
      </c>
      <c r="R49" s="147">
        <v>2</v>
      </c>
      <c r="S49" s="147">
        <v>2</v>
      </c>
      <c r="T49" s="147"/>
      <c r="U49" s="162"/>
    </row>
    <row r="50" spans="1:21" ht="15" customHeight="1">
      <c r="A50" s="323"/>
      <c r="B50" s="150"/>
      <c r="C50" s="164"/>
      <c r="D50" s="164"/>
      <c r="E50" s="165"/>
      <c r="F50" s="165"/>
      <c r="G50" s="163" t="s">
        <v>514</v>
      </c>
      <c r="H50" s="147">
        <v>9</v>
      </c>
      <c r="I50" s="147" t="s">
        <v>10</v>
      </c>
      <c r="J50" s="147"/>
      <c r="K50" s="147"/>
      <c r="L50" s="163" t="s">
        <v>406</v>
      </c>
      <c r="M50" s="147">
        <v>2</v>
      </c>
      <c r="N50" s="147">
        <v>2</v>
      </c>
      <c r="O50" s="147"/>
      <c r="P50" s="147"/>
      <c r="Q50" s="163" t="s">
        <v>158</v>
      </c>
      <c r="R50" s="162">
        <v>2</v>
      </c>
      <c r="S50" s="162">
        <v>2</v>
      </c>
      <c r="T50" s="147"/>
      <c r="U50" s="162"/>
    </row>
    <row r="51" spans="1:21" ht="15" customHeight="1">
      <c r="A51" s="323"/>
      <c r="B51" s="150"/>
      <c r="C51" s="164"/>
      <c r="D51" s="164"/>
      <c r="E51" s="165"/>
      <c r="F51" s="165"/>
      <c r="G51" s="163" t="s">
        <v>154</v>
      </c>
      <c r="H51" s="147">
        <v>4</v>
      </c>
      <c r="I51" s="147" t="s">
        <v>10</v>
      </c>
      <c r="J51" s="147"/>
      <c r="K51" s="147"/>
      <c r="L51" s="163" t="s">
        <v>157</v>
      </c>
      <c r="M51" s="162">
        <v>2</v>
      </c>
      <c r="N51" s="162">
        <v>2</v>
      </c>
      <c r="O51" s="147"/>
      <c r="P51" s="147"/>
      <c r="Q51" s="163" t="s">
        <v>160</v>
      </c>
      <c r="R51" s="162">
        <v>2</v>
      </c>
      <c r="S51" s="162">
        <v>2</v>
      </c>
      <c r="T51" s="147"/>
      <c r="U51" s="162"/>
    </row>
    <row r="52" spans="1:21" ht="15" customHeight="1">
      <c r="A52" s="323"/>
      <c r="B52" s="150"/>
      <c r="C52" s="164"/>
      <c r="D52" s="164"/>
      <c r="E52" s="165"/>
      <c r="F52" s="165"/>
      <c r="G52" s="163" t="s">
        <v>149</v>
      </c>
      <c r="H52" s="147"/>
      <c r="I52" s="147"/>
      <c r="J52" s="147">
        <v>2</v>
      </c>
      <c r="K52" s="147">
        <v>2</v>
      </c>
      <c r="L52" s="163" t="s">
        <v>159</v>
      </c>
      <c r="M52" s="162">
        <v>2</v>
      </c>
      <c r="N52" s="162">
        <v>2</v>
      </c>
      <c r="O52" s="162"/>
      <c r="P52" s="162"/>
      <c r="Q52" s="163" t="s">
        <v>162</v>
      </c>
      <c r="R52" s="162">
        <v>2</v>
      </c>
      <c r="S52" s="162">
        <v>2</v>
      </c>
      <c r="T52" s="147"/>
      <c r="U52" s="162"/>
    </row>
    <row r="53" spans="1:21" ht="15" customHeight="1">
      <c r="A53" s="323"/>
      <c r="B53" s="150"/>
      <c r="C53" s="164"/>
      <c r="D53" s="164"/>
      <c r="E53" s="165"/>
      <c r="F53" s="165"/>
      <c r="G53" s="163" t="s">
        <v>152</v>
      </c>
      <c r="H53" s="147"/>
      <c r="I53" s="147"/>
      <c r="J53" s="147">
        <v>2</v>
      </c>
      <c r="K53" s="147">
        <v>2</v>
      </c>
      <c r="L53" s="163" t="s">
        <v>161</v>
      </c>
      <c r="M53" s="162">
        <v>2</v>
      </c>
      <c r="N53" s="162">
        <v>2</v>
      </c>
      <c r="O53" s="162"/>
      <c r="P53" s="162"/>
      <c r="Q53" s="163" t="s">
        <v>164</v>
      </c>
      <c r="R53" s="162">
        <v>2</v>
      </c>
      <c r="S53" s="162">
        <v>2</v>
      </c>
      <c r="T53" s="147"/>
      <c r="U53" s="162"/>
    </row>
    <row r="54" spans="1:21" ht="15" customHeight="1">
      <c r="A54" s="323"/>
      <c r="B54" s="150"/>
      <c r="C54" s="164"/>
      <c r="D54" s="164"/>
      <c r="E54" s="165"/>
      <c r="F54" s="165"/>
      <c r="G54" s="163" t="s">
        <v>513</v>
      </c>
      <c r="H54" s="147"/>
      <c r="I54" s="147"/>
      <c r="J54" s="147">
        <v>9</v>
      </c>
      <c r="K54" s="147" t="s">
        <v>10</v>
      </c>
      <c r="L54" s="163" t="s">
        <v>163</v>
      </c>
      <c r="M54" s="162">
        <v>2</v>
      </c>
      <c r="N54" s="162">
        <v>2</v>
      </c>
      <c r="O54" s="162"/>
      <c r="P54" s="162"/>
      <c r="Q54" s="163" t="s">
        <v>166</v>
      </c>
      <c r="R54" s="162">
        <v>2</v>
      </c>
      <c r="S54" s="162">
        <v>2</v>
      </c>
      <c r="T54" s="147"/>
      <c r="U54" s="162"/>
    </row>
    <row r="55" spans="1:21" ht="15" customHeight="1">
      <c r="A55" s="323"/>
      <c r="B55" s="150"/>
      <c r="C55" s="164"/>
      <c r="D55" s="164"/>
      <c r="E55" s="165"/>
      <c r="F55" s="165"/>
      <c r="G55" s="163"/>
      <c r="H55" s="147"/>
      <c r="I55" s="147"/>
      <c r="J55" s="147"/>
      <c r="K55" s="147"/>
      <c r="L55" s="163" t="s">
        <v>165</v>
      </c>
      <c r="M55" s="162">
        <v>2</v>
      </c>
      <c r="N55" s="162">
        <v>2</v>
      </c>
      <c r="O55" s="162"/>
      <c r="P55" s="162"/>
      <c r="Q55" s="163" t="s">
        <v>178</v>
      </c>
      <c r="R55" s="162">
        <v>2</v>
      </c>
      <c r="S55" s="162">
        <v>2</v>
      </c>
      <c r="T55" s="147"/>
      <c r="U55" s="162"/>
    </row>
    <row r="56" spans="1:21" ht="15" customHeight="1">
      <c r="A56" s="323"/>
      <c r="B56" s="150"/>
      <c r="C56" s="164"/>
      <c r="D56" s="164"/>
      <c r="E56" s="165"/>
      <c r="F56" s="165"/>
      <c r="G56" s="163"/>
      <c r="H56" s="147"/>
      <c r="I56" s="147"/>
      <c r="J56" s="147"/>
      <c r="K56" s="147"/>
      <c r="L56" s="163" t="s">
        <v>177</v>
      </c>
      <c r="M56" s="162">
        <v>2</v>
      </c>
      <c r="N56" s="162">
        <v>2</v>
      </c>
      <c r="O56" s="162"/>
      <c r="P56" s="162"/>
      <c r="Q56" s="163" t="s">
        <v>180</v>
      </c>
      <c r="R56" s="162">
        <v>2</v>
      </c>
      <c r="S56" s="162">
        <v>2</v>
      </c>
      <c r="T56" s="147"/>
      <c r="U56" s="162"/>
    </row>
    <row r="57" spans="1:21" ht="15" customHeight="1">
      <c r="A57" s="323"/>
      <c r="B57" s="150"/>
      <c r="C57" s="164"/>
      <c r="D57" s="164"/>
      <c r="E57" s="165"/>
      <c r="F57" s="165"/>
      <c r="G57" s="163"/>
      <c r="H57" s="147"/>
      <c r="I57" s="147"/>
      <c r="J57" s="147"/>
      <c r="K57" s="147"/>
      <c r="L57" s="163" t="s">
        <v>179</v>
      </c>
      <c r="M57" s="162">
        <v>2</v>
      </c>
      <c r="N57" s="162">
        <v>2</v>
      </c>
      <c r="O57" s="162"/>
      <c r="P57" s="162"/>
      <c r="Q57" s="163" t="s">
        <v>182</v>
      </c>
      <c r="R57" s="162">
        <v>2</v>
      </c>
      <c r="S57" s="162">
        <v>2</v>
      </c>
      <c r="T57" s="147"/>
      <c r="U57" s="162"/>
    </row>
    <row r="58" spans="1:21" ht="15" customHeight="1">
      <c r="A58" s="323"/>
      <c r="B58" s="150"/>
      <c r="C58" s="164"/>
      <c r="D58" s="164"/>
      <c r="E58" s="165"/>
      <c r="F58" s="165"/>
      <c r="G58" s="163"/>
      <c r="H58" s="147"/>
      <c r="I58" s="147"/>
      <c r="J58" s="147"/>
      <c r="K58" s="147"/>
      <c r="L58" s="163" t="s">
        <v>181</v>
      </c>
      <c r="M58" s="162">
        <v>2</v>
      </c>
      <c r="N58" s="162">
        <v>2</v>
      </c>
      <c r="O58" s="162"/>
      <c r="P58" s="162"/>
      <c r="Q58" s="163" t="s">
        <v>184</v>
      </c>
      <c r="R58" s="162">
        <v>2</v>
      </c>
      <c r="S58" s="162">
        <v>2</v>
      </c>
      <c r="T58" s="147"/>
      <c r="U58" s="162"/>
    </row>
    <row r="59" spans="1:21" ht="15" customHeight="1">
      <c r="A59" s="323"/>
      <c r="B59" s="150"/>
      <c r="C59" s="164"/>
      <c r="D59" s="164"/>
      <c r="E59" s="165"/>
      <c r="F59" s="165"/>
      <c r="G59" s="163"/>
      <c r="H59" s="147"/>
      <c r="I59" s="147"/>
      <c r="J59" s="147"/>
      <c r="K59" s="147"/>
      <c r="L59" s="163" t="s">
        <v>183</v>
      </c>
      <c r="M59" s="162">
        <v>2</v>
      </c>
      <c r="N59" s="162">
        <v>2</v>
      </c>
      <c r="O59" s="162"/>
      <c r="P59" s="162"/>
      <c r="Q59" s="163" t="s">
        <v>186</v>
      </c>
      <c r="R59" s="162">
        <v>2</v>
      </c>
      <c r="S59" s="162">
        <v>2</v>
      </c>
      <c r="T59" s="147"/>
      <c r="U59" s="162"/>
    </row>
    <row r="60" spans="1:21" ht="15" customHeight="1">
      <c r="A60" s="323"/>
      <c r="B60" s="150"/>
      <c r="C60" s="164"/>
      <c r="D60" s="164"/>
      <c r="E60" s="165"/>
      <c r="F60" s="165"/>
      <c r="G60" s="163"/>
      <c r="H60" s="147"/>
      <c r="I60" s="147"/>
      <c r="J60" s="147"/>
      <c r="K60" s="147"/>
      <c r="L60" s="163" t="s">
        <v>185</v>
      </c>
      <c r="M60" s="162">
        <v>2</v>
      </c>
      <c r="N60" s="162">
        <v>2</v>
      </c>
      <c r="O60" s="162"/>
      <c r="P60" s="162"/>
      <c r="Q60" s="163" t="s">
        <v>154</v>
      </c>
      <c r="R60" s="147">
        <v>4</v>
      </c>
      <c r="S60" s="147" t="s">
        <v>10</v>
      </c>
      <c r="T60" s="147"/>
      <c r="U60" s="162"/>
    </row>
    <row r="61" spans="1:21" ht="15" customHeight="1">
      <c r="A61" s="323"/>
      <c r="B61" s="150"/>
      <c r="C61" s="164"/>
      <c r="D61" s="164"/>
      <c r="E61" s="165"/>
      <c r="F61" s="165"/>
      <c r="G61" s="163"/>
      <c r="H61" s="147"/>
      <c r="I61" s="147"/>
      <c r="J61" s="147"/>
      <c r="K61" s="147"/>
      <c r="L61" s="163" t="s">
        <v>154</v>
      </c>
      <c r="M61" s="147">
        <v>4</v>
      </c>
      <c r="N61" s="147" t="s">
        <v>10</v>
      </c>
      <c r="O61" s="147"/>
      <c r="P61" s="147"/>
      <c r="Q61" s="163" t="s">
        <v>151</v>
      </c>
      <c r="R61" s="147"/>
      <c r="S61" s="147"/>
      <c r="T61" s="147">
        <v>2</v>
      </c>
      <c r="U61" s="147">
        <v>2</v>
      </c>
    </row>
    <row r="62" spans="1:21" ht="15" customHeight="1">
      <c r="A62" s="323"/>
      <c r="B62" s="150"/>
      <c r="C62" s="164"/>
      <c r="D62" s="164"/>
      <c r="E62" s="165"/>
      <c r="F62" s="165"/>
      <c r="G62" s="163"/>
      <c r="H62" s="147"/>
      <c r="I62" s="147"/>
      <c r="J62" s="147"/>
      <c r="K62" s="147"/>
      <c r="L62" s="163" t="s">
        <v>516</v>
      </c>
      <c r="M62" s="147">
        <v>9</v>
      </c>
      <c r="N62" s="147" t="s">
        <v>10</v>
      </c>
      <c r="O62" s="147"/>
      <c r="P62" s="147"/>
      <c r="Q62" s="163" t="s">
        <v>153</v>
      </c>
      <c r="R62" s="147"/>
      <c r="S62" s="147"/>
      <c r="T62" s="147">
        <v>2</v>
      </c>
      <c r="U62" s="162">
        <v>2</v>
      </c>
    </row>
    <row r="63" spans="1:21" ht="15" customHeight="1">
      <c r="A63" s="323"/>
      <c r="B63" s="150"/>
      <c r="C63" s="164"/>
      <c r="D63" s="164"/>
      <c r="E63" s="165"/>
      <c r="F63" s="165"/>
      <c r="G63" s="163"/>
      <c r="H63" s="147"/>
      <c r="I63" s="147"/>
      <c r="J63" s="147"/>
      <c r="K63" s="147"/>
      <c r="L63" s="163" t="s">
        <v>407</v>
      </c>
      <c r="M63" s="147"/>
      <c r="N63" s="147"/>
      <c r="O63" s="147">
        <v>2</v>
      </c>
      <c r="P63" s="147">
        <v>2</v>
      </c>
      <c r="Q63" s="163" t="s">
        <v>168</v>
      </c>
      <c r="R63" s="162"/>
      <c r="S63" s="162"/>
      <c r="T63" s="162">
        <v>2</v>
      </c>
      <c r="U63" s="162">
        <v>2</v>
      </c>
    </row>
    <row r="64" spans="1:21" ht="15" customHeight="1">
      <c r="A64" s="323"/>
      <c r="B64" s="150"/>
      <c r="C64" s="164"/>
      <c r="D64" s="164"/>
      <c r="E64" s="165"/>
      <c r="F64" s="165"/>
      <c r="G64" s="163"/>
      <c r="H64" s="147"/>
      <c r="I64" s="147"/>
      <c r="J64" s="147"/>
      <c r="K64" s="147"/>
      <c r="L64" s="163" t="s">
        <v>155</v>
      </c>
      <c r="M64" s="147"/>
      <c r="N64" s="147"/>
      <c r="O64" s="147">
        <v>2</v>
      </c>
      <c r="P64" s="147">
        <v>2</v>
      </c>
      <c r="Q64" s="163" t="s">
        <v>170</v>
      </c>
      <c r="R64" s="162"/>
      <c r="S64" s="162"/>
      <c r="T64" s="162">
        <v>2</v>
      </c>
      <c r="U64" s="162">
        <v>2</v>
      </c>
    </row>
    <row r="65" spans="1:21" ht="15" customHeight="1">
      <c r="A65" s="323"/>
      <c r="B65" s="150"/>
      <c r="C65" s="164"/>
      <c r="D65" s="164"/>
      <c r="E65" s="165"/>
      <c r="F65" s="165"/>
      <c r="G65" s="163"/>
      <c r="H65" s="147"/>
      <c r="I65" s="147"/>
      <c r="J65" s="147"/>
      <c r="K65" s="147"/>
      <c r="L65" s="163" t="s">
        <v>156</v>
      </c>
      <c r="M65" s="147"/>
      <c r="N65" s="147"/>
      <c r="O65" s="147">
        <v>2</v>
      </c>
      <c r="P65" s="147">
        <v>2</v>
      </c>
      <c r="Q65" s="163" t="s">
        <v>172</v>
      </c>
      <c r="R65" s="162"/>
      <c r="S65" s="162"/>
      <c r="T65" s="162">
        <v>2</v>
      </c>
      <c r="U65" s="162">
        <v>2</v>
      </c>
    </row>
    <row r="66" spans="1:21" ht="15" customHeight="1">
      <c r="A66" s="323"/>
      <c r="B66" s="150"/>
      <c r="C66" s="164"/>
      <c r="D66" s="164"/>
      <c r="E66" s="165"/>
      <c r="F66" s="165"/>
      <c r="G66" s="163"/>
      <c r="H66" s="147"/>
      <c r="I66" s="147"/>
      <c r="J66" s="147"/>
      <c r="K66" s="147"/>
      <c r="L66" s="163" t="s">
        <v>167</v>
      </c>
      <c r="M66" s="162"/>
      <c r="N66" s="162"/>
      <c r="O66" s="162">
        <v>2</v>
      </c>
      <c r="P66" s="162">
        <v>2</v>
      </c>
      <c r="Q66" s="163" t="s">
        <v>174</v>
      </c>
      <c r="R66" s="162"/>
      <c r="S66" s="162"/>
      <c r="T66" s="162">
        <v>2</v>
      </c>
      <c r="U66" s="162">
        <v>2</v>
      </c>
    </row>
    <row r="67" spans="1:21" ht="15" customHeight="1">
      <c r="A67" s="323"/>
      <c r="B67" s="150"/>
      <c r="C67" s="164"/>
      <c r="D67" s="164"/>
      <c r="E67" s="165"/>
      <c r="F67" s="165"/>
      <c r="G67" s="163"/>
      <c r="H67" s="147"/>
      <c r="I67" s="147"/>
      <c r="J67" s="147"/>
      <c r="K67" s="147"/>
      <c r="L67" s="163" t="s">
        <v>169</v>
      </c>
      <c r="M67" s="162"/>
      <c r="N67" s="162"/>
      <c r="O67" s="162">
        <v>2</v>
      </c>
      <c r="P67" s="162">
        <v>2</v>
      </c>
      <c r="Q67" s="163" t="s">
        <v>176</v>
      </c>
      <c r="R67" s="162"/>
      <c r="S67" s="162"/>
      <c r="T67" s="162">
        <v>2</v>
      </c>
      <c r="U67" s="162">
        <v>2</v>
      </c>
    </row>
    <row r="68" spans="1:21" ht="15" customHeight="1">
      <c r="A68" s="323"/>
      <c r="B68" s="150"/>
      <c r="C68" s="164"/>
      <c r="D68" s="164"/>
      <c r="E68" s="165"/>
      <c r="F68" s="165"/>
      <c r="G68" s="163"/>
      <c r="H68" s="147"/>
      <c r="I68" s="147"/>
      <c r="J68" s="147"/>
      <c r="K68" s="147"/>
      <c r="L68" s="163" t="s">
        <v>171</v>
      </c>
      <c r="M68" s="162"/>
      <c r="N68" s="162"/>
      <c r="O68" s="162">
        <v>2</v>
      </c>
      <c r="P68" s="162">
        <v>2</v>
      </c>
      <c r="Q68" s="163" t="s">
        <v>188</v>
      </c>
      <c r="R68" s="162"/>
      <c r="S68" s="162"/>
      <c r="T68" s="162">
        <v>2</v>
      </c>
      <c r="U68" s="162">
        <v>2</v>
      </c>
    </row>
    <row r="69" spans="1:21" ht="15" customHeight="1">
      <c r="A69" s="323"/>
      <c r="B69" s="150"/>
      <c r="C69" s="164"/>
      <c r="D69" s="164"/>
      <c r="E69" s="165"/>
      <c r="F69" s="165"/>
      <c r="G69" s="163"/>
      <c r="H69" s="147"/>
      <c r="I69" s="147"/>
      <c r="J69" s="147"/>
      <c r="K69" s="147"/>
      <c r="L69" s="163" t="s">
        <v>173</v>
      </c>
      <c r="M69" s="162"/>
      <c r="N69" s="162"/>
      <c r="O69" s="162">
        <v>2</v>
      </c>
      <c r="P69" s="162">
        <v>2</v>
      </c>
      <c r="Q69" s="163" t="s">
        <v>190</v>
      </c>
      <c r="R69" s="162"/>
      <c r="S69" s="162"/>
      <c r="T69" s="162">
        <v>2</v>
      </c>
      <c r="U69" s="162">
        <v>2</v>
      </c>
    </row>
    <row r="70" spans="1:21" ht="15" customHeight="1">
      <c r="A70" s="323"/>
      <c r="B70" s="150"/>
      <c r="C70" s="164"/>
      <c r="D70" s="164"/>
      <c r="E70" s="165"/>
      <c r="F70" s="165"/>
      <c r="G70" s="163"/>
      <c r="H70" s="147"/>
      <c r="I70" s="147"/>
      <c r="J70" s="147"/>
      <c r="K70" s="147"/>
      <c r="L70" s="163" t="s">
        <v>175</v>
      </c>
      <c r="M70" s="162"/>
      <c r="N70" s="162"/>
      <c r="O70" s="162">
        <v>2</v>
      </c>
      <c r="P70" s="162">
        <v>2</v>
      </c>
      <c r="Q70" s="163" t="s">
        <v>192</v>
      </c>
      <c r="R70" s="162"/>
      <c r="S70" s="162"/>
      <c r="T70" s="162">
        <v>2</v>
      </c>
      <c r="U70" s="162">
        <v>2</v>
      </c>
    </row>
    <row r="71" spans="1:21" ht="15" customHeight="1">
      <c r="A71" s="323"/>
      <c r="B71" s="150"/>
      <c r="C71" s="164"/>
      <c r="D71" s="164"/>
      <c r="E71" s="165"/>
      <c r="F71" s="165"/>
      <c r="G71" s="163"/>
      <c r="H71" s="147"/>
      <c r="I71" s="147"/>
      <c r="J71" s="147"/>
      <c r="K71" s="147"/>
      <c r="L71" s="163" t="s">
        <v>187</v>
      </c>
      <c r="M71" s="162"/>
      <c r="N71" s="162"/>
      <c r="O71" s="162">
        <v>2</v>
      </c>
      <c r="P71" s="162">
        <v>2</v>
      </c>
      <c r="Q71" s="163" t="s">
        <v>194</v>
      </c>
      <c r="R71" s="162"/>
      <c r="S71" s="162"/>
      <c r="T71" s="162">
        <v>2</v>
      </c>
      <c r="U71" s="162">
        <v>2</v>
      </c>
    </row>
    <row r="72" spans="1:21" ht="15" customHeight="1">
      <c r="A72" s="323"/>
      <c r="B72" s="150"/>
      <c r="C72" s="164"/>
      <c r="D72" s="164"/>
      <c r="E72" s="165"/>
      <c r="F72" s="165"/>
      <c r="G72" s="163"/>
      <c r="H72" s="147"/>
      <c r="I72" s="147"/>
      <c r="J72" s="147"/>
      <c r="K72" s="147"/>
      <c r="L72" s="163" t="s">
        <v>189</v>
      </c>
      <c r="M72" s="162"/>
      <c r="N72" s="162"/>
      <c r="O72" s="162">
        <v>2</v>
      </c>
      <c r="P72" s="162">
        <v>2</v>
      </c>
      <c r="Q72" s="163" t="s">
        <v>196</v>
      </c>
      <c r="R72" s="162"/>
      <c r="S72" s="162"/>
      <c r="T72" s="162">
        <v>2</v>
      </c>
      <c r="U72" s="162">
        <v>2</v>
      </c>
    </row>
    <row r="73" spans="1:21" ht="15" customHeight="1">
      <c r="A73" s="323"/>
      <c r="B73" s="150"/>
      <c r="C73" s="164"/>
      <c r="D73" s="164"/>
      <c r="E73" s="165"/>
      <c r="F73" s="165"/>
      <c r="G73" s="163"/>
      <c r="H73" s="147"/>
      <c r="I73" s="147"/>
      <c r="J73" s="147"/>
      <c r="K73" s="147"/>
      <c r="L73" s="163" t="s">
        <v>191</v>
      </c>
      <c r="M73" s="162"/>
      <c r="N73" s="162"/>
      <c r="O73" s="162">
        <v>2</v>
      </c>
      <c r="P73" s="162">
        <v>2</v>
      </c>
      <c r="Q73" s="163"/>
      <c r="R73" s="162"/>
      <c r="S73" s="162"/>
      <c r="T73" s="162"/>
      <c r="U73" s="162"/>
    </row>
    <row r="74" spans="1:21" ht="15" customHeight="1">
      <c r="A74" s="323"/>
      <c r="B74" s="150"/>
      <c r="C74" s="164"/>
      <c r="D74" s="164"/>
      <c r="E74" s="165"/>
      <c r="F74" s="165"/>
      <c r="G74" s="163"/>
      <c r="H74" s="147"/>
      <c r="I74" s="147"/>
      <c r="J74" s="147"/>
      <c r="K74" s="147"/>
      <c r="L74" s="163" t="s">
        <v>193</v>
      </c>
      <c r="M74" s="162"/>
      <c r="N74" s="162"/>
      <c r="O74" s="162">
        <v>2</v>
      </c>
      <c r="P74" s="162">
        <v>2</v>
      </c>
      <c r="Q74" s="163"/>
      <c r="R74" s="162"/>
      <c r="S74" s="162"/>
      <c r="T74" s="162"/>
      <c r="U74" s="162"/>
    </row>
    <row r="75" spans="1:21" ht="15" customHeight="1">
      <c r="A75" s="323"/>
      <c r="B75" s="150"/>
      <c r="C75" s="164"/>
      <c r="D75" s="164"/>
      <c r="E75" s="165"/>
      <c r="F75" s="165"/>
      <c r="G75" s="163"/>
      <c r="H75" s="147"/>
      <c r="I75" s="147"/>
      <c r="J75" s="147"/>
      <c r="K75" s="147"/>
      <c r="L75" s="163" t="s">
        <v>195</v>
      </c>
      <c r="M75" s="162"/>
      <c r="N75" s="162"/>
      <c r="O75" s="162">
        <v>2</v>
      </c>
      <c r="P75" s="162">
        <v>2</v>
      </c>
      <c r="Q75" s="163"/>
      <c r="R75" s="162"/>
      <c r="S75" s="162"/>
      <c r="T75" s="162"/>
      <c r="U75" s="162"/>
    </row>
    <row r="76" spans="1:21" ht="15" customHeight="1">
      <c r="A76" s="323"/>
      <c r="B76" s="150"/>
      <c r="C76" s="164"/>
      <c r="D76" s="164"/>
      <c r="E76" s="165"/>
      <c r="F76" s="165"/>
      <c r="G76" s="163"/>
      <c r="H76" s="147"/>
      <c r="I76" s="147"/>
      <c r="J76" s="147"/>
      <c r="K76" s="147"/>
      <c r="L76" s="163" t="s">
        <v>515</v>
      </c>
      <c r="M76" s="147"/>
      <c r="N76" s="147"/>
      <c r="O76" s="147">
        <v>9</v>
      </c>
      <c r="P76" s="147" t="s">
        <v>10</v>
      </c>
      <c r="Q76" s="163"/>
      <c r="R76" s="162"/>
      <c r="S76" s="162"/>
      <c r="T76" s="162"/>
      <c r="U76" s="162"/>
    </row>
    <row r="77" spans="1:21" ht="15" customHeight="1">
      <c r="A77" s="323"/>
      <c r="B77" s="7" t="s">
        <v>9</v>
      </c>
      <c r="C77" s="7">
        <f>SUM(C48:C76)</f>
        <v>0</v>
      </c>
      <c r="D77" s="7">
        <f t="shared" ref="D77" si="0">SUM(D48:D76)</f>
        <v>0</v>
      </c>
      <c r="E77" s="7">
        <f t="shared" ref="E77" si="1">SUM(E48:E76)</f>
        <v>0</v>
      </c>
      <c r="F77" s="7">
        <f t="shared" ref="F77" si="2">SUM(F48:F76)</f>
        <v>0</v>
      </c>
      <c r="G77" s="7" t="s">
        <v>9</v>
      </c>
      <c r="H77" s="7">
        <f>SUM(H48:H76)</f>
        <v>17</v>
      </c>
      <c r="I77" s="7">
        <f t="shared" ref="I77:K77" si="3">SUM(I48:I76)</f>
        <v>4</v>
      </c>
      <c r="J77" s="7">
        <f t="shared" si="3"/>
        <v>13</v>
      </c>
      <c r="K77" s="7">
        <f t="shared" si="3"/>
        <v>4</v>
      </c>
      <c r="L77" s="7" t="s">
        <v>9</v>
      </c>
      <c r="M77" s="7">
        <f>SUM(M48:M76)</f>
        <v>39</v>
      </c>
      <c r="N77" s="7">
        <f t="shared" ref="N77" si="4">SUM(N48:N76)</f>
        <v>26</v>
      </c>
      <c r="O77" s="7">
        <f t="shared" ref="O77" si="5">SUM(O48:O76)</f>
        <v>35</v>
      </c>
      <c r="P77" s="7">
        <f t="shared" ref="P77" si="6">SUM(P48:P76)</f>
        <v>26</v>
      </c>
      <c r="Q77" s="7" t="s">
        <v>9</v>
      </c>
      <c r="R77" s="7">
        <f>SUM(R48:R76)</f>
        <v>28</v>
      </c>
      <c r="S77" s="7">
        <f t="shared" ref="S77" si="7">SUM(S48:S76)</f>
        <v>24</v>
      </c>
      <c r="T77" s="7">
        <f t="shared" ref="T77" si="8">SUM(T48:T76)</f>
        <v>24</v>
      </c>
      <c r="U77" s="7">
        <f t="shared" ref="U77" si="9">SUM(U48:U76)</f>
        <v>24</v>
      </c>
    </row>
    <row r="78" spans="1:21" ht="15" customHeight="1">
      <c r="A78" s="324"/>
      <c r="B78" s="6" t="s">
        <v>8</v>
      </c>
      <c r="C78" s="319">
        <f>C77+E77+H77+J77+M77+O77+R77+T77</f>
        <v>156</v>
      </c>
      <c r="D78" s="319"/>
      <c r="E78" s="319"/>
      <c r="F78" s="319"/>
      <c r="G78" s="319"/>
      <c r="H78" s="319"/>
      <c r="I78" s="319"/>
      <c r="J78" s="319"/>
      <c r="K78" s="319"/>
      <c r="L78" s="319"/>
      <c r="M78" s="319"/>
      <c r="N78" s="319"/>
      <c r="O78" s="319"/>
      <c r="P78" s="319"/>
      <c r="Q78" s="319"/>
      <c r="R78" s="319"/>
      <c r="S78" s="319"/>
      <c r="T78" s="319"/>
      <c r="U78" s="319"/>
    </row>
    <row r="79" spans="1:21" ht="15" customHeight="1">
      <c r="A79" s="266" t="s">
        <v>231</v>
      </c>
      <c r="B79" s="283" t="s">
        <v>232</v>
      </c>
      <c r="C79" s="283"/>
      <c r="D79" s="283"/>
      <c r="E79" s="283"/>
      <c r="F79" s="283"/>
      <c r="G79" s="285" t="s">
        <v>472</v>
      </c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6"/>
    </row>
    <row r="80" spans="1:21" ht="15" customHeight="1">
      <c r="A80" s="266"/>
      <c r="B80" s="283" t="s">
        <v>233</v>
      </c>
      <c r="C80" s="283"/>
      <c r="D80" s="283"/>
      <c r="E80" s="283"/>
      <c r="F80" s="283"/>
      <c r="G80" s="287"/>
      <c r="H80" s="287"/>
      <c r="I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8"/>
    </row>
    <row r="81" spans="1:21" ht="15" customHeight="1">
      <c r="A81" s="266"/>
      <c r="B81" s="283" t="s">
        <v>234</v>
      </c>
      <c r="C81" s="283"/>
      <c r="D81" s="283"/>
      <c r="E81" s="283"/>
      <c r="F81" s="283"/>
      <c r="G81" s="287"/>
      <c r="H81" s="287"/>
      <c r="I81" s="287"/>
      <c r="J81" s="287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8"/>
    </row>
    <row r="82" spans="1:21" ht="15" customHeight="1">
      <c r="A82" s="266"/>
      <c r="B82" s="283" t="s">
        <v>235</v>
      </c>
      <c r="C82" s="283"/>
      <c r="D82" s="283"/>
      <c r="E82" s="283"/>
      <c r="F82" s="283"/>
      <c r="G82" s="287"/>
      <c r="H82" s="287"/>
      <c r="I82" s="287"/>
      <c r="J82" s="287"/>
      <c r="K82" s="287"/>
      <c r="L82" s="287"/>
      <c r="M82" s="287"/>
      <c r="N82" s="287"/>
      <c r="O82" s="287"/>
      <c r="P82" s="287"/>
      <c r="Q82" s="287"/>
      <c r="R82" s="287"/>
      <c r="S82" s="287"/>
      <c r="T82" s="287"/>
      <c r="U82" s="288"/>
    </row>
    <row r="83" spans="1:21" ht="15" customHeight="1">
      <c r="A83" s="266"/>
      <c r="B83" s="283" t="s">
        <v>404</v>
      </c>
      <c r="C83" s="283"/>
      <c r="D83" s="283"/>
      <c r="E83" s="283"/>
      <c r="F83" s="283"/>
      <c r="G83" s="287"/>
      <c r="H83" s="287"/>
      <c r="I83" s="287"/>
      <c r="J83" s="287"/>
      <c r="K83" s="287"/>
      <c r="L83" s="287"/>
      <c r="M83" s="287"/>
      <c r="N83" s="287"/>
      <c r="O83" s="287"/>
      <c r="P83" s="287"/>
      <c r="Q83" s="287"/>
      <c r="R83" s="287"/>
      <c r="S83" s="287"/>
      <c r="T83" s="287"/>
      <c r="U83" s="288"/>
    </row>
    <row r="84" spans="1:21" ht="15" customHeight="1">
      <c r="A84" s="266"/>
      <c r="B84" s="283" t="s">
        <v>405</v>
      </c>
      <c r="C84" s="283"/>
      <c r="D84" s="283"/>
      <c r="E84" s="283"/>
      <c r="F84" s="283"/>
      <c r="G84" s="287"/>
      <c r="H84" s="287"/>
      <c r="I84" s="287"/>
      <c r="J84" s="287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8"/>
    </row>
    <row r="85" spans="1:21" ht="15" customHeight="1">
      <c r="A85" s="266"/>
      <c r="B85" s="283" t="s">
        <v>236</v>
      </c>
      <c r="C85" s="283"/>
      <c r="D85" s="283"/>
      <c r="E85" s="283"/>
      <c r="F85" s="283"/>
      <c r="G85" s="289"/>
      <c r="H85" s="289"/>
      <c r="I85" s="289"/>
      <c r="J85" s="289"/>
      <c r="K85" s="289"/>
      <c r="L85" s="289"/>
      <c r="M85" s="289"/>
      <c r="N85" s="289"/>
      <c r="O85" s="289"/>
      <c r="P85" s="289"/>
      <c r="Q85" s="289"/>
      <c r="R85" s="289"/>
      <c r="S85" s="289"/>
      <c r="T85" s="289"/>
      <c r="U85" s="290"/>
    </row>
  </sheetData>
  <mergeCells count="44">
    <mergeCell ref="C78:U78"/>
    <mergeCell ref="A79:A85"/>
    <mergeCell ref="B79:F79"/>
    <mergeCell ref="G79:U85"/>
    <mergeCell ref="B80:F80"/>
    <mergeCell ref="B81:F81"/>
    <mergeCell ref="B82:F82"/>
    <mergeCell ref="B83:F83"/>
    <mergeCell ref="B84:F84"/>
    <mergeCell ref="B85:F85"/>
    <mergeCell ref="A48:A78"/>
    <mergeCell ref="A32:A47"/>
    <mergeCell ref="C47:U47"/>
    <mergeCell ref="A23:A31"/>
    <mergeCell ref="C31:U31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6" type="noConversion"/>
  <printOptions horizontalCentered="1"/>
  <pageMargins left="0" right="0" top="0" bottom="0" header="0.39370078740157483" footer="0.3937007874015748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J67"/>
  <sheetViews>
    <sheetView view="pageBreakPreview" topLeftCell="A22" zoomScaleNormal="100" zoomScaleSheetLayoutView="100" workbookViewId="0">
      <selection sqref="A1:U1"/>
    </sheetView>
  </sheetViews>
  <sheetFormatPr defaultColWidth="9" defaultRowHeight="15.75"/>
  <cols>
    <col min="1" max="1" width="3.125" style="4" customWidth="1"/>
    <col min="2" max="2" width="18.625" style="3" customWidth="1"/>
    <col min="3" max="6" width="3.125" style="2" customWidth="1"/>
    <col min="7" max="7" width="18.625" style="3" customWidth="1"/>
    <col min="8" max="11" width="3.125" style="2" customWidth="1"/>
    <col min="12" max="12" width="18.625" style="3" customWidth="1"/>
    <col min="13" max="16" width="3.125" style="2" customWidth="1"/>
    <col min="17" max="17" width="18.625" style="3" customWidth="1"/>
    <col min="18" max="21" width="3.125" style="2" customWidth="1"/>
    <col min="22" max="16384" width="9" style="1"/>
  </cols>
  <sheetData>
    <row r="1" spans="1:22" ht="30" customHeight="1">
      <c r="A1" s="262" t="s">
        <v>470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</row>
    <row r="2" spans="1:22" s="49" customFormat="1" ht="30" customHeight="1">
      <c r="A2" s="316" t="s">
        <v>475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76"/>
    </row>
    <row r="3" spans="1:22">
      <c r="A3" s="266" t="s">
        <v>69</v>
      </c>
      <c r="B3" s="267" t="s">
        <v>296</v>
      </c>
      <c r="C3" s="266" t="s">
        <v>67</v>
      </c>
      <c r="D3" s="266"/>
      <c r="E3" s="266"/>
      <c r="F3" s="266"/>
      <c r="G3" s="267" t="s">
        <v>64</v>
      </c>
      <c r="H3" s="266" t="s">
        <v>66</v>
      </c>
      <c r="I3" s="266"/>
      <c r="J3" s="266"/>
      <c r="K3" s="266"/>
      <c r="L3" s="267" t="s">
        <v>64</v>
      </c>
      <c r="M3" s="266" t="s">
        <v>65</v>
      </c>
      <c r="N3" s="266"/>
      <c r="O3" s="266"/>
      <c r="P3" s="266"/>
      <c r="Q3" s="267" t="s">
        <v>64</v>
      </c>
      <c r="R3" s="266" t="s">
        <v>63</v>
      </c>
      <c r="S3" s="266"/>
      <c r="T3" s="266"/>
      <c r="U3" s="266"/>
    </row>
    <row r="4" spans="1:22">
      <c r="A4" s="266"/>
      <c r="B4" s="267"/>
      <c r="C4" s="266" t="s">
        <v>62</v>
      </c>
      <c r="D4" s="266"/>
      <c r="E4" s="266" t="s">
        <v>61</v>
      </c>
      <c r="F4" s="266"/>
      <c r="G4" s="267"/>
      <c r="H4" s="266" t="s">
        <v>62</v>
      </c>
      <c r="I4" s="266"/>
      <c r="J4" s="266" t="s">
        <v>61</v>
      </c>
      <c r="K4" s="266"/>
      <c r="L4" s="267"/>
      <c r="M4" s="266" t="s">
        <v>62</v>
      </c>
      <c r="N4" s="266"/>
      <c r="O4" s="266" t="s">
        <v>61</v>
      </c>
      <c r="P4" s="266"/>
      <c r="Q4" s="267"/>
      <c r="R4" s="266" t="s">
        <v>62</v>
      </c>
      <c r="S4" s="266"/>
      <c r="T4" s="266" t="s">
        <v>61</v>
      </c>
      <c r="U4" s="266"/>
    </row>
    <row r="5" spans="1:22" s="47" customFormat="1" ht="12" customHeight="1">
      <c r="A5" s="266"/>
      <c r="B5" s="267"/>
      <c r="C5" s="48" t="s">
        <v>297</v>
      </c>
      <c r="D5" s="48" t="s">
        <v>298</v>
      </c>
      <c r="E5" s="48" t="s">
        <v>299</v>
      </c>
      <c r="F5" s="48" t="s">
        <v>300</v>
      </c>
      <c r="G5" s="267"/>
      <c r="H5" s="48" t="s">
        <v>297</v>
      </c>
      <c r="I5" s="48" t="s">
        <v>300</v>
      </c>
      <c r="J5" s="48" t="s">
        <v>297</v>
      </c>
      <c r="K5" s="48" t="s">
        <v>300</v>
      </c>
      <c r="L5" s="267"/>
      <c r="M5" s="48" t="s">
        <v>299</v>
      </c>
      <c r="N5" s="48" t="s">
        <v>300</v>
      </c>
      <c r="O5" s="48" t="s">
        <v>299</v>
      </c>
      <c r="P5" s="48" t="s">
        <v>300</v>
      </c>
      <c r="Q5" s="267"/>
      <c r="R5" s="48" t="s">
        <v>299</v>
      </c>
      <c r="S5" s="48" t="s">
        <v>300</v>
      </c>
      <c r="T5" s="48" t="s">
        <v>299</v>
      </c>
      <c r="U5" s="48" t="s">
        <v>300</v>
      </c>
    </row>
    <row r="6" spans="1:22" s="33" customFormat="1" ht="15" customHeight="1">
      <c r="A6" s="266" t="s">
        <v>301</v>
      </c>
      <c r="B6" s="114" t="s">
        <v>75</v>
      </c>
      <c r="C6" s="115">
        <v>2</v>
      </c>
      <c r="D6" s="116">
        <v>2</v>
      </c>
      <c r="E6" s="116"/>
      <c r="F6" s="116"/>
      <c r="G6" s="117" t="s">
        <v>125</v>
      </c>
      <c r="H6" s="118">
        <v>2</v>
      </c>
      <c r="I6" s="118">
        <v>2</v>
      </c>
      <c r="J6" s="118"/>
      <c r="K6" s="118"/>
      <c r="L6" s="35"/>
      <c r="M6" s="170"/>
      <c r="N6" s="170"/>
      <c r="O6" s="170"/>
      <c r="P6" s="170"/>
      <c r="Q6" s="35"/>
      <c r="R6" s="170"/>
      <c r="S6" s="170"/>
      <c r="T6" s="170"/>
      <c r="U6" s="170"/>
    </row>
    <row r="7" spans="1:22" s="33" customFormat="1" ht="15" customHeight="1">
      <c r="A7" s="266"/>
      <c r="B7" s="119" t="s">
        <v>126</v>
      </c>
      <c r="C7" s="120"/>
      <c r="D7" s="118"/>
      <c r="E7" s="118">
        <v>2</v>
      </c>
      <c r="F7" s="118">
        <v>2</v>
      </c>
      <c r="G7" s="117" t="s">
        <v>127</v>
      </c>
      <c r="H7" s="118">
        <v>2</v>
      </c>
      <c r="I7" s="118">
        <v>2</v>
      </c>
      <c r="J7" s="118">
        <v>2</v>
      </c>
      <c r="K7" s="118">
        <v>2</v>
      </c>
      <c r="L7" s="35"/>
      <c r="M7" s="170"/>
      <c r="N7" s="170"/>
      <c r="O7" s="170"/>
      <c r="P7" s="170"/>
      <c r="Q7" s="35"/>
      <c r="R7" s="170"/>
      <c r="S7" s="170"/>
      <c r="T7" s="170"/>
      <c r="U7" s="170"/>
    </row>
    <row r="8" spans="1:22" s="33" customFormat="1" ht="15" customHeight="1">
      <c r="A8" s="266"/>
      <c r="B8" s="114" t="s">
        <v>302</v>
      </c>
      <c r="C8" s="115">
        <v>2</v>
      </c>
      <c r="D8" s="116">
        <v>2</v>
      </c>
      <c r="E8" s="116"/>
      <c r="F8" s="116"/>
      <c r="G8" s="121"/>
      <c r="H8" s="118"/>
      <c r="I8" s="118"/>
      <c r="J8" s="118"/>
      <c r="K8" s="118"/>
      <c r="L8" s="35"/>
      <c r="M8" s="170"/>
      <c r="N8" s="170"/>
      <c r="O8" s="170"/>
      <c r="P8" s="170"/>
      <c r="Q8" s="35"/>
      <c r="R8" s="170"/>
      <c r="S8" s="170"/>
      <c r="T8" s="170"/>
      <c r="U8" s="170"/>
    </row>
    <row r="9" spans="1:22" s="33" customFormat="1" ht="15" customHeight="1">
      <c r="A9" s="266"/>
      <c r="B9" s="119" t="s">
        <v>303</v>
      </c>
      <c r="C9" s="120"/>
      <c r="D9" s="118"/>
      <c r="E9" s="118">
        <v>2</v>
      </c>
      <c r="F9" s="118">
        <v>2</v>
      </c>
      <c r="G9" s="35"/>
      <c r="H9" s="170"/>
      <c r="I9" s="170"/>
      <c r="J9" s="170"/>
      <c r="K9" s="170"/>
      <c r="L9" s="35"/>
      <c r="M9" s="170"/>
      <c r="N9" s="170"/>
      <c r="O9" s="170"/>
      <c r="P9" s="170"/>
      <c r="Q9" s="35"/>
      <c r="R9" s="170"/>
      <c r="S9" s="170"/>
      <c r="T9" s="170"/>
      <c r="U9" s="170"/>
    </row>
    <row r="10" spans="1:22" s="30" customFormat="1" ht="15" customHeight="1">
      <c r="A10" s="266"/>
      <c r="B10" s="32" t="s">
        <v>9</v>
      </c>
      <c r="C10" s="31">
        <f>SUM(C6:C9)</f>
        <v>4</v>
      </c>
      <c r="D10" s="31">
        <f t="shared" ref="D10:F10" si="0">SUM(D6:D9)</f>
        <v>4</v>
      </c>
      <c r="E10" s="31">
        <f t="shared" si="0"/>
        <v>4</v>
      </c>
      <c r="F10" s="31">
        <f t="shared" si="0"/>
        <v>4</v>
      </c>
      <c r="G10" s="32" t="s">
        <v>9</v>
      </c>
      <c r="H10" s="31">
        <f>SUM(H6:H9)</f>
        <v>4</v>
      </c>
      <c r="I10" s="31">
        <f t="shared" ref="I10:K10" si="1">SUM(I6:I9)</f>
        <v>4</v>
      </c>
      <c r="J10" s="31">
        <f t="shared" si="1"/>
        <v>2</v>
      </c>
      <c r="K10" s="31">
        <f t="shared" si="1"/>
        <v>2</v>
      </c>
      <c r="L10" s="32" t="s">
        <v>9</v>
      </c>
      <c r="M10" s="31">
        <f>SUM(M6:M9)</f>
        <v>0</v>
      </c>
      <c r="N10" s="31">
        <f t="shared" ref="N10:P10" si="2">SUM(N6:N9)</f>
        <v>0</v>
      </c>
      <c r="O10" s="31">
        <f t="shared" si="2"/>
        <v>0</v>
      </c>
      <c r="P10" s="31">
        <f t="shared" si="2"/>
        <v>0</v>
      </c>
      <c r="Q10" s="32" t="s">
        <v>9</v>
      </c>
      <c r="R10" s="31">
        <f>SUM(R6:R9)</f>
        <v>0</v>
      </c>
      <c r="S10" s="31">
        <f t="shared" ref="S10:U10" si="3">SUM(S6:S9)</f>
        <v>0</v>
      </c>
      <c r="T10" s="31">
        <f t="shared" si="3"/>
        <v>0</v>
      </c>
      <c r="U10" s="31">
        <f t="shared" si="3"/>
        <v>0</v>
      </c>
    </row>
    <row r="11" spans="1:22" s="30" customFormat="1" ht="15" customHeight="1">
      <c r="A11" s="266"/>
      <c r="B11" s="171" t="s">
        <v>8</v>
      </c>
      <c r="C11" s="268">
        <f>C10+E10+H10+J10+M10+O10+R10+T10</f>
        <v>14</v>
      </c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</row>
    <row r="12" spans="1:22" s="30" customFormat="1" ht="35.1" customHeight="1">
      <c r="A12" s="266"/>
      <c r="B12" s="339" t="s">
        <v>304</v>
      </c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</row>
    <row r="13" spans="1:22" s="33" customFormat="1" ht="15" customHeight="1">
      <c r="A13" s="266" t="s">
        <v>305</v>
      </c>
      <c r="B13" s="144" t="s">
        <v>237</v>
      </c>
      <c r="C13" s="122">
        <v>0</v>
      </c>
      <c r="D13" s="122">
        <v>1</v>
      </c>
      <c r="E13" s="122">
        <v>0</v>
      </c>
      <c r="F13" s="122">
        <v>1</v>
      </c>
      <c r="G13" s="114" t="s">
        <v>86</v>
      </c>
      <c r="H13" s="122"/>
      <c r="I13" s="122"/>
      <c r="J13" s="122">
        <v>2</v>
      </c>
      <c r="K13" s="122">
        <v>2</v>
      </c>
      <c r="L13" s="35"/>
      <c r="M13" s="170"/>
      <c r="N13" s="170"/>
      <c r="O13" s="170"/>
      <c r="P13" s="170"/>
      <c r="Q13" s="35"/>
      <c r="R13" s="170"/>
      <c r="S13" s="170"/>
      <c r="T13" s="170"/>
      <c r="U13" s="170"/>
    </row>
    <row r="14" spans="1:22" s="33" customFormat="1" ht="15" customHeight="1">
      <c r="A14" s="266"/>
      <c r="B14" s="114" t="s">
        <v>84</v>
      </c>
      <c r="C14" s="123">
        <v>2</v>
      </c>
      <c r="D14" s="122">
        <v>2</v>
      </c>
      <c r="E14" s="122"/>
      <c r="F14" s="122"/>
      <c r="G14" s="114"/>
      <c r="H14" s="124"/>
      <c r="I14" s="125"/>
      <c r="J14" s="122"/>
      <c r="K14" s="122"/>
      <c r="L14" s="35"/>
      <c r="M14" s="170"/>
      <c r="N14" s="170"/>
      <c r="O14" s="170"/>
      <c r="P14" s="170"/>
      <c r="Q14" s="35"/>
      <c r="R14" s="170"/>
      <c r="S14" s="170"/>
      <c r="T14" s="170"/>
      <c r="U14" s="170"/>
    </row>
    <row r="15" spans="1:22" s="33" customFormat="1" ht="15" customHeight="1">
      <c r="A15" s="266"/>
      <c r="B15" s="114" t="s">
        <v>306</v>
      </c>
      <c r="C15" s="122"/>
      <c r="D15" s="122"/>
      <c r="E15" s="123">
        <v>2</v>
      </c>
      <c r="F15" s="122">
        <v>2</v>
      </c>
      <c r="G15" s="124"/>
      <c r="H15" s="124"/>
      <c r="I15" s="124"/>
      <c r="J15" s="124"/>
      <c r="K15" s="124"/>
      <c r="L15" s="35"/>
      <c r="M15" s="170"/>
      <c r="N15" s="170"/>
      <c r="O15" s="170"/>
      <c r="P15" s="170"/>
      <c r="Q15" s="35"/>
      <c r="R15" s="170"/>
      <c r="S15" s="170"/>
      <c r="T15" s="170"/>
      <c r="U15" s="170"/>
    </row>
    <row r="16" spans="1:22" s="30" customFormat="1" ht="15" customHeight="1">
      <c r="A16" s="266"/>
      <c r="B16" s="32" t="s">
        <v>9</v>
      </c>
      <c r="C16" s="31">
        <f>SUM(C13:C15)</f>
        <v>2</v>
      </c>
      <c r="D16" s="31">
        <f t="shared" ref="D16:F16" si="4">SUM(D13:D15)</f>
        <v>3</v>
      </c>
      <c r="E16" s="31">
        <f t="shared" si="4"/>
        <v>2</v>
      </c>
      <c r="F16" s="31">
        <f t="shared" si="4"/>
        <v>3</v>
      </c>
      <c r="G16" s="32" t="s">
        <v>9</v>
      </c>
      <c r="H16" s="31">
        <f>SUM(H13:H15)</f>
        <v>0</v>
      </c>
      <c r="I16" s="31">
        <f t="shared" ref="I16:K16" si="5">SUM(I13:I15)</f>
        <v>0</v>
      </c>
      <c r="J16" s="31">
        <f t="shared" si="5"/>
        <v>2</v>
      </c>
      <c r="K16" s="31">
        <f t="shared" si="5"/>
        <v>2</v>
      </c>
      <c r="L16" s="32" t="s">
        <v>9</v>
      </c>
      <c r="M16" s="31">
        <f>SUM(M13:M15)</f>
        <v>0</v>
      </c>
      <c r="N16" s="31">
        <f t="shared" ref="N16:P16" si="6">SUM(N13:N15)</f>
        <v>0</v>
      </c>
      <c r="O16" s="31">
        <f t="shared" si="6"/>
        <v>0</v>
      </c>
      <c r="P16" s="31">
        <f t="shared" si="6"/>
        <v>0</v>
      </c>
      <c r="Q16" s="32" t="s">
        <v>9</v>
      </c>
      <c r="R16" s="31">
        <f>SUM(R13:R15)</f>
        <v>0</v>
      </c>
      <c r="S16" s="31">
        <f t="shared" ref="S16:U16" si="7">SUM(S13:S15)</f>
        <v>0</v>
      </c>
      <c r="T16" s="31">
        <f t="shared" si="7"/>
        <v>0</v>
      </c>
      <c r="U16" s="31">
        <f t="shared" si="7"/>
        <v>0</v>
      </c>
    </row>
    <row r="17" spans="1:62" s="30" customFormat="1" ht="15" customHeight="1">
      <c r="A17" s="266"/>
      <c r="B17" s="171" t="s">
        <v>8</v>
      </c>
      <c r="C17" s="268">
        <f>C16+E16+H16+J16+M16+O16+R16+T16</f>
        <v>6</v>
      </c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</row>
    <row r="18" spans="1:62" ht="57" customHeight="1">
      <c r="A18" s="266" t="s">
        <v>307</v>
      </c>
      <c r="B18" s="271" t="s">
        <v>238</v>
      </c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</row>
    <row r="19" spans="1:62" s="30" customFormat="1" ht="15" customHeight="1">
      <c r="A19" s="266"/>
      <c r="B19" s="171" t="s">
        <v>8</v>
      </c>
      <c r="C19" s="269">
        <v>8</v>
      </c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</row>
    <row r="20" spans="1:62" s="129" customFormat="1" ht="15" customHeight="1">
      <c r="A20" s="337" t="s">
        <v>308</v>
      </c>
      <c r="B20" s="126" t="s">
        <v>128</v>
      </c>
      <c r="C20" s="173">
        <v>2</v>
      </c>
      <c r="D20" s="173">
        <v>2</v>
      </c>
      <c r="E20" s="173"/>
      <c r="F20" s="173"/>
      <c r="G20" s="83" t="s">
        <v>408</v>
      </c>
      <c r="H20" s="173">
        <v>2</v>
      </c>
      <c r="I20" s="173">
        <v>2</v>
      </c>
      <c r="J20" s="173"/>
      <c r="K20" s="173"/>
      <c r="L20" s="128"/>
      <c r="M20" s="96"/>
      <c r="N20" s="96"/>
      <c r="O20" s="96"/>
      <c r="P20" s="96"/>
      <c r="Q20" s="128"/>
      <c r="R20" s="96"/>
      <c r="S20" s="96"/>
      <c r="T20" s="96"/>
      <c r="U20" s="96"/>
    </row>
    <row r="21" spans="1:62" s="129" customFormat="1" ht="15" customHeight="1">
      <c r="A21" s="337"/>
      <c r="B21" s="126" t="s">
        <v>309</v>
      </c>
      <c r="C21" s="173"/>
      <c r="D21" s="173"/>
      <c r="E21" s="173">
        <v>2</v>
      </c>
      <c r="F21" s="173">
        <v>2</v>
      </c>
      <c r="G21" s="126" t="s">
        <v>90</v>
      </c>
      <c r="H21" s="173"/>
      <c r="I21" s="173"/>
      <c r="J21" s="173">
        <v>2</v>
      </c>
      <c r="K21" s="173">
        <v>2</v>
      </c>
      <c r="L21" s="101"/>
      <c r="M21" s="172"/>
      <c r="N21" s="172"/>
      <c r="O21" s="172"/>
      <c r="P21" s="172"/>
      <c r="Q21" s="101"/>
      <c r="R21" s="172"/>
      <c r="S21" s="172"/>
      <c r="T21" s="172"/>
      <c r="U21" s="172"/>
    </row>
    <row r="22" spans="1:62" s="131" customFormat="1" ht="15" customHeight="1">
      <c r="A22" s="337"/>
      <c r="B22" s="130" t="s">
        <v>310</v>
      </c>
      <c r="C22" s="100">
        <f>SUM(C20:C21)</f>
        <v>2</v>
      </c>
      <c r="D22" s="100">
        <f t="shared" ref="D22:F22" si="8">SUM(D20:D21)</f>
        <v>2</v>
      </c>
      <c r="E22" s="100">
        <f t="shared" si="8"/>
        <v>2</v>
      </c>
      <c r="F22" s="100">
        <f t="shared" si="8"/>
        <v>2</v>
      </c>
      <c r="G22" s="130" t="s">
        <v>310</v>
      </c>
      <c r="H22" s="100">
        <f>SUM(H20:H21)</f>
        <v>2</v>
      </c>
      <c r="I22" s="100">
        <f t="shared" ref="I22" si="9">SUM(I20:I21)</f>
        <v>2</v>
      </c>
      <c r="J22" s="100">
        <f t="shared" ref="J22" si="10">SUM(J20:J21)</f>
        <v>2</v>
      </c>
      <c r="K22" s="100">
        <f t="shared" ref="K22" si="11">SUM(K20:K21)</f>
        <v>2</v>
      </c>
      <c r="L22" s="102" t="s">
        <v>9</v>
      </c>
      <c r="M22" s="100">
        <f>SUM(M20:M21)</f>
        <v>0</v>
      </c>
      <c r="N22" s="100">
        <f t="shared" ref="N22" si="12">SUM(N20:N21)</f>
        <v>0</v>
      </c>
      <c r="O22" s="100">
        <f t="shared" ref="O22" si="13">SUM(O20:O21)</f>
        <v>0</v>
      </c>
      <c r="P22" s="100">
        <f t="shared" ref="P22" si="14">SUM(P20:P21)</f>
        <v>0</v>
      </c>
      <c r="Q22" s="102" t="s">
        <v>9</v>
      </c>
      <c r="R22" s="100">
        <f>SUM(R20:R21)</f>
        <v>0</v>
      </c>
      <c r="S22" s="100">
        <f t="shared" ref="S22" si="15">SUM(S20:S21)</f>
        <v>0</v>
      </c>
      <c r="T22" s="100">
        <f t="shared" ref="T22" si="16">SUM(T20:T21)</f>
        <v>0</v>
      </c>
      <c r="U22" s="100">
        <f t="shared" ref="U22" si="17">SUM(U20:U21)</f>
        <v>0</v>
      </c>
    </row>
    <row r="23" spans="1:62" s="131" customFormat="1" ht="15" customHeight="1">
      <c r="A23" s="337"/>
      <c r="B23" s="132" t="s">
        <v>311</v>
      </c>
      <c r="C23" s="338">
        <f>SUM(C22+E22+H22+J22+M22+O22+R22+T22)</f>
        <v>8</v>
      </c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W23" s="129"/>
      <c r="X23" s="129"/>
      <c r="Y23" s="129"/>
      <c r="Z23" s="129"/>
      <c r="AA23" s="129"/>
      <c r="AB23" s="129"/>
    </row>
    <row r="24" spans="1:62" s="133" customFormat="1" ht="15" customHeight="1">
      <c r="A24" s="325" t="s">
        <v>312</v>
      </c>
      <c r="B24" s="16" t="s">
        <v>410</v>
      </c>
      <c r="C24" s="199">
        <v>2</v>
      </c>
      <c r="D24" s="199">
        <v>2</v>
      </c>
      <c r="E24" s="199"/>
      <c r="F24" s="199"/>
      <c r="G24" s="126" t="s">
        <v>129</v>
      </c>
      <c r="H24" s="173">
        <v>2</v>
      </c>
      <c r="I24" s="173">
        <v>2</v>
      </c>
      <c r="J24" s="173"/>
      <c r="K24" s="173"/>
      <c r="L24" s="126" t="s">
        <v>313</v>
      </c>
      <c r="M24" s="173">
        <v>2</v>
      </c>
      <c r="N24" s="173">
        <v>2</v>
      </c>
      <c r="O24" s="173"/>
      <c r="P24" s="173"/>
      <c r="Q24" s="95"/>
      <c r="R24" s="96"/>
      <c r="S24" s="96"/>
      <c r="T24" s="97"/>
      <c r="U24" s="97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</row>
    <row r="25" spans="1:62" s="133" customFormat="1" ht="15" customHeight="1">
      <c r="A25" s="325"/>
      <c r="B25" s="16" t="s">
        <v>409</v>
      </c>
      <c r="C25" s="199">
        <v>2</v>
      </c>
      <c r="D25" s="199">
        <v>2</v>
      </c>
      <c r="E25" s="199"/>
      <c r="F25" s="199"/>
      <c r="G25" s="126" t="s">
        <v>130</v>
      </c>
      <c r="H25" s="200"/>
      <c r="I25" s="200"/>
      <c r="J25" s="200">
        <v>2</v>
      </c>
      <c r="K25" s="200">
        <v>2</v>
      </c>
      <c r="L25" s="126" t="s">
        <v>131</v>
      </c>
      <c r="M25" s="200"/>
      <c r="N25" s="200"/>
      <c r="O25" s="200">
        <v>2</v>
      </c>
      <c r="P25" s="200">
        <v>2</v>
      </c>
      <c r="Q25" s="95"/>
      <c r="R25" s="96"/>
      <c r="S25" s="96"/>
      <c r="T25" s="97"/>
      <c r="U25" s="97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</row>
    <row r="26" spans="1:62" s="133" customFormat="1" ht="15" customHeight="1">
      <c r="A26" s="325"/>
      <c r="B26" s="16" t="s">
        <v>35</v>
      </c>
      <c r="C26" s="199">
        <v>2</v>
      </c>
      <c r="D26" s="199">
        <v>2</v>
      </c>
      <c r="E26" s="199"/>
      <c r="F26" s="199"/>
      <c r="G26" s="126"/>
      <c r="H26" s="173"/>
      <c r="I26" s="173"/>
      <c r="J26" s="173"/>
      <c r="K26" s="173"/>
      <c r="L26" s="126"/>
      <c r="M26" s="173"/>
      <c r="N26" s="173"/>
      <c r="O26" s="173"/>
      <c r="P26" s="173"/>
      <c r="Q26" s="95"/>
      <c r="R26" s="96"/>
      <c r="S26" s="96"/>
      <c r="T26" s="97"/>
      <c r="U26" s="97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</row>
    <row r="27" spans="1:62" s="133" customFormat="1" ht="15" customHeight="1">
      <c r="A27" s="325"/>
      <c r="B27" s="16" t="s">
        <v>411</v>
      </c>
      <c r="C27" s="199"/>
      <c r="D27" s="199"/>
      <c r="E27" s="199">
        <v>2</v>
      </c>
      <c r="F27" s="199">
        <v>2</v>
      </c>
      <c r="G27" s="126"/>
      <c r="H27" s="173"/>
      <c r="I27" s="173"/>
      <c r="J27" s="173"/>
      <c r="K27" s="173"/>
      <c r="L27" s="126"/>
      <c r="M27" s="173"/>
      <c r="N27" s="173"/>
      <c r="O27" s="173"/>
      <c r="P27" s="173"/>
      <c r="Q27" s="95"/>
      <c r="R27" s="96"/>
      <c r="S27" s="96"/>
      <c r="T27" s="97"/>
      <c r="U27" s="97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</row>
    <row r="28" spans="1:62" s="133" customFormat="1" ht="15" customHeight="1">
      <c r="A28" s="325"/>
      <c r="B28" s="16" t="s">
        <v>412</v>
      </c>
      <c r="C28" s="199"/>
      <c r="D28" s="199"/>
      <c r="E28" s="199">
        <v>2</v>
      </c>
      <c r="F28" s="199">
        <v>2</v>
      </c>
      <c r="G28" s="126"/>
      <c r="H28" s="200"/>
      <c r="I28" s="200"/>
      <c r="J28" s="200"/>
      <c r="K28" s="200"/>
      <c r="L28" s="126"/>
      <c r="M28" s="200"/>
      <c r="N28" s="200"/>
      <c r="O28" s="200"/>
      <c r="P28" s="200"/>
      <c r="Q28" s="95"/>
      <c r="R28" s="96"/>
      <c r="S28" s="96"/>
      <c r="T28" s="97"/>
      <c r="U28" s="97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</row>
    <row r="29" spans="1:62" s="133" customFormat="1" ht="13.5">
      <c r="A29" s="325"/>
      <c r="B29" s="126" t="s">
        <v>132</v>
      </c>
      <c r="C29" s="173"/>
      <c r="D29" s="173"/>
      <c r="E29" s="173">
        <v>2</v>
      </c>
      <c r="F29" s="173">
        <v>2</v>
      </c>
      <c r="G29" s="126"/>
      <c r="H29" s="173"/>
      <c r="I29" s="173"/>
      <c r="J29" s="173"/>
      <c r="K29" s="173"/>
      <c r="L29" s="126"/>
      <c r="M29" s="173"/>
      <c r="N29" s="173"/>
      <c r="O29" s="173"/>
      <c r="P29" s="173"/>
      <c r="Q29" s="95"/>
      <c r="R29" s="96"/>
      <c r="S29" s="96"/>
      <c r="T29" s="97"/>
      <c r="U29" s="97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</row>
    <row r="30" spans="1:62" s="133" customFormat="1" ht="15" customHeight="1">
      <c r="A30" s="325"/>
      <c r="B30" s="126" t="s">
        <v>133</v>
      </c>
      <c r="C30" s="173"/>
      <c r="D30" s="173"/>
      <c r="E30" s="173">
        <v>2</v>
      </c>
      <c r="F30" s="173">
        <v>2</v>
      </c>
      <c r="G30" s="126"/>
      <c r="H30" s="173"/>
      <c r="I30" s="173"/>
      <c r="J30" s="173"/>
      <c r="K30" s="173"/>
      <c r="L30" s="126"/>
      <c r="M30" s="173"/>
      <c r="N30" s="173"/>
      <c r="O30" s="173"/>
      <c r="P30" s="173"/>
      <c r="Q30" s="95"/>
      <c r="R30" s="96"/>
      <c r="S30" s="96"/>
      <c r="T30" s="97"/>
      <c r="U30" s="97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</row>
    <row r="31" spans="1:62" s="134" customFormat="1" ht="15" customHeight="1">
      <c r="A31" s="325"/>
      <c r="B31" s="100" t="s">
        <v>314</v>
      </c>
      <c r="C31" s="100">
        <f>SUM(C24:C30)</f>
        <v>6</v>
      </c>
      <c r="D31" s="100">
        <f>SUM(D24:D30)</f>
        <v>6</v>
      </c>
      <c r="E31" s="100">
        <f>SUM(E24:E30)</f>
        <v>8</v>
      </c>
      <c r="F31" s="100">
        <f>SUM(F24:F30)</f>
        <v>8</v>
      </c>
      <c r="G31" s="100" t="s">
        <v>310</v>
      </c>
      <c r="H31" s="100">
        <f>SUM(H24:H30)</f>
        <v>2</v>
      </c>
      <c r="I31" s="100">
        <f>SUM(I24:I30)</f>
        <v>2</v>
      </c>
      <c r="J31" s="100">
        <f>SUM(J24:J30)</f>
        <v>2</v>
      </c>
      <c r="K31" s="100">
        <f>SUM(K24:K30)</f>
        <v>2</v>
      </c>
      <c r="L31" s="102" t="s">
        <v>310</v>
      </c>
      <c r="M31" s="100">
        <f>SUM(M24:M30)</f>
        <v>2</v>
      </c>
      <c r="N31" s="100">
        <f>SUM(N24:N30)</f>
        <v>2</v>
      </c>
      <c r="O31" s="100">
        <f>SUM(O24:O30)</f>
        <v>2</v>
      </c>
      <c r="P31" s="100">
        <f>SUM(P24:P30)</f>
        <v>2</v>
      </c>
      <c r="Q31" s="102" t="s">
        <v>314</v>
      </c>
      <c r="R31" s="100">
        <f>SUM(R24:R30)</f>
        <v>0</v>
      </c>
      <c r="S31" s="100">
        <f>SUM(S24:S30)</f>
        <v>0</v>
      </c>
      <c r="T31" s="100">
        <f>SUM(T24:T30)</f>
        <v>0</v>
      </c>
      <c r="U31" s="100">
        <f>SUM(U24:U30)</f>
        <v>0</v>
      </c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</row>
    <row r="32" spans="1:62" s="134" customFormat="1" ht="15" customHeight="1">
      <c r="A32" s="325"/>
      <c r="B32" s="132" t="s">
        <v>311</v>
      </c>
      <c r="C32" s="336">
        <f>C31+E31+H31+J31+M31+O31+R31+T31</f>
        <v>22</v>
      </c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  <c r="T32" s="336"/>
      <c r="U32" s="336"/>
      <c r="V32" s="131"/>
      <c r="W32" s="129"/>
      <c r="X32" s="129"/>
      <c r="Y32" s="129"/>
      <c r="Z32" s="129"/>
      <c r="AA32" s="129"/>
      <c r="AB32" s="129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</row>
    <row r="33" spans="1:62" s="138" customFormat="1" ht="15" customHeight="1">
      <c r="A33" s="325" t="s">
        <v>315</v>
      </c>
      <c r="B33" s="211" t="s">
        <v>432</v>
      </c>
      <c r="C33" s="212">
        <v>2</v>
      </c>
      <c r="D33" s="212">
        <v>2</v>
      </c>
      <c r="E33" s="213"/>
      <c r="F33" s="213"/>
      <c r="G33" s="214" t="s">
        <v>316</v>
      </c>
      <c r="H33" s="212">
        <v>2</v>
      </c>
      <c r="I33" s="212">
        <v>2</v>
      </c>
      <c r="J33" s="215"/>
      <c r="K33" s="215"/>
      <c r="L33" s="211" t="s">
        <v>317</v>
      </c>
      <c r="M33" s="215">
        <v>1</v>
      </c>
      <c r="N33" s="215">
        <v>3</v>
      </c>
      <c r="O33" s="215"/>
      <c r="P33" s="215"/>
      <c r="Q33" s="223" t="s">
        <v>462</v>
      </c>
      <c r="R33" s="215">
        <v>2</v>
      </c>
      <c r="S33" s="215">
        <v>2</v>
      </c>
      <c r="T33" s="212"/>
      <c r="U33" s="215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</row>
    <row r="34" spans="1:62" s="138" customFormat="1" ht="15" customHeight="1">
      <c r="A34" s="325"/>
      <c r="B34" s="211" t="s">
        <v>328</v>
      </c>
      <c r="C34" s="215">
        <v>2</v>
      </c>
      <c r="D34" s="215">
        <v>2</v>
      </c>
      <c r="E34" s="216"/>
      <c r="F34" s="216"/>
      <c r="G34" s="211" t="s">
        <v>436</v>
      </c>
      <c r="H34" s="215">
        <v>2</v>
      </c>
      <c r="I34" s="215">
        <v>2</v>
      </c>
      <c r="J34" s="217"/>
      <c r="K34" s="217"/>
      <c r="L34" s="211" t="s">
        <v>318</v>
      </c>
      <c r="M34" s="215">
        <v>2</v>
      </c>
      <c r="N34" s="215">
        <v>2</v>
      </c>
      <c r="O34" s="215"/>
      <c r="P34" s="215"/>
      <c r="Q34" s="223" t="s">
        <v>457</v>
      </c>
      <c r="R34" s="212">
        <v>3</v>
      </c>
      <c r="S34" s="212">
        <v>3</v>
      </c>
      <c r="T34" s="212"/>
      <c r="U34" s="215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</row>
    <row r="35" spans="1:62" s="138" customFormat="1" ht="15" customHeight="1">
      <c r="A35" s="325"/>
      <c r="B35" s="219" t="s">
        <v>329</v>
      </c>
      <c r="C35" s="220">
        <v>2</v>
      </c>
      <c r="D35" s="220">
        <v>2</v>
      </c>
      <c r="E35" s="238"/>
      <c r="F35" s="238"/>
      <c r="G35" s="211" t="s">
        <v>320</v>
      </c>
      <c r="H35" s="220">
        <v>2</v>
      </c>
      <c r="I35" s="220">
        <v>2</v>
      </c>
      <c r="J35" s="217"/>
      <c r="K35" s="217"/>
      <c r="L35" s="211" t="s">
        <v>454</v>
      </c>
      <c r="M35" s="215">
        <v>2</v>
      </c>
      <c r="N35" s="215">
        <v>2</v>
      </c>
      <c r="O35" s="215"/>
      <c r="P35" s="215"/>
      <c r="Q35" s="246" t="s">
        <v>330</v>
      </c>
      <c r="R35" s="212"/>
      <c r="S35" s="212"/>
      <c r="T35" s="212">
        <v>2</v>
      </c>
      <c r="U35" s="215">
        <v>2</v>
      </c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</row>
    <row r="36" spans="1:62" s="138" customFormat="1" ht="15" customHeight="1">
      <c r="A36" s="325"/>
      <c r="B36" s="219" t="s">
        <v>319</v>
      </c>
      <c r="C36" s="220">
        <v>2</v>
      </c>
      <c r="D36" s="220">
        <v>3</v>
      </c>
      <c r="E36" s="221"/>
      <c r="F36" s="221"/>
      <c r="G36" s="247" t="s">
        <v>453</v>
      </c>
      <c r="H36" s="220">
        <v>2</v>
      </c>
      <c r="I36" s="220">
        <v>2</v>
      </c>
      <c r="J36" s="212"/>
      <c r="K36" s="212"/>
      <c r="L36" s="248" t="s">
        <v>321</v>
      </c>
      <c r="M36" s="220">
        <v>2</v>
      </c>
      <c r="N36" s="220">
        <v>2</v>
      </c>
      <c r="O36" s="212"/>
      <c r="P36" s="218"/>
      <c r="Q36" s="211" t="s">
        <v>322</v>
      </c>
      <c r="R36" s="217"/>
      <c r="S36" s="217"/>
      <c r="T36" s="212">
        <v>3</v>
      </c>
      <c r="U36" s="212">
        <v>3</v>
      </c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</row>
    <row r="37" spans="1:62" s="138" customFormat="1" ht="15" customHeight="1">
      <c r="A37" s="326"/>
      <c r="B37" s="211" t="s">
        <v>451</v>
      </c>
      <c r="C37" s="215">
        <v>2</v>
      </c>
      <c r="D37" s="215">
        <v>2</v>
      </c>
      <c r="E37" s="213"/>
      <c r="F37" s="213"/>
      <c r="G37" s="211" t="s">
        <v>333</v>
      </c>
      <c r="H37" s="220">
        <v>2</v>
      </c>
      <c r="I37" s="220">
        <v>2</v>
      </c>
      <c r="J37" s="212"/>
      <c r="K37" s="212"/>
      <c r="L37" s="211" t="s">
        <v>324</v>
      </c>
      <c r="M37" s="212">
        <v>2</v>
      </c>
      <c r="N37" s="212">
        <v>2</v>
      </c>
      <c r="O37" s="220"/>
      <c r="P37" s="222"/>
      <c r="Q37" s="211"/>
      <c r="R37" s="217"/>
      <c r="S37" s="217"/>
      <c r="T37" s="212"/>
      <c r="U37" s="212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</row>
    <row r="38" spans="1:62" s="138" customFormat="1" ht="15" customHeight="1">
      <c r="A38" s="326"/>
      <c r="B38" s="211" t="s">
        <v>323</v>
      </c>
      <c r="C38" s="215">
        <v>2</v>
      </c>
      <c r="D38" s="215">
        <v>2</v>
      </c>
      <c r="E38" s="213"/>
      <c r="F38" s="213"/>
      <c r="G38" s="211" t="s">
        <v>437</v>
      </c>
      <c r="H38" s="220"/>
      <c r="I38" s="220"/>
      <c r="J38" s="212">
        <v>2</v>
      </c>
      <c r="K38" s="212">
        <v>2</v>
      </c>
      <c r="L38" s="211" t="s">
        <v>327</v>
      </c>
      <c r="M38" s="212"/>
      <c r="N38" s="212"/>
      <c r="O38" s="215">
        <v>1</v>
      </c>
      <c r="P38" s="215">
        <v>3</v>
      </c>
      <c r="Q38" s="211"/>
      <c r="R38" s="217"/>
      <c r="S38" s="217"/>
      <c r="T38" s="212"/>
      <c r="U38" s="212"/>
      <c r="V38" s="131"/>
      <c r="W38" s="131"/>
      <c r="X38" s="129"/>
      <c r="Y38" s="129"/>
      <c r="Z38" s="129"/>
      <c r="AA38" s="129"/>
      <c r="AB38" s="129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</row>
    <row r="39" spans="1:62" s="138" customFormat="1" ht="15" customHeight="1">
      <c r="A39" s="326"/>
      <c r="B39" s="211" t="s">
        <v>325</v>
      </c>
      <c r="C39" s="215"/>
      <c r="D39" s="215"/>
      <c r="E39" s="215">
        <v>2</v>
      </c>
      <c r="F39" s="215">
        <v>2</v>
      </c>
      <c r="G39" s="211" t="s">
        <v>438</v>
      </c>
      <c r="H39" s="249"/>
      <c r="I39" s="215"/>
      <c r="J39" s="212">
        <v>2</v>
      </c>
      <c r="K39" s="212">
        <v>2</v>
      </c>
      <c r="L39" s="211" t="s">
        <v>455</v>
      </c>
      <c r="M39" s="212"/>
      <c r="N39" s="212"/>
      <c r="O39" s="215">
        <v>2</v>
      </c>
      <c r="P39" s="215">
        <v>2</v>
      </c>
      <c r="Q39" s="246"/>
      <c r="R39" s="212"/>
      <c r="S39" s="212"/>
      <c r="T39" s="212"/>
      <c r="U39" s="215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</row>
    <row r="40" spans="1:62" s="138" customFormat="1" ht="15" customHeight="1">
      <c r="A40" s="325"/>
      <c r="B40" s="211" t="s">
        <v>452</v>
      </c>
      <c r="C40" s="212"/>
      <c r="D40" s="212"/>
      <c r="E40" s="224">
        <v>2</v>
      </c>
      <c r="F40" s="215">
        <v>2</v>
      </c>
      <c r="G40" s="214" t="s">
        <v>326</v>
      </c>
      <c r="H40" s="217"/>
      <c r="I40" s="217"/>
      <c r="J40" s="212">
        <v>2</v>
      </c>
      <c r="K40" s="212">
        <v>2</v>
      </c>
      <c r="L40" s="211" t="s">
        <v>335</v>
      </c>
      <c r="M40" s="212"/>
      <c r="N40" s="212"/>
      <c r="O40" s="215">
        <v>2</v>
      </c>
      <c r="P40" s="215">
        <v>2</v>
      </c>
      <c r="Q40" s="223"/>
      <c r="R40" s="217"/>
      <c r="S40" s="217"/>
      <c r="T40" s="217"/>
      <c r="U40" s="217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</row>
    <row r="41" spans="1:62" s="138" customFormat="1" ht="15" customHeight="1">
      <c r="A41" s="325"/>
      <c r="B41" s="211" t="s">
        <v>331</v>
      </c>
      <c r="C41" s="213"/>
      <c r="D41" s="213"/>
      <c r="E41" s="215">
        <v>2</v>
      </c>
      <c r="F41" s="215">
        <v>2</v>
      </c>
      <c r="G41" s="211" t="s">
        <v>332</v>
      </c>
      <c r="H41" s="215"/>
      <c r="I41" s="215"/>
      <c r="J41" s="215">
        <v>2</v>
      </c>
      <c r="K41" s="215">
        <v>2</v>
      </c>
      <c r="L41" s="211" t="s">
        <v>464</v>
      </c>
      <c r="M41" s="225"/>
      <c r="N41" s="225"/>
      <c r="O41" s="220">
        <v>2</v>
      </c>
      <c r="P41" s="220">
        <v>2</v>
      </c>
      <c r="Q41" s="211"/>
      <c r="R41" s="217"/>
      <c r="S41" s="217"/>
      <c r="T41" s="215"/>
      <c r="U41" s="215"/>
      <c r="V41" s="131"/>
      <c r="W41" s="131"/>
      <c r="X41" s="129"/>
      <c r="Y41" s="129"/>
      <c r="Z41" s="129"/>
      <c r="AA41" s="129"/>
      <c r="AB41" s="129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</row>
    <row r="42" spans="1:62" s="138" customFormat="1" ht="15" customHeight="1">
      <c r="A42" s="325"/>
      <c r="B42" s="247" t="s">
        <v>433</v>
      </c>
      <c r="C42" s="215"/>
      <c r="D42" s="215"/>
      <c r="E42" s="224">
        <v>2</v>
      </c>
      <c r="F42" s="224">
        <v>2</v>
      </c>
      <c r="G42" s="223" t="s">
        <v>334</v>
      </c>
      <c r="H42" s="212"/>
      <c r="I42" s="212"/>
      <c r="J42" s="215">
        <v>2</v>
      </c>
      <c r="K42" s="215">
        <v>2</v>
      </c>
      <c r="L42" s="211" t="s">
        <v>440</v>
      </c>
      <c r="M42" s="212"/>
      <c r="N42" s="212"/>
      <c r="O42" s="215">
        <v>2</v>
      </c>
      <c r="P42" s="215">
        <v>2</v>
      </c>
      <c r="Q42" s="211"/>
      <c r="R42" s="217"/>
      <c r="S42" s="217"/>
      <c r="T42" s="215"/>
      <c r="U42" s="215"/>
      <c r="V42" s="131"/>
      <c r="W42" s="131"/>
      <c r="X42" s="129"/>
      <c r="Y42" s="129"/>
      <c r="Z42" s="129"/>
      <c r="AA42" s="129"/>
      <c r="AB42" s="129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</row>
    <row r="43" spans="1:62" s="138" customFormat="1" ht="15" customHeight="1">
      <c r="A43" s="325"/>
      <c r="B43" s="247" t="s">
        <v>434</v>
      </c>
      <c r="C43" s="215"/>
      <c r="D43" s="215"/>
      <c r="E43" s="224">
        <v>2</v>
      </c>
      <c r="F43" s="224">
        <v>2</v>
      </c>
      <c r="G43" s="211"/>
      <c r="H43" s="215"/>
      <c r="I43" s="215"/>
      <c r="J43" s="215"/>
      <c r="K43" s="215"/>
      <c r="L43" s="211"/>
      <c r="M43" s="225"/>
      <c r="N43" s="225"/>
      <c r="O43" s="220"/>
      <c r="P43" s="220"/>
      <c r="Q43" s="211"/>
      <c r="R43" s="217"/>
      <c r="S43" s="217"/>
      <c r="T43" s="217"/>
      <c r="U43" s="217"/>
      <c r="V43" s="131"/>
      <c r="W43" s="131"/>
      <c r="X43" s="129"/>
      <c r="Y43" s="129"/>
      <c r="Z43" s="129"/>
      <c r="AA43" s="129"/>
      <c r="AB43" s="129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</row>
    <row r="44" spans="1:62" s="138" customFormat="1" ht="15" customHeight="1">
      <c r="A44" s="326"/>
      <c r="B44" s="211" t="s">
        <v>435</v>
      </c>
      <c r="C44" s="215"/>
      <c r="D44" s="215"/>
      <c r="E44" s="224">
        <v>2</v>
      </c>
      <c r="F44" s="224">
        <v>2</v>
      </c>
      <c r="G44" s="211"/>
      <c r="H44" s="215"/>
      <c r="I44" s="215"/>
      <c r="J44" s="215"/>
      <c r="K44" s="215"/>
      <c r="L44" s="211"/>
      <c r="M44" s="212"/>
      <c r="N44" s="212"/>
      <c r="O44" s="215"/>
      <c r="P44" s="215"/>
      <c r="Q44" s="226"/>
      <c r="R44" s="217"/>
      <c r="S44" s="217"/>
      <c r="T44" s="227"/>
      <c r="U44" s="227"/>
      <c r="V44" s="131"/>
      <c r="W44" s="131"/>
      <c r="X44" s="129"/>
      <c r="Y44" s="129"/>
      <c r="Z44" s="129"/>
      <c r="AA44" s="129"/>
      <c r="AB44" s="129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</row>
    <row r="45" spans="1:62" s="138" customFormat="1" ht="15" customHeight="1">
      <c r="A45" s="325"/>
      <c r="B45" s="7" t="s">
        <v>9</v>
      </c>
      <c r="C45" s="100">
        <f>SUM(C33:C44)</f>
        <v>12</v>
      </c>
      <c r="D45" s="100">
        <f>SUM(D33:D44)</f>
        <v>13</v>
      </c>
      <c r="E45" s="100">
        <f>SUM(E33:E44)</f>
        <v>12</v>
      </c>
      <c r="F45" s="100">
        <f>SUM(F33:F44)</f>
        <v>12</v>
      </c>
      <c r="G45" s="7" t="s">
        <v>314</v>
      </c>
      <c r="H45" s="100">
        <f>SUM(H33:H44)</f>
        <v>10</v>
      </c>
      <c r="I45" s="100">
        <f>SUM(I33:I44)</f>
        <v>10</v>
      </c>
      <c r="J45" s="100">
        <f>SUM(J33:J44)</f>
        <v>10</v>
      </c>
      <c r="K45" s="100">
        <f>SUM(K33:K44)</f>
        <v>10</v>
      </c>
      <c r="L45" s="7" t="s">
        <v>9</v>
      </c>
      <c r="M45" s="100">
        <f>SUM(M33:M44)</f>
        <v>9</v>
      </c>
      <c r="N45" s="100">
        <f>SUM(N33:N44)</f>
        <v>11</v>
      </c>
      <c r="O45" s="100">
        <f>SUM(O33:O44)</f>
        <v>9</v>
      </c>
      <c r="P45" s="100">
        <f>SUM(P33:P44)</f>
        <v>11</v>
      </c>
      <c r="Q45" s="7" t="s">
        <v>9</v>
      </c>
      <c r="R45" s="100">
        <f>SUM(R33:R44)</f>
        <v>5</v>
      </c>
      <c r="S45" s="100">
        <f>SUM(S33:S44)</f>
        <v>5</v>
      </c>
      <c r="T45" s="100">
        <f>SUM(T33:T44)</f>
        <v>5</v>
      </c>
      <c r="U45" s="100">
        <f>SUM(U33:U44)</f>
        <v>5</v>
      </c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</row>
    <row r="46" spans="1:62" s="138" customFormat="1" ht="15" customHeight="1">
      <c r="A46" s="325"/>
      <c r="B46" s="6" t="s">
        <v>8</v>
      </c>
      <c r="C46" s="327">
        <f>C45+E45+H45+J45+M45+O45+R45+T45</f>
        <v>72</v>
      </c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  <c r="S46" s="328"/>
      <c r="T46" s="328"/>
      <c r="U46" s="329"/>
      <c r="V46" s="131"/>
      <c r="W46" s="131"/>
      <c r="X46" s="129"/>
      <c r="Y46" s="129"/>
      <c r="Z46" s="129"/>
      <c r="AA46" s="129"/>
      <c r="AB46" s="129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</row>
    <row r="47" spans="1:62" s="138" customFormat="1" ht="15" customHeight="1">
      <c r="A47" s="330" t="s">
        <v>108</v>
      </c>
      <c r="B47" s="141"/>
      <c r="C47" s="136"/>
      <c r="D47" s="136"/>
      <c r="E47" s="136"/>
      <c r="F47" s="136"/>
      <c r="G47" s="211" t="s">
        <v>441</v>
      </c>
      <c r="H47" s="212">
        <v>2</v>
      </c>
      <c r="I47" s="212">
        <v>2</v>
      </c>
      <c r="J47" s="212"/>
      <c r="K47" s="212"/>
      <c r="L47" s="142" t="s">
        <v>403</v>
      </c>
      <c r="M47" s="212">
        <v>2</v>
      </c>
      <c r="N47" s="212">
        <v>2</v>
      </c>
      <c r="O47" s="212"/>
      <c r="P47" s="212"/>
      <c r="Q47" s="211" t="s">
        <v>337</v>
      </c>
      <c r="R47" s="212">
        <v>2</v>
      </c>
      <c r="S47" s="212">
        <v>2</v>
      </c>
      <c r="T47" s="212"/>
      <c r="U47" s="212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</row>
    <row r="48" spans="1:62" s="138" customFormat="1" ht="15" customHeight="1">
      <c r="A48" s="331"/>
      <c r="B48" s="135"/>
      <c r="C48" s="136"/>
      <c r="D48" s="136"/>
      <c r="E48" s="140"/>
      <c r="F48" s="140"/>
      <c r="G48" s="142" t="s">
        <v>338</v>
      </c>
      <c r="H48" s="212">
        <v>2</v>
      </c>
      <c r="I48" s="212">
        <v>2</v>
      </c>
      <c r="J48" s="212"/>
      <c r="K48" s="212"/>
      <c r="L48" s="142" t="s">
        <v>339</v>
      </c>
      <c r="M48" s="212">
        <v>2</v>
      </c>
      <c r="N48" s="212">
        <v>2</v>
      </c>
      <c r="O48" s="224"/>
      <c r="P48" s="224"/>
      <c r="Q48" s="211" t="s">
        <v>134</v>
      </c>
      <c r="R48" s="212">
        <v>2</v>
      </c>
      <c r="S48" s="212">
        <v>2</v>
      </c>
      <c r="T48" s="224"/>
      <c r="U48" s="212"/>
      <c r="V48" s="131"/>
      <c r="W48" s="131"/>
      <c r="X48" s="129"/>
      <c r="Y48" s="129"/>
      <c r="Z48" s="129"/>
      <c r="AA48" s="129"/>
      <c r="AB48" s="129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</row>
    <row r="49" spans="1:62" s="138" customFormat="1" ht="15" customHeight="1">
      <c r="A49" s="331"/>
      <c r="B49" s="135"/>
      <c r="C49" s="136"/>
      <c r="D49" s="136"/>
      <c r="E49" s="140"/>
      <c r="F49" s="140"/>
      <c r="G49" s="211" t="s">
        <v>442</v>
      </c>
      <c r="H49" s="212">
        <v>2</v>
      </c>
      <c r="I49" s="212">
        <v>2</v>
      </c>
      <c r="J49" s="215"/>
      <c r="K49" s="212"/>
      <c r="L49" s="142" t="s">
        <v>340</v>
      </c>
      <c r="M49" s="212">
        <v>2</v>
      </c>
      <c r="N49" s="212">
        <v>2</v>
      </c>
      <c r="O49" s="212"/>
      <c r="P49" s="212"/>
      <c r="Q49" s="142" t="s">
        <v>341</v>
      </c>
      <c r="R49" s="215">
        <v>2</v>
      </c>
      <c r="S49" s="215">
        <v>2</v>
      </c>
      <c r="T49" s="215"/>
      <c r="U49" s="215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</row>
    <row r="50" spans="1:62" s="138" customFormat="1" ht="15" customHeight="1">
      <c r="A50" s="331"/>
      <c r="B50" s="135"/>
      <c r="C50" s="136"/>
      <c r="D50" s="136"/>
      <c r="E50" s="140"/>
      <c r="F50" s="140"/>
      <c r="G50" s="211" t="s">
        <v>443</v>
      </c>
      <c r="H50" s="212">
        <v>2</v>
      </c>
      <c r="I50" s="212">
        <v>2</v>
      </c>
      <c r="J50" s="212"/>
      <c r="K50" s="212"/>
      <c r="L50" s="211" t="s">
        <v>342</v>
      </c>
      <c r="M50" s="212">
        <v>2</v>
      </c>
      <c r="N50" s="212">
        <v>2</v>
      </c>
      <c r="O50" s="212"/>
      <c r="P50" s="212"/>
      <c r="Q50" s="211" t="s">
        <v>343</v>
      </c>
      <c r="R50" s="212">
        <v>9</v>
      </c>
      <c r="S50" s="212"/>
      <c r="T50" s="224"/>
      <c r="U50" s="224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</row>
    <row r="51" spans="1:62" s="138" customFormat="1" ht="15" customHeight="1">
      <c r="A51" s="331"/>
      <c r="B51" s="135"/>
      <c r="C51" s="136"/>
      <c r="D51" s="136"/>
      <c r="E51" s="136"/>
      <c r="F51" s="136"/>
      <c r="G51" s="142" t="s">
        <v>347</v>
      </c>
      <c r="H51" s="212">
        <v>2</v>
      </c>
      <c r="I51" s="212">
        <v>2</v>
      </c>
      <c r="J51" s="212"/>
      <c r="K51" s="212"/>
      <c r="L51" s="236" t="s">
        <v>463</v>
      </c>
      <c r="M51" s="215">
        <v>2</v>
      </c>
      <c r="N51" s="215">
        <v>2</v>
      </c>
      <c r="O51" s="212"/>
      <c r="P51" s="212"/>
      <c r="Q51" s="142" t="s">
        <v>344</v>
      </c>
      <c r="R51" s="215"/>
      <c r="S51" s="215"/>
      <c r="T51" s="212">
        <v>2</v>
      </c>
      <c r="U51" s="212">
        <v>2</v>
      </c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</row>
    <row r="52" spans="1:62" s="138" customFormat="1" ht="15" customHeight="1">
      <c r="A52" s="331"/>
      <c r="B52" s="135"/>
      <c r="C52" s="136"/>
      <c r="D52" s="136"/>
      <c r="E52" s="136"/>
      <c r="F52" s="136"/>
      <c r="G52" s="211" t="s">
        <v>445</v>
      </c>
      <c r="H52" s="212"/>
      <c r="I52" s="212"/>
      <c r="J52" s="212">
        <v>2</v>
      </c>
      <c r="K52" s="212">
        <v>2</v>
      </c>
      <c r="L52" s="244" t="s">
        <v>448</v>
      </c>
      <c r="M52" s="137">
        <v>2</v>
      </c>
      <c r="N52" s="137">
        <v>2</v>
      </c>
      <c r="O52" s="212"/>
      <c r="P52" s="212"/>
      <c r="Q52" s="142" t="s">
        <v>135</v>
      </c>
      <c r="R52" s="224"/>
      <c r="S52" s="224"/>
      <c r="T52" s="212">
        <v>2</v>
      </c>
      <c r="U52" s="212">
        <v>2</v>
      </c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</row>
    <row r="53" spans="1:62" s="138" customFormat="1" ht="15" customHeight="1">
      <c r="A53" s="331"/>
      <c r="B53" s="135"/>
      <c r="C53" s="137"/>
      <c r="D53" s="137"/>
      <c r="E53" s="136"/>
      <c r="F53" s="136"/>
      <c r="G53" s="142" t="s">
        <v>345</v>
      </c>
      <c r="H53" s="212"/>
      <c r="I53" s="212"/>
      <c r="J53" s="212">
        <v>2</v>
      </c>
      <c r="K53" s="212">
        <v>2</v>
      </c>
      <c r="L53" s="142" t="s">
        <v>346</v>
      </c>
      <c r="M53" s="215"/>
      <c r="N53" s="215"/>
      <c r="O53" s="212">
        <v>2</v>
      </c>
      <c r="P53" s="212">
        <v>2</v>
      </c>
      <c r="Q53" s="142" t="s">
        <v>349</v>
      </c>
      <c r="R53" s="227"/>
      <c r="S53" s="227"/>
      <c r="T53" s="212">
        <v>2</v>
      </c>
      <c r="U53" s="212">
        <v>2</v>
      </c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</row>
    <row r="54" spans="1:62" s="138" customFormat="1" ht="15" customHeight="1">
      <c r="A54" s="331"/>
      <c r="B54" s="135"/>
      <c r="C54" s="137"/>
      <c r="D54" s="137"/>
      <c r="E54" s="137"/>
      <c r="F54" s="137"/>
      <c r="G54" s="142" t="s">
        <v>350</v>
      </c>
      <c r="H54" s="212"/>
      <c r="I54" s="212"/>
      <c r="J54" s="212">
        <v>2</v>
      </c>
      <c r="K54" s="212">
        <v>2</v>
      </c>
      <c r="L54" s="142" t="s">
        <v>348</v>
      </c>
      <c r="M54" s="215"/>
      <c r="N54" s="215"/>
      <c r="O54" s="212">
        <v>2</v>
      </c>
      <c r="P54" s="212">
        <v>2</v>
      </c>
      <c r="Q54" s="211" t="s">
        <v>352</v>
      </c>
      <c r="R54" s="212"/>
      <c r="S54" s="212"/>
      <c r="T54" s="224">
        <v>9</v>
      </c>
      <c r="U54" s="224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</row>
    <row r="55" spans="1:62" s="138" customFormat="1" ht="15" customHeight="1">
      <c r="A55" s="331"/>
      <c r="B55" s="135"/>
      <c r="C55" s="137"/>
      <c r="D55" s="137"/>
      <c r="E55" s="137"/>
      <c r="F55" s="137"/>
      <c r="G55" s="211" t="s">
        <v>446</v>
      </c>
      <c r="H55" s="212"/>
      <c r="I55" s="212"/>
      <c r="J55" s="212">
        <v>2</v>
      </c>
      <c r="K55" s="212">
        <v>2</v>
      </c>
      <c r="L55" s="142" t="s">
        <v>351</v>
      </c>
      <c r="M55" s="215"/>
      <c r="N55" s="215"/>
      <c r="O55" s="212">
        <v>2</v>
      </c>
      <c r="P55" s="212">
        <v>2</v>
      </c>
      <c r="Q55" s="211"/>
      <c r="R55" s="212"/>
      <c r="S55" s="212"/>
      <c r="T55" s="224"/>
      <c r="U55" s="224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</row>
    <row r="56" spans="1:62" s="138" customFormat="1" ht="15" customHeight="1">
      <c r="A56" s="331"/>
      <c r="B56" s="114"/>
      <c r="C56" s="114"/>
      <c r="D56" s="114"/>
      <c r="E56" s="114"/>
      <c r="F56" s="137"/>
      <c r="G56" s="211" t="s">
        <v>447</v>
      </c>
      <c r="H56" s="212"/>
      <c r="I56" s="212"/>
      <c r="J56" s="212">
        <v>2</v>
      </c>
      <c r="K56" s="232">
        <v>2</v>
      </c>
      <c r="L56" s="237" t="s">
        <v>353</v>
      </c>
      <c r="M56" s="225"/>
      <c r="N56" s="225"/>
      <c r="O56" s="225">
        <v>2</v>
      </c>
      <c r="P56" s="225">
        <v>2</v>
      </c>
      <c r="Q56" s="210"/>
      <c r="R56" s="229"/>
      <c r="S56" s="229"/>
      <c r="T56" s="229"/>
      <c r="U56" s="229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</row>
    <row r="57" spans="1:62" s="138" customFormat="1" ht="15" customHeight="1">
      <c r="A57" s="331"/>
      <c r="B57" s="114"/>
      <c r="C57" s="114"/>
      <c r="D57" s="114"/>
      <c r="E57" s="114"/>
      <c r="F57" s="137"/>
      <c r="G57" s="142" t="s">
        <v>354</v>
      </c>
      <c r="H57" s="212"/>
      <c r="I57" s="212"/>
      <c r="J57" s="212">
        <v>2</v>
      </c>
      <c r="K57" s="212">
        <v>2</v>
      </c>
      <c r="L57" s="245" t="s">
        <v>449</v>
      </c>
      <c r="M57" s="212"/>
      <c r="N57" s="212"/>
      <c r="O57" s="212">
        <v>2</v>
      </c>
      <c r="P57" s="212">
        <v>2</v>
      </c>
      <c r="Q57" s="210"/>
      <c r="R57" s="229"/>
      <c r="S57" s="229"/>
      <c r="T57" s="229"/>
      <c r="U57" s="229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</row>
    <row r="58" spans="1:62" s="138" customFormat="1" ht="15" customHeight="1">
      <c r="A58" s="331"/>
      <c r="B58" s="114"/>
      <c r="C58" s="114"/>
      <c r="D58" s="114"/>
      <c r="E58" s="114"/>
      <c r="F58" s="137"/>
      <c r="G58" s="142" t="s">
        <v>355</v>
      </c>
      <c r="H58" s="212"/>
      <c r="I58" s="212"/>
      <c r="J58" s="212">
        <v>2</v>
      </c>
      <c r="K58" s="232"/>
      <c r="L58" s="230"/>
      <c r="M58" s="231"/>
      <c r="N58" s="210"/>
      <c r="O58" s="210"/>
      <c r="P58" s="210"/>
      <c r="Q58" s="210"/>
      <c r="R58" s="229"/>
      <c r="S58" s="229"/>
      <c r="T58" s="229"/>
      <c r="U58" s="229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1"/>
      <c r="BH58" s="131"/>
      <c r="BI58" s="131"/>
      <c r="BJ58" s="131"/>
    </row>
    <row r="59" spans="1:62" s="138" customFormat="1" ht="15" customHeight="1">
      <c r="A59" s="331"/>
      <c r="B59" s="7" t="s">
        <v>9</v>
      </c>
      <c r="C59" s="100">
        <f>SUM(C47:C58)</f>
        <v>0</v>
      </c>
      <c r="D59" s="100">
        <f>SUM(D47:D58)</f>
        <v>0</v>
      </c>
      <c r="E59" s="100">
        <f>SUM(E47:E58)</f>
        <v>0</v>
      </c>
      <c r="F59" s="100">
        <f>SUM(F47:F58)</f>
        <v>0</v>
      </c>
      <c r="G59" s="7" t="s">
        <v>9</v>
      </c>
      <c r="H59" s="100">
        <f>SUM(H47:H58)</f>
        <v>10</v>
      </c>
      <c r="I59" s="100">
        <f>SUM(I47:I58)</f>
        <v>10</v>
      </c>
      <c r="J59" s="100">
        <f>SUM(J47:J58)</f>
        <v>14</v>
      </c>
      <c r="K59" s="100">
        <f>SUM(K47:K58)</f>
        <v>12</v>
      </c>
      <c r="L59" s="7" t="s">
        <v>9</v>
      </c>
      <c r="M59" s="100">
        <f>SUM(M47:M58)</f>
        <v>12</v>
      </c>
      <c r="N59" s="100">
        <f>SUM(N47:N58)</f>
        <v>12</v>
      </c>
      <c r="O59" s="100">
        <f>SUM(O47:O58)</f>
        <v>10</v>
      </c>
      <c r="P59" s="100">
        <f>SUM(P47:P58)</f>
        <v>10</v>
      </c>
      <c r="Q59" s="7" t="s">
        <v>9</v>
      </c>
      <c r="R59" s="100">
        <f>SUM(R47:R58)</f>
        <v>15</v>
      </c>
      <c r="S59" s="100">
        <f>SUM(S47:S58)</f>
        <v>6</v>
      </c>
      <c r="T59" s="100">
        <f>SUM(T47:T58)</f>
        <v>15</v>
      </c>
      <c r="U59" s="100">
        <f>SUM(U47:U58)</f>
        <v>6</v>
      </c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</row>
    <row r="60" spans="1:62" s="138" customFormat="1" ht="15" customHeight="1">
      <c r="A60" s="332"/>
      <c r="B60" s="6" t="s">
        <v>8</v>
      </c>
      <c r="C60" s="333">
        <f>C59+E59+H59+J59+M59+O59+R59+T59</f>
        <v>76</v>
      </c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5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</row>
    <row r="61" spans="1:62" ht="15" customHeight="1">
      <c r="A61" s="266" t="s">
        <v>356</v>
      </c>
      <c r="B61" s="283" t="s">
        <v>121</v>
      </c>
      <c r="C61" s="283"/>
      <c r="D61" s="283"/>
      <c r="E61" s="283"/>
      <c r="F61" s="283"/>
      <c r="G61" s="285" t="s">
        <v>472</v>
      </c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6"/>
      <c r="V61" s="131"/>
      <c r="W61" s="131"/>
      <c r="Z61" s="143"/>
      <c r="AA61" s="129"/>
      <c r="AB61" s="129"/>
      <c r="AC61" s="131"/>
      <c r="AD61" s="131"/>
      <c r="AE61" s="131"/>
      <c r="AF61" s="131"/>
      <c r="AH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C61" s="131"/>
      <c r="BD61" s="131"/>
      <c r="BE61" s="131"/>
      <c r="BF61" s="131"/>
      <c r="BG61" s="131"/>
      <c r="BH61" s="131"/>
      <c r="BJ61" s="131"/>
    </row>
    <row r="62" spans="1:62" ht="15" customHeight="1">
      <c r="A62" s="266"/>
      <c r="B62" s="283" t="s">
        <v>357</v>
      </c>
      <c r="C62" s="283"/>
      <c r="D62" s="283"/>
      <c r="E62" s="283"/>
      <c r="F62" s="283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8"/>
      <c r="V62" s="131"/>
      <c r="Z62" s="129"/>
      <c r="AA62" s="129"/>
      <c r="AB62" s="129"/>
      <c r="AC62" s="131"/>
      <c r="AE62" s="131"/>
      <c r="AF62" s="131"/>
      <c r="AH62" s="131"/>
      <c r="AK62" s="131"/>
      <c r="AL62" s="131"/>
      <c r="AM62" s="131"/>
      <c r="AN62" s="131"/>
      <c r="AP62" s="131"/>
      <c r="AR62" s="131"/>
      <c r="AW62" s="131"/>
      <c r="AY62" s="131"/>
      <c r="BA62" s="131"/>
      <c r="BF62" s="131"/>
      <c r="BG62" s="131"/>
      <c r="BH62" s="131"/>
      <c r="BJ62" s="131"/>
    </row>
    <row r="63" spans="1:62" ht="15" customHeight="1">
      <c r="A63" s="266"/>
      <c r="B63" s="283" t="s">
        <v>123</v>
      </c>
      <c r="C63" s="283"/>
      <c r="D63" s="283"/>
      <c r="E63" s="283"/>
      <c r="F63" s="283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8"/>
      <c r="V63" s="131"/>
      <c r="Z63" s="129"/>
      <c r="AA63" s="129"/>
      <c r="AB63" s="129"/>
      <c r="AE63" s="131"/>
      <c r="AF63" s="131"/>
      <c r="AN63" s="131"/>
      <c r="BJ63" s="131"/>
    </row>
    <row r="64" spans="1:62" ht="15" customHeight="1">
      <c r="A64" s="266"/>
      <c r="B64" s="283" t="s">
        <v>358</v>
      </c>
      <c r="C64" s="283"/>
      <c r="D64" s="283"/>
      <c r="E64" s="283"/>
      <c r="F64" s="283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8"/>
      <c r="AA64" s="129"/>
      <c r="AB64" s="129"/>
      <c r="AE64" s="131"/>
    </row>
    <row r="65" spans="1:27" ht="15" customHeight="1">
      <c r="A65" s="266"/>
      <c r="B65" s="283" t="s">
        <v>136</v>
      </c>
      <c r="C65" s="283"/>
      <c r="D65" s="283"/>
      <c r="E65" s="283"/>
      <c r="F65" s="283"/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287"/>
      <c r="R65" s="287"/>
      <c r="S65" s="287"/>
      <c r="T65" s="287"/>
      <c r="U65" s="288"/>
      <c r="AA65" s="129"/>
    </row>
    <row r="66" spans="1:27" ht="15" customHeight="1">
      <c r="A66" s="266"/>
      <c r="B66" s="283" t="s">
        <v>137</v>
      </c>
      <c r="C66" s="283"/>
      <c r="D66" s="283"/>
      <c r="E66" s="283"/>
      <c r="F66" s="283"/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8"/>
      <c r="AA66" s="129"/>
    </row>
    <row r="67" spans="1:27">
      <c r="A67" s="266"/>
      <c r="B67" s="283" t="s">
        <v>138</v>
      </c>
      <c r="C67" s="283"/>
      <c r="D67" s="283"/>
      <c r="E67" s="283"/>
      <c r="F67" s="283"/>
      <c r="G67" s="289"/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90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24:A32"/>
    <mergeCell ref="C32:U32"/>
    <mergeCell ref="A18:A19"/>
    <mergeCell ref="B18:U18"/>
    <mergeCell ref="C19:U19"/>
    <mergeCell ref="A33:A46"/>
    <mergeCell ref="C46:U46"/>
    <mergeCell ref="B67:F67"/>
    <mergeCell ref="A47:A60"/>
    <mergeCell ref="C60:U60"/>
    <mergeCell ref="A61:A67"/>
    <mergeCell ref="B61:F61"/>
    <mergeCell ref="G61:U67"/>
    <mergeCell ref="B62:F62"/>
    <mergeCell ref="B63:F63"/>
    <mergeCell ref="B64:F64"/>
    <mergeCell ref="B65:F65"/>
    <mergeCell ref="B66:F66"/>
  </mergeCells>
  <phoneticPr fontId="16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  <ignoredErrors>
    <ignoredError sqref="C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J67"/>
  <sheetViews>
    <sheetView view="pageBreakPreview" topLeftCell="A40" zoomScaleNormal="100" zoomScaleSheetLayoutView="100" workbookViewId="0">
      <selection activeCell="G61" sqref="G61:U67"/>
    </sheetView>
  </sheetViews>
  <sheetFormatPr defaultColWidth="9" defaultRowHeight="15.75"/>
  <cols>
    <col min="1" max="1" width="3.125" style="4" customWidth="1"/>
    <col min="2" max="2" width="18.625" style="3" customWidth="1"/>
    <col min="3" max="6" width="3.125" style="2" customWidth="1"/>
    <col min="7" max="7" width="18.625" style="3" customWidth="1"/>
    <col min="8" max="11" width="3.125" style="2" customWidth="1"/>
    <col min="12" max="12" width="18.625" style="3" customWidth="1"/>
    <col min="13" max="16" width="3.125" style="2" customWidth="1"/>
    <col min="17" max="17" width="18.625" style="3" customWidth="1"/>
    <col min="18" max="21" width="3.125" style="2" customWidth="1"/>
    <col min="22" max="16384" width="9" style="1"/>
  </cols>
  <sheetData>
    <row r="1" spans="1:22" ht="30" customHeight="1">
      <c r="A1" s="262" t="s">
        <v>471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</row>
    <row r="2" spans="1:22" s="49" customFormat="1" ht="30" customHeight="1">
      <c r="A2" s="316" t="s">
        <v>475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76"/>
    </row>
    <row r="3" spans="1:22">
      <c r="A3" s="266" t="s">
        <v>69</v>
      </c>
      <c r="B3" s="267" t="s">
        <v>359</v>
      </c>
      <c r="C3" s="266" t="s">
        <v>67</v>
      </c>
      <c r="D3" s="266"/>
      <c r="E3" s="266"/>
      <c r="F3" s="266"/>
      <c r="G3" s="267" t="s">
        <v>64</v>
      </c>
      <c r="H3" s="266" t="s">
        <v>66</v>
      </c>
      <c r="I3" s="266"/>
      <c r="J3" s="266"/>
      <c r="K3" s="266"/>
      <c r="L3" s="267" t="s">
        <v>64</v>
      </c>
      <c r="M3" s="266" t="s">
        <v>65</v>
      </c>
      <c r="N3" s="266"/>
      <c r="O3" s="266"/>
      <c r="P3" s="266"/>
      <c r="Q3" s="267" t="s">
        <v>64</v>
      </c>
      <c r="R3" s="266" t="s">
        <v>63</v>
      </c>
      <c r="S3" s="266"/>
      <c r="T3" s="266"/>
      <c r="U3" s="266"/>
    </row>
    <row r="4" spans="1:22">
      <c r="A4" s="266"/>
      <c r="B4" s="267"/>
      <c r="C4" s="266" t="s">
        <v>62</v>
      </c>
      <c r="D4" s="266"/>
      <c r="E4" s="266" t="s">
        <v>61</v>
      </c>
      <c r="F4" s="266"/>
      <c r="G4" s="267"/>
      <c r="H4" s="266" t="s">
        <v>62</v>
      </c>
      <c r="I4" s="266"/>
      <c r="J4" s="266" t="s">
        <v>61</v>
      </c>
      <c r="K4" s="266"/>
      <c r="L4" s="267"/>
      <c r="M4" s="266" t="s">
        <v>62</v>
      </c>
      <c r="N4" s="266"/>
      <c r="O4" s="266" t="s">
        <v>61</v>
      </c>
      <c r="P4" s="266"/>
      <c r="Q4" s="267"/>
      <c r="R4" s="266" t="s">
        <v>62</v>
      </c>
      <c r="S4" s="266"/>
      <c r="T4" s="266" t="s">
        <v>61</v>
      </c>
      <c r="U4" s="266"/>
    </row>
    <row r="5" spans="1:22" s="47" customFormat="1" ht="12" customHeight="1">
      <c r="A5" s="266"/>
      <c r="B5" s="267"/>
      <c r="C5" s="48" t="s">
        <v>360</v>
      </c>
      <c r="D5" s="48" t="s">
        <v>361</v>
      </c>
      <c r="E5" s="48" t="s">
        <v>360</v>
      </c>
      <c r="F5" s="48" t="s">
        <v>361</v>
      </c>
      <c r="G5" s="267"/>
      <c r="H5" s="48" t="s">
        <v>360</v>
      </c>
      <c r="I5" s="48" t="s">
        <v>361</v>
      </c>
      <c r="J5" s="48" t="s">
        <v>360</v>
      </c>
      <c r="K5" s="48" t="s">
        <v>361</v>
      </c>
      <c r="L5" s="267"/>
      <c r="M5" s="48" t="s">
        <v>360</v>
      </c>
      <c r="N5" s="48" t="s">
        <v>361</v>
      </c>
      <c r="O5" s="48" t="s">
        <v>360</v>
      </c>
      <c r="P5" s="48" t="s">
        <v>361</v>
      </c>
      <c r="Q5" s="267"/>
      <c r="R5" s="48" t="s">
        <v>360</v>
      </c>
      <c r="S5" s="48" t="s">
        <v>361</v>
      </c>
      <c r="T5" s="48" t="s">
        <v>360</v>
      </c>
      <c r="U5" s="48" t="s">
        <v>361</v>
      </c>
    </row>
    <row r="6" spans="1:22" s="33" customFormat="1" ht="15" customHeight="1">
      <c r="A6" s="266" t="s">
        <v>362</v>
      </c>
      <c r="B6" s="114" t="s">
        <v>75</v>
      </c>
      <c r="C6" s="115">
        <v>2</v>
      </c>
      <c r="D6" s="116">
        <v>2</v>
      </c>
      <c r="E6" s="116"/>
      <c r="F6" s="116"/>
      <c r="G6" s="117" t="s">
        <v>125</v>
      </c>
      <c r="H6" s="118">
        <v>2</v>
      </c>
      <c r="I6" s="118">
        <v>2</v>
      </c>
      <c r="J6" s="118"/>
      <c r="K6" s="118"/>
      <c r="L6" s="35"/>
      <c r="M6" s="170"/>
      <c r="N6" s="170"/>
      <c r="O6" s="170"/>
      <c r="P6" s="170"/>
      <c r="Q6" s="35"/>
      <c r="R6" s="170"/>
      <c r="S6" s="170"/>
      <c r="T6" s="170"/>
      <c r="U6" s="170"/>
    </row>
    <row r="7" spans="1:22" s="33" customFormat="1" ht="15" customHeight="1">
      <c r="A7" s="266"/>
      <c r="B7" s="119" t="s">
        <v>126</v>
      </c>
      <c r="C7" s="120"/>
      <c r="D7" s="118"/>
      <c r="E7" s="118">
        <v>2</v>
      </c>
      <c r="F7" s="118">
        <v>2</v>
      </c>
      <c r="G7" s="117" t="s">
        <v>127</v>
      </c>
      <c r="H7" s="118">
        <v>2</v>
      </c>
      <c r="I7" s="118">
        <v>2</v>
      </c>
      <c r="J7" s="118">
        <v>2</v>
      </c>
      <c r="K7" s="118">
        <v>2</v>
      </c>
      <c r="L7" s="35"/>
      <c r="M7" s="170"/>
      <c r="N7" s="170"/>
      <c r="O7" s="170"/>
      <c r="P7" s="170"/>
      <c r="Q7" s="35"/>
      <c r="R7" s="170"/>
      <c r="S7" s="170"/>
      <c r="T7" s="170"/>
      <c r="U7" s="170"/>
    </row>
    <row r="8" spans="1:22" s="33" customFormat="1" ht="15" customHeight="1">
      <c r="A8" s="266"/>
      <c r="B8" s="114" t="s">
        <v>363</v>
      </c>
      <c r="C8" s="115">
        <v>2</v>
      </c>
      <c r="D8" s="116">
        <v>2</v>
      </c>
      <c r="E8" s="116"/>
      <c r="F8" s="116"/>
      <c r="G8" s="121"/>
      <c r="H8" s="118"/>
      <c r="I8" s="118"/>
      <c r="J8" s="118"/>
      <c r="K8" s="118"/>
      <c r="L8" s="35"/>
      <c r="M8" s="170"/>
      <c r="N8" s="170"/>
      <c r="O8" s="170"/>
      <c r="P8" s="170"/>
      <c r="Q8" s="35"/>
      <c r="R8" s="170"/>
      <c r="S8" s="170"/>
      <c r="T8" s="170"/>
      <c r="U8" s="170"/>
    </row>
    <row r="9" spans="1:22" s="33" customFormat="1" ht="15" customHeight="1">
      <c r="A9" s="266"/>
      <c r="B9" s="119" t="s">
        <v>364</v>
      </c>
      <c r="C9" s="120"/>
      <c r="D9" s="118"/>
      <c r="E9" s="118">
        <v>2</v>
      </c>
      <c r="F9" s="118">
        <v>2</v>
      </c>
      <c r="G9" s="35"/>
      <c r="H9" s="170"/>
      <c r="I9" s="170"/>
      <c r="J9" s="170"/>
      <c r="K9" s="170"/>
      <c r="L9" s="35"/>
      <c r="M9" s="170"/>
      <c r="N9" s="170"/>
      <c r="O9" s="170"/>
      <c r="P9" s="170"/>
      <c r="Q9" s="35"/>
      <c r="R9" s="170"/>
      <c r="S9" s="170"/>
      <c r="T9" s="170"/>
      <c r="U9" s="170"/>
    </row>
    <row r="10" spans="1:22" s="30" customFormat="1" ht="15" customHeight="1">
      <c r="A10" s="266"/>
      <c r="B10" s="32" t="s">
        <v>9</v>
      </c>
      <c r="C10" s="31">
        <f>SUM(C6:C9)</f>
        <v>4</v>
      </c>
      <c r="D10" s="31">
        <f t="shared" ref="D10:F10" si="0">SUM(D6:D9)</f>
        <v>4</v>
      </c>
      <c r="E10" s="31">
        <f t="shared" si="0"/>
        <v>4</v>
      </c>
      <c r="F10" s="31">
        <f t="shared" si="0"/>
        <v>4</v>
      </c>
      <c r="G10" s="32" t="s">
        <v>9</v>
      </c>
      <c r="H10" s="31">
        <f>SUM(H6:H9)</f>
        <v>4</v>
      </c>
      <c r="I10" s="31">
        <f t="shared" ref="I10:K10" si="1">SUM(I6:I9)</f>
        <v>4</v>
      </c>
      <c r="J10" s="31">
        <f t="shared" si="1"/>
        <v>2</v>
      </c>
      <c r="K10" s="31">
        <f t="shared" si="1"/>
        <v>2</v>
      </c>
      <c r="L10" s="32" t="s">
        <v>9</v>
      </c>
      <c r="M10" s="31">
        <f>SUM(M6:M9)</f>
        <v>0</v>
      </c>
      <c r="N10" s="31">
        <f t="shared" ref="N10:P10" si="2">SUM(N6:N9)</f>
        <v>0</v>
      </c>
      <c r="O10" s="31">
        <f t="shared" si="2"/>
        <v>0</v>
      </c>
      <c r="P10" s="31">
        <f t="shared" si="2"/>
        <v>0</v>
      </c>
      <c r="Q10" s="32" t="s">
        <v>9</v>
      </c>
      <c r="R10" s="31">
        <f>SUM(R6:R9)</f>
        <v>0</v>
      </c>
      <c r="S10" s="31">
        <f t="shared" ref="S10:U10" si="3">SUM(S6:S9)</f>
        <v>0</v>
      </c>
      <c r="T10" s="31">
        <f t="shared" si="3"/>
        <v>0</v>
      </c>
      <c r="U10" s="31">
        <f t="shared" si="3"/>
        <v>0</v>
      </c>
    </row>
    <row r="11" spans="1:22" s="30" customFormat="1" ht="15" customHeight="1">
      <c r="A11" s="266"/>
      <c r="B11" s="171" t="s">
        <v>8</v>
      </c>
      <c r="C11" s="268">
        <f>C10+E10+H10+J10+M10+O10+R10+T10</f>
        <v>14</v>
      </c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</row>
    <row r="12" spans="1:22" s="30" customFormat="1" ht="35.1" customHeight="1">
      <c r="A12" s="266"/>
      <c r="B12" s="339" t="s">
        <v>365</v>
      </c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</row>
    <row r="13" spans="1:22" s="33" customFormat="1" ht="15" customHeight="1">
      <c r="A13" s="266" t="s">
        <v>366</v>
      </c>
      <c r="B13" s="144" t="s">
        <v>237</v>
      </c>
      <c r="C13" s="122">
        <v>0</v>
      </c>
      <c r="D13" s="122">
        <v>1</v>
      </c>
      <c r="E13" s="122">
        <v>0</v>
      </c>
      <c r="F13" s="122">
        <v>1</v>
      </c>
      <c r="G13" s="114" t="s">
        <v>86</v>
      </c>
      <c r="H13" s="122"/>
      <c r="I13" s="122"/>
      <c r="J13" s="122">
        <v>2</v>
      </c>
      <c r="K13" s="122">
        <v>2</v>
      </c>
      <c r="L13" s="35"/>
      <c r="M13" s="170"/>
      <c r="N13" s="170"/>
      <c r="O13" s="170"/>
      <c r="P13" s="170"/>
      <c r="Q13" s="35"/>
      <c r="R13" s="170"/>
      <c r="S13" s="170"/>
      <c r="T13" s="170"/>
      <c r="U13" s="170"/>
    </row>
    <row r="14" spans="1:22" s="33" customFormat="1" ht="15" customHeight="1">
      <c r="A14" s="266"/>
      <c r="B14" s="114" t="s">
        <v>84</v>
      </c>
      <c r="C14" s="123">
        <v>2</v>
      </c>
      <c r="D14" s="122">
        <v>2</v>
      </c>
      <c r="E14" s="122"/>
      <c r="F14" s="122"/>
      <c r="G14" s="114"/>
      <c r="H14" s="124"/>
      <c r="I14" s="125"/>
      <c r="J14" s="122"/>
      <c r="K14" s="122"/>
      <c r="L14" s="35"/>
      <c r="M14" s="170"/>
      <c r="N14" s="170"/>
      <c r="O14" s="170"/>
      <c r="P14" s="170"/>
      <c r="Q14" s="35"/>
      <c r="R14" s="170"/>
      <c r="S14" s="170"/>
      <c r="T14" s="170"/>
      <c r="U14" s="170"/>
    </row>
    <row r="15" spans="1:22" s="33" customFormat="1" ht="15" customHeight="1">
      <c r="A15" s="266"/>
      <c r="B15" s="114" t="s">
        <v>367</v>
      </c>
      <c r="C15" s="122"/>
      <c r="D15" s="122"/>
      <c r="E15" s="123">
        <v>2</v>
      </c>
      <c r="F15" s="122">
        <v>2</v>
      </c>
      <c r="G15" s="124"/>
      <c r="H15" s="124"/>
      <c r="I15" s="124"/>
      <c r="J15" s="124"/>
      <c r="K15" s="124"/>
      <c r="L15" s="35"/>
      <c r="M15" s="170"/>
      <c r="N15" s="170"/>
      <c r="O15" s="170"/>
      <c r="P15" s="170"/>
      <c r="Q15" s="35"/>
      <c r="R15" s="170"/>
      <c r="S15" s="170"/>
      <c r="T15" s="170"/>
      <c r="U15" s="170"/>
    </row>
    <row r="16" spans="1:22" s="30" customFormat="1" ht="15" customHeight="1">
      <c r="A16" s="266"/>
      <c r="B16" s="32" t="s">
        <v>9</v>
      </c>
      <c r="C16" s="31">
        <f>SUM(C13:C15)</f>
        <v>2</v>
      </c>
      <c r="D16" s="31">
        <f t="shared" ref="D16:F16" si="4">SUM(D13:D15)</f>
        <v>3</v>
      </c>
      <c r="E16" s="31">
        <f t="shared" si="4"/>
        <v>2</v>
      </c>
      <c r="F16" s="31">
        <f t="shared" si="4"/>
        <v>3</v>
      </c>
      <c r="G16" s="32" t="s">
        <v>9</v>
      </c>
      <c r="H16" s="31">
        <f>SUM(H13:H15)</f>
        <v>0</v>
      </c>
      <c r="I16" s="31">
        <f t="shared" ref="I16:K16" si="5">SUM(I13:I15)</f>
        <v>0</v>
      </c>
      <c r="J16" s="31">
        <f t="shared" si="5"/>
        <v>2</v>
      </c>
      <c r="K16" s="31">
        <f t="shared" si="5"/>
        <v>2</v>
      </c>
      <c r="L16" s="32" t="s">
        <v>9</v>
      </c>
      <c r="M16" s="31">
        <f>SUM(M13:M15)</f>
        <v>0</v>
      </c>
      <c r="N16" s="31">
        <f t="shared" ref="N16:P16" si="6">SUM(N13:N15)</f>
        <v>0</v>
      </c>
      <c r="O16" s="31">
        <f t="shared" si="6"/>
        <v>0</v>
      </c>
      <c r="P16" s="31">
        <f t="shared" si="6"/>
        <v>0</v>
      </c>
      <c r="Q16" s="32" t="s">
        <v>9</v>
      </c>
      <c r="R16" s="31">
        <f>SUM(R13:R15)</f>
        <v>0</v>
      </c>
      <c r="S16" s="31">
        <f t="shared" ref="S16:U16" si="7">SUM(S13:S15)</f>
        <v>0</v>
      </c>
      <c r="T16" s="31">
        <f t="shared" si="7"/>
        <v>0</v>
      </c>
      <c r="U16" s="31">
        <f t="shared" si="7"/>
        <v>0</v>
      </c>
    </row>
    <row r="17" spans="1:62" s="30" customFormat="1" ht="15" customHeight="1">
      <c r="A17" s="266"/>
      <c r="B17" s="171" t="s">
        <v>8</v>
      </c>
      <c r="C17" s="269">
        <f>C16+E16+H16+J16+M16+O16+R16+T16</f>
        <v>6</v>
      </c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</row>
    <row r="18" spans="1:62" ht="57" customHeight="1">
      <c r="A18" s="266" t="s">
        <v>368</v>
      </c>
      <c r="B18" s="271" t="s">
        <v>238</v>
      </c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</row>
    <row r="19" spans="1:62" s="30" customFormat="1" ht="15" customHeight="1">
      <c r="A19" s="266"/>
      <c r="B19" s="171" t="s">
        <v>8</v>
      </c>
      <c r="C19" s="269">
        <v>8</v>
      </c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</row>
    <row r="20" spans="1:62" s="129" customFormat="1" ht="15" customHeight="1">
      <c r="A20" s="337" t="s">
        <v>369</v>
      </c>
      <c r="B20" s="126" t="s">
        <v>128</v>
      </c>
      <c r="C20" s="173">
        <v>2</v>
      </c>
      <c r="D20" s="173">
        <v>2</v>
      </c>
      <c r="E20" s="173"/>
      <c r="F20" s="173"/>
      <c r="G20" s="83" t="s">
        <v>408</v>
      </c>
      <c r="H20" s="173">
        <v>2</v>
      </c>
      <c r="I20" s="173">
        <v>2</v>
      </c>
      <c r="J20" s="173"/>
      <c r="K20" s="173"/>
      <c r="L20" s="128"/>
      <c r="M20" s="96"/>
      <c r="N20" s="96"/>
      <c r="O20" s="96"/>
      <c r="P20" s="96"/>
      <c r="Q20" s="128"/>
      <c r="R20" s="96"/>
      <c r="S20" s="96"/>
      <c r="T20" s="96"/>
      <c r="U20" s="96"/>
    </row>
    <row r="21" spans="1:62" s="129" customFormat="1" ht="15" customHeight="1">
      <c r="A21" s="337"/>
      <c r="B21" s="126" t="s">
        <v>370</v>
      </c>
      <c r="C21" s="173"/>
      <c r="D21" s="173"/>
      <c r="E21" s="173">
        <v>2</v>
      </c>
      <c r="F21" s="173">
        <v>2</v>
      </c>
      <c r="G21" s="126" t="s">
        <v>90</v>
      </c>
      <c r="H21" s="173"/>
      <c r="I21" s="173"/>
      <c r="J21" s="173">
        <v>2</v>
      </c>
      <c r="K21" s="173">
        <v>2</v>
      </c>
      <c r="L21" s="101"/>
      <c r="M21" s="172"/>
      <c r="N21" s="172"/>
      <c r="O21" s="172"/>
      <c r="P21" s="172"/>
      <c r="Q21" s="101"/>
      <c r="R21" s="172"/>
      <c r="S21" s="172"/>
      <c r="T21" s="172"/>
      <c r="U21" s="172"/>
    </row>
    <row r="22" spans="1:62" s="131" customFormat="1" ht="15" customHeight="1">
      <c r="A22" s="337"/>
      <c r="B22" s="130" t="s">
        <v>371</v>
      </c>
      <c r="C22" s="100">
        <f>SUM(C20:C21)</f>
        <v>2</v>
      </c>
      <c r="D22" s="100">
        <f t="shared" ref="D22:E22" si="8">SUM(D20:D21)</f>
        <v>2</v>
      </c>
      <c r="E22" s="100">
        <f t="shared" si="8"/>
        <v>2</v>
      </c>
      <c r="F22" s="100">
        <f>SUM(F20:F21)</f>
        <v>2</v>
      </c>
      <c r="G22" s="130" t="s">
        <v>371</v>
      </c>
      <c r="H22" s="100">
        <f>SUM(H20:H21)</f>
        <v>2</v>
      </c>
      <c r="I22" s="100">
        <f t="shared" ref="I22" si="9">SUM(I20:I21)</f>
        <v>2</v>
      </c>
      <c r="J22" s="100">
        <f t="shared" ref="J22" si="10">SUM(J20:J21)</f>
        <v>2</v>
      </c>
      <c r="K22" s="100">
        <f>SUM(K20:K21)</f>
        <v>2</v>
      </c>
      <c r="L22" s="102" t="s">
        <v>9</v>
      </c>
      <c r="M22" s="100">
        <f>SUM(M20:M21)</f>
        <v>0</v>
      </c>
      <c r="N22" s="100">
        <f t="shared" ref="N22" si="11">SUM(N20:N21)</f>
        <v>0</v>
      </c>
      <c r="O22" s="100">
        <f t="shared" ref="O22" si="12">SUM(O20:O21)</f>
        <v>0</v>
      </c>
      <c r="P22" s="100">
        <f>SUM(P20:P21)</f>
        <v>0</v>
      </c>
      <c r="Q22" s="102" t="s">
        <v>9</v>
      </c>
      <c r="R22" s="100">
        <f>SUM(R20:R21)</f>
        <v>0</v>
      </c>
      <c r="S22" s="100">
        <f t="shared" ref="S22" si="13">SUM(S20:S21)</f>
        <v>0</v>
      </c>
      <c r="T22" s="100">
        <f t="shared" ref="T22" si="14">SUM(T20:T21)</f>
        <v>0</v>
      </c>
      <c r="U22" s="100">
        <f>SUM(U20:U21)</f>
        <v>0</v>
      </c>
    </row>
    <row r="23" spans="1:62" s="131" customFormat="1" ht="15" customHeight="1">
      <c r="A23" s="337"/>
      <c r="B23" s="132" t="s">
        <v>372</v>
      </c>
      <c r="C23" s="338">
        <f>SUM(C22+E22+H22+J22+M22+O22+R22+T22)</f>
        <v>8</v>
      </c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W23" s="129"/>
      <c r="X23" s="129"/>
      <c r="Y23" s="129"/>
      <c r="Z23" s="129"/>
      <c r="AA23" s="129"/>
      <c r="AB23" s="129"/>
    </row>
    <row r="24" spans="1:62" s="133" customFormat="1" ht="15" customHeight="1">
      <c r="A24" s="325" t="s">
        <v>373</v>
      </c>
      <c r="B24" s="16" t="s">
        <v>410</v>
      </c>
      <c r="C24" s="199">
        <v>2</v>
      </c>
      <c r="D24" s="199">
        <v>2</v>
      </c>
      <c r="E24" s="199"/>
      <c r="F24" s="199"/>
      <c r="G24" s="126" t="s">
        <v>129</v>
      </c>
      <c r="H24" s="173">
        <v>2</v>
      </c>
      <c r="I24" s="173">
        <v>2</v>
      </c>
      <c r="J24" s="173"/>
      <c r="K24" s="173"/>
      <c r="L24" s="126" t="s">
        <v>374</v>
      </c>
      <c r="M24" s="173">
        <v>2</v>
      </c>
      <c r="N24" s="173">
        <v>2</v>
      </c>
      <c r="O24" s="173"/>
      <c r="P24" s="173"/>
      <c r="Q24" s="95"/>
      <c r="R24" s="96"/>
      <c r="S24" s="96"/>
      <c r="T24" s="97"/>
      <c r="U24" s="97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</row>
    <row r="25" spans="1:62" s="133" customFormat="1" ht="15" customHeight="1">
      <c r="A25" s="325"/>
      <c r="B25" s="16" t="s">
        <v>409</v>
      </c>
      <c r="C25" s="199">
        <v>2</v>
      </c>
      <c r="D25" s="199">
        <v>2</v>
      </c>
      <c r="E25" s="199"/>
      <c r="F25" s="199"/>
      <c r="G25" s="126" t="s">
        <v>130</v>
      </c>
      <c r="H25" s="200"/>
      <c r="I25" s="200"/>
      <c r="J25" s="200">
        <v>2</v>
      </c>
      <c r="K25" s="200">
        <v>2</v>
      </c>
      <c r="L25" s="126" t="s">
        <v>131</v>
      </c>
      <c r="M25" s="200"/>
      <c r="N25" s="200"/>
      <c r="O25" s="200">
        <v>2</v>
      </c>
      <c r="P25" s="200">
        <v>2</v>
      </c>
      <c r="Q25" s="95"/>
      <c r="R25" s="96"/>
      <c r="S25" s="96"/>
      <c r="T25" s="97"/>
      <c r="U25" s="97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</row>
    <row r="26" spans="1:62" s="133" customFormat="1" ht="15" customHeight="1">
      <c r="A26" s="325"/>
      <c r="B26" s="16" t="s">
        <v>35</v>
      </c>
      <c r="C26" s="199">
        <v>2</v>
      </c>
      <c r="D26" s="199">
        <v>2</v>
      </c>
      <c r="E26" s="199"/>
      <c r="F26" s="199"/>
      <c r="G26" s="126"/>
      <c r="H26" s="173"/>
      <c r="I26" s="173"/>
      <c r="J26" s="173"/>
      <c r="K26" s="173"/>
      <c r="L26" s="126"/>
      <c r="M26" s="173"/>
      <c r="N26" s="173"/>
      <c r="O26" s="173"/>
      <c r="P26" s="173"/>
      <c r="Q26" s="95"/>
      <c r="R26" s="96"/>
      <c r="S26" s="96"/>
      <c r="T26" s="97"/>
      <c r="U26" s="97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</row>
    <row r="27" spans="1:62" s="133" customFormat="1" ht="15" customHeight="1">
      <c r="A27" s="325"/>
      <c r="B27" s="16" t="s">
        <v>411</v>
      </c>
      <c r="C27" s="199"/>
      <c r="D27" s="199"/>
      <c r="E27" s="199">
        <v>2</v>
      </c>
      <c r="F27" s="199">
        <v>2</v>
      </c>
      <c r="G27" s="126"/>
      <c r="H27" s="173"/>
      <c r="I27" s="173"/>
      <c r="J27" s="173"/>
      <c r="K27" s="173"/>
      <c r="L27" s="126"/>
      <c r="M27" s="173"/>
      <c r="N27" s="173"/>
      <c r="O27" s="173"/>
      <c r="P27" s="173"/>
      <c r="Q27" s="95"/>
      <c r="R27" s="96"/>
      <c r="S27" s="96"/>
      <c r="T27" s="97"/>
      <c r="U27" s="97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</row>
    <row r="28" spans="1:62" s="133" customFormat="1" ht="15" customHeight="1">
      <c r="A28" s="325"/>
      <c r="B28" s="16" t="s">
        <v>412</v>
      </c>
      <c r="C28" s="199"/>
      <c r="D28" s="199"/>
      <c r="E28" s="199">
        <v>2</v>
      </c>
      <c r="F28" s="199">
        <v>2</v>
      </c>
      <c r="G28" s="126"/>
      <c r="H28" s="200"/>
      <c r="I28" s="200"/>
      <c r="J28" s="200"/>
      <c r="K28" s="200"/>
      <c r="L28" s="126"/>
      <c r="M28" s="200"/>
      <c r="N28" s="200"/>
      <c r="O28" s="200"/>
      <c r="P28" s="200"/>
      <c r="Q28" s="95"/>
      <c r="R28" s="96"/>
      <c r="S28" s="96"/>
      <c r="T28" s="97"/>
      <c r="U28" s="97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</row>
    <row r="29" spans="1:62" s="133" customFormat="1" ht="13.5">
      <c r="A29" s="325"/>
      <c r="B29" s="126" t="s">
        <v>132</v>
      </c>
      <c r="C29" s="173"/>
      <c r="D29" s="173"/>
      <c r="E29" s="173">
        <v>2</v>
      </c>
      <c r="F29" s="173">
        <v>2</v>
      </c>
      <c r="G29" s="126"/>
      <c r="H29" s="173"/>
      <c r="I29" s="173"/>
      <c r="J29" s="173"/>
      <c r="K29" s="173"/>
      <c r="L29" s="126"/>
      <c r="M29" s="173"/>
      <c r="N29" s="173"/>
      <c r="O29" s="173"/>
      <c r="P29" s="173"/>
      <c r="Q29" s="95"/>
      <c r="R29" s="96"/>
      <c r="S29" s="96"/>
      <c r="T29" s="97"/>
      <c r="U29" s="97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</row>
    <row r="30" spans="1:62" s="133" customFormat="1" ht="15" customHeight="1">
      <c r="A30" s="325"/>
      <c r="B30" s="126" t="s">
        <v>133</v>
      </c>
      <c r="C30" s="173"/>
      <c r="D30" s="173"/>
      <c r="E30" s="173">
        <v>2</v>
      </c>
      <c r="F30" s="173">
        <v>2</v>
      </c>
      <c r="G30" s="126"/>
      <c r="H30" s="173"/>
      <c r="I30" s="173"/>
      <c r="J30" s="173"/>
      <c r="K30" s="173"/>
      <c r="L30" s="126"/>
      <c r="M30" s="173"/>
      <c r="N30" s="173"/>
      <c r="O30" s="173"/>
      <c r="P30" s="173"/>
      <c r="Q30" s="95"/>
      <c r="R30" s="96"/>
      <c r="S30" s="96"/>
      <c r="T30" s="97"/>
      <c r="U30" s="97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</row>
    <row r="31" spans="1:62" s="134" customFormat="1" ht="15" customHeight="1">
      <c r="A31" s="325"/>
      <c r="B31" s="100" t="s">
        <v>371</v>
      </c>
      <c r="C31" s="100">
        <f>SUM(C24:C30)</f>
        <v>6</v>
      </c>
      <c r="D31" s="100">
        <f>SUM(D24:D30)</f>
        <v>6</v>
      </c>
      <c r="E31" s="100">
        <f>SUM(E24:E30)</f>
        <v>8</v>
      </c>
      <c r="F31" s="100">
        <f>SUM(F24:F30)</f>
        <v>8</v>
      </c>
      <c r="G31" s="100" t="s">
        <v>371</v>
      </c>
      <c r="H31" s="100">
        <f>SUM(H24:H30)</f>
        <v>2</v>
      </c>
      <c r="I31" s="100">
        <f>SUM(I24:I30)</f>
        <v>2</v>
      </c>
      <c r="J31" s="100">
        <f>SUM(J24:J30)</f>
        <v>2</v>
      </c>
      <c r="K31" s="100">
        <f>SUM(K24:K30)</f>
        <v>2</v>
      </c>
      <c r="L31" s="102" t="s">
        <v>371</v>
      </c>
      <c r="M31" s="100">
        <f>SUM(M24:M30)</f>
        <v>2</v>
      </c>
      <c r="N31" s="100">
        <f>SUM(N24:N30)</f>
        <v>2</v>
      </c>
      <c r="O31" s="100">
        <f>SUM(O24:O30)</f>
        <v>2</v>
      </c>
      <c r="P31" s="100">
        <f>SUM(P24:P30)</f>
        <v>2</v>
      </c>
      <c r="Q31" s="102" t="s">
        <v>371</v>
      </c>
      <c r="R31" s="100">
        <f>SUM(R24:R30)</f>
        <v>0</v>
      </c>
      <c r="S31" s="100">
        <f>SUM(S24:S30)</f>
        <v>0</v>
      </c>
      <c r="T31" s="100">
        <f>SUM(T24:T30)</f>
        <v>0</v>
      </c>
      <c r="U31" s="100">
        <f>SUM(U24:U30)</f>
        <v>0</v>
      </c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</row>
    <row r="32" spans="1:62" s="134" customFormat="1" ht="15" customHeight="1">
      <c r="A32" s="325"/>
      <c r="B32" s="132" t="s">
        <v>372</v>
      </c>
      <c r="C32" s="336">
        <f>C31+E31+H31+J31+M31+O31+R31+T31</f>
        <v>22</v>
      </c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  <c r="T32" s="336"/>
      <c r="U32" s="336"/>
      <c r="V32" s="131"/>
      <c r="W32" s="129"/>
      <c r="X32" s="129"/>
      <c r="Y32" s="129"/>
      <c r="Z32" s="129"/>
      <c r="AA32" s="129"/>
      <c r="AB32" s="129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</row>
    <row r="33" spans="1:62" s="138" customFormat="1" ht="15" customHeight="1">
      <c r="A33" s="325" t="s">
        <v>375</v>
      </c>
      <c r="B33" s="211" t="s">
        <v>432</v>
      </c>
      <c r="C33" s="212">
        <v>2</v>
      </c>
      <c r="D33" s="212">
        <v>2</v>
      </c>
      <c r="E33" s="213"/>
      <c r="F33" s="213"/>
      <c r="G33" s="214" t="s">
        <v>376</v>
      </c>
      <c r="H33" s="212">
        <v>2</v>
      </c>
      <c r="I33" s="212">
        <v>2</v>
      </c>
      <c r="J33" s="215"/>
      <c r="K33" s="215"/>
      <c r="L33" s="211" t="s">
        <v>377</v>
      </c>
      <c r="M33" s="215">
        <v>1</v>
      </c>
      <c r="N33" s="215">
        <v>3</v>
      </c>
      <c r="O33" s="215"/>
      <c r="P33" s="215"/>
      <c r="Q33" s="223" t="s">
        <v>456</v>
      </c>
      <c r="R33" s="215">
        <v>2</v>
      </c>
      <c r="S33" s="215">
        <v>2</v>
      </c>
      <c r="T33" s="193"/>
      <c r="U33" s="192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</row>
    <row r="34" spans="1:62" s="138" customFormat="1" ht="15" customHeight="1">
      <c r="A34" s="325"/>
      <c r="B34" s="211" t="s">
        <v>391</v>
      </c>
      <c r="C34" s="215">
        <v>2</v>
      </c>
      <c r="D34" s="215">
        <v>2</v>
      </c>
      <c r="E34" s="216"/>
      <c r="F34" s="216"/>
      <c r="G34" s="211" t="s">
        <v>436</v>
      </c>
      <c r="H34" s="215">
        <v>2</v>
      </c>
      <c r="I34" s="215">
        <v>2</v>
      </c>
      <c r="J34" s="217"/>
      <c r="K34" s="217"/>
      <c r="L34" s="211" t="s">
        <v>378</v>
      </c>
      <c r="M34" s="215">
        <v>2</v>
      </c>
      <c r="N34" s="215">
        <v>2</v>
      </c>
      <c r="O34" s="215"/>
      <c r="P34" s="218"/>
      <c r="Q34" s="211" t="s">
        <v>461</v>
      </c>
      <c r="R34" s="189">
        <v>3</v>
      </c>
      <c r="S34" s="189">
        <v>3</v>
      </c>
      <c r="T34" s="189"/>
      <c r="U34" s="190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</row>
    <row r="35" spans="1:62" s="138" customFormat="1" ht="15" customHeight="1">
      <c r="A35" s="325"/>
      <c r="B35" s="219" t="s">
        <v>379</v>
      </c>
      <c r="C35" s="220">
        <v>2</v>
      </c>
      <c r="D35" s="220">
        <v>3</v>
      </c>
      <c r="E35" s="221"/>
      <c r="F35" s="221"/>
      <c r="G35" s="211" t="s">
        <v>320</v>
      </c>
      <c r="H35" s="220">
        <v>2</v>
      </c>
      <c r="I35" s="220">
        <v>2</v>
      </c>
      <c r="J35" s="212"/>
      <c r="K35" s="212"/>
      <c r="L35" s="211" t="s">
        <v>392</v>
      </c>
      <c r="M35" s="212">
        <v>2</v>
      </c>
      <c r="N35" s="212">
        <v>2</v>
      </c>
      <c r="O35" s="212"/>
      <c r="P35" s="215"/>
      <c r="Q35" s="211" t="s">
        <v>383</v>
      </c>
      <c r="R35" s="191"/>
      <c r="S35" s="191"/>
      <c r="T35" s="189">
        <v>3</v>
      </c>
      <c r="U35" s="189">
        <v>3</v>
      </c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</row>
    <row r="36" spans="1:62" s="138" customFormat="1" ht="15" customHeight="1">
      <c r="A36" s="326"/>
      <c r="B36" s="211" t="s">
        <v>380</v>
      </c>
      <c r="C36" s="212">
        <v>2</v>
      </c>
      <c r="D36" s="212">
        <v>2</v>
      </c>
      <c r="E36" s="224"/>
      <c r="F36" s="224"/>
      <c r="G36" s="211" t="s">
        <v>381</v>
      </c>
      <c r="H36" s="215">
        <v>2</v>
      </c>
      <c r="I36" s="215">
        <v>2</v>
      </c>
      <c r="J36" s="215"/>
      <c r="K36" s="215"/>
      <c r="L36" s="248" t="s">
        <v>382</v>
      </c>
      <c r="M36" s="220">
        <v>2</v>
      </c>
      <c r="N36" s="220">
        <v>2</v>
      </c>
      <c r="O36" s="220"/>
      <c r="P36" s="222"/>
      <c r="Q36" s="250" t="s">
        <v>330</v>
      </c>
      <c r="R36" s="212"/>
      <c r="S36" s="212"/>
      <c r="T36" s="212">
        <v>2</v>
      </c>
      <c r="U36" s="215">
        <v>2</v>
      </c>
      <c r="V36" s="195"/>
      <c r="W36" s="131"/>
      <c r="X36" s="129"/>
      <c r="Y36" s="129"/>
      <c r="Z36" s="129"/>
      <c r="AA36" s="129"/>
      <c r="AB36" s="129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</row>
    <row r="37" spans="1:62" s="138" customFormat="1" ht="15" customHeight="1">
      <c r="A37" s="326"/>
      <c r="B37" s="211" t="s">
        <v>384</v>
      </c>
      <c r="C37" s="215">
        <v>2</v>
      </c>
      <c r="D37" s="215">
        <v>2</v>
      </c>
      <c r="E37" s="213"/>
      <c r="F37" s="213"/>
      <c r="G37" s="211" t="s">
        <v>385</v>
      </c>
      <c r="H37" s="215">
        <v>2</v>
      </c>
      <c r="I37" s="215">
        <v>2</v>
      </c>
      <c r="J37" s="215"/>
      <c r="K37" s="218"/>
      <c r="L37" s="211" t="s">
        <v>387</v>
      </c>
      <c r="M37" s="212">
        <v>2</v>
      </c>
      <c r="N37" s="212">
        <v>2</v>
      </c>
      <c r="O37" s="215"/>
      <c r="P37" s="215"/>
      <c r="Q37" s="250"/>
      <c r="R37" s="212"/>
      <c r="S37" s="212"/>
      <c r="T37" s="212"/>
      <c r="U37" s="215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</row>
    <row r="38" spans="1:62" s="138" customFormat="1" ht="15" customHeight="1">
      <c r="A38" s="326"/>
      <c r="B38" s="219" t="s">
        <v>329</v>
      </c>
      <c r="C38" s="215">
        <v>2</v>
      </c>
      <c r="D38" s="215">
        <v>2</v>
      </c>
      <c r="E38" s="213"/>
      <c r="F38" s="213"/>
      <c r="G38" s="211" t="s">
        <v>460</v>
      </c>
      <c r="H38" s="215"/>
      <c r="I38" s="215"/>
      <c r="J38" s="215">
        <v>2</v>
      </c>
      <c r="K38" s="218">
        <v>2</v>
      </c>
      <c r="L38" s="211" t="s">
        <v>390</v>
      </c>
      <c r="M38" s="212"/>
      <c r="N38" s="212"/>
      <c r="O38" s="215">
        <v>1</v>
      </c>
      <c r="P38" s="215">
        <v>3</v>
      </c>
      <c r="Q38" s="246"/>
      <c r="R38" s="212"/>
      <c r="S38" s="212"/>
      <c r="T38" s="212"/>
      <c r="U38" s="215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</row>
    <row r="39" spans="1:62" s="138" customFormat="1" ht="15" customHeight="1">
      <c r="A39" s="325"/>
      <c r="B39" s="211" t="s">
        <v>388</v>
      </c>
      <c r="C39" s="215"/>
      <c r="D39" s="215"/>
      <c r="E39" s="215">
        <v>2</v>
      </c>
      <c r="F39" s="215">
        <v>2</v>
      </c>
      <c r="G39" s="214" t="s">
        <v>389</v>
      </c>
      <c r="H39" s="217"/>
      <c r="I39" s="217"/>
      <c r="J39" s="212">
        <v>2</v>
      </c>
      <c r="K39" s="212">
        <v>2</v>
      </c>
      <c r="L39" s="211" t="s">
        <v>393</v>
      </c>
      <c r="M39" s="212"/>
      <c r="N39" s="212"/>
      <c r="O39" s="215">
        <v>2</v>
      </c>
      <c r="P39" s="215">
        <v>2</v>
      </c>
      <c r="Q39" s="223"/>
      <c r="R39" s="191"/>
      <c r="S39" s="191"/>
      <c r="T39" s="191"/>
      <c r="U39" s="19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</row>
    <row r="40" spans="1:62" s="138" customFormat="1" ht="15" customHeight="1">
      <c r="A40" s="325"/>
      <c r="B40" s="247" t="s">
        <v>433</v>
      </c>
      <c r="C40" s="215"/>
      <c r="D40" s="215"/>
      <c r="E40" s="224">
        <v>2</v>
      </c>
      <c r="F40" s="224">
        <v>2</v>
      </c>
      <c r="G40" s="211" t="s">
        <v>439</v>
      </c>
      <c r="H40" s="249"/>
      <c r="I40" s="215"/>
      <c r="J40" s="212">
        <v>2</v>
      </c>
      <c r="K40" s="212">
        <v>2</v>
      </c>
      <c r="L40" s="211" t="s">
        <v>394</v>
      </c>
      <c r="M40" s="212"/>
      <c r="N40" s="212"/>
      <c r="O40" s="215">
        <v>2</v>
      </c>
      <c r="P40" s="215">
        <v>2</v>
      </c>
      <c r="Q40" s="211"/>
      <c r="R40" s="191"/>
      <c r="S40" s="191"/>
      <c r="T40" s="190"/>
      <c r="U40" s="190"/>
      <c r="V40" s="131"/>
      <c r="W40" s="131"/>
      <c r="X40" s="129"/>
      <c r="Y40" s="129"/>
      <c r="Z40" s="129"/>
      <c r="AA40" s="129"/>
      <c r="AB40" s="129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</row>
    <row r="41" spans="1:62" s="138" customFormat="1" ht="15" customHeight="1">
      <c r="A41" s="325"/>
      <c r="B41" s="247" t="s">
        <v>434</v>
      </c>
      <c r="C41" s="215"/>
      <c r="D41" s="215"/>
      <c r="E41" s="224">
        <v>2</v>
      </c>
      <c r="F41" s="224">
        <v>2</v>
      </c>
      <c r="G41" s="211" t="s">
        <v>437</v>
      </c>
      <c r="H41" s="220"/>
      <c r="I41" s="220"/>
      <c r="J41" s="212">
        <v>2</v>
      </c>
      <c r="K41" s="212">
        <v>2</v>
      </c>
      <c r="L41" s="211" t="s">
        <v>464</v>
      </c>
      <c r="M41" s="225"/>
      <c r="N41" s="225"/>
      <c r="O41" s="220">
        <v>2</v>
      </c>
      <c r="P41" s="220">
        <v>2</v>
      </c>
      <c r="Q41" s="211"/>
      <c r="R41" s="191"/>
      <c r="S41" s="191"/>
      <c r="T41" s="190"/>
      <c r="U41" s="190"/>
      <c r="V41" s="131"/>
      <c r="W41" s="131"/>
      <c r="X41" s="129"/>
      <c r="Y41" s="129"/>
      <c r="Z41" s="129"/>
      <c r="AA41" s="129"/>
      <c r="AB41" s="129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</row>
    <row r="42" spans="1:62" s="138" customFormat="1" ht="15" customHeight="1">
      <c r="A42" s="325"/>
      <c r="B42" s="211" t="s">
        <v>435</v>
      </c>
      <c r="C42" s="215"/>
      <c r="D42" s="215"/>
      <c r="E42" s="224">
        <v>2</v>
      </c>
      <c r="F42" s="224">
        <v>2</v>
      </c>
      <c r="G42" s="211" t="s">
        <v>386</v>
      </c>
      <c r="H42" s="212"/>
      <c r="I42" s="212"/>
      <c r="J42" s="212">
        <v>2</v>
      </c>
      <c r="K42" s="212">
        <v>2</v>
      </c>
      <c r="L42" s="211" t="s">
        <v>440</v>
      </c>
      <c r="M42" s="212"/>
      <c r="N42" s="212"/>
      <c r="O42" s="215">
        <v>2</v>
      </c>
      <c r="P42" s="215">
        <v>2</v>
      </c>
      <c r="Q42" s="211"/>
      <c r="R42" s="191"/>
      <c r="S42" s="191"/>
      <c r="T42" s="191"/>
      <c r="U42" s="191"/>
      <c r="V42" s="131"/>
      <c r="W42" s="131"/>
      <c r="X42" s="129"/>
      <c r="Y42" s="129"/>
      <c r="Z42" s="129"/>
      <c r="AA42" s="129"/>
      <c r="AB42" s="129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</row>
    <row r="43" spans="1:62" s="138" customFormat="1" ht="15" customHeight="1">
      <c r="A43" s="326"/>
      <c r="B43" s="211" t="s">
        <v>458</v>
      </c>
      <c r="C43" s="215"/>
      <c r="D43" s="215"/>
      <c r="E43" s="224">
        <v>2</v>
      </c>
      <c r="F43" s="224">
        <v>2</v>
      </c>
      <c r="G43" s="211"/>
      <c r="H43" s="215"/>
      <c r="I43" s="215"/>
      <c r="J43" s="215"/>
      <c r="K43" s="215"/>
      <c r="L43" s="211"/>
      <c r="M43" s="212"/>
      <c r="N43" s="212"/>
      <c r="O43" s="215"/>
      <c r="P43" s="215"/>
      <c r="Q43" s="226"/>
      <c r="R43" s="191"/>
      <c r="S43" s="191"/>
      <c r="T43" s="194"/>
      <c r="U43" s="194"/>
      <c r="V43" s="131"/>
      <c r="W43" s="131"/>
      <c r="X43" s="129"/>
      <c r="Y43" s="129"/>
      <c r="Z43" s="129"/>
      <c r="AA43" s="129"/>
      <c r="AB43" s="129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</row>
    <row r="44" spans="1:62" s="138" customFormat="1" ht="15" customHeight="1">
      <c r="A44" s="326"/>
      <c r="B44" s="211" t="s">
        <v>459</v>
      </c>
      <c r="C44" s="251"/>
      <c r="D44" s="251"/>
      <c r="E44" s="252">
        <v>2</v>
      </c>
      <c r="F44" s="252">
        <v>2</v>
      </c>
      <c r="G44" s="211"/>
      <c r="H44" s="215"/>
      <c r="I44" s="215"/>
      <c r="J44" s="215"/>
      <c r="K44" s="218"/>
      <c r="L44" s="211"/>
      <c r="M44" s="225"/>
      <c r="N44" s="225"/>
      <c r="O44" s="220"/>
      <c r="P44" s="220"/>
      <c r="Q44" s="228"/>
      <c r="R44" s="191"/>
      <c r="S44" s="191"/>
      <c r="T44" s="194"/>
      <c r="U44" s="194"/>
      <c r="V44" s="131"/>
      <c r="W44" s="131"/>
      <c r="X44" s="129"/>
      <c r="Y44" s="129"/>
      <c r="Z44" s="129"/>
      <c r="AA44" s="129"/>
      <c r="AB44" s="129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</row>
    <row r="45" spans="1:62" s="138" customFormat="1" ht="15" customHeight="1">
      <c r="A45" s="325"/>
      <c r="B45" s="7" t="s">
        <v>9</v>
      </c>
      <c r="C45" s="100">
        <f>SUM(C33:C44)</f>
        <v>12</v>
      </c>
      <c r="D45" s="100">
        <f>SUM(D33:D44)</f>
        <v>13</v>
      </c>
      <c r="E45" s="100">
        <f>SUM(E33:E44)</f>
        <v>12</v>
      </c>
      <c r="F45" s="100">
        <f>SUM(F33:F44)</f>
        <v>12</v>
      </c>
      <c r="G45" s="7" t="s">
        <v>371</v>
      </c>
      <c r="H45" s="100">
        <f>SUM(H33:H44)</f>
        <v>10</v>
      </c>
      <c r="I45" s="100">
        <f>SUM(I33:I44)</f>
        <v>10</v>
      </c>
      <c r="J45" s="100">
        <f>SUM(J33:J44)</f>
        <v>10</v>
      </c>
      <c r="K45" s="100">
        <f>SUM(K33:K44)</f>
        <v>10</v>
      </c>
      <c r="L45" s="7" t="s">
        <v>9</v>
      </c>
      <c r="M45" s="100">
        <f>SUM(M33:M44)</f>
        <v>9</v>
      </c>
      <c r="N45" s="100">
        <f>SUM(N33:N44)</f>
        <v>11</v>
      </c>
      <c r="O45" s="100">
        <f>SUM(O33:O44)</f>
        <v>9</v>
      </c>
      <c r="P45" s="100">
        <f>SUM(P33:P44)</f>
        <v>11</v>
      </c>
      <c r="Q45" s="7" t="s">
        <v>9</v>
      </c>
      <c r="R45" s="100">
        <f>SUM(R33:R44)</f>
        <v>5</v>
      </c>
      <c r="S45" s="100">
        <f>SUM(S33:S44)</f>
        <v>5</v>
      </c>
      <c r="T45" s="100">
        <f>SUM(T33:T44)</f>
        <v>5</v>
      </c>
      <c r="U45" s="100">
        <f>SUM(U33:U44)</f>
        <v>5</v>
      </c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</row>
    <row r="46" spans="1:62" s="138" customFormat="1" ht="15" customHeight="1">
      <c r="A46" s="325"/>
      <c r="B46" s="6" t="s">
        <v>8</v>
      </c>
      <c r="C46" s="327">
        <f>C45+E45+H45+J45+M45+O45+R45+T45</f>
        <v>72</v>
      </c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  <c r="S46" s="328"/>
      <c r="T46" s="328"/>
      <c r="U46" s="329"/>
      <c r="V46" s="131"/>
      <c r="W46" s="131"/>
      <c r="X46" s="129"/>
      <c r="Y46" s="129"/>
      <c r="Z46" s="129"/>
      <c r="AA46" s="129"/>
      <c r="AB46" s="129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</row>
    <row r="47" spans="1:62" s="138" customFormat="1" ht="15" customHeight="1">
      <c r="A47" s="330" t="s">
        <v>395</v>
      </c>
      <c r="B47" s="141"/>
      <c r="C47" s="136"/>
      <c r="D47" s="136"/>
      <c r="E47" s="136"/>
      <c r="F47" s="136"/>
      <c r="G47" s="211" t="s">
        <v>441</v>
      </c>
      <c r="H47" s="212">
        <v>2</v>
      </c>
      <c r="I47" s="212">
        <v>2</v>
      </c>
      <c r="J47" s="212"/>
      <c r="K47" s="212"/>
      <c r="L47" s="142" t="s">
        <v>336</v>
      </c>
      <c r="M47" s="212">
        <v>2</v>
      </c>
      <c r="N47" s="212">
        <v>2</v>
      </c>
      <c r="O47" s="212"/>
      <c r="P47" s="212"/>
      <c r="Q47" s="211" t="s">
        <v>337</v>
      </c>
      <c r="R47" s="136">
        <v>2</v>
      </c>
      <c r="S47" s="136">
        <v>2</v>
      </c>
      <c r="T47" s="136"/>
      <c r="U47" s="136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</row>
    <row r="48" spans="1:62" s="138" customFormat="1" ht="15" customHeight="1">
      <c r="A48" s="331"/>
      <c r="B48" s="135"/>
      <c r="C48" s="136"/>
      <c r="D48" s="136"/>
      <c r="E48" s="140"/>
      <c r="F48" s="140"/>
      <c r="G48" s="142" t="s">
        <v>338</v>
      </c>
      <c r="H48" s="212">
        <v>2</v>
      </c>
      <c r="I48" s="212">
        <v>2</v>
      </c>
      <c r="J48" s="212"/>
      <c r="K48" s="212"/>
      <c r="L48" s="142" t="s">
        <v>339</v>
      </c>
      <c r="M48" s="212">
        <v>2</v>
      </c>
      <c r="N48" s="212">
        <v>2</v>
      </c>
      <c r="O48" s="224"/>
      <c r="P48" s="224"/>
      <c r="Q48" s="211" t="s">
        <v>134</v>
      </c>
      <c r="R48" s="136">
        <v>2</v>
      </c>
      <c r="S48" s="136">
        <v>2</v>
      </c>
      <c r="T48" s="140"/>
      <c r="U48" s="136"/>
      <c r="V48" s="131"/>
      <c r="W48" s="131"/>
      <c r="X48" s="129"/>
      <c r="Y48" s="129"/>
      <c r="Z48" s="129"/>
      <c r="AA48" s="129"/>
      <c r="AB48" s="129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</row>
    <row r="49" spans="1:62" s="138" customFormat="1" ht="15" customHeight="1">
      <c r="A49" s="331"/>
      <c r="B49" s="135"/>
      <c r="C49" s="136"/>
      <c r="D49" s="136"/>
      <c r="E49" s="140"/>
      <c r="F49" s="140"/>
      <c r="G49" s="211" t="s">
        <v>442</v>
      </c>
      <c r="H49" s="212">
        <v>2</v>
      </c>
      <c r="I49" s="212">
        <v>2</v>
      </c>
      <c r="J49" s="215"/>
      <c r="K49" s="212"/>
      <c r="L49" s="142" t="s">
        <v>340</v>
      </c>
      <c r="M49" s="212">
        <v>2</v>
      </c>
      <c r="N49" s="212">
        <v>2</v>
      </c>
      <c r="O49" s="212"/>
      <c r="P49" s="212"/>
      <c r="Q49" s="142" t="s">
        <v>341</v>
      </c>
      <c r="R49" s="137">
        <v>2</v>
      </c>
      <c r="S49" s="137">
        <v>2</v>
      </c>
      <c r="T49" s="137"/>
      <c r="U49" s="137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</row>
    <row r="50" spans="1:62" s="138" customFormat="1" ht="15" customHeight="1">
      <c r="A50" s="331"/>
      <c r="B50" s="135"/>
      <c r="C50" s="136"/>
      <c r="D50" s="136"/>
      <c r="E50" s="140"/>
      <c r="F50" s="140"/>
      <c r="G50" s="211" t="s">
        <v>443</v>
      </c>
      <c r="H50" s="212">
        <v>2</v>
      </c>
      <c r="I50" s="212">
        <v>2</v>
      </c>
      <c r="J50" s="212"/>
      <c r="K50" s="212"/>
      <c r="L50" s="211" t="s">
        <v>342</v>
      </c>
      <c r="M50" s="212">
        <v>2</v>
      </c>
      <c r="N50" s="212">
        <v>2</v>
      </c>
      <c r="O50" s="212"/>
      <c r="P50" s="212"/>
      <c r="Q50" s="211" t="s">
        <v>343</v>
      </c>
      <c r="R50" s="136">
        <v>9</v>
      </c>
      <c r="S50" s="136"/>
      <c r="T50" s="140"/>
      <c r="U50" s="140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</row>
    <row r="51" spans="1:62" s="138" customFormat="1" ht="15" customHeight="1">
      <c r="A51" s="331"/>
      <c r="B51" s="135"/>
      <c r="C51" s="136"/>
      <c r="D51" s="136"/>
      <c r="E51" s="136"/>
      <c r="F51" s="136"/>
      <c r="G51" s="211" t="s">
        <v>450</v>
      </c>
      <c r="H51" s="212">
        <v>2</v>
      </c>
      <c r="I51" s="212">
        <v>2</v>
      </c>
      <c r="J51" s="212"/>
      <c r="K51" s="212"/>
      <c r="L51" s="236" t="s">
        <v>463</v>
      </c>
      <c r="M51" s="215">
        <v>2</v>
      </c>
      <c r="N51" s="215">
        <v>2</v>
      </c>
      <c r="O51" s="212"/>
      <c r="P51" s="212"/>
      <c r="Q51" s="142" t="s">
        <v>344</v>
      </c>
      <c r="R51" s="137"/>
      <c r="S51" s="137"/>
      <c r="T51" s="136">
        <v>2</v>
      </c>
      <c r="U51" s="136">
        <v>2</v>
      </c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</row>
    <row r="52" spans="1:62" s="138" customFormat="1" ht="15" customHeight="1">
      <c r="A52" s="331"/>
      <c r="B52" s="135"/>
      <c r="C52" s="136"/>
      <c r="D52" s="136"/>
      <c r="E52" s="136"/>
      <c r="F52" s="136"/>
      <c r="G52" s="211" t="s">
        <v>444</v>
      </c>
      <c r="H52" s="212"/>
      <c r="I52" s="212"/>
      <c r="J52" s="212">
        <v>2</v>
      </c>
      <c r="K52" s="212">
        <v>2</v>
      </c>
      <c r="L52" s="244" t="s">
        <v>448</v>
      </c>
      <c r="M52" s="137">
        <v>2</v>
      </c>
      <c r="N52" s="137">
        <v>2</v>
      </c>
      <c r="O52" s="212"/>
      <c r="P52" s="212"/>
      <c r="Q52" s="142" t="s">
        <v>135</v>
      </c>
      <c r="R52" s="140"/>
      <c r="S52" s="140"/>
      <c r="T52" s="136">
        <v>2</v>
      </c>
      <c r="U52" s="136">
        <v>2</v>
      </c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</row>
    <row r="53" spans="1:62" s="138" customFormat="1" ht="15" customHeight="1">
      <c r="A53" s="331"/>
      <c r="B53" s="135"/>
      <c r="C53" s="137"/>
      <c r="D53" s="137"/>
      <c r="E53" s="136"/>
      <c r="F53" s="136"/>
      <c r="G53" s="142" t="s">
        <v>345</v>
      </c>
      <c r="H53" s="212"/>
      <c r="I53" s="212"/>
      <c r="J53" s="212">
        <v>2</v>
      </c>
      <c r="K53" s="212">
        <v>2</v>
      </c>
      <c r="L53" s="142" t="s">
        <v>346</v>
      </c>
      <c r="M53" s="215"/>
      <c r="N53" s="215"/>
      <c r="O53" s="212">
        <v>2</v>
      </c>
      <c r="P53" s="212">
        <v>2</v>
      </c>
      <c r="Q53" s="142" t="s">
        <v>349</v>
      </c>
      <c r="R53" s="139"/>
      <c r="S53" s="139"/>
      <c r="T53" s="136">
        <v>2</v>
      </c>
      <c r="U53" s="136">
        <v>2</v>
      </c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</row>
    <row r="54" spans="1:62" s="138" customFormat="1" ht="15" customHeight="1">
      <c r="A54" s="331"/>
      <c r="B54" s="135"/>
      <c r="C54" s="137"/>
      <c r="D54" s="137"/>
      <c r="E54" s="137"/>
      <c r="F54" s="137"/>
      <c r="G54" s="142" t="s">
        <v>350</v>
      </c>
      <c r="H54" s="212"/>
      <c r="I54" s="212"/>
      <c r="J54" s="212">
        <v>2</v>
      </c>
      <c r="K54" s="212">
        <v>2</v>
      </c>
      <c r="L54" s="142" t="s">
        <v>348</v>
      </c>
      <c r="M54" s="215"/>
      <c r="N54" s="215"/>
      <c r="O54" s="212">
        <v>2</v>
      </c>
      <c r="P54" s="212">
        <v>2</v>
      </c>
      <c r="Q54" s="211" t="s">
        <v>352</v>
      </c>
      <c r="R54" s="136"/>
      <c r="S54" s="136"/>
      <c r="T54" s="140">
        <v>9</v>
      </c>
      <c r="U54" s="140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</row>
    <row r="55" spans="1:62" s="138" customFormat="1" ht="15" customHeight="1">
      <c r="A55" s="331"/>
      <c r="B55" s="135"/>
      <c r="C55" s="137"/>
      <c r="D55" s="137"/>
      <c r="E55" s="137"/>
      <c r="F55" s="137"/>
      <c r="G55" s="211" t="s">
        <v>446</v>
      </c>
      <c r="H55" s="212"/>
      <c r="I55" s="212"/>
      <c r="J55" s="212">
        <v>2</v>
      </c>
      <c r="K55" s="212">
        <v>2</v>
      </c>
      <c r="L55" s="142" t="s">
        <v>351</v>
      </c>
      <c r="M55" s="215"/>
      <c r="N55" s="215"/>
      <c r="O55" s="212">
        <v>2</v>
      </c>
      <c r="P55" s="212">
        <v>2</v>
      </c>
      <c r="Q55" s="211"/>
      <c r="R55" s="136"/>
      <c r="S55" s="136"/>
      <c r="T55" s="140"/>
      <c r="U55" s="140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</row>
    <row r="56" spans="1:62" s="138" customFormat="1" ht="15" customHeight="1">
      <c r="A56" s="331"/>
      <c r="B56" s="114"/>
      <c r="C56" s="114"/>
      <c r="D56" s="114"/>
      <c r="E56" s="114"/>
      <c r="F56" s="137"/>
      <c r="G56" s="211" t="s">
        <v>447</v>
      </c>
      <c r="H56" s="212"/>
      <c r="I56" s="212"/>
      <c r="J56" s="212">
        <v>2</v>
      </c>
      <c r="K56" s="232">
        <v>2</v>
      </c>
      <c r="L56" s="142" t="s">
        <v>353</v>
      </c>
      <c r="M56" s="212"/>
      <c r="N56" s="212"/>
      <c r="O56" s="212">
        <v>2</v>
      </c>
      <c r="P56" s="212">
        <v>2</v>
      </c>
      <c r="Q56" s="210"/>
      <c r="R56" s="122"/>
      <c r="S56" s="122"/>
      <c r="T56" s="122"/>
      <c r="U56" s="122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</row>
    <row r="57" spans="1:62" s="138" customFormat="1" ht="15" customHeight="1">
      <c r="A57" s="331"/>
      <c r="B57" s="114"/>
      <c r="C57" s="114"/>
      <c r="D57" s="114"/>
      <c r="E57" s="114"/>
      <c r="F57" s="137"/>
      <c r="G57" s="142" t="s">
        <v>354</v>
      </c>
      <c r="H57" s="212"/>
      <c r="I57" s="212"/>
      <c r="J57" s="212">
        <v>2</v>
      </c>
      <c r="K57" s="212">
        <v>2</v>
      </c>
      <c r="L57" s="244" t="s">
        <v>449</v>
      </c>
      <c r="M57" s="235"/>
      <c r="N57" s="212"/>
      <c r="O57" s="212">
        <v>2</v>
      </c>
      <c r="P57" s="212">
        <v>2</v>
      </c>
      <c r="Q57" s="210"/>
      <c r="R57" s="122"/>
      <c r="S57" s="122"/>
      <c r="T57" s="122"/>
      <c r="U57" s="122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</row>
    <row r="58" spans="1:62" s="138" customFormat="1" ht="15" customHeight="1">
      <c r="A58" s="331"/>
      <c r="B58" s="114"/>
      <c r="C58" s="114"/>
      <c r="D58" s="114"/>
      <c r="E58" s="114"/>
      <c r="F58" s="137"/>
      <c r="G58" s="142" t="s">
        <v>355</v>
      </c>
      <c r="H58" s="212"/>
      <c r="I58" s="212"/>
      <c r="J58" s="212">
        <v>2</v>
      </c>
      <c r="K58" s="232"/>
      <c r="L58" s="230"/>
      <c r="M58" s="231"/>
      <c r="N58" s="210"/>
      <c r="O58" s="210"/>
      <c r="P58" s="210"/>
      <c r="Q58" s="210"/>
      <c r="R58" s="122"/>
      <c r="S58" s="122"/>
      <c r="T58" s="122"/>
      <c r="U58" s="122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1"/>
      <c r="BH58" s="131"/>
      <c r="BI58" s="131"/>
      <c r="BJ58" s="131"/>
    </row>
    <row r="59" spans="1:62" s="138" customFormat="1" ht="15" customHeight="1">
      <c r="A59" s="331"/>
      <c r="B59" s="7" t="s">
        <v>9</v>
      </c>
      <c r="C59" s="100">
        <f>SUM(C47:C58)</f>
        <v>0</v>
      </c>
      <c r="D59" s="100">
        <f>SUM(D47:D58)</f>
        <v>0</v>
      </c>
      <c r="E59" s="100">
        <f>SUM(E47:E58)</f>
        <v>0</v>
      </c>
      <c r="F59" s="100">
        <f>SUM(F47:F58)</f>
        <v>0</v>
      </c>
      <c r="G59" s="7" t="s">
        <v>9</v>
      </c>
      <c r="H59" s="100">
        <f>SUM(H47:H58)</f>
        <v>10</v>
      </c>
      <c r="I59" s="100">
        <f>SUM(I47:I58)</f>
        <v>10</v>
      </c>
      <c r="J59" s="100">
        <f>SUM(J47:J58)</f>
        <v>14</v>
      </c>
      <c r="K59" s="100">
        <f>SUM(K47:K58)</f>
        <v>12</v>
      </c>
      <c r="L59" s="7" t="s">
        <v>9</v>
      </c>
      <c r="M59" s="100">
        <f>SUM(M47:M58)</f>
        <v>12</v>
      </c>
      <c r="N59" s="100">
        <f>SUM(N47:N58)</f>
        <v>12</v>
      </c>
      <c r="O59" s="100">
        <f>SUM(O47:O58)</f>
        <v>10</v>
      </c>
      <c r="P59" s="100">
        <f>SUM(P47:P58)</f>
        <v>10</v>
      </c>
      <c r="Q59" s="7" t="s">
        <v>9</v>
      </c>
      <c r="R59" s="100">
        <f>SUM(R47:R58)</f>
        <v>15</v>
      </c>
      <c r="S59" s="100">
        <f>SUM(S47:S58)</f>
        <v>6</v>
      </c>
      <c r="T59" s="100">
        <f>SUM(T47:T58)</f>
        <v>15</v>
      </c>
      <c r="U59" s="100">
        <f>SUM(U47:U58)</f>
        <v>6</v>
      </c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</row>
    <row r="60" spans="1:62" s="138" customFormat="1" ht="15" customHeight="1">
      <c r="A60" s="332"/>
      <c r="B60" s="6" t="s">
        <v>8</v>
      </c>
      <c r="C60" s="333">
        <f>C59+E59+H59+J59+M59+O59+R59+T59</f>
        <v>76</v>
      </c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5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</row>
    <row r="61" spans="1:62" ht="15" customHeight="1">
      <c r="A61" s="266" t="s">
        <v>396</v>
      </c>
      <c r="B61" s="283" t="s">
        <v>397</v>
      </c>
      <c r="C61" s="283"/>
      <c r="D61" s="283"/>
      <c r="E61" s="283"/>
      <c r="F61" s="283"/>
      <c r="G61" s="285" t="s">
        <v>472</v>
      </c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6"/>
      <c r="V61" s="131"/>
      <c r="W61" s="131"/>
      <c r="Z61" s="143"/>
      <c r="AA61" s="129"/>
      <c r="AB61" s="129"/>
      <c r="AC61" s="131"/>
      <c r="AD61" s="131"/>
      <c r="AE61" s="131"/>
      <c r="AF61" s="131"/>
      <c r="AH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C61" s="131"/>
      <c r="BD61" s="131"/>
      <c r="BE61" s="131"/>
      <c r="BF61" s="131"/>
      <c r="BG61" s="131"/>
      <c r="BH61" s="131"/>
      <c r="BJ61" s="131"/>
    </row>
    <row r="62" spans="1:62" ht="15" customHeight="1">
      <c r="A62" s="266"/>
      <c r="B62" s="283" t="s">
        <v>398</v>
      </c>
      <c r="C62" s="283"/>
      <c r="D62" s="283"/>
      <c r="E62" s="283"/>
      <c r="F62" s="283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8"/>
      <c r="V62" s="131"/>
      <c r="Z62" s="129"/>
      <c r="AA62" s="129"/>
      <c r="AB62" s="129"/>
      <c r="AC62" s="131"/>
      <c r="AE62" s="131"/>
      <c r="AF62" s="131"/>
      <c r="AH62" s="131"/>
      <c r="AK62" s="131"/>
      <c r="AL62" s="131"/>
      <c r="AM62" s="131"/>
      <c r="AN62" s="131"/>
      <c r="AP62" s="131"/>
      <c r="AR62" s="131"/>
      <c r="AW62" s="131"/>
      <c r="AY62" s="131"/>
      <c r="BA62" s="131"/>
      <c r="BF62" s="131"/>
      <c r="BG62" s="131"/>
      <c r="BH62" s="131"/>
      <c r="BJ62" s="131"/>
    </row>
    <row r="63" spans="1:62" ht="15" customHeight="1">
      <c r="A63" s="266"/>
      <c r="B63" s="283" t="s">
        <v>399</v>
      </c>
      <c r="C63" s="283"/>
      <c r="D63" s="283"/>
      <c r="E63" s="283"/>
      <c r="F63" s="283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8"/>
      <c r="V63" s="131"/>
      <c r="Z63" s="129"/>
      <c r="AA63" s="129"/>
      <c r="AB63" s="129"/>
      <c r="AE63" s="131"/>
      <c r="AF63" s="131"/>
      <c r="AN63" s="131"/>
      <c r="BJ63" s="131"/>
    </row>
    <row r="64" spans="1:62" ht="15" customHeight="1">
      <c r="A64" s="266"/>
      <c r="B64" s="283" t="s">
        <v>400</v>
      </c>
      <c r="C64" s="283"/>
      <c r="D64" s="283"/>
      <c r="E64" s="283"/>
      <c r="F64" s="283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8"/>
      <c r="AA64" s="129"/>
      <c r="AB64" s="129"/>
      <c r="AE64" s="131"/>
    </row>
    <row r="65" spans="1:27" ht="15" customHeight="1">
      <c r="A65" s="266"/>
      <c r="B65" s="283" t="s">
        <v>401</v>
      </c>
      <c r="C65" s="283"/>
      <c r="D65" s="283"/>
      <c r="E65" s="283"/>
      <c r="F65" s="283"/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287"/>
      <c r="R65" s="287"/>
      <c r="S65" s="287"/>
      <c r="T65" s="287"/>
      <c r="U65" s="288"/>
      <c r="AA65" s="129"/>
    </row>
    <row r="66" spans="1:27" ht="15" customHeight="1">
      <c r="A66" s="266"/>
      <c r="B66" s="283" t="s">
        <v>137</v>
      </c>
      <c r="C66" s="283"/>
      <c r="D66" s="283"/>
      <c r="E66" s="283"/>
      <c r="F66" s="283"/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8"/>
      <c r="AA66" s="129"/>
    </row>
    <row r="67" spans="1:27">
      <c r="A67" s="266"/>
      <c r="B67" s="283" t="s">
        <v>402</v>
      </c>
      <c r="C67" s="283"/>
      <c r="D67" s="283"/>
      <c r="E67" s="283"/>
      <c r="F67" s="283"/>
      <c r="G67" s="289"/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90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24:A32"/>
    <mergeCell ref="C32:U32"/>
    <mergeCell ref="A18:A19"/>
    <mergeCell ref="B18:U18"/>
    <mergeCell ref="C19:U19"/>
    <mergeCell ref="A33:A46"/>
    <mergeCell ref="C46:U46"/>
    <mergeCell ref="B67:F67"/>
    <mergeCell ref="A47:A60"/>
    <mergeCell ref="C60:U60"/>
    <mergeCell ref="A61:A67"/>
    <mergeCell ref="B61:F61"/>
    <mergeCell ref="G61:U67"/>
    <mergeCell ref="B62:F62"/>
    <mergeCell ref="B63:F63"/>
    <mergeCell ref="B64:F64"/>
    <mergeCell ref="B65:F65"/>
    <mergeCell ref="B66:F66"/>
  </mergeCells>
  <phoneticPr fontId="16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  <ignoredErrors>
    <ignoredError sqref="C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企管</vt:lpstr>
      <vt:lpstr>行銷</vt:lpstr>
      <vt:lpstr>外語</vt:lpstr>
      <vt:lpstr>數媒_動漫文創</vt:lpstr>
      <vt:lpstr>動漫_影音互動</vt:lpstr>
      <vt:lpstr>行銷!Print_Area</vt:lpstr>
      <vt:lpstr>動漫_影音互動!Print_Area</vt:lpstr>
      <vt:lpstr>數媒_動漫文創!Print_Area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2024-07-16T02:57:46Z</cp:lastPrinted>
  <dcterms:created xsi:type="dcterms:W3CDTF">2022-09-30T06:34:35Z</dcterms:created>
  <dcterms:modified xsi:type="dcterms:W3CDTF">2025-11-03T05:43:46Z</dcterms:modified>
</cp:coreProperties>
</file>