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)\上傳用\"/>
    </mc:Choice>
  </mc:AlternateContent>
  <xr:revisionPtr revIDLastSave="0" documentId="13_ncr:1_{74C0B88E-3536-42A6-B721-5FC7A8EA65C9}" xr6:coauthVersionLast="36" xr6:coauthVersionMax="36" xr10:uidLastSave="{00000000-0000-0000-0000-000000000000}"/>
  <bookViews>
    <workbookView xWindow="-105" yWindow="-105" windowWidth="23250" windowHeight="12570" tabRatio="723" activeTab="2" xr2:uid="{00000000-000D-0000-FFFF-FFFF00000000}"/>
  </bookViews>
  <sheets>
    <sheet name="機械" sheetId="20" r:id="rId1"/>
    <sheet name="車輛" sheetId="24" r:id="rId2"/>
    <sheet name="車輛(產攜)" sheetId="22" r:id="rId3"/>
    <sheet name="電機" sheetId="12" r:id="rId4"/>
    <sheet name="資工" sheetId="8" r:id="rId5"/>
    <sheet name="資工(產攜)" sheetId="16" r:id="rId6"/>
    <sheet name="電通(專業A)" sheetId="19" r:id="rId7"/>
    <sheet name="電通(專業B)" sheetId="23" r:id="rId8"/>
  </sheets>
  <definedNames>
    <definedName name="_xlnm.Print_Area" localSheetId="1">車輛!$A$1:$U$61</definedName>
    <definedName name="_xlnm.Print_Area" localSheetId="4">資工!$A$1:$U$65</definedName>
    <definedName name="_xlnm.Print_Area" localSheetId="6">'電通(專業A)'!$A$1:$U$60</definedName>
    <definedName name="_xlnm.Print_Area" localSheetId="7">'電通(專業B)'!$A$1:$U$59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2" l="1"/>
  <c r="C32" i="22"/>
  <c r="C31" i="22"/>
  <c r="U22" i="22"/>
  <c r="T22" i="22"/>
  <c r="S22" i="22"/>
  <c r="R22" i="22"/>
  <c r="P22" i="22"/>
  <c r="O22" i="22"/>
  <c r="N22" i="22"/>
  <c r="M22" i="22"/>
  <c r="K22" i="22"/>
  <c r="J22" i="22"/>
  <c r="I22" i="22"/>
  <c r="H22" i="22"/>
  <c r="F22" i="22"/>
  <c r="E22" i="22"/>
  <c r="D22" i="22"/>
  <c r="C22" i="22"/>
  <c r="U16" i="22"/>
  <c r="T16" i="22"/>
  <c r="S16" i="22"/>
  <c r="R16" i="22"/>
  <c r="P16" i="22"/>
  <c r="O16" i="22"/>
  <c r="N16" i="22"/>
  <c r="M16" i="22"/>
  <c r="K16" i="22"/>
  <c r="J16" i="22"/>
  <c r="I16" i="22"/>
  <c r="H16" i="22"/>
  <c r="F16" i="22"/>
  <c r="E16" i="22"/>
  <c r="D16" i="22"/>
  <c r="C16" i="22"/>
  <c r="C23" i="22" l="1"/>
  <c r="C17" i="22"/>
  <c r="C35" i="23" l="1"/>
  <c r="U53" i="24" l="1"/>
  <c r="T53" i="24"/>
  <c r="S53" i="24"/>
  <c r="R53" i="24"/>
  <c r="P53" i="24"/>
  <c r="O53" i="24"/>
  <c r="N53" i="24"/>
  <c r="M53" i="24"/>
  <c r="K53" i="24"/>
  <c r="J53" i="24"/>
  <c r="I53" i="24"/>
  <c r="H53" i="24"/>
  <c r="D53" i="24"/>
  <c r="E53" i="24"/>
  <c r="F53" i="24"/>
  <c r="C53" i="24"/>
  <c r="C22" i="24"/>
  <c r="U33" i="24"/>
  <c r="T33" i="24"/>
  <c r="S33" i="24"/>
  <c r="R33" i="24"/>
  <c r="P33" i="24"/>
  <c r="O33" i="24"/>
  <c r="N33" i="24"/>
  <c r="M33" i="24"/>
  <c r="K33" i="24"/>
  <c r="J33" i="24"/>
  <c r="I33" i="24"/>
  <c r="H33" i="24"/>
  <c r="D33" i="24"/>
  <c r="E33" i="24"/>
  <c r="F33" i="24"/>
  <c r="C33" i="24"/>
  <c r="U22" i="24"/>
  <c r="T22" i="24"/>
  <c r="S22" i="24"/>
  <c r="R22" i="24"/>
  <c r="P22" i="24"/>
  <c r="O22" i="24"/>
  <c r="N22" i="24"/>
  <c r="M22" i="24"/>
  <c r="K22" i="24"/>
  <c r="J22" i="24"/>
  <c r="I22" i="24"/>
  <c r="H22" i="24"/>
  <c r="F22" i="24"/>
  <c r="E22" i="24"/>
  <c r="D22" i="24"/>
  <c r="C23" i="24"/>
  <c r="U16" i="24"/>
  <c r="T16" i="24"/>
  <c r="S16" i="24"/>
  <c r="R16" i="24"/>
  <c r="P16" i="24"/>
  <c r="O16" i="24"/>
  <c r="N16" i="24"/>
  <c r="M16" i="24"/>
  <c r="K16" i="24"/>
  <c r="J16" i="24"/>
  <c r="I16" i="24"/>
  <c r="H16" i="24"/>
  <c r="F16" i="24"/>
  <c r="E16" i="24"/>
  <c r="D16" i="24"/>
  <c r="C16" i="24"/>
  <c r="U10" i="24"/>
  <c r="T10" i="24"/>
  <c r="S10" i="24"/>
  <c r="R10" i="24"/>
  <c r="P10" i="24"/>
  <c r="O10" i="24"/>
  <c r="N10" i="24"/>
  <c r="M10" i="24"/>
  <c r="K10" i="24"/>
  <c r="J10" i="24"/>
  <c r="I10" i="24"/>
  <c r="H10" i="24"/>
  <c r="F10" i="24"/>
  <c r="E10" i="24"/>
  <c r="D10" i="24"/>
  <c r="C10" i="24"/>
  <c r="C17" i="24" l="1"/>
  <c r="C54" i="24"/>
  <c r="C11" i="24"/>
  <c r="C34" i="24"/>
  <c r="U54" i="20"/>
  <c r="T54" i="20"/>
  <c r="S54" i="20"/>
  <c r="R54" i="20"/>
  <c r="P54" i="20"/>
  <c r="O54" i="20"/>
  <c r="N54" i="20"/>
  <c r="M54" i="20"/>
  <c r="K54" i="20"/>
  <c r="J54" i="20"/>
  <c r="I54" i="20"/>
  <c r="H54" i="20"/>
  <c r="D54" i="20"/>
  <c r="E54" i="20"/>
  <c r="F54" i="20"/>
  <c r="C54" i="20"/>
  <c r="U33" i="20"/>
  <c r="T33" i="20"/>
  <c r="S33" i="20"/>
  <c r="R33" i="20"/>
  <c r="P33" i="20"/>
  <c r="O33" i="20"/>
  <c r="N33" i="20"/>
  <c r="M33" i="20"/>
  <c r="K33" i="20"/>
  <c r="J33" i="20"/>
  <c r="I33" i="20"/>
  <c r="H33" i="20"/>
  <c r="D33" i="20"/>
  <c r="E33" i="20"/>
  <c r="F33" i="20"/>
  <c r="C33" i="20"/>
  <c r="U51" i="23" l="1"/>
  <c r="T51" i="23"/>
  <c r="S51" i="23"/>
  <c r="R51" i="23"/>
  <c r="P51" i="23"/>
  <c r="O51" i="23"/>
  <c r="N51" i="23"/>
  <c r="M51" i="23"/>
  <c r="I51" i="23"/>
  <c r="J51" i="23"/>
  <c r="K51" i="23"/>
  <c r="H51" i="23"/>
  <c r="F51" i="23" l="1"/>
  <c r="E51" i="23"/>
  <c r="D51" i="23"/>
  <c r="C51" i="23"/>
  <c r="U34" i="23"/>
  <c r="T34" i="23"/>
  <c r="S34" i="23"/>
  <c r="R34" i="23"/>
  <c r="P34" i="23"/>
  <c r="O34" i="23"/>
  <c r="N34" i="23"/>
  <c r="M34" i="23"/>
  <c r="K34" i="23"/>
  <c r="J34" i="23"/>
  <c r="I34" i="23"/>
  <c r="H34" i="23"/>
  <c r="F34" i="23"/>
  <c r="E34" i="23"/>
  <c r="D34" i="23"/>
  <c r="C34" i="23"/>
  <c r="U22" i="23"/>
  <c r="T22" i="23"/>
  <c r="S22" i="23"/>
  <c r="R22" i="23"/>
  <c r="P22" i="23"/>
  <c r="O22" i="23"/>
  <c r="N22" i="23"/>
  <c r="M22" i="23"/>
  <c r="K22" i="23"/>
  <c r="J22" i="23"/>
  <c r="I22" i="23"/>
  <c r="H22" i="23"/>
  <c r="F22" i="23"/>
  <c r="E22" i="23"/>
  <c r="D22" i="23"/>
  <c r="C22" i="23"/>
  <c r="U16" i="23"/>
  <c r="T16" i="23"/>
  <c r="S16" i="23"/>
  <c r="R16" i="23"/>
  <c r="P16" i="23"/>
  <c r="O16" i="23"/>
  <c r="N16" i="23"/>
  <c r="M16" i="23"/>
  <c r="K16" i="23"/>
  <c r="J16" i="23"/>
  <c r="I16" i="23"/>
  <c r="H16" i="23"/>
  <c r="F16" i="23"/>
  <c r="E16" i="23"/>
  <c r="D16" i="23"/>
  <c r="C16" i="23"/>
  <c r="U10" i="23"/>
  <c r="T10" i="23"/>
  <c r="S10" i="23"/>
  <c r="R10" i="23"/>
  <c r="P10" i="23"/>
  <c r="O10" i="23"/>
  <c r="N10" i="23"/>
  <c r="M10" i="23"/>
  <c r="K10" i="23"/>
  <c r="J10" i="23"/>
  <c r="I10" i="23"/>
  <c r="H10" i="23"/>
  <c r="F10" i="23"/>
  <c r="E10" i="23"/>
  <c r="D10" i="23"/>
  <c r="C10" i="23"/>
  <c r="U52" i="19"/>
  <c r="T52" i="19"/>
  <c r="S52" i="19"/>
  <c r="R52" i="19"/>
  <c r="P52" i="19"/>
  <c r="O52" i="19"/>
  <c r="N52" i="19"/>
  <c r="M52" i="19"/>
  <c r="K52" i="19"/>
  <c r="J52" i="19"/>
  <c r="I52" i="19"/>
  <c r="H52" i="19"/>
  <c r="D52" i="19"/>
  <c r="E52" i="19"/>
  <c r="F52" i="19"/>
  <c r="C52" i="19"/>
  <c r="U34" i="19"/>
  <c r="T34" i="19"/>
  <c r="S34" i="19"/>
  <c r="R34" i="19"/>
  <c r="P34" i="19"/>
  <c r="O34" i="19"/>
  <c r="N34" i="19"/>
  <c r="M34" i="19"/>
  <c r="K34" i="19"/>
  <c r="J34" i="19"/>
  <c r="I34" i="19"/>
  <c r="H34" i="19"/>
  <c r="C34" i="19"/>
  <c r="C23" i="23" l="1"/>
  <c r="C11" i="23"/>
  <c r="C17" i="23"/>
  <c r="C52" i="23"/>
  <c r="C54" i="16"/>
  <c r="C30" i="16"/>
  <c r="U53" i="16" l="1"/>
  <c r="T53" i="16"/>
  <c r="S53" i="16"/>
  <c r="R53" i="16"/>
  <c r="P53" i="16"/>
  <c r="O53" i="16"/>
  <c r="N53" i="16"/>
  <c r="M53" i="16"/>
  <c r="H53" i="16"/>
  <c r="C53" i="16" l="1"/>
  <c r="K53" i="16"/>
  <c r="J53" i="16"/>
  <c r="I53" i="16"/>
  <c r="D53" i="16"/>
  <c r="E53" i="16"/>
  <c r="F53" i="16"/>
  <c r="C31" i="16"/>
  <c r="U30" i="16"/>
  <c r="T30" i="16"/>
  <c r="S30" i="16"/>
  <c r="R30" i="16"/>
  <c r="P30" i="16"/>
  <c r="O30" i="16"/>
  <c r="N30" i="16"/>
  <c r="M30" i="16"/>
  <c r="K30" i="16"/>
  <c r="J30" i="16"/>
  <c r="I30" i="16"/>
  <c r="H30" i="16"/>
  <c r="D30" i="16"/>
  <c r="E30" i="16"/>
  <c r="F30" i="16"/>
  <c r="U57" i="8" l="1"/>
  <c r="T57" i="8"/>
  <c r="S57" i="8"/>
  <c r="R57" i="8"/>
  <c r="P57" i="8"/>
  <c r="O57" i="8"/>
  <c r="N57" i="8"/>
  <c r="M57" i="8"/>
  <c r="K57" i="8"/>
  <c r="J57" i="8"/>
  <c r="I57" i="8"/>
  <c r="H57" i="8"/>
  <c r="D57" i="8"/>
  <c r="E57" i="8"/>
  <c r="F57" i="8"/>
  <c r="C57" i="8"/>
  <c r="P33" i="8"/>
  <c r="O33" i="8"/>
  <c r="N33" i="8"/>
  <c r="M33" i="8"/>
  <c r="K33" i="8"/>
  <c r="J33" i="8"/>
  <c r="I33" i="8"/>
  <c r="H33" i="8"/>
  <c r="D33" i="8"/>
  <c r="E33" i="8"/>
  <c r="F33" i="8"/>
  <c r="C33" i="8"/>
  <c r="U45" i="12" l="1"/>
  <c r="T45" i="12"/>
  <c r="S45" i="12"/>
  <c r="R45" i="12"/>
  <c r="P45" i="12"/>
  <c r="O45" i="12"/>
  <c r="N45" i="12"/>
  <c r="M45" i="12"/>
  <c r="K45" i="12"/>
  <c r="J45" i="12"/>
  <c r="I45" i="12"/>
  <c r="H45" i="12"/>
  <c r="D45" i="12"/>
  <c r="E45" i="12"/>
  <c r="F45" i="12"/>
  <c r="C45" i="12"/>
  <c r="U52" i="22" l="1"/>
  <c r="T52" i="22"/>
  <c r="S52" i="22"/>
  <c r="R52" i="22"/>
  <c r="P52" i="22"/>
  <c r="O52" i="22"/>
  <c r="N52" i="22"/>
  <c r="M52" i="22"/>
  <c r="K52" i="22"/>
  <c r="J52" i="22"/>
  <c r="I52" i="22"/>
  <c r="H52" i="22"/>
  <c r="F52" i="22"/>
  <c r="E52" i="22"/>
  <c r="D52" i="22"/>
  <c r="C52" i="22"/>
  <c r="U31" i="22"/>
  <c r="T31" i="22"/>
  <c r="S31" i="22"/>
  <c r="R31" i="22"/>
  <c r="P31" i="22"/>
  <c r="O31" i="22"/>
  <c r="N31" i="22"/>
  <c r="M31" i="22"/>
  <c r="K31" i="22"/>
  <c r="J31" i="22"/>
  <c r="I31" i="22"/>
  <c r="H31" i="22"/>
  <c r="F31" i="22"/>
  <c r="E31" i="22"/>
  <c r="D31" i="22"/>
  <c r="U10" i="22"/>
  <c r="T10" i="22"/>
  <c r="S10" i="22"/>
  <c r="R10" i="22"/>
  <c r="P10" i="22"/>
  <c r="O10" i="22"/>
  <c r="N10" i="22"/>
  <c r="M10" i="22"/>
  <c r="K10" i="22"/>
  <c r="J10" i="22"/>
  <c r="I10" i="22"/>
  <c r="H10" i="22"/>
  <c r="F10" i="22"/>
  <c r="E10" i="22"/>
  <c r="D10" i="22"/>
  <c r="C10" i="22"/>
  <c r="C11" i="22" s="1"/>
  <c r="U22" i="20"/>
  <c r="T22" i="20"/>
  <c r="S22" i="20"/>
  <c r="R22" i="20"/>
  <c r="P22" i="20"/>
  <c r="O22" i="20"/>
  <c r="N22" i="20"/>
  <c r="M22" i="20"/>
  <c r="K22" i="20"/>
  <c r="J22" i="20"/>
  <c r="I22" i="20"/>
  <c r="H22" i="20"/>
  <c r="F22" i="20"/>
  <c r="E22" i="20"/>
  <c r="D22" i="20"/>
  <c r="C22" i="20"/>
  <c r="U16" i="20"/>
  <c r="T16" i="20"/>
  <c r="S16" i="20"/>
  <c r="R16" i="20"/>
  <c r="P16" i="20"/>
  <c r="O16" i="20"/>
  <c r="N16" i="20"/>
  <c r="M16" i="20"/>
  <c r="K16" i="20"/>
  <c r="J16" i="20"/>
  <c r="I16" i="20"/>
  <c r="H16" i="20"/>
  <c r="F16" i="20"/>
  <c r="E16" i="20"/>
  <c r="D16" i="20"/>
  <c r="C16" i="20"/>
  <c r="U10" i="20"/>
  <c r="T10" i="20"/>
  <c r="S10" i="20"/>
  <c r="R10" i="20"/>
  <c r="P10" i="20"/>
  <c r="O10" i="20"/>
  <c r="N10" i="20"/>
  <c r="M10" i="20"/>
  <c r="K10" i="20"/>
  <c r="J10" i="20"/>
  <c r="I10" i="20"/>
  <c r="H10" i="20"/>
  <c r="F10" i="20"/>
  <c r="E10" i="20"/>
  <c r="D10" i="20"/>
  <c r="C10" i="20"/>
  <c r="C11" i="20" l="1"/>
  <c r="C55" i="20"/>
  <c r="C34" i="20"/>
  <c r="C17" i="20"/>
  <c r="C23" i="20"/>
  <c r="F34" i="19"/>
  <c r="E34" i="19"/>
  <c r="D34" i="19"/>
  <c r="U22" i="19"/>
  <c r="T22" i="19"/>
  <c r="S22" i="19"/>
  <c r="R22" i="19"/>
  <c r="P22" i="19"/>
  <c r="O22" i="19"/>
  <c r="N22" i="19"/>
  <c r="M22" i="19"/>
  <c r="K22" i="19"/>
  <c r="J22" i="19"/>
  <c r="I22" i="19"/>
  <c r="H22" i="19"/>
  <c r="F22" i="19"/>
  <c r="E22" i="19"/>
  <c r="D22" i="19"/>
  <c r="C22" i="19"/>
  <c r="U16" i="19"/>
  <c r="T16" i="19"/>
  <c r="S16" i="19"/>
  <c r="R16" i="19"/>
  <c r="P16" i="19"/>
  <c r="O16" i="19"/>
  <c r="N16" i="19"/>
  <c r="M16" i="19"/>
  <c r="K16" i="19"/>
  <c r="J16" i="19"/>
  <c r="I16" i="19"/>
  <c r="H16" i="19"/>
  <c r="F16" i="19"/>
  <c r="E16" i="19"/>
  <c r="D16" i="19"/>
  <c r="C16" i="19"/>
  <c r="U10" i="19"/>
  <c r="T10" i="19"/>
  <c r="S10" i="19"/>
  <c r="R10" i="19"/>
  <c r="P10" i="19"/>
  <c r="O10" i="19"/>
  <c r="N10" i="19"/>
  <c r="M10" i="19"/>
  <c r="K10" i="19"/>
  <c r="J10" i="19"/>
  <c r="I10" i="19"/>
  <c r="H10" i="19"/>
  <c r="F10" i="19"/>
  <c r="E10" i="19"/>
  <c r="D10" i="19"/>
  <c r="C10" i="19"/>
  <c r="C23" i="19" l="1"/>
  <c r="C35" i="19"/>
  <c r="C11" i="19"/>
  <c r="C17" i="19"/>
  <c r="C53" i="19"/>
  <c r="C10" i="16" l="1"/>
  <c r="U21" i="16"/>
  <c r="T21" i="16"/>
  <c r="P21" i="16"/>
  <c r="O21" i="16"/>
  <c r="N21" i="16"/>
  <c r="M21" i="16"/>
  <c r="K21" i="16"/>
  <c r="J21" i="16"/>
  <c r="I21" i="16"/>
  <c r="H21" i="16"/>
  <c r="F21" i="16"/>
  <c r="E21" i="16"/>
  <c r="D21" i="16"/>
  <c r="C21" i="16"/>
  <c r="U15" i="16"/>
  <c r="T15" i="16"/>
  <c r="S15" i="16"/>
  <c r="S21" i="16" s="1"/>
  <c r="R15" i="16"/>
  <c r="R21" i="16" s="1"/>
  <c r="P15" i="16"/>
  <c r="O15" i="16"/>
  <c r="N15" i="16"/>
  <c r="M15" i="16"/>
  <c r="K15" i="16"/>
  <c r="J15" i="16"/>
  <c r="I15" i="16"/>
  <c r="H15" i="16"/>
  <c r="F15" i="16"/>
  <c r="E15" i="16"/>
  <c r="D15" i="16"/>
  <c r="C15" i="16"/>
  <c r="U10" i="16"/>
  <c r="T10" i="16"/>
  <c r="S10" i="16"/>
  <c r="R10" i="16"/>
  <c r="P10" i="16"/>
  <c r="O10" i="16"/>
  <c r="N10" i="16"/>
  <c r="M10" i="16"/>
  <c r="K10" i="16"/>
  <c r="J10" i="16"/>
  <c r="I10" i="16"/>
  <c r="H10" i="16"/>
  <c r="F10" i="16"/>
  <c r="E10" i="16"/>
  <c r="D10" i="16"/>
  <c r="C11" i="16" l="1"/>
  <c r="C16" i="16"/>
  <c r="C32" i="12"/>
  <c r="U32" i="12" l="1"/>
  <c r="T32" i="12"/>
  <c r="S32" i="12"/>
  <c r="R32" i="12"/>
  <c r="P32" i="12"/>
  <c r="O32" i="12"/>
  <c r="N32" i="12"/>
  <c r="M32" i="12"/>
  <c r="K32" i="12"/>
  <c r="J32" i="12"/>
  <c r="I32" i="12"/>
  <c r="H32" i="12"/>
  <c r="F32" i="12"/>
  <c r="E32" i="12"/>
  <c r="D32" i="12"/>
  <c r="U22" i="12"/>
  <c r="T22" i="12"/>
  <c r="S22" i="12"/>
  <c r="R22" i="12"/>
  <c r="P22" i="12"/>
  <c r="O22" i="12"/>
  <c r="N22" i="12"/>
  <c r="M22" i="12"/>
  <c r="K22" i="12"/>
  <c r="J22" i="12"/>
  <c r="I22" i="12"/>
  <c r="H22" i="12"/>
  <c r="F22" i="12"/>
  <c r="E22" i="12"/>
  <c r="D22" i="12"/>
  <c r="C22" i="12"/>
  <c r="U16" i="12"/>
  <c r="T16" i="12"/>
  <c r="S16" i="12"/>
  <c r="R16" i="12"/>
  <c r="P16" i="12"/>
  <c r="O16" i="12"/>
  <c r="N16" i="12"/>
  <c r="M16" i="12"/>
  <c r="K16" i="12"/>
  <c r="J16" i="12"/>
  <c r="I16" i="12"/>
  <c r="H16" i="12"/>
  <c r="F16" i="12"/>
  <c r="E16" i="12"/>
  <c r="D16" i="12"/>
  <c r="C16" i="12"/>
  <c r="U10" i="12"/>
  <c r="T10" i="12"/>
  <c r="S10" i="12"/>
  <c r="R10" i="12"/>
  <c r="P10" i="12"/>
  <c r="O10" i="12"/>
  <c r="N10" i="12"/>
  <c r="M10" i="12"/>
  <c r="K10" i="12"/>
  <c r="J10" i="12"/>
  <c r="I10" i="12"/>
  <c r="H10" i="12"/>
  <c r="F10" i="12"/>
  <c r="E10" i="12"/>
  <c r="D10" i="12"/>
  <c r="C10" i="12"/>
  <c r="C33" i="12" l="1"/>
  <c r="C11" i="12"/>
  <c r="C23" i="12"/>
  <c r="C46" i="12"/>
  <c r="C17" i="12"/>
  <c r="U33" i="8"/>
  <c r="T33" i="8"/>
  <c r="S33" i="8"/>
  <c r="R33" i="8"/>
  <c r="U22" i="8"/>
  <c r="T22" i="8"/>
  <c r="S22" i="8"/>
  <c r="R22" i="8"/>
  <c r="P22" i="8"/>
  <c r="O22" i="8"/>
  <c r="N22" i="8"/>
  <c r="M22" i="8"/>
  <c r="K22" i="8"/>
  <c r="J22" i="8"/>
  <c r="I22" i="8"/>
  <c r="H22" i="8"/>
  <c r="F22" i="8"/>
  <c r="E22" i="8"/>
  <c r="D22" i="8"/>
  <c r="C22" i="8"/>
  <c r="U16" i="8"/>
  <c r="T16" i="8"/>
  <c r="S16" i="8"/>
  <c r="R16" i="8"/>
  <c r="P16" i="8"/>
  <c r="O16" i="8"/>
  <c r="N16" i="8"/>
  <c r="M16" i="8"/>
  <c r="K16" i="8"/>
  <c r="J16" i="8"/>
  <c r="I16" i="8"/>
  <c r="H16" i="8"/>
  <c r="F16" i="8"/>
  <c r="E16" i="8"/>
  <c r="D16" i="8"/>
  <c r="C16" i="8"/>
  <c r="U10" i="8"/>
  <c r="T10" i="8"/>
  <c r="S10" i="8"/>
  <c r="R10" i="8"/>
  <c r="P10" i="8"/>
  <c r="O10" i="8"/>
  <c r="N10" i="8"/>
  <c r="M10" i="8"/>
  <c r="K10" i="8"/>
  <c r="J10" i="8"/>
  <c r="I10" i="8"/>
  <c r="H10" i="8"/>
  <c r="F10" i="8"/>
  <c r="E10" i="8"/>
  <c r="D10" i="8"/>
  <c r="C10" i="8"/>
  <c r="C34" i="8" l="1"/>
  <c r="C11" i="8"/>
  <c r="C17" i="8"/>
  <c r="C23" i="8"/>
  <c r="C58" i="8"/>
</calcChain>
</file>

<file path=xl/sharedStrings.xml><?xml version="1.0" encoding="utf-8"?>
<sst xmlns="http://schemas.openxmlformats.org/spreadsheetml/2006/main" count="1346" uniqueCount="610">
  <si>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</si>
  <si>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</si>
  <si>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</si>
  <si>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</si>
  <si>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</si>
  <si>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</si>
  <si>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</si>
  <si>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</si>
  <si>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小計</t>
  </si>
  <si>
    <t>類別學分小計</t>
  </si>
  <si>
    <t>職場禮儀與口語表達</t>
  </si>
  <si>
    <t>*</t>
  </si>
  <si>
    <t>小計</t>
    <phoneticPr fontId="9" type="noConversion"/>
  </si>
  <si>
    <t>科技應用</t>
    <phoneticPr fontId="8" type="noConversion"/>
  </si>
  <si>
    <t>多元通識</t>
    <phoneticPr fontId="9" type="noConversion"/>
  </si>
  <si>
    <t>職用通識</t>
    <phoneticPr fontId="9" type="noConversion"/>
  </si>
  <si>
    <t>時數</t>
    <phoneticPr fontId="9" type="noConversion"/>
  </si>
  <si>
    <t>學分</t>
    <phoneticPr fontId="9" type="noConversion"/>
  </si>
  <si>
    <t>科目名稱</t>
    <phoneticPr fontId="9" type="noConversion"/>
  </si>
  <si>
    <t>畢業最低學分數：128</t>
    <phoneticPr fontId="8" type="noConversion"/>
  </si>
  <si>
    <t>工程數學</t>
  </si>
  <si>
    <t xml:space="preserve"> </t>
    <phoneticPr fontId="9" type="noConversion"/>
  </si>
  <si>
    <t>職用通識：6</t>
    <phoneticPr fontId="8" type="noConversion"/>
  </si>
  <si>
    <t>多元通識：8</t>
    <phoneticPr fontId="8" type="noConversion"/>
  </si>
  <si>
    <r>
      <rPr>
        <sz val="10"/>
        <color indexed="8"/>
        <rFont val="微軟正黑體"/>
        <family val="2"/>
        <charset val="136"/>
      </rPr>
      <t>中文閱讀與寫作</t>
    </r>
  </si>
  <si>
    <r>
      <rPr>
        <sz val="10"/>
        <color indexed="8"/>
        <rFont val="微軟正黑體"/>
        <family val="2"/>
        <charset val="136"/>
      </rPr>
      <t>體育(三)</t>
    </r>
  </si>
  <si>
    <r>
      <rPr>
        <sz val="10"/>
        <color indexed="8"/>
        <rFont val="微軟正黑體"/>
        <family val="2"/>
        <charset val="136"/>
      </rPr>
      <t>共同外語(一)</t>
    </r>
  </si>
  <si>
    <r>
      <rPr>
        <sz val="10"/>
        <color indexed="8"/>
        <rFont val="微軟正黑體"/>
        <family val="2"/>
        <charset val="136"/>
      </rPr>
      <t>共同外語(二)(三)</t>
    </r>
  </si>
  <si>
    <r>
      <rPr>
        <sz val="10"/>
        <color indexed="8"/>
        <rFont val="微軟正黑體"/>
        <family val="2"/>
        <charset val="136"/>
      </rPr>
      <t>體育(一)</t>
    </r>
  </si>
  <si>
    <r>
      <rPr>
        <sz val="10"/>
        <color indexed="8"/>
        <rFont val="微軟正黑體"/>
        <family val="2"/>
        <charset val="136"/>
      </rPr>
      <t>體育(二)-高爾夫</t>
    </r>
  </si>
  <si>
    <t>工程通識</t>
  </si>
  <si>
    <t>科技應用</t>
  </si>
  <si>
    <t>職涯講堂</t>
  </si>
  <si>
    <t>工程產業講座</t>
  </si>
  <si>
    <t>電路學</t>
  </si>
  <si>
    <t>電子學</t>
  </si>
  <si>
    <t>機器人學</t>
  </si>
  <si>
    <t>機器人程式入門</t>
  </si>
  <si>
    <t>電子電路設計實務</t>
  </si>
  <si>
    <t>自動控制實務</t>
  </si>
  <si>
    <t>電機機械實務</t>
  </si>
  <si>
    <t>可程式控制實務</t>
  </si>
  <si>
    <t>工業控制實務</t>
  </si>
  <si>
    <t>實務專題(一)(二)</t>
  </si>
  <si>
    <t>電腦輔助設計製造</t>
  </si>
  <si>
    <t>電力電子學</t>
  </si>
  <si>
    <t>電力系統</t>
  </si>
  <si>
    <t>電腦軟體應用</t>
  </si>
  <si>
    <t>微處理機實務</t>
  </si>
  <si>
    <t>工業機器人實務</t>
  </si>
  <si>
    <t>機電整合實務</t>
  </si>
  <si>
    <t>數位工廠實務</t>
  </si>
  <si>
    <t>物聯網設計實務</t>
  </si>
  <si>
    <t>校外實習(暑一)</t>
  </si>
  <si>
    <t>校外實習(暑二)</t>
  </si>
  <si>
    <t>校外實習(暑三)</t>
  </si>
  <si>
    <t>工業配電實務</t>
  </si>
  <si>
    <t>介面設計實務</t>
  </si>
  <si>
    <t>機器視覺實務</t>
  </si>
  <si>
    <t>電機控制實務</t>
  </si>
  <si>
    <t>工業4.0概論</t>
  </si>
  <si>
    <t>光電概論</t>
  </si>
  <si>
    <t>自動化工程概論</t>
  </si>
  <si>
    <t>電力電子實務應用</t>
  </si>
  <si>
    <t>巨量資料分析</t>
  </si>
  <si>
    <t>嵌入式系統</t>
  </si>
  <si>
    <t>專利寫作</t>
  </si>
  <si>
    <t>信號量測與監控</t>
  </si>
  <si>
    <t>感測器原理與應用</t>
  </si>
  <si>
    <t>數位影像處理</t>
  </si>
  <si>
    <t>切換式電源供應器</t>
  </si>
  <si>
    <t>再生能源</t>
  </si>
  <si>
    <t>電力品質</t>
  </si>
  <si>
    <t>雷射原理與應用</t>
  </si>
  <si>
    <t>基礎通識：14</t>
    <phoneticPr fontId="9" type="noConversion"/>
  </si>
  <si>
    <t>職用通識：6</t>
    <phoneticPr fontId="9" type="noConversion"/>
  </si>
  <si>
    <t>院訂必修：8</t>
    <phoneticPr fontId="9" type="noConversion"/>
  </si>
  <si>
    <t>畢業最低學分數：128</t>
    <phoneticPr fontId="9" type="noConversion"/>
  </si>
  <si>
    <t>科目名稱</t>
    <phoneticPr fontId="9" type="noConversion"/>
  </si>
  <si>
    <t>學分</t>
    <phoneticPr fontId="9" type="noConversion"/>
  </si>
  <si>
    <t>學分</t>
    <phoneticPr fontId="9" type="noConversion"/>
  </si>
  <si>
    <t>時數</t>
    <phoneticPr fontId="9" type="noConversion"/>
  </si>
  <si>
    <t>基礎通識</t>
    <phoneticPr fontId="9" type="noConversion"/>
  </si>
  <si>
    <t>中文閱讀與寫作</t>
    <phoneticPr fontId="9" type="noConversion"/>
  </si>
  <si>
    <t>體育(三)</t>
    <phoneticPr fontId="9" type="noConversion"/>
  </si>
  <si>
    <t>體育(一)</t>
    <phoneticPr fontId="9" type="noConversion"/>
  </si>
  <si>
    <t>共同外語(二)</t>
    <phoneticPr fontId="9" type="noConversion"/>
  </si>
  <si>
    <t>共同外語(一)</t>
    <phoneticPr fontId="9" type="noConversion"/>
  </si>
  <si>
    <t>共同外語(三)</t>
    <phoneticPr fontId="9" type="noConversion"/>
  </si>
  <si>
    <t>體育(二)-高爾夫</t>
    <phoneticPr fontId="9" type="noConversion"/>
  </si>
  <si>
    <t>1.共同外語課程需修滿6學分，學生於修課前即可選擇「英語」或「日語」為外語課程。
2.選定語言後，不可異動。</t>
    <phoneticPr fontId="8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</si>
  <si>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</si>
  <si>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</si>
  <si>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</si>
  <si>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職場禮儀與口語表達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</si>
  <si>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</si>
  <si>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</si>
  <si>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8" type="noConversion"/>
  </si>
  <si>
    <t>職涯講堂</t>
    <phoneticPr fontId="8" type="noConversion"/>
  </si>
  <si>
    <t>工程產業講座</t>
    <phoneticPr fontId="8" type="noConversion"/>
  </si>
  <si>
    <t>小計</t>
    <phoneticPr fontId="9" type="noConversion"/>
  </si>
  <si>
    <t>類別學分小計</t>
    <phoneticPr fontId="9" type="noConversion"/>
  </si>
  <si>
    <t>資料結構</t>
    <phoneticPr fontId="8" type="noConversion"/>
  </si>
  <si>
    <t>資訊工程概論</t>
    <phoneticPr fontId="9" type="noConversion"/>
  </si>
  <si>
    <t>電腦程式設計</t>
    <phoneticPr fontId="8" type="noConversion"/>
  </si>
  <si>
    <t>電腦硬體裝修</t>
    <phoneticPr fontId="9" type="noConversion"/>
  </si>
  <si>
    <t>工程數學</t>
    <phoneticPr fontId="9" type="noConversion"/>
  </si>
  <si>
    <t>多媒體原理與應用</t>
  </si>
  <si>
    <t>嵌入式系統概論</t>
    <phoneticPr fontId="9" type="noConversion"/>
  </si>
  <si>
    <t>數位邏輯設計</t>
    <phoneticPr fontId="8" type="noConversion"/>
  </si>
  <si>
    <t>多媒體原理與應用實習</t>
    <phoneticPr fontId="9" type="noConversion"/>
  </si>
  <si>
    <t>嵌入式系統實習</t>
    <phoneticPr fontId="9" type="noConversion"/>
  </si>
  <si>
    <t>實務專題(一)</t>
    <phoneticPr fontId="9" type="noConversion"/>
  </si>
  <si>
    <t>作業系統</t>
    <phoneticPr fontId="9" type="noConversion"/>
  </si>
  <si>
    <t>行動裝置實務</t>
    <phoneticPr fontId="8" type="noConversion"/>
  </si>
  <si>
    <t>實務專題(二)</t>
    <phoneticPr fontId="9" type="noConversion"/>
  </si>
  <si>
    <t>數位電子學</t>
    <phoneticPr fontId="9" type="noConversion"/>
  </si>
  <si>
    <t>網路程式設計實務</t>
  </si>
  <si>
    <t>動畫程式設計實務</t>
  </si>
  <si>
    <t>網路與安全概論</t>
    <phoneticPr fontId="9" type="noConversion"/>
  </si>
  <si>
    <t>物件導向程式設計</t>
    <phoneticPr fontId="9" type="noConversion"/>
  </si>
  <si>
    <t>計算機組織</t>
    <phoneticPr fontId="8" type="noConversion"/>
  </si>
  <si>
    <t>遊戲設計實務</t>
    <phoneticPr fontId="9" type="noConversion"/>
  </si>
  <si>
    <t>行動網際網路技術與應用</t>
  </si>
  <si>
    <t>校外實習(一)</t>
    <phoneticPr fontId="9" type="noConversion"/>
  </si>
  <si>
    <t>*</t>
    <phoneticPr fontId="8" type="noConversion"/>
  </si>
  <si>
    <t>DSP之原理及應用</t>
  </si>
  <si>
    <t>輸出入裝置與驅動程式設計</t>
    <phoneticPr fontId="9" type="noConversion"/>
  </si>
  <si>
    <t>校外實習(暑)</t>
    <phoneticPr fontId="9" type="noConversion"/>
  </si>
  <si>
    <t>網路遊戲設計實務</t>
  </si>
  <si>
    <t>視窗程式設計</t>
    <phoneticPr fontId="9" type="noConversion"/>
  </si>
  <si>
    <t>USB驅動程式實務</t>
    <phoneticPr fontId="9" type="noConversion"/>
  </si>
  <si>
    <t>軟體專案管理</t>
    <phoneticPr fontId="9" type="noConversion"/>
  </si>
  <si>
    <t>校外實習(二)</t>
    <phoneticPr fontId="9" type="noConversion"/>
  </si>
  <si>
    <t>新興能源原理與實務</t>
    <phoneticPr fontId="9" type="noConversion"/>
  </si>
  <si>
    <t>網路資料庫設計實務</t>
  </si>
  <si>
    <t>類神經網路原理與應用</t>
    <phoneticPr fontId="9" type="noConversion"/>
  </si>
  <si>
    <t>綠色能源開發與應用</t>
    <phoneticPr fontId="9" type="noConversion"/>
  </si>
  <si>
    <t>專業選修</t>
    <phoneticPr fontId="9" type="noConversion"/>
  </si>
  <si>
    <t>高科技專利取得與攻防</t>
    <phoneticPr fontId="9" type="noConversion"/>
  </si>
  <si>
    <t>模糊理論與應用</t>
  </si>
  <si>
    <t>物聯網實務</t>
    <phoneticPr fontId="9" type="noConversion"/>
  </si>
  <si>
    <t>軟體開發技術</t>
    <phoneticPr fontId="9" type="noConversion"/>
  </si>
  <si>
    <t>資料庫系統</t>
    <phoneticPr fontId="9" type="noConversion"/>
  </si>
  <si>
    <t>電腦繪圖</t>
    <phoneticPr fontId="9" type="noConversion"/>
  </si>
  <si>
    <t>數位影像處理</t>
    <phoneticPr fontId="9" type="noConversion"/>
  </si>
  <si>
    <t>數值方法</t>
    <phoneticPr fontId="9" type="noConversion"/>
  </si>
  <si>
    <t>系統程式規劃</t>
    <phoneticPr fontId="9" type="noConversion"/>
  </si>
  <si>
    <t>電腦軟體應用</t>
    <phoneticPr fontId="9" type="noConversion"/>
  </si>
  <si>
    <t>電腦周邊介面設計</t>
    <phoneticPr fontId="9" type="noConversion"/>
  </si>
  <si>
    <t>虛擬實境</t>
    <phoneticPr fontId="9" type="noConversion"/>
  </si>
  <si>
    <t>APP程式設計與應用</t>
    <phoneticPr fontId="9" type="noConversion"/>
  </si>
  <si>
    <t>AI人工智慧實務</t>
    <phoneticPr fontId="9" type="noConversion"/>
  </si>
  <si>
    <t>JAVA程式設計</t>
    <phoneticPr fontId="9" type="noConversion"/>
  </si>
  <si>
    <t>資訊安全</t>
    <phoneticPr fontId="9" type="noConversion"/>
  </si>
  <si>
    <t>機器人設計實務</t>
    <phoneticPr fontId="9" type="noConversion"/>
  </si>
  <si>
    <t>超大型積體電路設計</t>
    <phoneticPr fontId="9" type="noConversion"/>
  </si>
  <si>
    <t>智慧生活科技應用實務</t>
    <phoneticPr fontId="9" type="noConversion"/>
  </si>
  <si>
    <t>備註</t>
    <phoneticPr fontId="8" type="noConversion"/>
  </si>
  <si>
    <t>基礎通識：14</t>
    <phoneticPr fontId="8" type="noConversion"/>
  </si>
  <si>
    <t>院訂必修：8</t>
    <phoneticPr fontId="8" type="noConversion"/>
  </si>
  <si>
    <t>學分</t>
    <phoneticPr fontId="9" type="noConversion"/>
  </si>
  <si>
    <t>時數</t>
    <phoneticPr fontId="9" type="noConversion"/>
  </si>
  <si>
    <t>基礎通識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</si>
  <si>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</si>
  <si>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法律與生活</t>
    <phoneticPr fontId="9" type="noConversion"/>
  </si>
  <si>
    <t>職場應用文</t>
    <phoneticPr fontId="9" type="noConversion"/>
  </si>
  <si>
    <t xml:space="preserve"> </t>
    <phoneticPr fontId="9" type="noConversion"/>
  </si>
  <si>
    <t>院訂必修</t>
    <phoneticPr fontId="9" type="noConversion"/>
  </si>
  <si>
    <t>小計</t>
    <phoneticPr fontId="9" type="noConversion"/>
  </si>
  <si>
    <t>小計</t>
    <phoneticPr fontId="9" type="noConversion"/>
  </si>
  <si>
    <t>類別學分小計</t>
    <phoneticPr fontId="9" type="noConversion"/>
  </si>
  <si>
    <t>專業必修</t>
    <phoneticPr fontId="9" type="noConversion"/>
  </si>
  <si>
    <t>氣壓控制實務</t>
    <phoneticPr fontId="9" type="noConversion"/>
  </si>
  <si>
    <t>通訊概論</t>
  </si>
  <si>
    <t>電動車概論</t>
    <phoneticPr fontId="9" type="noConversion"/>
  </si>
  <si>
    <t>電氣訊號概論</t>
    <phoneticPr fontId="9" type="noConversion"/>
  </si>
  <si>
    <t>車用電子技術</t>
    <phoneticPr fontId="9" type="noConversion"/>
  </si>
  <si>
    <t>備註</t>
    <phoneticPr fontId="9" type="noConversion"/>
  </si>
  <si>
    <t>多元通識：8</t>
    <phoneticPr fontId="9" type="noConversion"/>
  </si>
  <si>
    <t>物聯網概論</t>
    <phoneticPr fontId="9" type="noConversion"/>
  </si>
  <si>
    <t>硬體描述語言原理與應用</t>
    <phoneticPr fontId="9" type="noConversion"/>
  </si>
  <si>
    <t>硬體描述語言設計實習</t>
    <phoneticPr fontId="9" type="noConversion"/>
  </si>
  <si>
    <t>電腦網路概論</t>
    <phoneticPr fontId="9" type="noConversion"/>
  </si>
  <si>
    <t>資訊檢索與應用</t>
    <phoneticPr fontId="9" type="noConversion"/>
  </si>
  <si>
    <t>通訊安全概論</t>
    <phoneticPr fontId="9" type="noConversion"/>
  </si>
  <si>
    <t>邏輯思考與方法</t>
    <phoneticPr fontId="9" type="noConversion"/>
  </si>
  <si>
    <t>演算法</t>
    <phoneticPr fontId="9" type="noConversion"/>
  </si>
  <si>
    <t>程式語言設計與實習</t>
  </si>
  <si>
    <t>通訊導論與實習</t>
  </si>
  <si>
    <t>JAVA程式設計</t>
  </si>
  <si>
    <t>資料庫原理及應用</t>
  </si>
  <si>
    <t>資料結構</t>
  </si>
  <si>
    <t>中文閱讀與寫作</t>
  </si>
  <si>
    <t>體育(三)</t>
  </si>
  <si>
    <t>共同外語(一)</t>
  </si>
  <si>
    <t>共同外語(二)(三)</t>
  </si>
  <si>
    <t>體育(一)</t>
  </si>
  <si>
    <t>體育(二)-高爾夫</t>
  </si>
  <si>
    <t>職場應用文</t>
  </si>
  <si>
    <t>法律與生活</t>
  </si>
  <si>
    <t>工程材料與應用</t>
  </si>
  <si>
    <t>實務專題(一)</t>
  </si>
  <si>
    <t>液氣壓控制與實習</t>
  </si>
  <si>
    <t>實務專題(二)</t>
  </si>
  <si>
    <t>機械製圖</t>
  </si>
  <si>
    <t>電腦輔助繪圖</t>
  </si>
  <si>
    <t>應用力學</t>
  </si>
  <si>
    <t>精密量測</t>
  </si>
  <si>
    <t>應用電子學與實習</t>
  </si>
  <si>
    <t>飛機系統檢修實務</t>
    <phoneticPr fontId="8" type="noConversion"/>
  </si>
  <si>
    <t>製造實務</t>
  </si>
  <si>
    <t>材料實驗</t>
  </si>
  <si>
    <t>電腦輔助立體繪圖</t>
  </si>
  <si>
    <t>塑性加工</t>
  </si>
  <si>
    <t>熱流學與實驗</t>
  </si>
  <si>
    <t>航太工程導論</t>
    <phoneticPr fontId="8" type="noConversion"/>
  </si>
  <si>
    <t>基礎電學與實習</t>
    <phoneticPr fontId="8" type="noConversion"/>
  </si>
  <si>
    <t>順序控制與實習</t>
  </si>
  <si>
    <t>數控工具機</t>
    <phoneticPr fontId="8" type="noConversion"/>
  </si>
  <si>
    <t>3D列印與實習</t>
  </si>
  <si>
    <t>飛機結構與實務</t>
    <phoneticPr fontId="8" type="noConversion"/>
  </si>
  <si>
    <t xml:space="preserve"> </t>
    <phoneticPr fontId="8" type="noConversion"/>
  </si>
  <si>
    <t>飛行安全與管理(SMS)</t>
    <phoneticPr fontId="8" type="noConversion"/>
  </si>
  <si>
    <t>飛機導航與控制</t>
    <phoneticPr fontId="30" type="noConversion"/>
  </si>
  <si>
    <t>生產自動化技術</t>
    <phoneticPr fontId="8" type="noConversion"/>
  </si>
  <si>
    <t>航空基礎實習</t>
    <phoneticPr fontId="30" type="noConversion"/>
  </si>
  <si>
    <t>微電腦控制</t>
  </si>
  <si>
    <t>燃料電池技術</t>
  </si>
  <si>
    <t>沖壓產品設計與模具之關係</t>
  </si>
  <si>
    <t>工業配電</t>
  </si>
  <si>
    <t>熱傳學</t>
  </si>
  <si>
    <t>校外實習(一)</t>
  </si>
  <si>
    <t>飛機燃油系統</t>
  </si>
  <si>
    <t>沖壓模具專題</t>
  </si>
  <si>
    <t>校外實習(二)</t>
  </si>
  <si>
    <t>機構原理</t>
    <phoneticPr fontId="8" type="noConversion"/>
  </si>
  <si>
    <t>車輛專業實務</t>
  </si>
  <si>
    <t>電動車電腦控制與實習</t>
    <phoneticPr fontId="8" type="noConversion"/>
  </si>
  <si>
    <t>引擎系統</t>
  </si>
  <si>
    <t>計算機程式</t>
  </si>
  <si>
    <t>機械設計</t>
  </si>
  <si>
    <t>專利申請與撰寫</t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</si>
  <si>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</si>
  <si>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社會責任實踐(一)(二)</t>
    <phoneticPr fontId="8" type="noConversion"/>
  </si>
  <si>
    <t>數位邏輯電路</t>
    <phoneticPr fontId="9" type="noConversion"/>
  </si>
  <si>
    <t>學分</t>
    <phoneticPr fontId="9" type="noConversion"/>
  </si>
  <si>
    <t>時數</t>
  </si>
  <si>
    <t>學分</t>
  </si>
  <si>
    <t>基礎通識</t>
    <phoneticPr fontId="9" type="noConversion"/>
  </si>
  <si>
    <t>中文閱讀與寫作</t>
    <phoneticPr fontId="9" type="noConversion"/>
  </si>
  <si>
    <t>共同外語(二)</t>
    <phoneticPr fontId="9" type="noConversion"/>
  </si>
  <si>
    <t>體育(一)</t>
    <phoneticPr fontId="9" type="noConversion"/>
  </si>
  <si>
    <t>體育(二)-高爾夫</t>
    <phoneticPr fontId="9" type="noConversion"/>
  </si>
  <si>
    <t>共同外語(一)</t>
    <phoneticPr fontId="9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</si>
  <si>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</si>
  <si>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</si>
  <si>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</si>
  <si>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</si>
  <si>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</si>
  <si>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9" type="noConversion"/>
  </si>
  <si>
    <t>職涯講堂</t>
    <phoneticPr fontId="9" type="noConversion"/>
  </si>
  <si>
    <t>工程產業講座</t>
    <phoneticPr fontId="9" type="noConversion"/>
  </si>
  <si>
    <t>小計</t>
    <phoneticPr fontId="9" type="noConversion"/>
  </si>
  <si>
    <t>資料結構</t>
    <phoneticPr fontId="9" type="noConversion"/>
  </si>
  <si>
    <t>電腦程式設計</t>
    <phoneticPr fontId="9" type="noConversion"/>
  </si>
  <si>
    <t>資訊術語導讀</t>
    <phoneticPr fontId="9" type="noConversion"/>
  </si>
  <si>
    <t>多媒體原理與應用</t>
    <phoneticPr fontId="9" type="noConversion"/>
  </si>
  <si>
    <t>數位邏輯設計</t>
    <phoneticPr fontId="9" type="noConversion"/>
  </si>
  <si>
    <t>行動裝置實務</t>
    <phoneticPr fontId="9" type="noConversion"/>
  </si>
  <si>
    <t>小計</t>
    <phoneticPr fontId="9" type="noConversion"/>
  </si>
  <si>
    <t>數位電子學</t>
    <phoneticPr fontId="9" type="noConversion"/>
  </si>
  <si>
    <t>網路程式設計實務</t>
    <phoneticPr fontId="9" type="noConversion"/>
  </si>
  <si>
    <t>動畫程式設計實務</t>
    <phoneticPr fontId="9" type="noConversion"/>
  </si>
  <si>
    <t>合作廠商專業實習(一)</t>
    <phoneticPr fontId="9" type="noConversion"/>
  </si>
  <si>
    <t>*</t>
    <phoneticPr fontId="9" type="noConversion"/>
  </si>
  <si>
    <t>計算機組織</t>
    <phoneticPr fontId="9" type="noConversion"/>
  </si>
  <si>
    <t>網路資訊檢索與應用</t>
    <phoneticPr fontId="9" type="noConversion"/>
  </si>
  <si>
    <t>行動網際網路技術與應用</t>
    <phoneticPr fontId="9" type="noConversion"/>
  </si>
  <si>
    <t>合作廠商專業實習(二)</t>
    <phoneticPr fontId="9" type="noConversion"/>
  </si>
  <si>
    <t>合作廠商專業實習(三)</t>
    <phoneticPr fontId="9" type="noConversion"/>
  </si>
  <si>
    <t>DSP之原理及應用</t>
    <phoneticPr fontId="9" type="noConversion"/>
  </si>
  <si>
    <t>輸出入裝置與驅動程式設計</t>
    <phoneticPr fontId="9" type="noConversion"/>
  </si>
  <si>
    <t>合作廠商專業實習(五)</t>
    <phoneticPr fontId="9" type="noConversion"/>
  </si>
  <si>
    <t>合作廠商專業實習(七)</t>
    <phoneticPr fontId="9" type="noConversion"/>
  </si>
  <si>
    <t>網路遊戲設計實務</t>
    <phoneticPr fontId="9" type="noConversion"/>
  </si>
  <si>
    <t>合作廠商專業實習(四)</t>
    <phoneticPr fontId="9" type="noConversion"/>
  </si>
  <si>
    <t>網路資料庫設計實務</t>
    <phoneticPr fontId="9" type="noConversion"/>
  </si>
  <si>
    <t>合作廠商專業實習(六)</t>
    <phoneticPr fontId="9" type="noConversion"/>
  </si>
  <si>
    <t>合作廠商專業實習(八)</t>
    <phoneticPr fontId="9" type="noConversion"/>
  </si>
  <si>
    <t>專業選修</t>
    <phoneticPr fontId="9" type="noConversion"/>
  </si>
  <si>
    <t>模糊理論與應用</t>
    <phoneticPr fontId="9" type="noConversion"/>
  </si>
  <si>
    <t>電腦視覺</t>
    <phoneticPr fontId="9" type="noConversion"/>
  </si>
  <si>
    <t>備註</t>
    <phoneticPr fontId="9" type="noConversion"/>
  </si>
  <si>
    <t>基礎通識：10</t>
    <phoneticPr fontId="9" type="noConversion"/>
  </si>
  <si>
    <t>職用通識：6</t>
    <phoneticPr fontId="9" type="noConversion"/>
  </si>
  <si>
    <t>多元通識：4</t>
    <phoneticPr fontId="9" type="noConversion"/>
  </si>
  <si>
    <t>院訂必修：8</t>
    <phoneticPr fontId="9" type="noConversion"/>
  </si>
  <si>
    <t>畢業最低學分數：128</t>
    <phoneticPr fontId="9" type="noConversion"/>
  </si>
  <si>
    <t>1. 「多元通識」由通識教育中心訂定預選課程，預選後列出應選修之人文藝術領域、自然科技領域及社會科學領域三類之應開課程後，每一領域至多選修2學分，共計4學分之課程。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</si>
  <si>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機電科技應用</t>
  </si>
  <si>
    <t>科目名稱</t>
    <phoneticPr fontId="9" type="noConversion"/>
  </si>
  <si>
    <t>學分</t>
    <phoneticPr fontId="9" type="noConversion"/>
  </si>
  <si>
    <t>時數</t>
    <phoneticPr fontId="9" type="noConversion"/>
  </si>
  <si>
    <t>時數</t>
    <phoneticPr fontId="9" type="noConversion"/>
  </si>
  <si>
    <t>學分</t>
    <phoneticPr fontId="9" type="noConversion"/>
  </si>
  <si>
    <t>基礎通識</t>
    <phoneticPr fontId="9" type="noConversion"/>
  </si>
  <si>
    <t>中文閱讀與寫作</t>
    <phoneticPr fontId="9" type="noConversion"/>
  </si>
  <si>
    <t>體育(三)</t>
    <phoneticPr fontId="9" type="noConversion"/>
  </si>
  <si>
    <t>體育(一)</t>
    <phoneticPr fontId="9" type="noConversion"/>
  </si>
  <si>
    <t>共同外語(二)(三)</t>
    <phoneticPr fontId="9" type="noConversion"/>
  </si>
  <si>
    <t>共同外語(一)</t>
    <phoneticPr fontId="9" type="noConversion"/>
  </si>
  <si>
    <t>體育(二)-高爾夫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</si>
  <si>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</si>
  <si>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</si>
  <si>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</si>
  <si>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</si>
  <si>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社會責任實踐(一)(二)</t>
    <phoneticPr fontId="9" type="noConversion"/>
  </si>
  <si>
    <t>職場禮儀與口語表達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</si>
  <si>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</si>
  <si>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</si>
  <si>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9" type="noConversion"/>
  </si>
  <si>
    <t>科技應用</t>
    <phoneticPr fontId="9" type="noConversion"/>
  </si>
  <si>
    <t>職涯講堂</t>
    <phoneticPr fontId="9" type="noConversion"/>
  </si>
  <si>
    <t>工程產業講座</t>
    <phoneticPr fontId="9" type="noConversion"/>
  </si>
  <si>
    <t>小計</t>
    <phoneticPr fontId="9" type="noConversion"/>
  </si>
  <si>
    <t>小計</t>
    <phoneticPr fontId="9" type="noConversion"/>
  </si>
  <si>
    <t>類別學分小計</t>
    <phoneticPr fontId="9" type="noConversion"/>
  </si>
  <si>
    <t>專業必修</t>
    <phoneticPr fontId="9" type="noConversion"/>
  </si>
  <si>
    <t>應用數學</t>
    <phoneticPr fontId="9" type="noConversion"/>
  </si>
  <si>
    <t>微處理器應用與實習</t>
    <phoneticPr fontId="9" type="noConversion"/>
  </si>
  <si>
    <t>感測技術應用實務</t>
    <phoneticPr fontId="9" type="noConversion"/>
  </si>
  <si>
    <t>視覺化程式設計</t>
    <phoneticPr fontId="9" type="noConversion"/>
  </si>
  <si>
    <t>通訊系統</t>
    <phoneticPr fontId="9" type="noConversion"/>
  </si>
  <si>
    <t>網路程式設計與實習</t>
    <phoneticPr fontId="9" type="noConversion"/>
  </si>
  <si>
    <t>遊戲設計概論</t>
    <phoneticPr fontId="9" type="noConversion"/>
  </si>
  <si>
    <t>團隊溝通與戰術分析</t>
    <phoneticPr fontId="9" type="noConversion"/>
  </si>
  <si>
    <t>電競賽事播報</t>
    <phoneticPr fontId="9" type="noConversion"/>
  </si>
  <si>
    <t>電競產業概論</t>
    <phoneticPr fontId="9" type="noConversion"/>
  </si>
  <si>
    <t>無線通訊概論</t>
    <phoneticPr fontId="9" type="noConversion"/>
  </si>
  <si>
    <t>衛星通訊</t>
    <phoneticPr fontId="9" type="noConversion"/>
  </si>
  <si>
    <t>電子學</t>
    <phoneticPr fontId="9" type="noConversion"/>
  </si>
  <si>
    <t>物聯網原理與應用</t>
    <phoneticPr fontId="9" type="noConversion"/>
  </si>
  <si>
    <t>遊戲設計與實習</t>
    <phoneticPr fontId="9" type="noConversion"/>
  </si>
  <si>
    <t>虛擬實境概論</t>
    <phoneticPr fontId="9" type="noConversion"/>
  </si>
  <si>
    <t>網路影片剪輯製作</t>
    <phoneticPr fontId="9" type="noConversion"/>
  </si>
  <si>
    <t>電競場域實作</t>
    <phoneticPr fontId="9" type="noConversion"/>
  </si>
  <si>
    <t>網路架設</t>
    <phoneticPr fontId="9" type="noConversion"/>
  </si>
  <si>
    <t>小計</t>
    <phoneticPr fontId="9" type="noConversion"/>
  </si>
  <si>
    <t>智慧手機維修概論</t>
    <phoneticPr fontId="9" type="noConversion"/>
  </si>
  <si>
    <t>Python程式設計</t>
    <phoneticPr fontId="9" type="noConversion"/>
  </si>
  <si>
    <t>高頻電路設計與量測</t>
    <phoneticPr fontId="9" type="noConversion"/>
  </si>
  <si>
    <t>航電通訊系統</t>
    <phoneticPr fontId="9" type="noConversion"/>
  </si>
  <si>
    <t>網路通訊協定</t>
    <phoneticPr fontId="9" type="noConversion"/>
  </si>
  <si>
    <t>數位訊號處理</t>
    <phoneticPr fontId="9" type="noConversion"/>
  </si>
  <si>
    <t>工程軟體應用與實務</t>
    <phoneticPr fontId="9" type="noConversion"/>
  </si>
  <si>
    <t>Android程式設計與應用</t>
    <phoneticPr fontId="9" type="noConversion"/>
  </si>
  <si>
    <t>遊戲元件設計</t>
    <phoneticPr fontId="9" type="noConversion"/>
  </si>
  <si>
    <t>行動網頁設計實作</t>
    <phoneticPr fontId="9" type="noConversion"/>
  </si>
  <si>
    <t>遊戲企劃</t>
    <phoneticPr fontId="9" type="noConversion"/>
  </si>
  <si>
    <t>行動裝置程式設計</t>
    <phoneticPr fontId="9" type="noConversion"/>
  </si>
  <si>
    <t>Linux作業系統</t>
    <phoneticPr fontId="9" type="noConversion"/>
  </si>
  <si>
    <t>基礎電學實務</t>
    <phoneticPr fontId="9" type="noConversion"/>
  </si>
  <si>
    <t>智慧3C維修</t>
    <phoneticPr fontId="9" type="noConversion"/>
  </si>
  <si>
    <t>元宇宙應用概論</t>
    <phoneticPr fontId="9" type="noConversion"/>
  </si>
  <si>
    <t>數位通訊理論</t>
    <phoneticPr fontId="9" type="noConversion"/>
  </si>
  <si>
    <t>無人載具原理與應用</t>
    <phoneticPr fontId="9" type="noConversion"/>
  </si>
  <si>
    <t>機率與統計</t>
    <phoneticPr fontId="9" type="noConversion"/>
  </si>
  <si>
    <t>系統程式</t>
    <phoneticPr fontId="9" type="noConversion"/>
  </si>
  <si>
    <t>雲端資料庫</t>
    <phoneticPr fontId="9" type="noConversion"/>
  </si>
  <si>
    <t>腳本語言</t>
    <phoneticPr fontId="9" type="noConversion"/>
  </si>
  <si>
    <t>資料科學視覺化</t>
    <phoneticPr fontId="9" type="noConversion"/>
  </si>
  <si>
    <t>備註</t>
    <phoneticPr fontId="9" type="noConversion"/>
  </si>
  <si>
    <t>基礎通識：14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</si>
  <si>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</si>
  <si>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</si>
  <si>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</si>
  <si>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</si>
  <si>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t>專業選修：28</t>
    <phoneticPr fontId="9" type="noConversion"/>
  </si>
  <si>
    <t>專業必修：64</t>
    <phoneticPr fontId="9" type="noConversion"/>
  </si>
  <si>
    <t>水冷式電腦裝修</t>
    <phoneticPr fontId="9" type="noConversion"/>
  </si>
  <si>
    <t>引擎電路控制</t>
    <phoneticPr fontId="8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</si>
  <si>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</si>
  <si>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</si>
  <si>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</si>
  <si>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時數</t>
    <phoneticPr fontId="9" type="noConversion"/>
  </si>
  <si>
    <t>時數</t>
    <phoneticPr fontId="9" type="noConversion"/>
  </si>
  <si>
    <t>學分</t>
    <phoneticPr fontId="9" type="noConversion"/>
  </si>
  <si>
    <t>基礎通識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</si>
  <si>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</si>
  <si>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9" type="noConversion"/>
  </si>
  <si>
    <t>社會責任實踐(一)(二)</t>
    <phoneticPr fontId="8" type="noConversion"/>
  </si>
  <si>
    <t>多元通識</t>
    <phoneticPr fontId="9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</si>
  <si>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</si>
  <si>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院訂必修</t>
    <phoneticPr fontId="9" type="noConversion"/>
  </si>
  <si>
    <t>工程通識</t>
    <phoneticPr fontId="8" type="noConversion"/>
  </si>
  <si>
    <t>科技應用</t>
    <phoneticPr fontId="8" type="noConversion"/>
  </si>
  <si>
    <t>職涯講堂</t>
    <phoneticPr fontId="8" type="noConversion"/>
  </si>
  <si>
    <t>工程產業講座</t>
    <phoneticPr fontId="8" type="noConversion"/>
  </si>
  <si>
    <t>小計</t>
    <phoneticPr fontId="9" type="noConversion"/>
  </si>
  <si>
    <t>類別學分小計</t>
    <phoneticPr fontId="9" type="noConversion"/>
  </si>
  <si>
    <t>電腦軟體應用</t>
    <phoneticPr fontId="30" type="noConversion"/>
  </si>
  <si>
    <t>工程概論</t>
    <phoneticPr fontId="30" type="noConversion"/>
  </si>
  <si>
    <t>電腦輔助立體繪圖</t>
    <phoneticPr fontId="9" type="noConversion"/>
  </si>
  <si>
    <t>工程術語導讀(一)</t>
    <phoneticPr fontId="31" type="noConversion"/>
  </si>
  <si>
    <t>工程術語導讀(二)</t>
    <phoneticPr fontId="31" type="noConversion"/>
  </si>
  <si>
    <t>專業必修</t>
    <phoneticPr fontId="8" type="noConversion"/>
  </si>
  <si>
    <t>焊接原理</t>
    <phoneticPr fontId="9" type="noConversion"/>
  </si>
  <si>
    <t xml:space="preserve">智慧車輛實務 </t>
    <phoneticPr fontId="30" type="noConversion"/>
  </si>
  <si>
    <t>電腦輔助設計</t>
    <phoneticPr fontId="8" type="noConversion"/>
  </si>
  <si>
    <t>油電車概論</t>
    <phoneticPr fontId="9" type="noConversion"/>
  </si>
  <si>
    <t xml:space="preserve">綠能車輛技術 </t>
    <phoneticPr fontId="31" type="noConversion"/>
  </si>
  <si>
    <t xml:space="preserve">汽機車體結構實務 </t>
    <phoneticPr fontId="8" type="noConversion"/>
  </si>
  <si>
    <t>微電腦概論與實習</t>
    <phoneticPr fontId="30" type="noConversion"/>
  </si>
  <si>
    <t>順序控制與實習</t>
    <phoneticPr fontId="9" type="noConversion"/>
  </si>
  <si>
    <t>底盤結構實務</t>
    <phoneticPr fontId="31" type="noConversion"/>
  </si>
  <si>
    <t xml:space="preserve">汽機車綜合檢修實習 </t>
    <phoneticPr fontId="9" type="noConversion"/>
  </si>
  <si>
    <t>小計</t>
    <phoneticPr fontId="9" type="noConversion"/>
  </si>
  <si>
    <t>熱處理</t>
    <phoneticPr fontId="8" type="noConversion"/>
  </si>
  <si>
    <t>專利申請與撰寫</t>
    <phoneticPr fontId="8" type="noConversion"/>
  </si>
  <si>
    <t>機構設計模擬</t>
    <phoneticPr fontId="8" type="noConversion"/>
  </si>
  <si>
    <t>機構與製造</t>
    <phoneticPr fontId="8" type="noConversion"/>
  </si>
  <si>
    <t>半導體製程</t>
    <phoneticPr fontId="8" type="noConversion"/>
  </si>
  <si>
    <t>空氣動力學</t>
    <phoneticPr fontId="9" type="noConversion"/>
  </si>
  <si>
    <t>飛機維修計劃管理</t>
    <phoneticPr fontId="30" type="noConversion"/>
  </si>
  <si>
    <t>飛機儀電系統與實習</t>
    <phoneticPr fontId="8" type="noConversion"/>
  </si>
  <si>
    <t>焊接工程與實習</t>
    <phoneticPr fontId="8" type="noConversion"/>
  </si>
  <si>
    <t>電動車電池技術實務</t>
    <phoneticPr fontId="8" type="noConversion"/>
  </si>
  <si>
    <t>車輛懸吊系統</t>
    <phoneticPr fontId="8" type="noConversion"/>
  </si>
  <si>
    <t>五軸加工機實習</t>
    <phoneticPr fontId="9" type="noConversion"/>
  </si>
  <si>
    <t>車身鈑金與塗裝</t>
    <phoneticPr fontId="8" type="noConversion"/>
  </si>
  <si>
    <t>模具工程實務</t>
    <phoneticPr fontId="8" type="noConversion"/>
  </si>
  <si>
    <t>中古車鑑定與實務</t>
    <phoneticPr fontId="8" type="noConversion"/>
  </si>
  <si>
    <t>電腦整合製造</t>
    <phoneticPr fontId="8" type="noConversion"/>
  </si>
  <si>
    <t>進階數控工具機</t>
    <phoneticPr fontId="8" type="noConversion"/>
  </si>
  <si>
    <t>飛機性能分析</t>
    <phoneticPr fontId="9" type="noConversion"/>
  </si>
  <si>
    <t>航空發動機實務</t>
    <phoneticPr fontId="8" type="noConversion"/>
  </si>
  <si>
    <t>焊接實務</t>
    <phoneticPr fontId="8" type="noConversion"/>
  </si>
  <si>
    <t>電動車馬達測試與實習</t>
    <phoneticPr fontId="8" type="noConversion"/>
  </si>
  <si>
    <t>電動車電路控制</t>
    <phoneticPr fontId="8" type="noConversion"/>
  </si>
  <si>
    <t>專業選修</t>
    <phoneticPr fontId="9" type="noConversion"/>
  </si>
  <si>
    <t>民航法規</t>
    <phoneticPr fontId="30" type="noConversion"/>
  </si>
  <si>
    <t>精密機械概論</t>
    <phoneticPr fontId="9" type="noConversion"/>
  </si>
  <si>
    <t>視窗程式設計</t>
    <phoneticPr fontId="8" type="noConversion"/>
  </si>
  <si>
    <t>逆向工程與實習</t>
    <phoneticPr fontId="9" type="noConversion"/>
  </si>
  <si>
    <t>精密鑄造</t>
    <phoneticPr fontId="8" type="noConversion"/>
  </si>
  <si>
    <t>品質管制</t>
    <phoneticPr fontId="9" type="noConversion"/>
  </si>
  <si>
    <t>電腦輔助機械製圖</t>
    <phoneticPr fontId="9" type="noConversion"/>
  </si>
  <si>
    <t>非傳統加工實務</t>
    <phoneticPr fontId="8" type="noConversion"/>
  </si>
  <si>
    <t>電動車新式科技</t>
    <phoneticPr fontId="8" type="noConversion"/>
  </si>
  <si>
    <t>汽車市場行銷與企劃</t>
    <phoneticPr fontId="9" type="noConversion"/>
  </si>
  <si>
    <t>機械創意思考與設計</t>
    <phoneticPr fontId="8" type="noConversion"/>
  </si>
  <si>
    <t>車輛感測學</t>
    <phoneticPr fontId="9" type="noConversion"/>
  </si>
  <si>
    <t>軌道車輛實務學</t>
    <phoneticPr fontId="9" type="noConversion"/>
  </si>
  <si>
    <t>熱力學</t>
    <phoneticPr fontId="8" type="noConversion"/>
  </si>
  <si>
    <t>材料力學</t>
    <phoneticPr fontId="8" type="noConversion"/>
  </si>
  <si>
    <t>潔淨車輛概論</t>
    <phoneticPr fontId="8" type="noConversion"/>
  </si>
  <si>
    <t>切削原理</t>
    <phoneticPr fontId="8" type="noConversion"/>
  </si>
  <si>
    <t>模具機構設計</t>
    <phoneticPr fontId="8" type="noConversion"/>
  </si>
  <si>
    <t>非破壞檢測實務</t>
    <phoneticPr fontId="8" type="noConversion"/>
  </si>
  <si>
    <t>軌道機電系統</t>
    <phoneticPr fontId="8" type="noConversion"/>
  </si>
  <si>
    <t>進階焊接實務</t>
    <phoneticPr fontId="8" type="noConversion"/>
  </si>
  <si>
    <t>顧客抱怨處理技巧</t>
    <phoneticPr fontId="9" type="noConversion"/>
  </si>
  <si>
    <t>計算機程式</t>
    <phoneticPr fontId="8" type="noConversion"/>
  </si>
  <si>
    <t>車輛經營與管理實務</t>
    <phoneticPr fontId="8" type="noConversion"/>
  </si>
  <si>
    <t>現代車輛技術</t>
    <phoneticPr fontId="9" type="noConversion"/>
  </si>
  <si>
    <t>備註</t>
    <phoneticPr fontId="9" type="noConversion"/>
  </si>
  <si>
    <t>基礎通識：14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</si>
  <si>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</si>
  <si>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</si>
  <si>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</si>
  <si>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</si>
  <si>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</si>
  <si>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</si>
  <si>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</si>
  <si>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專業必修</t>
    <phoneticPr fontId="9" type="noConversion"/>
  </si>
  <si>
    <t>小計</t>
    <phoneticPr fontId="9" type="noConversion"/>
  </si>
  <si>
    <t>專業選修</t>
    <phoneticPr fontId="9" type="noConversion"/>
  </si>
  <si>
    <t>車輛工程與實務(二)</t>
    <phoneticPr fontId="8" type="noConversion"/>
  </si>
  <si>
    <t>智慧車輛實務</t>
    <phoneticPr fontId="30" type="noConversion"/>
  </si>
  <si>
    <t>工程概論</t>
    <phoneticPr fontId="31" type="noConversion"/>
  </si>
  <si>
    <t>車體結構實務</t>
    <phoneticPr fontId="8" type="noConversion"/>
  </si>
  <si>
    <t>汽機車綜合檢修實習</t>
    <phoneticPr fontId="9" type="noConversion"/>
  </si>
  <si>
    <t>車輛工程與實務(一)</t>
    <phoneticPr fontId="8" type="noConversion"/>
  </si>
  <si>
    <t>車體結構設計</t>
    <phoneticPr fontId="8" type="noConversion"/>
  </si>
  <si>
    <t>熱流學與實驗</t>
    <phoneticPr fontId="8" type="noConversion"/>
  </si>
  <si>
    <t>綠能車輛技術</t>
    <phoneticPr fontId="31" type="noConversion"/>
  </si>
  <si>
    <t>汽機車原理</t>
    <phoneticPr fontId="31" type="noConversion"/>
  </si>
  <si>
    <t>機車動力檢修實習</t>
    <phoneticPr fontId="8" type="noConversion"/>
  </si>
  <si>
    <t>車輛設計</t>
    <phoneticPr fontId="8" type="noConversion"/>
  </si>
  <si>
    <t>內燃機</t>
    <phoneticPr fontId="9" type="noConversion"/>
  </si>
  <si>
    <t>自動變速箱原理</t>
    <phoneticPr fontId="9" type="noConversion"/>
  </si>
  <si>
    <t>車輛安全概論</t>
    <phoneticPr fontId="8" type="noConversion"/>
  </si>
  <si>
    <t>電動車檢測及維修</t>
    <phoneticPr fontId="3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</si>
  <si>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電機工程系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(114學年度入學適用)</t>
    </r>
    <phoneticPr fontId="9" type="noConversion"/>
  </si>
  <si>
    <t>114年03月13日-113學年度第2學期第2次系課程發展委員會訂定
114年03月17日-113學年度第2學期第1次院課程發展委員會審議
114年04月08日-113學年度第2學期校課程發展委員會審議</t>
    <phoneticPr fontId="9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</si>
  <si>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8" type="noConversion"/>
  </si>
  <si>
    <t>AI應用實務</t>
    <phoneticPr fontId="9" type="noConversion"/>
  </si>
  <si>
    <t>專業必修：59</t>
    <phoneticPr fontId="9" type="noConversion"/>
  </si>
  <si>
    <t>專業選修：33</t>
    <phoneticPr fontId="9" type="noConversion"/>
  </si>
  <si>
    <t>114年03月14日-113學年度第2學期第2次系課程發展委員會訂定
114年03月17日-113學年度第2學期第1次院課程發展委員會審議
114年04月08日-113學年度第2學期校課程發展委員會審議</t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</si>
  <si>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資訊工程系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</si>
  <si>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C++程式與應用</t>
    <phoneticPr fontId="9" type="noConversion"/>
  </si>
  <si>
    <t>創新思維與方法</t>
    <phoneticPr fontId="9" type="noConversion"/>
  </si>
  <si>
    <t>大數據概論</t>
    <phoneticPr fontId="9" type="noConversion"/>
  </si>
  <si>
    <t>Python</t>
    <phoneticPr fontId="9" type="noConversion"/>
  </si>
  <si>
    <t>AI人工智慧概論</t>
    <phoneticPr fontId="9" type="noConversion"/>
  </si>
  <si>
    <t>超大型積體電路設計概論</t>
  </si>
  <si>
    <t>電腦視覺辨識</t>
    <phoneticPr fontId="9" type="noConversion"/>
  </si>
  <si>
    <t>生成式AI與應用</t>
    <phoneticPr fontId="9" type="noConversion"/>
  </si>
  <si>
    <t>資通訊電子產品開發設計實務</t>
    <phoneticPr fontId="9" type="noConversion"/>
  </si>
  <si>
    <t>資通訊實務</t>
    <phoneticPr fontId="9" type="noConversion"/>
  </si>
  <si>
    <t>資通訊PLC-LOGO 8實務</t>
    <phoneticPr fontId="9" type="noConversion"/>
  </si>
  <si>
    <t>專業必修：64</t>
    <phoneticPr fontId="8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</si>
  <si>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資訊工程系資訊應用產攜專班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</si>
  <si>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電子電路(一)</t>
    <phoneticPr fontId="9" type="noConversion"/>
  </si>
  <si>
    <t>電子電路實習(一)</t>
    <phoneticPr fontId="9" type="noConversion"/>
  </si>
  <si>
    <t>電子電路(二)</t>
    <phoneticPr fontId="9" type="noConversion"/>
  </si>
  <si>
    <t>電子電路實習(二)</t>
    <phoneticPr fontId="9" type="noConversion"/>
  </si>
  <si>
    <t>專業必修：58</t>
    <phoneticPr fontId="9" type="noConversion"/>
  </si>
  <si>
    <t>專業選修：42</t>
    <phoneticPr fontId="9" type="noConversion"/>
  </si>
  <si>
    <t>114年02月14日-113學年度第2學期第1次系課程發展委員會訂定
114年03月17日-113學年度第2學期第1次院課程發展委員會審議
114年04月08日-113學年度第2學期校課程發展委員會審議</t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</si>
  <si>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電腦與通訊工程系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9" type="noConversion"/>
  </si>
  <si>
    <t>生成式AI應用</t>
    <phoneticPr fontId="9" type="noConversion"/>
  </si>
  <si>
    <r>
      <rPr>
        <sz val="10"/>
        <color indexed="10"/>
        <rFont val="微軟正黑體"/>
        <family val="2"/>
        <charset val="136"/>
      </rPr>
      <t>機器學習</t>
    </r>
    <phoneticPr fontId="9" type="noConversion"/>
  </si>
  <si>
    <r>
      <rPr>
        <sz val="10"/>
        <color indexed="10"/>
        <rFont val="微軟正黑體"/>
        <family val="2"/>
        <charset val="136"/>
      </rPr>
      <t>無線定位技術</t>
    </r>
    <phoneticPr fontId="9" type="noConversion"/>
  </si>
  <si>
    <r>
      <rPr>
        <sz val="10"/>
        <color indexed="10"/>
        <rFont val="微軟正黑體"/>
        <family val="2"/>
        <charset val="136"/>
      </rPr>
      <t>光纖通訊與資料中心</t>
    </r>
    <phoneticPr fontId="9" type="noConversion"/>
  </si>
  <si>
    <r>
      <t>AI</t>
    </r>
    <r>
      <rPr>
        <sz val="10"/>
        <color indexed="10"/>
        <rFont val="微軟正黑體"/>
        <family val="2"/>
        <charset val="136"/>
      </rPr>
      <t>數學</t>
    </r>
  </si>
  <si>
    <r>
      <rPr>
        <sz val="10"/>
        <color indexed="10"/>
        <rFont val="微軟正黑體"/>
        <family val="2"/>
        <charset val="136"/>
      </rPr>
      <t>高效能通訊編碼</t>
    </r>
    <phoneticPr fontId="9" type="noConversion"/>
  </si>
  <si>
    <t>生成式AI實務</t>
    <phoneticPr fontId="9" type="noConversion"/>
  </si>
  <si>
    <r>
      <rPr>
        <sz val="10"/>
        <color indexed="10"/>
        <rFont val="微軟正黑體"/>
        <family val="2"/>
        <charset val="136"/>
      </rPr>
      <t>網路伺服器管理</t>
    </r>
    <phoneticPr fontId="9" type="noConversion"/>
  </si>
  <si>
    <r>
      <rPr>
        <sz val="10"/>
        <color indexed="10"/>
        <rFont val="微軟正黑體"/>
        <family val="2"/>
        <charset val="136"/>
      </rPr>
      <t>人工智慧物聯網</t>
    </r>
    <r>
      <rPr>
        <sz val="10"/>
        <rFont val="Times New Roman"/>
        <family val="1"/>
      </rPr>
      <t xml:space="preserve"> </t>
    </r>
    <r>
      <rPr>
        <strike/>
        <sz val="10"/>
        <rFont val="Times New Roman"/>
        <family val="1"/>
      </rPr>
      <t xml:space="preserve"> </t>
    </r>
    <phoneticPr fontId="9" type="noConversion"/>
  </si>
  <si>
    <r>
      <rPr>
        <sz val="10"/>
        <color indexed="10"/>
        <rFont val="微軟正黑體"/>
        <family val="2"/>
        <charset val="136"/>
      </rPr>
      <t>提示工程</t>
    </r>
    <phoneticPr fontId="9" type="noConversion"/>
  </si>
  <si>
    <r>
      <rPr>
        <sz val="10"/>
        <color indexed="10"/>
        <rFont val="微軟正黑體"/>
        <family val="2"/>
        <charset val="136"/>
      </rPr>
      <t>資訊安全</t>
    </r>
    <phoneticPr fontId="9" type="noConversion"/>
  </si>
  <si>
    <r>
      <rPr>
        <sz val="10"/>
        <color indexed="10"/>
        <rFont val="微軟正黑體"/>
        <family val="2"/>
        <charset val="136"/>
      </rPr>
      <t>機器人導論</t>
    </r>
  </si>
  <si>
    <r>
      <rPr>
        <sz val="10"/>
        <color indexed="10"/>
        <rFont val="微軟正黑體"/>
        <family val="2"/>
        <charset val="136"/>
      </rPr>
      <t>無線通訊模組應用</t>
    </r>
    <phoneticPr fontId="9" type="noConversion"/>
  </si>
  <si>
    <t>機器人應用實務</t>
    <phoneticPr fontId="9" type="noConversion"/>
  </si>
  <si>
    <r>
      <rPr>
        <sz val="10"/>
        <color indexed="10"/>
        <rFont val="微軟正黑體"/>
        <family val="2"/>
        <charset val="136"/>
      </rPr>
      <t>天線技術實務</t>
    </r>
    <phoneticPr fontId="9" type="noConversion"/>
  </si>
  <si>
    <t>邊緣運算</t>
    <phoneticPr fontId="9" type="noConversion"/>
  </si>
  <si>
    <r>
      <t>AI</t>
    </r>
    <r>
      <rPr>
        <sz val="10"/>
        <color indexed="10"/>
        <rFont val="微軟正黑體"/>
        <family val="2"/>
        <charset val="136"/>
      </rPr>
      <t>運算中心通訊技術</t>
    </r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</si>
  <si>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電腦與通訊工程系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 xml:space="preserve">) </t>
    </r>
    <phoneticPr fontId="9" type="noConversion"/>
  </si>
  <si>
    <t>無線定位技術</t>
    <phoneticPr fontId="9" type="noConversion"/>
  </si>
  <si>
    <t>光纖通訊與資料中心</t>
    <phoneticPr fontId="9" type="noConversion"/>
  </si>
  <si>
    <t>AI數學</t>
  </si>
  <si>
    <t>高效能通訊編碼</t>
    <phoneticPr fontId="9" type="noConversion"/>
  </si>
  <si>
    <t>產業接軌</t>
    <phoneticPr fontId="9" type="noConversion"/>
  </si>
  <si>
    <t>*</t>
    <phoneticPr fontId="9" type="noConversion"/>
  </si>
  <si>
    <t>就業接軌</t>
    <phoneticPr fontId="9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</si>
  <si>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機械工程系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</si>
  <si>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114年03月11日-113學年度第2學期第2次系課程發展委員會修訂
114年03月17日-113學年度第2學期第1次院課程發展委員會審議
114年04月08日-113學年度第2學期校課程發展委員會審議</t>
    <phoneticPr fontId="9" type="noConversion"/>
  </si>
  <si>
    <t>無人機概論</t>
    <phoneticPr fontId="8" type="noConversion"/>
  </si>
  <si>
    <t>無人機飛行操作與應用</t>
    <phoneticPr fontId="8" type="noConversion"/>
  </si>
  <si>
    <t>無人機設計與製造</t>
    <phoneticPr fontId="8" type="noConversion"/>
  </si>
  <si>
    <t>機電整合與基礎程式設計</t>
    <phoneticPr fontId="8" type="noConversion"/>
  </si>
  <si>
    <t>AI影像辨識與自動導航</t>
    <phoneticPr fontId="8" type="noConversion"/>
  </si>
  <si>
    <t>無人機應用實作專題</t>
    <phoneticPr fontId="8" type="noConversion"/>
  </si>
  <si>
    <t>產學合作與業界專案</t>
    <phoneticPr fontId="8" type="noConversion"/>
  </si>
  <si>
    <t>專業選修：34</t>
    <phoneticPr fontId="9" type="noConversion"/>
  </si>
  <si>
    <t>電腦軟體應用</t>
    <phoneticPr fontId="8" type="noConversion"/>
  </si>
  <si>
    <t>工程材料與應用</t>
    <phoneticPr fontId="8" type="noConversion"/>
  </si>
  <si>
    <t>實務專題(一)</t>
    <phoneticPr fontId="8" type="noConversion"/>
  </si>
  <si>
    <t>工程概論</t>
    <phoneticPr fontId="8" type="noConversion"/>
  </si>
  <si>
    <t>電腦輔助機械製圖</t>
    <phoneticPr fontId="8" type="noConversion"/>
  </si>
  <si>
    <t>工程術語導讀(一)</t>
    <phoneticPr fontId="8" type="noConversion"/>
  </si>
  <si>
    <t>機械製圖</t>
    <phoneticPr fontId="8" type="noConversion"/>
  </si>
  <si>
    <t>電腦輔助繪圖</t>
    <phoneticPr fontId="8" type="noConversion"/>
  </si>
  <si>
    <t>應用力學</t>
    <phoneticPr fontId="8" type="noConversion"/>
  </si>
  <si>
    <t>實務專題(二)</t>
    <phoneticPr fontId="8" type="noConversion"/>
  </si>
  <si>
    <t>機械設計</t>
    <phoneticPr fontId="8" type="noConversion"/>
  </si>
  <si>
    <t>工程術語導讀(二)</t>
    <phoneticPr fontId="8" type="noConversion"/>
  </si>
  <si>
    <t>微電腦概論與實習</t>
    <phoneticPr fontId="8" type="noConversion"/>
  </si>
  <si>
    <t>汽機車原理</t>
    <phoneticPr fontId="8" type="noConversion"/>
  </si>
  <si>
    <t>品質管制</t>
    <phoneticPr fontId="30" type="noConversion"/>
  </si>
  <si>
    <t>自動變速箱原理</t>
    <phoneticPr fontId="8" type="noConversion"/>
  </si>
  <si>
    <t>內燃機</t>
    <phoneticPr fontId="31" type="noConversion"/>
  </si>
  <si>
    <t>引擎系統</t>
    <phoneticPr fontId="8" type="noConversion"/>
  </si>
  <si>
    <t>車輛安全概論</t>
    <phoneticPr fontId="31" type="noConversion"/>
  </si>
  <si>
    <t>車輛工程與實務</t>
    <phoneticPr fontId="31" type="noConversion"/>
  </si>
  <si>
    <t>車輛設計</t>
    <phoneticPr fontId="9" type="noConversion"/>
  </si>
  <si>
    <t>電動車檢測及維修</t>
    <phoneticPr fontId="8" type="noConversion"/>
  </si>
  <si>
    <t>車輛鑑賞</t>
    <phoneticPr fontId="9" type="noConversion"/>
  </si>
  <si>
    <t>電腦輔助立體繪圖</t>
    <phoneticPr fontId="31" type="noConversion"/>
  </si>
  <si>
    <t>專業必修：58</t>
    <phoneticPr fontId="8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</si>
  <si>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機械工程系(車輛組)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</si>
  <si>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專業選修：34</t>
    <phoneticPr fontId="8" type="noConversion"/>
  </si>
  <si>
    <t>專業選修：28</t>
    <phoneticPr fontId="8" type="noConversion"/>
  </si>
  <si>
    <t>專業必修：66</t>
    <phoneticPr fontId="9" type="noConversion"/>
  </si>
  <si>
    <t>專業選修：26</t>
    <phoneticPr fontId="9" type="noConversion"/>
  </si>
  <si>
    <t>提示工程</t>
    <phoneticPr fontId="9" type="noConversion"/>
  </si>
  <si>
    <t>113年12月18日-113學年度第1學期第3次系課程發展委員會訂定
114年03月17日-113學年度第2學期第1次院課程發展委員會審議
114年04月08日-113學年度第2學期校課程發展委員會審議</t>
    <phoneticPr fontId="9" type="noConversion"/>
  </si>
  <si>
    <t>專業必修：70</t>
    <phoneticPr fontId="8" type="noConversion"/>
  </si>
  <si>
    <t>合作廠商專業實習(一)</t>
    <phoneticPr fontId="8" type="noConversion"/>
  </si>
  <si>
    <t>合作廠商專業實習(二)</t>
  </si>
  <si>
    <t>合作廠商專業實習(三)</t>
  </si>
  <si>
    <t>液氣壓控制與實習</t>
    <phoneticPr fontId="9" type="noConversion"/>
  </si>
  <si>
    <t>合作廠商專業實習(四)</t>
  </si>
  <si>
    <t>焊接原理(一)</t>
    <phoneticPr fontId="8" type="noConversion"/>
  </si>
  <si>
    <t>焊接原理(二)</t>
    <phoneticPr fontId="8" type="noConversion"/>
  </si>
  <si>
    <t>電腦輔助繪圖</t>
    <phoneticPr fontId="9" type="noConversion"/>
  </si>
  <si>
    <t>焊接進階實務</t>
    <phoneticPr fontId="8" type="noConversion"/>
  </si>
  <si>
    <t>工程材料與應用</t>
    <phoneticPr fontId="9" type="noConversion"/>
  </si>
  <si>
    <t>潔淨車輛概論</t>
    <phoneticPr fontId="9" type="noConversion"/>
  </si>
  <si>
    <t>軌道機電系統</t>
  </si>
  <si>
    <t>現代車輛技術</t>
  </si>
  <si>
    <t>焊接工程與實習</t>
    <phoneticPr fontId="9" type="noConversion"/>
  </si>
  <si>
    <t>工程術語導讀(一)</t>
    <phoneticPr fontId="9" type="noConversion"/>
  </si>
  <si>
    <t>工程術語導讀(二)</t>
    <phoneticPr fontId="9" type="noConversion"/>
  </si>
  <si>
    <t>專業選修</t>
    <phoneticPr fontId="9" type="noConversion"/>
  </si>
  <si>
    <r>
      <t>臺北城市科技大學四年制</t>
    </r>
    <r>
      <rPr>
        <b/>
        <sz val="18"/>
        <color rgb="FFFF0000"/>
        <rFont val="微軟正黑體"/>
        <family val="2"/>
        <charset val="136"/>
      </rPr>
      <t>機械工程系(車輛組)車輛維修及風電銲接產學攜手專班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9" type="noConversion"/>
  </si>
  <si>
    <t>專業選修：22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</si>
</sst>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###0;###0"/>
  </numFmts>
  <fonts count="5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6"/>
      <name val="微軟正黑體"/>
      <family val="2"/>
      <charset val="136"/>
    </font>
    <font>
      <sz val="10"/>
      <name val="微軟正黑體"/>
      <family val="2"/>
      <charset val="136"/>
    </font>
    <font>
      <sz val="7"/>
      <name val="微軟正黑體"/>
      <family val="2"/>
      <charset val="136"/>
    </font>
    <font>
      <sz val="10"/>
      <color rgb="FF000000"/>
      <name val="Times New Roman"/>
      <family val="1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name val="微軟正黑體"/>
      <family val="2"/>
      <charset val="136"/>
    </font>
    <font>
      <sz val="9.5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7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8"/>
      <color rgb="FF000000"/>
      <name val="Times New Roman"/>
      <family val="1"/>
    </font>
    <font>
      <sz val="10"/>
      <color rgb="FFFF000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b/>
      <sz val="18"/>
      <color rgb="FFFF0000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0"/>
      <color indexed="12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indexed="10"/>
      <name val="Times New Roman"/>
      <family val="1"/>
    </font>
    <font>
      <sz val="10"/>
      <color indexed="10"/>
      <name val="微軟正黑體"/>
      <family val="2"/>
      <charset val="136"/>
    </font>
    <font>
      <sz val="10"/>
      <color rgb="FFFF000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</font>
    <font>
      <sz val="10"/>
      <color rgb="FF000000"/>
      <name val="微軟正黑體"/>
      <family val="2"/>
      <charset val="136"/>
    </font>
    <font>
      <strike/>
      <sz val="10"/>
      <name val="微軟正黑體"/>
      <family val="2"/>
      <charset val="136"/>
    </font>
    <font>
      <sz val="10"/>
      <name val="微軟正黑體"/>
      <family val="1"/>
      <charset val="136"/>
    </font>
    <font>
      <sz val="10"/>
      <name val="微軟正黑體"/>
      <family val="2"/>
    </font>
    <font>
      <sz val="9"/>
      <name val="微軟正黑體"/>
      <family val="2"/>
    </font>
    <font>
      <sz val="12"/>
      <name val="微軟正黑體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4" fillId="0" borderId="0">
      <alignment vertical="center"/>
    </xf>
    <xf numFmtId="0" fontId="13" fillId="0" borderId="0"/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475">
    <xf numFmtId="0" fontId="0" fillId="0" borderId="0" xfId="0"/>
    <xf numFmtId="0" fontId="7" fillId="0" borderId="0" xfId="1" applyFont="1">
      <alignment vertical="center"/>
    </xf>
    <xf numFmtId="0" fontId="10" fillId="0" borderId="0" xfId="1" applyFont="1" applyFill="1" applyBorder="1" applyAlignment="1">
      <alignment vertical="center" shrinkToFit="1"/>
    </xf>
    <xf numFmtId="0" fontId="5" fillId="0" borderId="0" xfId="1" applyFont="1" applyFill="1">
      <alignment vertical="center"/>
    </xf>
    <xf numFmtId="0" fontId="12" fillId="0" borderId="3" xfId="1" applyFont="1" applyFill="1" applyBorder="1" applyAlignment="1">
      <alignment horizontal="center" vertical="center" shrinkToFit="1"/>
    </xf>
    <xf numFmtId="0" fontId="10" fillId="0" borderId="0" xfId="1" applyFont="1" applyAlignment="1">
      <alignment shrinkToFit="1"/>
    </xf>
    <xf numFmtId="0" fontId="11" fillId="0" borderId="3" xfId="1" applyFont="1" applyFill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5" fillId="0" borderId="3" xfId="1" applyFont="1" applyFill="1" applyBorder="1" applyAlignment="1">
      <alignment horizontal="center" vertical="center" shrinkToFit="1"/>
    </xf>
    <xf numFmtId="176" fontId="15" fillId="0" borderId="3" xfId="1" applyNumberFormat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shrinkToFit="1"/>
    </xf>
    <xf numFmtId="0" fontId="7" fillId="0" borderId="0" xfId="0" applyFont="1" applyFill="1"/>
    <xf numFmtId="0" fontId="11" fillId="0" borderId="3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vertical="center" shrinkToFit="1"/>
    </xf>
    <xf numFmtId="0" fontId="11" fillId="4" borderId="0" xfId="0" applyFont="1" applyFill="1" applyAlignment="1">
      <alignment vertical="center"/>
    </xf>
    <xf numFmtId="0" fontId="11" fillId="4" borderId="3" xfId="3" applyFont="1" applyFill="1" applyBorder="1" applyAlignment="1">
      <alignment vertical="center" shrinkToFit="1"/>
    </xf>
    <xf numFmtId="0" fontId="11" fillId="4" borderId="3" xfId="0" applyFont="1" applyFill="1" applyBorder="1" applyAlignment="1">
      <alignment horizontal="center" vertical="center"/>
    </xf>
    <xf numFmtId="0" fontId="15" fillId="2" borderId="3" xfId="4" applyFont="1" applyFill="1" applyBorder="1" applyAlignment="1">
      <alignment horizontal="center" vertical="center" shrinkToFit="1"/>
    </xf>
    <xf numFmtId="0" fontId="11" fillId="4" borderId="3" xfId="5" applyFont="1" applyFill="1" applyBorder="1" applyAlignment="1">
      <alignment horizontal="left" vertical="center" shrinkToFit="1"/>
    </xf>
    <xf numFmtId="0" fontId="11" fillId="4" borderId="3" xfId="5" applyFont="1" applyFill="1" applyBorder="1" applyAlignment="1">
      <alignment horizontal="center" vertical="center" shrinkToFit="1"/>
    </xf>
    <xf numFmtId="0" fontId="15" fillId="4" borderId="3" xfId="3" applyFont="1" applyFill="1" applyBorder="1" applyAlignment="1">
      <alignment horizontal="center" vertical="center" shrinkToFit="1"/>
    </xf>
    <xf numFmtId="0" fontId="18" fillId="0" borderId="0" xfId="0" applyFont="1" applyFill="1"/>
    <xf numFmtId="0" fontId="11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1" fillId="0" borderId="3" xfId="5" applyFont="1" applyBorder="1" applyAlignment="1">
      <alignment horizontal="left" vertical="center" shrinkToFit="1"/>
    </xf>
    <xf numFmtId="0" fontId="12" fillId="0" borderId="3" xfId="1" applyFont="1" applyBorder="1" applyAlignment="1">
      <alignment horizontal="center" vertical="center" shrinkToFit="1"/>
    </xf>
    <xf numFmtId="0" fontId="11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horizontal="center" vertical="center" shrinkToFit="1"/>
    </xf>
    <xf numFmtId="176" fontId="15" fillId="0" borderId="3" xfId="1" applyNumberFormat="1" applyFont="1" applyBorder="1" applyAlignment="1">
      <alignment horizontal="center" vertical="center" shrinkToFit="1"/>
    </xf>
    <xf numFmtId="0" fontId="11" fillId="4" borderId="10" xfId="5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vertical="center"/>
    </xf>
    <xf numFmtId="0" fontId="11" fillId="4" borderId="4" xfId="5" applyFont="1" applyFill="1" applyBorder="1" applyAlignment="1">
      <alignment horizontal="left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2" fillId="0" borderId="0" xfId="5" applyFont="1">
      <alignment vertical="center"/>
    </xf>
    <xf numFmtId="0" fontId="23" fillId="0" borderId="0" xfId="5" applyFont="1">
      <alignment vertical="center"/>
    </xf>
    <xf numFmtId="0" fontId="26" fillId="4" borderId="3" xfId="5" applyFont="1" applyFill="1" applyBorder="1" applyAlignment="1">
      <alignment horizontal="left" vertical="center" shrinkToFit="1"/>
    </xf>
    <xf numFmtId="0" fontId="26" fillId="4" borderId="3" xfId="5" applyFont="1" applyFill="1" applyBorder="1" applyAlignment="1">
      <alignment horizontal="center" vertical="center" shrinkToFit="1"/>
    </xf>
    <xf numFmtId="0" fontId="11" fillId="0" borderId="4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4" xfId="5" applyFont="1" applyBorder="1" applyAlignment="1">
      <alignment vertical="center" wrapText="1"/>
    </xf>
    <xf numFmtId="0" fontId="11" fillId="0" borderId="4" xfId="5" applyFont="1" applyBorder="1" applyAlignment="1">
      <alignment horizontal="left" vertical="center" shrinkToFit="1"/>
    </xf>
    <xf numFmtId="0" fontId="15" fillId="0" borderId="3" xfId="5" applyFont="1" applyBorder="1" applyAlignment="1">
      <alignment horizont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shrinkToFit="1"/>
    </xf>
    <xf numFmtId="176" fontId="15" fillId="0" borderId="3" xfId="5" applyNumberFormat="1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/>
    </xf>
    <xf numFmtId="0" fontId="27" fillId="0" borderId="0" xfId="5" applyFont="1">
      <alignment vertical="center"/>
    </xf>
    <xf numFmtId="0" fontId="11" fillId="4" borderId="3" xfId="5" applyFont="1" applyFill="1" applyBorder="1" applyAlignment="1">
      <alignment vertical="center" shrinkToFit="1"/>
    </xf>
    <xf numFmtId="0" fontId="11" fillId="4" borderId="3" xfId="3" applyFont="1" applyFill="1" applyBorder="1" applyAlignment="1">
      <alignment horizontal="center" vertical="center" wrapText="1"/>
    </xf>
    <xf numFmtId="0" fontId="11" fillId="4" borderId="3" xfId="5" applyFont="1" applyFill="1" applyBorder="1">
      <alignment vertical="center"/>
    </xf>
    <xf numFmtId="0" fontId="11" fillId="4" borderId="3" xfId="5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 shrinkToFit="1"/>
    </xf>
    <xf numFmtId="0" fontId="11" fillId="0" borderId="3" xfId="5" applyFont="1" applyBorder="1" applyAlignment="1">
      <alignment horizontal="left" vertical="top" shrinkToFit="1"/>
    </xf>
    <xf numFmtId="0" fontId="22" fillId="0" borderId="0" xfId="5" applyFont="1" applyAlignment="1">
      <alignment horizontal="center" vertical="center"/>
    </xf>
    <xf numFmtId="0" fontId="11" fillId="4" borderId="12" xfId="5" applyNumberFormat="1" applyFont="1" applyFill="1" applyBorder="1" applyAlignment="1">
      <alignment vertical="center" shrinkToFit="1"/>
    </xf>
    <xf numFmtId="0" fontId="11" fillId="4" borderId="12" xfId="5" applyFont="1" applyFill="1" applyBorder="1" applyAlignment="1">
      <alignment vertical="center" shrinkToFit="1"/>
    </xf>
    <xf numFmtId="0" fontId="11" fillId="4" borderId="0" xfId="5" applyFont="1" applyFill="1" applyAlignment="1">
      <alignment vertical="center" shrinkToFit="1"/>
    </xf>
    <xf numFmtId="0" fontId="11" fillId="4" borderId="16" xfId="5" applyFont="1" applyFill="1" applyBorder="1" applyAlignment="1">
      <alignment horizontal="left" vertical="center" shrinkToFit="1"/>
    </xf>
    <xf numFmtId="0" fontId="11" fillId="4" borderId="12" xfId="5" applyFont="1" applyFill="1" applyBorder="1" applyAlignment="1">
      <alignment horizontal="left" vertical="center" shrinkToFit="1"/>
    </xf>
    <xf numFmtId="0" fontId="11" fillId="4" borderId="8" xfId="5" applyFont="1" applyFill="1" applyBorder="1" applyAlignment="1">
      <alignment horizontal="center" vertical="center" shrinkToFit="1"/>
    </xf>
    <xf numFmtId="0" fontId="11" fillId="4" borderId="16" xfId="5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vertical="center" shrinkToFit="1"/>
    </xf>
    <xf numFmtId="0" fontId="11" fillId="4" borderId="11" xfId="5" applyFont="1" applyFill="1" applyBorder="1" applyAlignment="1">
      <alignment horizontal="left" vertical="center" shrinkToFit="1"/>
    </xf>
    <xf numFmtId="0" fontId="11" fillId="4" borderId="12" xfId="3" applyFont="1" applyFill="1" applyBorder="1" applyAlignment="1">
      <alignment vertical="center" shrinkToFit="1"/>
    </xf>
    <xf numFmtId="0" fontId="15" fillId="4" borderId="10" xfId="5" applyFont="1" applyFill="1" applyBorder="1" applyAlignment="1">
      <alignment horizontal="center" vertical="center" shrinkToFit="1"/>
    </xf>
    <xf numFmtId="0" fontId="11" fillId="4" borderId="11" xfId="5" applyFont="1" applyFill="1" applyBorder="1" applyAlignment="1">
      <alignment horizontal="center" vertical="center" shrinkToFit="1"/>
    </xf>
    <xf numFmtId="0" fontId="11" fillId="0" borderId="16" xfId="5" applyFont="1" applyFill="1" applyBorder="1" applyAlignment="1">
      <alignment horizontal="left" vertical="center" shrinkToFit="1"/>
    </xf>
    <xf numFmtId="0" fontId="11" fillId="0" borderId="11" xfId="5" applyFont="1" applyFill="1" applyBorder="1" applyAlignment="1">
      <alignment horizontal="center" vertical="center" shrinkToFit="1"/>
    </xf>
    <xf numFmtId="0" fontId="11" fillId="0" borderId="10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center" vertical="center" shrinkToFit="1"/>
    </xf>
    <xf numFmtId="0" fontId="11" fillId="0" borderId="4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left" vertical="center" shrinkToFit="1"/>
    </xf>
    <xf numFmtId="0" fontId="11" fillId="0" borderId="12" xfId="5" applyFont="1" applyFill="1" applyBorder="1" applyAlignment="1">
      <alignment horizontal="left" vertical="center" shrinkToFi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26" fillId="4" borderId="3" xfId="5" applyFont="1" applyFill="1" applyBorder="1" applyAlignment="1">
      <alignment horizontal="center" vertical="center" wrapText="1"/>
    </xf>
    <xf numFmtId="0" fontId="26" fillId="4" borderId="3" xfId="5" applyFont="1" applyFill="1" applyBorder="1" applyAlignment="1">
      <alignment vertical="center" shrinkToFit="1"/>
    </xf>
    <xf numFmtId="0" fontId="26" fillId="4" borderId="3" xfId="3" applyFont="1" applyFill="1" applyBorder="1" applyAlignment="1">
      <alignment vertical="center" shrinkToFit="1"/>
    </xf>
    <xf numFmtId="0" fontId="26" fillId="4" borderId="3" xfId="3" applyFont="1" applyFill="1" applyBorder="1" applyAlignment="1">
      <alignment horizontal="center" vertical="center" wrapText="1"/>
    </xf>
    <xf numFmtId="0" fontId="26" fillId="4" borderId="3" xfId="5" applyFont="1" applyFill="1" applyBorder="1">
      <alignment vertical="center"/>
    </xf>
    <xf numFmtId="0" fontId="26" fillId="4" borderId="3" xfId="5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3" xfId="5" applyFont="1" applyFill="1" applyBorder="1" applyAlignment="1">
      <alignment horizontal="center" vertical="center" shrinkToFit="1"/>
    </xf>
    <xf numFmtId="0" fontId="28" fillId="6" borderId="12" xfId="5" applyFont="1" applyFill="1" applyBorder="1" applyAlignment="1">
      <alignment horizontal="left" vertical="center" shrinkToFit="1"/>
    </xf>
    <xf numFmtId="0" fontId="11" fillId="0" borderId="16" xfId="5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 shrinkToFit="1"/>
    </xf>
    <xf numFmtId="0" fontId="11" fillId="4" borderId="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vertical="center" shrinkToFit="1"/>
    </xf>
    <xf numFmtId="0" fontId="26" fillId="4" borderId="4" xfId="5" applyFont="1" applyFill="1" applyBorder="1" applyAlignment="1">
      <alignment horizontal="center" vertical="center" shrinkToFit="1"/>
    </xf>
    <xf numFmtId="0" fontId="26" fillId="4" borderId="12" xfId="5" applyFont="1" applyFill="1" applyBorder="1" applyAlignment="1">
      <alignment horizontal="center" vertical="center" shrinkToFit="1"/>
    </xf>
    <xf numFmtId="0" fontId="11" fillId="0" borderId="12" xfId="5" applyFont="1" applyFill="1" applyBorder="1" applyAlignment="1">
      <alignment vertical="center" shrinkToFit="1"/>
    </xf>
    <xf numFmtId="0" fontId="15" fillId="0" borderId="12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6" fontId="11" fillId="0" borderId="3" xfId="1" applyNumberFormat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3" xfId="0" applyFont="1" applyFill="1" applyBorder="1" applyAlignment="1">
      <alignment vertical="center" wrapText="1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horizontal="left" vertical="center" wrapText="1" shrinkToFit="1"/>
    </xf>
    <xf numFmtId="0" fontId="11" fillId="4" borderId="3" xfId="0" applyFont="1" applyFill="1" applyBorder="1" applyAlignment="1">
      <alignment vertical="center" wrapText="1" shrinkToFit="1"/>
    </xf>
    <xf numFmtId="0" fontId="15" fillId="2" borderId="5" xfId="4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vertical="center" wrapText="1" shrinkToFit="1"/>
    </xf>
    <xf numFmtId="0" fontId="11" fillId="0" borderId="20" xfId="9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vertical="center" shrinkToFit="1"/>
    </xf>
    <xf numFmtId="0" fontId="11" fillId="0" borderId="4" xfId="9" applyFont="1" applyFill="1" applyBorder="1" applyAlignment="1">
      <alignment horizontal="left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vertical="center" wrapText="1"/>
    </xf>
    <xf numFmtId="0" fontId="11" fillId="0" borderId="4" xfId="9" applyFont="1" applyFill="1" applyBorder="1" applyAlignment="1">
      <alignment horizontal="left" vertical="center" shrinkToFit="1"/>
    </xf>
    <xf numFmtId="0" fontId="11" fillId="0" borderId="3" xfId="9" applyFont="1" applyFill="1" applyBorder="1" applyAlignment="1">
      <alignment horizontal="left" vertical="center" shrinkToFit="1"/>
    </xf>
    <xf numFmtId="0" fontId="15" fillId="0" borderId="3" xfId="9" applyFont="1" applyFill="1" applyBorder="1" applyAlignment="1">
      <alignment horizontal="center" wrapText="1"/>
    </xf>
    <xf numFmtId="0" fontId="15" fillId="0" borderId="3" xfId="9" applyFont="1" applyFill="1" applyBorder="1" applyAlignment="1">
      <alignment horizontal="center" vertical="center" wrapText="1"/>
    </xf>
    <xf numFmtId="0" fontId="15" fillId="0" borderId="3" xfId="9" applyFont="1" applyFill="1" applyBorder="1" applyAlignment="1">
      <alignment horizontal="center" vertical="center" shrinkToFit="1"/>
    </xf>
    <xf numFmtId="0" fontId="14" fillId="0" borderId="0" xfId="9" applyFont="1" applyFill="1" applyAlignment="1">
      <alignment horizontal="center" vertical="center"/>
    </xf>
    <xf numFmtId="0" fontId="15" fillId="2" borderId="5" xfId="9" applyFont="1" applyFill="1" applyBorder="1" applyAlignment="1">
      <alignment horizontal="center" vertical="center" shrinkToFit="1"/>
    </xf>
    <xf numFmtId="177" fontId="11" fillId="0" borderId="3" xfId="5" applyNumberFormat="1" applyFont="1" applyFill="1" applyBorder="1" applyAlignment="1">
      <alignment horizontal="center" vertical="center" shrinkToFit="1"/>
    </xf>
    <xf numFmtId="0" fontId="11" fillId="0" borderId="4" xfId="9" applyFont="1" applyFill="1" applyBorder="1" applyAlignment="1">
      <alignment vertical="center" shrinkToFit="1"/>
    </xf>
    <xf numFmtId="0" fontId="11" fillId="0" borderId="0" xfId="9" applyFont="1" applyFill="1" applyAlignment="1">
      <alignment vertical="center"/>
    </xf>
    <xf numFmtId="0" fontId="11" fillId="0" borderId="3" xfId="9" applyFont="1" applyFill="1" applyBorder="1" applyAlignment="1">
      <alignment vertical="center" shrinkToFit="1"/>
    </xf>
    <xf numFmtId="0" fontId="11" fillId="0" borderId="3" xfId="4" applyFont="1" applyFill="1" applyBorder="1" applyAlignment="1">
      <alignment horizontal="center" vertical="center" shrinkToFit="1"/>
    </xf>
    <xf numFmtId="177" fontId="15" fillId="0" borderId="3" xfId="9" applyNumberFormat="1" applyFont="1" applyFill="1" applyBorder="1" applyAlignment="1">
      <alignment horizontal="center" vertical="center" wrapText="1"/>
    </xf>
    <xf numFmtId="0" fontId="28" fillId="6" borderId="3" xfId="5" applyFont="1" applyFill="1" applyBorder="1" applyAlignment="1">
      <alignment horizontal="left" vertical="center" shrinkToFit="1"/>
    </xf>
    <xf numFmtId="0" fontId="11" fillId="0" borderId="3" xfId="9" applyFont="1" applyFill="1" applyBorder="1" applyAlignment="1">
      <alignment horizontal="center" vertical="center"/>
    </xf>
    <xf numFmtId="177" fontId="11" fillId="0" borderId="4" xfId="5" applyNumberFormat="1" applyFont="1" applyFill="1" applyBorder="1" applyAlignment="1">
      <alignment horizontal="center" vertical="center" shrinkToFit="1"/>
    </xf>
    <xf numFmtId="0" fontId="28" fillId="6" borderId="3" xfId="9" applyFont="1" applyFill="1" applyBorder="1" applyAlignment="1">
      <alignment horizontal="left" vertical="center" wrapText="1"/>
    </xf>
    <xf numFmtId="177" fontId="11" fillId="0" borderId="3" xfId="9" applyNumberFormat="1" applyFont="1" applyFill="1" applyBorder="1" applyAlignment="1">
      <alignment horizontal="center" vertical="center" wrapText="1"/>
    </xf>
    <xf numFmtId="177" fontId="11" fillId="0" borderId="22" xfId="9" applyNumberFormat="1" applyFont="1" applyFill="1" applyBorder="1" applyAlignment="1">
      <alignment horizontal="center" vertical="center" wrapText="1"/>
    </xf>
    <xf numFmtId="0" fontId="11" fillId="0" borderId="22" xfId="9" applyFont="1" applyFill="1" applyBorder="1" applyAlignment="1">
      <alignment horizontal="center" vertical="center" wrapText="1"/>
    </xf>
    <xf numFmtId="177" fontId="11" fillId="0" borderId="20" xfId="9" applyNumberFormat="1" applyFont="1" applyFill="1" applyBorder="1" applyAlignment="1">
      <alignment horizontal="center" vertical="center" wrapText="1"/>
    </xf>
    <xf numFmtId="0" fontId="11" fillId="0" borderId="20" xfId="9" applyFont="1" applyFill="1" applyBorder="1" applyAlignment="1">
      <alignment horizontal="center" vertical="center" wrapText="1"/>
    </xf>
    <xf numFmtId="177" fontId="11" fillId="0" borderId="24" xfId="9" applyNumberFormat="1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left" vertical="center" wrapText="1"/>
    </xf>
    <xf numFmtId="0" fontId="11" fillId="0" borderId="3" xfId="10" applyFont="1" applyFill="1" applyBorder="1" applyAlignment="1">
      <alignment vertical="center" shrinkToFit="1"/>
    </xf>
    <xf numFmtId="0" fontId="11" fillId="0" borderId="3" xfId="11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vertical="center" shrinkToFit="1"/>
    </xf>
    <xf numFmtId="0" fontId="11" fillId="0" borderId="3" xfId="3" applyFont="1" applyFill="1" applyBorder="1" applyAlignment="1">
      <alignment vertical="center" shrinkToFit="1"/>
    </xf>
    <xf numFmtId="0" fontId="7" fillId="0" borderId="0" xfId="14" applyFont="1">
      <alignment vertical="center"/>
    </xf>
    <xf numFmtId="0" fontId="11" fillId="0" borderId="0" xfId="14" applyFont="1" applyAlignment="1">
      <alignment vertical="center"/>
    </xf>
    <xf numFmtId="0" fontId="12" fillId="0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vertical="center" shrinkToFit="1"/>
    </xf>
    <xf numFmtId="0" fontId="11" fillId="4" borderId="3" xfId="14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vertical="center"/>
    </xf>
    <xf numFmtId="0" fontId="11" fillId="4" borderId="3" xfId="14" applyFont="1" applyFill="1" applyBorder="1" applyAlignment="1">
      <alignment vertical="center" wrapText="1"/>
    </xf>
    <xf numFmtId="176" fontId="11" fillId="0" borderId="3" xfId="14" applyNumberFormat="1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vertical="center" shrinkToFit="1"/>
    </xf>
    <xf numFmtId="176" fontId="11" fillId="4" borderId="3" xfId="14" applyNumberFormat="1" applyFont="1" applyFill="1" applyBorder="1" applyAlignment="1">
      <alignment horizontal="center" vertical="center" shrinkToFit="1"/>
    </xf>
    <xf numFmtId="0" fontId="11" fillId="4" borderId="3" xfId="14" applyNumberFormat="1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justify" vertical="center" shrinkToFit="1"/>
    </xf>
    <xf numFmtId="176" fontId="11" fillId="4" borderId="3" xfId="14" applyNumberFormat="1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left" vertical="center" shrinkToFit="1"/>
    </xf>
    <xf numFmtId="0" fontId="11" fillId="0" borderId="0" xfId="14" applyFont="1">
      <alignment vertical="center"/>
    </xf>
    <xf numFmtId="0" fontId="26" fillId="0" borderId="3" xfId="14" applyFont="1" applyFill="1" applyBorder="1" applyAlignment="1">
      <alignment horizontal="center" vertical="center" wrapText="1"/>
    </xf>
    <xf numFmtId="0" fontId="11" fillId="0" borderId="0" xfId="14" applyFont="1" applyAlignment="1">
      <alignment horizontal="center" vertical="center"/>
    </xf>
    <xf numFmtId="0" fontId="11" fillId="0" borderId="3" xfId="14" applyFont="1" applyFill="1" applyBorder="1" applyAlignment="1">
      <alignment horizontal="left" vertical="center" shrinkToFit="1"/>
    </xf>
    <xf numFmtId="0" fontId="11" fillId="0" borderId="0" xfId="14" applyFont="1" applyFill="1" applyAlignment="1">
      <alignment vertical="center"/>
    </xf>
    <xf numFmtId="0" fontId="15" fillId="0" borderId="3" xfId="14" applyFont="1" applyFill="1" applyBorder="1" applyAlignment="1">
      <alignment horizontal="center" vertical="center" wrapText="1"/>
    </xf>
    <xf numFmtId="0" fontId="15" fillId="0" borderId="0" xfId="14" applyFont="1" applyFill="1" applyAlignment="1">
      <alignment horizontal="center" vertical="center"/>
    </xf>
    <xf numFmtId="0" fontId="33" fillId="0" borderId="3" xfId="14" applyFont="1" applyFill="1" applyBorder="1" applyAlignment="1">
      <alignment horizontal="center" vertical="center" wrapText="1"/>
    </xf>
    <xf numFmtId="0" fontId="25" fillId="0" borderId="3" xfId="14" applyFont="1" applyFill="1" applyBorder="1" applyAlignment="1">
      <alignment horizontal="center" vertical="center" shrinkToFit="1"/>
    </xf>
    <xf numFmtId="0" fontId="26" fillId="0" borderId="3" xfId="14" applyFont="1" applyFill="1" applyBorder="1" applyAlignment="1">
      <alignment horizontal="left" vertical="center" shrinkToFit="1"/>
    </xf>
    <xf numFmtId="0" fontId="26" fillId="0" borderId="3" xfId="14" applyFont="1" applyFill="1" applyBorder="1" applyAlignment="1">
      <alignment horizontal="center" vertical="center" shrinkToFit="1"/>
    </xf>
    <xf numFmtId="0" fontId="34" fillId="0" borderId="3" xfId="14" applyFont="1" applyFill="1" applyBorder="1" applyAlignment="1">
      <alignment horizontal="center" vertical="center" shrinkToFit="1"/>
    </xf>
    <xf numFmtId="0" fontId="25" fillId="0" borderId="3" xfId="14" applyFont="1" applyFill="1" applyBorder="1" applyAlignment="1">
      <alignment horizontal="center" vertical="center" wrapText="1"/>
    </xf>
    <xf numFmtId="0" fontId="15" fillId="2" borderId="3" xfId="14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left" vertical="center" shrinkToFit="1"/>
    </xf>
    <xf numFmtId="0" fontId="11" fillId="0" borderId="3" xfId="12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11" xfId="5" applyFont="1" applyFill="1" applyBorder="1" applyAlignment="1">
      <alignment horizontal="left" vertical="center" shrinkToFit="1"/>
    </xf>
    <xf numFmtId="0" fontId="11" fillId="0" borderId="8" xfId="5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4" xfId="5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/>
    </xf>
    <xf numFmtId="0" fontId="11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shrinkToFit="1"/>
    </xf>
    <xf numFmtId="0" fontId="14" fillId="0" borderId="0" xfId="1" applyFont="1" applyFill="1" applyAlignment="1">
      <alignment vertical="center" shrinkToFit="1"/>
    </xf>
    <xf numFmtId="0" fontId="14" fillId="0" borderId="0" xfId="1" applyFont="1" applyFill="1" applyAlignment="1">
      <alignment horizontal="center" vertical="center" shrinkToFit="1"/>
    </xf>
    <xf numFmtId="0" fontId="11" fillId="0" borderId="21" xfId="9" applyFont="1" applyFill="1" applyBorder="1" applyAlignment="1">
      <alignment horizontal="left" vertical="center" wrapText="1"/>
    </xf>
    <xf numFmtId="0" fontId="11" fillId="0" borderId="22" xfId="9" applyFont="1" applyFill="1" applyBorder="1" applyAlignment="1">
      <alignment horizontal="left" vertical="center" wrapText="1"/>
    </xf>
    <xf numFmtId="177" fontId="11" fillId="0" borderId="23" xfId="9" applyNumberFormat="1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left" vertical="center"/>
    </xf>
    <xf numFmtId="0" fontId="11" fillId="0" borderId="0" xfId="9" applyFont="1" applyFill="1" applyAlignment="1">
      <alignment horizontal="left" vertical="center"/>
    </xf>
    <xf numFmtId="0" fontId="11" fillId="0" borderId="24" xfId="9" applyFont="1" applyFill="1" applyBorder="1" applyAlignment="1">
      <alignment horizontal="left" vertical="center" wrapText="1"/>
    </xf>
    <xf numFmtId="0" fontId="7" fillId="0" borderId="0" xfId="9" applyFont="1" applyFill="1" applyAlignment="1">
      <alignment vertical="center"/>
    </xf>
    <xf numFmtId="0" fontId="17" fillId="0" borderId="3" xfId="1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 shrinkToFit="1"/>
    </xf>
    <xf numFmtId="177" fontId="11" fillId="0" borderId="5" xfId="5" applyNumberFormat="1" applyFont="1" applyFill="1" applyBorder="1" applyAlignment="1">
      <alignment horizontal="center" vertical="center" shrinkToFit="1"/>
    </xf>
    <xf numFmtId="0" fontId="11" fillId="0" borderId="3" xfId="10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vertical="center"/>
    </xf>
    <xf numFmtId="0" fontId="15" fillId="0" borderId="3" xfId="3" applyFont="1" applyFill="1" applyBorder="1" applyAlignment="1">
      <alignment horizontal="center" vertical="center" shrinkToFit="1"/>
    </xf>
    <xf numFmtId="177" fontId="15" fillId="0" borderId="3" xfId="3" applyNumberFormat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vertical="center"/>
    </xf>
    <xf numFmtId="0" fontId="11" fillId="0" borderId="9" xfId="5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/>
    </xf>
    <xf numFmtId="0" fontId="12" fillId="0" borderId="3" xfId="9" applyFont="1" applyFill="1" applyBorder="1" applyAlignment="1">
      <alignment horizontal="center" vertical="center" wrapText="1"/>
    </xf>
    <xf numFmtId="0" fontId="36" fillId="0" borderId="0" xfId="1" applyFont="1" applyFill="1">
      <alignment vertical="center"/>
    </xf>
    <xf numFmtId="0" fontId="37" fillId="0" borderId="0" xfId="1" applyFont="1" applyFill="1">
      <alignment vertical="center"/>
    </xf>
    <xf numFmtId="0" fontId="38" fillId="0" borderId="0" xfId="1" applyFont="1" applyFill="1" applyAlignment="1">
      <alignment shrinkToFit="1"/>
    </xf>
    <xf numFmtId="0" fontId="39" fillId="0" borderId="3" xfId="1" applyFont="1" applyFill="1" applyBorder="1" applyAlignment="1">
      <alignment vertical="center" shrinkToFit="1"/>
    </xf>
    <xf numFmtId="0" fontId="39" fillId="0" borderId="3" xfId="1" applyFont="1" applyFill="1" applyBorder="1" applyAlignment="1">
      <alignment horizontal="center" vertical="center"/>
    </xf>
    <xf numFmtId="0" fontId="40" fillId="0" borderId="0" xfId="1" applyFont="1" applyFill="1" applyAlignment="1">
      <alignment vertical="center" shrinkToFit="1"/>
    </xf>
    <xf numFmtId="0" fontId="40" fillId="0" borderId="0" xfId="1" applyFont="1" applyFill="1" applyAlignment="1">
      <alignment horizontal="center" vertical="center" shrinkToFit="1"/>
    </xf>
    <xf numFmtId="0" fontId="36" fillId="0" borderId="0" xfId="9" applyFont="1" applyFill="1" applyAlignment="1"/>
    <xf numFmtId="0" fontId="40" fillId="0" borderId="0" xfId="9" applyFont="1" applyFill="1" applyAlignment="1">
      <alignment horizontal="center" vertical="center"/>
    </xf>
    <xf numFmtId="0" fontId="26" fillId="0" borderId="0" xfId="9" applyFont="1" applyFill="1">
      <alignment vertical="center"/>
    </xf>
    <xf numFmtId="0" fontId="26" fillId="0" borderId="0" xfId="1" applyFont="1" applyFill="1" applyAlignment="1">
      <alignment horizontal="center" vertical="center"/>
    </xf>
    <xf numFmtId="0" fontId="39" fillId="0" borderId="0" xfId="1" applyFont="1" applyFill="1" applyAlignment="1">
      <alignment vertical="center" shrinkToFit="1"/>
    </xf>
    <xf numFmtId="0" fontId="39" fillId="0" borderId="0" xfId="1" applyFont="1" applyFill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28" fillId="6" borderId="3" xfId="5" applyFont="1" applyFill="1" applyBorder="1" applyAlignment="1">
      <alignment vertical="center" shrinkToFit="1"/>
    </xf>
    <xf numFmtId="0" fontId="28" fillId="6" borderId="3" xfId="3" applyFont="1" applyFill="1" applyBorder="1" applyAlignment="1">
      <alignment vertical="center" shrinkToFit="1"/>
    </xf>
    <xf numFmtId="0" fontId="28" fillId="6" borderId="16" xfId="0" applyFont="1" applyFill="1" applyBorder="1" applyAlignment="1">
      <alignment horizontal="left" vertical="center" shrinkToFit="1"/>
    </xf>
    <xf numFmtId="0" fontId="28" fillId="6" borderId="3" xfId="15" applyNumberFormat="1" applyFont="1" applyFill="1" applyBorder="1" applyAlignment="1">
      <alignment vertical="center" shrinkToFit="1"/>
    </xf>
    <xf numFmtId="0" fontId="28" fillId="6" borderId="16" xfId="5" applyFont="1" applyFill="1" applyBorder="1" applyAlignment="1">
      <alignment horizontal="left" vertical="center" shrinkToFit="1"/>
    </xf>
    <xf numFmtId="0" fontId="28" fillId="6" borderId="4" xfId="5" applyFont="1" applyFill="1" applyBorder="1" applyAlignment="1">
      <alignment horizontal="left" vertical="center" shrinkToFit="1"/>
    </xf>
    <xf numFmtId="0" fontId="28" fillId="6" borderId="0" xfId="0" applyFont="1" applyFill="1" applyAlignment="1">
      <alignment vertical="center"/>
    </xf>
    <xf numFmtId="0" fontId="35" fillId="6" borderId="12" xfId="0" applyFont="1" applyFill="1" applyBorder="1" applyAlignment="1">
      <alignment horizontal="left" vertical="center" shrinkToFit="1"/>
    </xf>
    <xf numFmtId="0" fontId="28" fillId="6" borderId="3" xfId="14" applyFont="1" applyFill="1" applyBorder="1" applyAlignment="1">
      <alignment horizontal="left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left" vertical="center" shrinkToFit="1"/>
    </xf>
    <xf numFmtId="0" fontId="35" fillId="6" borderId="16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43" fillId="6" borderId="3" xfId="0" applyFont="1" applyFill="1" applyBorder="1" applyAlignment="1">
      <alignment vertical="center" shrinkToFit="1"/>
    </xf>
    <xf numFmtId="0" fontId="44" fillId="6" borderId="3" xfId="0" applyFont="1" applyFill="1" applyBorder="1" applyAlignment="1">
      <alignment vertical="center" shrinkToFit="1"/>
    </xf>
    <xf numFmtId="0" fontId="45" fillId="6" borderId="3" xfId="0" applyFont="1" applyFill="1" applyBorder="1" applyAlignment="1">
      <alignment vertical="center" wrapText="1" shrinkToFit="1"/>
    </xf>
    <xf numFmtId="0" fontId="43" fillId="6" borderId="3" xfId="0" applyFont="1" applyFill="1" applyBorder="1" applyAlignment="1">
      <alignment vertical="center" wrapText="1" shrinkToFit="1"/>
    </xf>
    <xf numFmtId="0" fontId="28" fillId="6" borderId="3" xfId="0" applyFont="1" applyFill="1" applyBorder="1" applyAlignment="1">
      <alignment vertical="center" wrapText="1" shrinkToFit="1"/>
    </xf>
    <xf numFmtId="0" fontId="28" fillId="6" borderId="3" xfId="0" applyFont="1" applyFill="1" applyBorder="1" applyAlignment="1">
      <alignment horizontal="left" vertical="center" wrapText="1" shrinkToFit="1"/>
    </xf>
    <xf numFmtId="0" fontId="46" fillId="6" borderId="3" xfId="0" applyFont="1" applyFill="1" applyBorder="1" applyAlignment="1">
      <alignment vertical="center" shrinkToFit="1"/>
    </xf>
    <xf numFmtId="0" fontId="43" fillId="6" borderId="3" xfId="0" applyFont="1" applyFill="1" applyBorder="1" applyAlignment="1">
      <alignment horizontal="left" vertical="center" wrapText="1" shrinkToFit="1"/>
    </xf>
    <xf numFmtId="0" fontId="44" fillId="6" borderId="3" xfId="0" applyFont="1" applyFill="1" applyBorder="1" applyAlignment="1">
      <alignment vertical="center" wrapText="1" shrinkToFit="1"/>
    </xf>
    <xf numFmtId="0" fontId="43" fillId="0" borderId="3" xfId="0" applyFont="1" applyFill="1" applyBorder="1" applyAlignment="1">
      <alignment horizontal="left" vertical="center" wrapText="1" shrinkToFit="1"/>
    </xf>
    <xf numFmtId="0" fontId="28" fillId="0" borderId="3" xfId="0" applyFont="1" applyFill="1" applyBorder="1" applyAlignment="1">
      <alignment vertical="center" wrapText="1" shrinkToFit="1"/>
    </xf>
    <xf numFmtId="0" fontId="28" fillId="6" borderId="3" xfId="0" applyFont="1" applyFill="1" applyBorder="1" applyAlignment="1">
      <alignment vertical="center" shrinkToFit="1"/>
    </xf>
    <xf numFmtId="0" fontId="1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left" vertical="center" shrinkToFit="1"/>
    </xf>
    <xf numFmtId="0" fontId="28" fillId="6" borderId="3" xfId="0" applyFont="1" applyFill="1" applyBorder="1" applyAlignment="1">
      <alignment vertical="center"/>
    </xf>
    <xf numFmtId="0" fontId="28" fillId="6" borderId="3" xfId="1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/>
    </xf>
    <xf numFmtId="177" fontId="48" fillId="0" borderId="20" xfId="9" applyNumberFormat="1" applyFont="1" applyFill="1" applyBorder="1" applyAlignment="1">
      <alignment horizontal="center" vertical="center" wrapText="1"/>
    </xf>
    <xf numFmtId="0" fontId="48" fillId="0" borderId="20" xfId="9" applyFont="1" applyFill="1" applyBorder="1" applyAlignment="1">
      <alignment horizontal="center" vertical="center" wrapText="1"/>
    </xf>
    <xf numFmtId="0" fontId="48" fillId="0" borderId="20" xfId="9" applyFont="1" applyFill="1" applyBorder="1" applyAlignment="1">
      <alignment horizontal="left" vertical="center" wrapText="1"/>
    </xf>
    <xf numFmtId="0" fontId="11" fillId="4" borderId="21" xfId="9" applyFont="1" applyFill="1" applyBorder="1" applyAlignment="1">
      <alignment horizontal="left" vertical="center" wrapText="1"/>
    </xf>
    <xf numFmtId="0" fontId="48" fillId="4" borderId="22" xfId="9" applyFont="1" applyFill="1" applyBorder="1" applyAlignment="1">
      <alignment horizontal="center" vertical="center" wrapText="1"/>
    </xf>
    <xf numFmtId="177" fontId="48" fillId="4" borderId="22" xfId="9" applyNumberFormat="1" applyFont="1" applyFill="1" applyBorder="1" applyAlignment="1">
      <alignment horizontal="center" vertical="center" wrapText="1"/>
    </xf>
    <xf numFmtId="0" fontId="11" fillId="4" borderId="22" xfId="9" applyFont="1" applyFill="1" applyBorder="1" applyAlignment="1">
      <alignment horizontal="left" vertical="center" wrapText="1"/>
    </xf>
    <xf numFmtId="0" fontId="48" fillId="4" borderId="22" xfId="9" applyFont="1" applyFill="1" applyBorder="1" applyAlignment="1">
      <alignment horizontal="left" vertical="center" wrapText="1"/>
    </xf>
    <xf numFmtId="0" fontId="26" fillId="0" borderId="3" xfId="1" applyFont="1" applyFill="1" applyBorder="1" applyAlignment="1">
      <alignment vertical="center" shrinkToFit="1"/>
    </xf>
    <xf numFmtId="177" fontId="48" fillId="4" borderId="20" xfId="9" applyNumberFormat="1" applyFont="1" applyFill="1" applyBorder="1" applyAlignment="1">
      <alignment horizontal="center" vertical="center" wrapText="1"/>
    </xf>
    <xf numFmtId="177" fontId="48" fillId="4" borderId="23" xfId="9" applyNumberFormat="1" applyFont="1" applyFill="1" applyBorder="1" applyAlignment="1">
      <alignment horizontal="center" vertical="center" wrapText="1"/>
    </xf>
    <xf numFmtId="0" fontId="11" fillId="4" borderId="20" xfId="9" applyFont="1" applyFill="1" applyBorder="1" applyAlignment="1">
      <alignment horizontal="left" vertical="center" wrapText="1"/>
    </xf>
    <xf numFmtId="0" fontId="48" fillId="4" borderId="20" xfId="9" applyFont="1" applyFill="1" applyBorder="1" applyAlignment="1">
      <alignment horizontal="left" vertical="center" wrapText="1"/>
    </xf>
    <xf numFmtId="177" fontId="48" fillId="4" borderId="24" xfId="9" applyNumberFormat="1" applyFont="1" applyFill="1" applyBorder="1" applyAlignment="1">
      <alignment horizontal="center" vertical="center" wrapText="1"/>
    </xf>
    <xf numFmtId="0" fontId="48" fillId="4" borderId="3" xfId="9" applyFont="1" applyFill="1" applyBorder="1" applyAlignment="1">
      <alignment horizontal="left" vertical="center"/>
    </xf>
    <xf numFmtId="0" fontId="48" fillId="4" borderId="0" xfId="9" applyFont="1" applyFill="1" applyBorder="1" applyAlignment="1">
      <alignment horizontal="left" vertical="center"/>
    </xf>
    <xf numFmtId="0" fontId="48" fillId="4" borderId="24" xfId="9" applyFont="1" applyFill="1" applyBorder="1" applyAlignment="1">
      <alignment horizontal="left" vertical="center" wrapText="1"/>
    </xf>
    <xf numFmtId="177" fontId="11" fillId="4" borderId="3" xfId="5" applyNumberFormat="1" applyFont="1" applyFill="1" applyBorder="1" applyAlignment="1">
      <alignment horizontal="center" vertical="center" shrinkToFit="1"/>
    </xf>
    <xf numFmtId="0" fontId="11" fillId="4" borderId="3" xfId="15" applyNumberFormat="1" applyFont="1" applyFill="1" applyBorder="1" applyAlignment="1">
      <alignment vertical="center" shrinkToFit="1"/>
    </xf>
    <xf numFmtId="0" fontId="49" fillId="4" borderId="3" xfId="15" applyNumberFormat="1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 wrapText="1"/>
    </xf>
    <xf numFmtId="0" fontId="11" fillId="0" borderId="3" xfId="15" applyNumberFormat="1" applyFont="1" applyFill="1" applyBorder="1" applyAlignment="1">
      <alignment horizontal="center" vertical="center" shrinkToFit="1"/>
    </xf>
    <xf numFmtId="0" fontId="11" fillId="0" borderId="3" xfId="15" applyNumberFormat="1" applyFont="1" applyFill="1" applyBorder="1" applyAlignment="1">
      <alignment vertical="center" shrinkToFit="1"/>
    </xf>
    <xf numFmtId="0" fontId="11" fillId="0" borderId="3" xfId="15" applyFont="1" applyFill="1" applyBorder="1" applyAlignment="1">
      <alignment horizontal="center" vertical="center" wrapText="1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11" fillId="4" borderId="34" xfId="9" applyFont="1" applyFill="1" applyBorder="1" applyAlignment="1">
      <alignment horizontal="left" vertical="center" wrapText="1"/>
    </xf>
    <xf numFmtId="177" fontId="51" fillId="4" borderId="20" xfId="9" applyNumberFormat="1" applyFont="1" applyFill="1" applyBorder="1" applyAlignment="1">
      <alignment horizontal="center" vertical="center" wrapText="1"/>
    </xf>
    <xf numFmtId="0" fontId="51" fillId="4" borderId="22" xfId="9" applyFont="1" applyFill="1" applyBorder="1" applyAlignment="1">
      <alignment horizontal="center" vertical="center" wrapText="1"/>
    </xf>
    <xf numFmtId="0" fontId="51" fillId="4" borderId="20" xfId="9" applyFont="1" applyFill="1" applyBorder="1" applyAlignment="1">
      <alignment horizontal="center" vertical="center" wrapText="1"/>
    </xf>
    <xf numFmtId="0" fontId="51" fillId="4" borderId="12" xfId="9" applyFont="1" applyFill="1" applyBorder="1" applyAlignment="1">
      <alignment horizontal="left" vertical="center" wrapText="1"/>
    </xf>
    <xf numFmtId="177" fontId="51" fillId="4" borderId="3" xfId="9" applyNumberFormat="1" applyFont="1" applyFill="1" applyBorder="1" applyAlignment="1">
      <alignment horizontal="center" vertical="center" wrapText="1"/>
    </xf>
    <xf numFmtId="177" fontId="51" fillId="4" borderId="24" xfId="9" applyNumberFormat="1" applyFont="1" applyFill="1" applyBorder="1" applyAlignment="1">
      <alignment horizontal="center" vertical="center" wrapText="1"/>
    </xf>
    <xf numFmtId="0" fontId="51" fillId="0" borderId="3" xfId="0" applyFont="1" applyBorder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1" fillId="4" borderId="3" xfId="9" applyFont="1" applyFill="1" applyBorder="1" applyAlignment="1">
      <alignment horizontal="left" vertical="center" wrapText="1"/>
    </xf>
    <xf numFmtId="0" fontId="51" fillId="4" borderId="3" xfId="9" applyFont="1" applyFill="1" applyBorder="1" applyAlignment="1">
      <alignment horizontal="center" vertical="center" wrapText="1"/>
    </xf>
    <xf numFmtId="177" fontId="51" fillId="4" borderId="22" xfId="9" applyNumberFormat="1" applyFont="1" applyFill="1" applyBorder="1" applyAlignment="1">
      <alignment horizontal="center" vertical="center" wrapText="1"/>
    </xf>
    <xf numFmtId="0" fontId="51" fillId="4" borderId="20" xfId="9" applyFont="1" applyFill="1" applyBorder="1" applyAlignment="1">
      <alignment horizontal="left" vertical="center" wrapText="1"/>
    </xf>
    <xf numFmtId="0" fontId="51" fillId="0" borderId="3" xfId="2" applyFont="1" applyBorder="1" applyAlignment="1">
      <alignment vertical="center" wrapText="1"/>
    </xf>
    <xf numFmtId="0" fontId="51" fillId="0" borderId="10" xfId="0" applyFont="1" applyBorder="1" applyAlignment="1">
      <alignment horizontal="center" vertical="center"/>
    </xf>
    <xf numFmtId="177" fontId="51" fillId="4" borderId="35" xfId="9" applyNumberFormat="1" applyFont="1" applyFill="1" applyBorder="1" applyAlignment="1">
      <alignment horizontal="center" vertical="center" wrapText="1"/>
    </xf>
    <xf numFmtId="0" fontId="51" fillId="4" borderId="35" xfId="9" applyFont="1" applyFill="1" applyBorder="1" applyAlignment="1">
      <alignment horizontal="center" vertical="center" wrapText="1"/>
    </xf>
    <xf numFmtId="0" fontId="51" fillId="4" borderId="4" xfId="5" applyFont="1" applyFill="1" applyBorder="1" applyAlignment="1">
      <alignment horizontal="center" vertical="center" shrinkToFit="1"/>
    </xf>
    <xf numFmtId="0" fontId="51" fillId="4" borderId="3" xfId="5" applyFont="1" applyFill="1" applyBorder="1" applyAlignment="1">
      <alignment horizontal="center" vertical="center" shrinkToFit="1"/>
    </xf>
    <xf numFmtId="0" fontId="51" fillId="4" borderId="5" xfId="9" applyFont="1" applyFill="1" applyBorder="1" applyAlignment="1">
      <alignment horizontal="left" vertical="center" wrapText="1"/>
    </xf>
    <xf numFmtId="0" fontId="51" fillId="4" borderId="3" xfId="9" applyFont="1" applyFill="1" applyBorder="1" applyAlignment="1">
      <alignment vertical="center" shrinkToFit="1"/>
    </xf>
    <xf numFmtId="0" fontId="51" fillId="4" borderId="5" xfId="9" applyFont="1" applyFill="1" applyBorder="1" applyAlignment="1">
      <alignment vertical="center" shrinkToFit="1"/>
    </xf>
    <xf numFmtId="0" fontId="52" fillId="4" borderId="3" xfId="1" applyFont="1" applyFill="1" applyBorder="1" applyAlignment="1">
      <alignment horizontal="center" vertical="center"/>
    </xf>
    <xf numFmtId="0" fontId="51" fillId="4" borderId="3" xfId="5" applyFont="1" applyFill="1" applyBorder="1" applyAlignment="1">
      <alignment horizontal="left" vertical="center" shrinkToFit="1"/>
    </xf>
    <xf numFmtId="0" fontId="51" fillId="4" borderId="3" xfId="10" applyFont="1" applyFill="1" applyBorder="1" applyAlignment="1">
      <alignment vertical="center" shrinkToFit="1"/>
    </xf>
    <xf numFmtId="0" fontId="51" fillId="4" borderId="3" xfId="9" applyFont="1" applyFill="1" applyBorder="1" applyAlignment="1">
      <alignment horizontal="center" vertical="center"/>
    </xf>
    <xf numFmtId="0" fontId="51" fillId="4" borderId="3" xfId="9" applyFont="1" applyFill="1" applyBorder="1" applyAlignment="1">
      <alignment horizontal="left" vertical="center" shrinkToFit="1"/>
    </xf>
    <xf numFmtId="0" fontId="53" fillId="4" borderId="3" xfId="1" applyFont="1" applyFill="1" applyBorder="1">
      <alignment vertical="center"/>
    </xf>
    <xf numFmtId="177" fontId="51" fillId="4" borderId="3" xfId="5" applyNumberFormat="1" applyFont="1" applyFill="1" applyBorder="1" applyAlignment="1">
      <alignment horizontal="center" vertical="center" shrinkToFit="1"/>
    </xf>
    <xf numFmtId="0" fontId="51" fillId="4" borderId="3" xfId="10" applyFont="1" applyFill="1" applyBorder="1" applyAlignment="1">
      <alignment horizontal="center" vertical="center" shrinkToFit="1"/>
    </xf>
    <xf numFmtId="0" fontId="52" fillId="4" borderId="3" xfId="9" applyFont="1" applyFill="1" applyBorder="1" applyAlignment="1">
      <alignment horizontal="left" vertical="center" wrapText="1"/>
    </xf>
    <xf numFmtId="0" fontId="52" fillId="4" borderId="3" xfId="1" applyFont="1" applyFill="1" applyBorder="1" applyAlignment="1">
      <alignment vertical="center" shrinkToFit="1"/>
    </xf>
    <xf numFmtId="0" fontId="51" fillId="4" borderId="3" xfId="1" applyFont="1" applyFill="1" applyBorder="1">
      <alignment vertical="center"/>
    </xf>
    <xf numFmtId="0" fontId="51" fillId="0" borderId="3" xfId="9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10" fillId="0" borderId="18" xfId="1" applyFont="1" applyFill="1" applyBorder="1" applyAlignment="1">
      <alignment horizontal="right" vertical="center" wrapText="1" shrinkToFit="1"/>
    </xf>
    <xf numFmtId="0" fontId="10" fillId="0" borderId="19" xfId="1" applyFont="1" applyFill="1" applyBorder="1" applyAlignment="1">
      <alignment horizontal="right" vertical="center" wrapText="1" shrinkToFi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shrinkToFi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176" fontId="15" fillId="2" borderId="3" xfId="9" applyNumberFormat="1" applyFont="1" applyFill="1" applyBorder="1" applyAlignment="1">
      <alignment horizontal="center" vertical="center" wrapText="1"/>
    </xf>
    <xf numFmtId="0" fontId="15" fillId="2" borderId="3" xfId="9" applyFont="1" applyFill="1" applyBorder="1" applyAlignment="1">
      <alignment horizontal="center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4" fillId="3" borderId="3" xfId="13" applyFont="1" applyFill="1" applyBorder="1" applyAlignment="1">
      <alignment horizontal="left" vertical="center" wrapText="1"/>
    </xf>
    <xf numFmtId="0" fontId="11" fillId="0" borderId="5" xfId="9" applyFont="1" applyFill="1" applyBorder="1" applyAlignment="1">
      <alignment horizontal="center" vertical="center" wrapText="1"/>
    </xf>
    <xf numFmtId="0" fontId="11" fillId="0" borderId="9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177" fontId="15" fillId="2" borderId="3" xfId="9" applyNumberFormat="1" applyFont="1" applyFill="1" applyBorder="1" applyAlignment="1">
      <alignment horizontal="center" vertical="center" wrapText="1"/>
    </xf>
    <xf numFmtId="0" fontId="28" fillId="6" borderId="3" xfId="1" applyFont="1" applyFill="1" applyBorder="1" applyAlignment="1">
      <alignment horizontal="left" vertical="center" shrinkToFit="1"/>
    </xf>
    <xf numFmtId="0" fontId="28" fillId="6" borderId="6" xfId="1" applyFont="1" applyFill="1" applyBorder="1" applyAlignment="1">
      <alignment horizontal="left" vertical="center" wrapText="1" shrinkToFit="1"/>
    </xf>
    <xf numFmtId="0" fontId="28" fillId="6" borderId="13" xfId="1" applyFont="1" applyFill="1" applyBorder="1" applyAlignment="1">
      <alignment horizontal="left" vertical="center" shrinkToFit="1"/>
    </xf>
    <xf numFmtId="0" fontId="28" fillId="6" borderId="14" xfId="1" applyFont="1" applyFill="1" applyBorder="1" applyAlignment="1">
      <alignment horizontal="left" vertical="center" shrinkToFit="1"/>
    </xf>
    <xf numFmtId="0" fontId="11" fillId="3" borderId="3" xfId="1" applyFont="1" applyFill="1" applyBorder="1" applyAlignment="1">
      <alignment horizontal="left" vertical="center" shrinkToFit="1"/>
    </xf>
    <xf numFmtId="177" fontId="15" fillId="2" borderId="10" xfId="9" applyNumberFormat="1" applyFont="1" applyFill="1" applyBorder="1" applyAlignment="1">
      <alignment horizontal="center" vertical="center" wrapText="1"/>
    </xf>
    <xf numFmtId="0" fontId="15" fillId="2" borderId="11" xfId="9" applyFont="1" applyFill="1" applyBorder="1" applyAlignment="1">
      <alignment horizontal="center" vertical="center" wrapText="1"/>
    </xf>
    <xf numFmtId="0" fontId="15" fillId="2" borderId="12" xfId="9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left" vertical="center" wrapText="1"/>
    </xf>
    <xf numFmtId="0" fontId="11" fillId="3" borderId="14" xfId="1" applyFont="1" applyFill="1" applyBorder="1" applyAlignment="1">
      <alignment horizontal="left" vertical="center" wrapText="1"/>
    </xf>
    <xf numFmtId="0" fontId="11" fillId="3" borderId="0" xfId="1" applyFont="1" applyFill="1" applyBorder="1" applyAlignment="1">
      <alignment horizontal="left" vertical="center" wrapText="1"/>
    </xf>
    <xf numFmtId="0" fontId="11" fillId="3" borderId="15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3" borderId="16" xfId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50" fillId="3" borderId="13" xfId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10" fillId="0" borderId="32" xfId="1" applyFont="1" applyFill="1" applyBorder="1" applyAlignment="1">
      <alignment horizontal="right" vertical="center" wrapText="1" shrinkToFit="1"/>
    </xf>
    <xf numFmtId="0" fontId="10" fillId="0" borderId="4" xfId="1" applyFont="1" applyFill="1" applyBorder="1" applyAlignment="1">
      <alignment horizontal="right" vertical="center" wrapText="1" shrinkToFit="1"/>
    </xf>
    <xf numFmtId="0" fontId="10" fillId="0" borderId="33" xfId="1" applyFont="1" applyFill="1" applyBorder="1" applyAlignment="1">
      <alignment horizontal="right" vertical="center" wrapText="1" shrinkToFit="1"/>
    </xf>
    <xf numFmtId="0" fontId="11" fillId="0" borderId="5" xfId="1" applyNumberFormat="1" applyFont="1" applyFill="1" applyBorder="1" applyAlignment="1">
      <alignment horizontal="center" vertical="center" wrapText="1"/>
    </xf>
    <xf numFmtId="0" fontId="11" fillId="0" borderId="9" xfId="1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9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shrinkToFit="1"/>
    </xf>
    <xf numFmtId="0" fontId="24" fillId="5" borderId="2" xfId="5" applyFont="1" applyFill="1" applyBorder="1" applyAlignment="1">
      <alignment horizontal="right" vertical="center" wrapText="1" shrinkToFit="1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wrapText="1"/>
    </xf>
    <xf numFmtId="176" fontId="15" fillId="2" borderId="3" xfId="5" applyNumberFormat="1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left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left" vertical="center" shrinkToFit="1"/>
    </xf>
    <xf numFmtId="0" fontId="11" fillId="3" borderId="11" xfId="1" applyFont="1" applyFill="1" applyBorder="1" applyAlignment="1">
      <alignment horizontal="left" vertical="center" shrinkToFit="1"/>
    </xf>
    <xf numFmtId="0" fontId="11" fillId="3" borderId="12" xfId="1" applyFont="1" applyFill="1" applyBorder="1" applyAlignment="1">
      <alignment horizontal="left" vertical="center" shrinkToFit="1"/>
    </xf>
    <xf numFmtId="0" fontId="15" fillId="2" borderId="10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left" vertical="center" shrinkToFit="1"/>
    </xf>
    <xf numFmtId="0" fontId="26" fillId="6" borderId="3" xfId="1" applyFont="1" applyFill="1" applyBorder="1" applyAlignment="1">
      <alignment horizontal="left" vertical="center" shrinkToFit="1"/>
    </xf>
    <xf numFmtId="0" fontId="28" fillId="6" borderId="13" xfId="1" applyFont="1" applyFill="1" applyBorder="1" applyAlignment="1">
      <alignment horizontal="left" vertical="center" wrapText="1" shrinkToFit="1"/>
    </xf>
    <xf numFmtId="0" fontId="28" fillId="6" borderId="14" xfId="1" applyFont="1" applyFill="1" applyBorder="1" applyAlignment="1">
      <alignment horizontal="left" vertical="center" wrapText="1" shrinkToFit="1"/>
    </xf>
    <xf numFmtId="0" fontId="11" fillId="4" borderId="9" xfId="5" applyFont="1" applyFill="1" applyBorder="1" applyAlignment="1">
      <alignment horizontal="center" vertical="center" wrapText="1"/>
    </xf>
    <xf numFmtId="0" fontId="11" fillId="4" borderId="4" xfId="5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right" vertical="center" wrapText="1" shrinkToFit="1"/>
    </xf>
    <xf numFmtId="0" fontId="28" fillId="6" borderId="3" xfId="1" applyFont="1" applyFill="1" applyBorder="1" applyAlignment="1">
      <alignment horizontal="left" vertical="center" wrapText="1" shrinkToFit="1"/>
    </xf>
    <xf numFmtId="0" fontId="11" fillId="3" borderId="6" xfId="1" applyFont="1" applyFill="1" applyBorder="1" applyAlignment="1">
      <alignment horizontal="left" vertical="center" wrapText="1"/>
    </xf>
    <xf numFmtId="0" fontId="11" fillId="3" borderId="7" xfId="1" applyFont="1" applyFill="1" applyBorder="1" applyAlignment="1">
      <alignment horizontal="left" vertical="center" wrapText="1"/>
    </xf>
    <xf numFmtId="0" fontId="11" fillId="3" borderId="8" xfId="1" applyFont="1" applyFill="1" applyBorder="1" applyAlignment="1">
      <alignment horizontal="left" vertical="center" wrapText="1"/>
    </xf>
    <xf numFmtId="0" fontId="11" fillId="3" borderId="3" xfId="14" applyFont="1" applyFill="1" applyBorder="1" applyAlignment="1">
      <alignment horizontal="left" vertical="center"/>
    </xf>
    <xf numFmtId="0" fontId="15" fillId="2" borderId="3" xfId="14" applyFont="1" applyFill="1" applyBorder="1" applyAlignment="1">
      <alignment horizontal="center" vertical="center" wrapText="1"/>
    </xf>
    <xf numFmtId="0" fontId="11" fillId="3" borderId="3" xfId="14" applyFont="1" applyFill="1" applyBorder="1" applyAlignment="1">
      <alignment horizontal="center" vertical="center" wrapText="1"/>
    </xf>
    <xf numFmtId="0" fontId="11" fillId="0" borderId="5" xfId="14" applyFont="1" applyFill="1" applyBorder="1" applyAlignment="1">
      <alignment horizontal="center" vertical="center" wrapText="1"/>
    </xf>
    <xf numFmtId="0" fontId="11" fillId="0" borderId="9" xfId="14" applyFont="1" applyFill="1" applyBorder="1" applyAlignment="1">
      <alignment horizontal="center" vertical="center" wrapText="1"/>
    </xf>
    <xf numFmtId="0" fontId="11" fillId="0" borderId="4" xfId="14" applyFont="1" applyFill="1" applyBorder="1" applyAlignment="1">
      <alignment horizontal="center" vertical="center" wrapText="1"/>
    </xf>
    <xf numFmtId="0" fontId="26" fillId="0" borderId="5" xfId="14" applyFont="1" applyFill="1" applyBorder="1" applyAlignment="1">
      <alignment horizontal="center" vertical="center" wrapText="1"/>
    </xf>
    <xf numFmtId="0" fontId="26" fillId="0" borderId="9" xfId="14" applyFont="1" applyFill="1" applyBorder="1" applyAlignment="1">
      <alignment horizontal="center" vertical="center" wrapText="1"/>
    </xf>
    <xf numFmtId="0" fontId="26" fillId="0" borderId="4" xfId="14" applyFont="1" applyFill="1" applyBorder="1" applyAlignment="1">
      <alignment horizontal="center" vertical="center" wrapText="1"/>
    </xf>
    <xf numFmtId="0" fontId="28" fillId="6" borderId="3" xfId="14" applyFont="1" applyFill="1" applyBorder="1" applyAlignment="1">
      <alignment horizontal="left" vertical="center"/>
    </xf>
    <xf numFmtId="0" fontId="28" fillId="6" borderId="10" xfId="14" applyFont="1" applyFill="1" applyBorder="1" applyAlignment="1">
      <alignment horizontal="left" vertical="center" wrapText="1"/>
    </xf>
    <xf numFmtId="0" fontId="28" fillId="6" borderId="11" xfId="14" applyFont="1" applyFill="1" applyBorder="1" applyAlignment="1">
      <alignment horizontal="left" vertical="center" wrapText="1"/>
    </xf>
    <xf numFmtId="0" fontId="28" fillId="6" borderId="12" xfId="14" applyFont="1" applyFill="1" applyBorder="1" applyAlignment="1">
      <alignment horizontal="left" vertical="center" wrapText="1"/>
    </xf>
    <xf numFmtId="0" fontId="11" fillId="0" borderId="3" xfId="14" applyFont="1" applyFill="1" applyBorder="1" applyAlignment="1">
      <alignment horizontal="center" vertical="center" wrapText="1"/>
    </xf>
    <xf numFmtId="0" fontId="5" fillId="0" borderId="25" xfId="14" applyFont="1" applyFill="1" applyBorder="1" applyAlignment="1">
      <alignment horizontal="center" vertical="center" shrinkToFit="1"/>
    </xf>
    <xf numFmtId="0" fontId="5" fillId="0" borderId="26" xfId="14" applyFont="1" applyFill="1" applyBorder="1" applyAlignment="1">
      <alignment horizontal="center" vertical="center" shrinkToFit="1"/>
    </xf>
    <xf numFmtId="0" fontId="5" fillId="0" borderId="27" xfId="14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right" vertical="center" wrapText="1" shrinkToFit="1"/>
    </xf>
    <xf numFmtId="0" fontId="10" fillId="0" borderId="18" xfId="0" applyFont="1" applyFill="1" applyBorder="1" applyAlignment="1">
      <alignment horizontal="right" vertical="center" wrapText="1" shrinkToFit="1"/>
    </xf>
    <xf numFmtId="0" fontId="10" fillId="0" borderId="19" xfId="0" applyFont="1" applyFill="1" applyBorder="1" applyAlignment="1">
      <alignment horizontal="right" vertical="center" wrapText="1" shrinkToFit="1"/>
    </xf>
    <xf numFmtId="0" fontId="11" fillId="0" borderId="7" xfId="1" applyFont="1" applyFill="1" applyBorder="1" applyAlignment="1">
      <alignment horizontal="center" vertical="center" textRotation="255" wrapText="1"/>
    </xf>
    <xf numFmtId="0" fontId="11" fillId="0" borderId="8" xfId="1" applyFont="1" applyFill="1" applyBorder="1" applyAlignment="1">
      <alignment horizontal="center" vertical="center" textRotation="255" wrapTex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176" fontId="15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textRotation="255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center" vertical="center" textRotation="255" wrapText="1"/>
    </xf>
    <xf numFmtId="0" fontId="11" fillId="4" borderId="6" xfId="0" applyFont="1" applyFill="1" applyBorder="1" applyAlignment="1">
      <alignment horizontal="center" vertical="center" textRotation="255" wrapText="1"/>
    </xf>
    <xf numFmtId="0" fontId="11" fillId="4" borderId="7" xfId="0" applyFont="1" applyFill="1" applyBorder="1" applyAlignment="1">
      <alignment horizontal="center" vertical="center" textRotation="255" wrapText="1"/>
    </xf>
    <xf numFmtId="0" fontId="11" fillId="4" borderId="8" xfId="0" applyFont="1" applyFill="1" applyBorder="1" applyAlignment="1">
      <alignment horizontal="center" vertical="center" textRotation="255" wrapText="1"/>
    </xf>
    <xf numFmtId="0" fontId="11" fillId="3" borderId="6" xfId="1" applyFont="1" applyFill="1" applyBorder="1" applyAlignment="1">
      <alignment horizontal="left" vertical="center" wrapText="1" shrinkToFit="1"/>
    </xf>
    <xf numFmtId="0" fontId="11" fillId="3" borderId="13" xfId="1" applyFont="1" applyFill="1" applyBorder="1" applyAlignment="1">
      <alignment horizontal="left" vertical="center" shrinkToFit="1"/>
    </xf>
    <xf numFmtId="0" fontId="11" fillId="3" borderId="14" xfId="1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6">
    <cellStyle name="一般" xfId="0" builtinId="0"/>
    <cellStyle name="一般 2" xfId="2" xr:uid="{00000000-0005-0000-0000-000001000000}"/>
    <cellStyle name="一般 2 2" xfId="9" xr:uid="{00000000-0005-0000-0000-000002000000}"/>
    <cellStyle name="一般 2 3" xfId="5" xr:uid="{00000000-0005-0000-0000-000003000000}"/>
    <cellStyle name="一般 2 3 2" xfId="13" xr:uid="{00000000-0005-0000-0000-000004000000}"/>
    <cellStyle name="一般 3" xfId="14" xr:uid="{00000000-0005-0000-0000-000005000000}"/>
    <cellStyle name="一般 4" xfId="6" xr:uid="{00000000-0005-0000-0000-000006000000}"/>
    <cellStyle name="一般 4 2" xfId="7" xr:uid="{00000000-0005-0000-0000-000007000000}"/>
    <cellStyle name="一般 4 2 2" xfId="8" xr:uid="{00000000-0005-0000-0000-000008000000}"/>
    <cellStyle name="一般 4 3" xfId="12" xr:uid="{00000000-0005-0000-0000-000009000000}"/>
    <cellStyle name="一般_97" xfId="3" xr:uid="{00000000-0005-0000-0000-00000A000000}"/>
    <cellStyle name="一般_Book1" xfId="1" xr:uid="{00000000-0005-0000-0000-00000B000000}"/>
    <cellStyle name="一般_Sheet1" xfId="15" xr:uid="{156E81A4-FCCB-4AF8-AD7F-2692216E88A7}"/>
    <cellStyle name="一般_企管系-98-101日四技課程規劃表-修正後101-11-21 2" xfId="4" xr:uid="{00000000-0005-0000-0000-00000C000000}"/>
    <cellStyle name="一般_夜四技99" xfId="11" xr:uid="{00000000-0005-0000-0000-00000D000000}"/>
    <cellStyle name="一般_夜四技課程規劃表公告上網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6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208"/>
  </cols>
  <sheetData>
    <row r="1" spans="1:218" ht="30" customHeight="1">
      <c r="A1" s="355" t="s">
        <v>548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6"/>
    </row>
    <row r="2" spans="1:218" ht="30" customHeight="1">
      <c r="A2" s="357" t="s">
        <v>549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8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</row>
    <row r="3" spans="1:218">
      <c r="A3" s="359" t="s">
        <v>0</v>
      </c>
      <c r="B3" s="360" t="s">
        <v>382</v>
      </c>
      <c r="C3" s="359" t="s">
        <v>1</v>
      </c>
      <c r="D3" s="359"/>
      <c r="E3" s="359"/>
      <c r="F3" s="359"/>
      <c r="G3" s="360" t="s">
        <v>2</v>
      </c>
      <c r="H3" s="359" t="s">
        <v>3</v>
      </c>
      <c r="I3" s="359"/>
      <c r="J3" s="359"/>
      <c r="K3" s="359"/>
      <c r="L3" s="360" t="s">
        <v>2</v>
      </c>
      <c r="M3" s="359" t="s">
        <v>4</v>
      </c>
      <c r="N3" s="359"/>
      <c r="O3" s="359"/>
      <c r="P3" s="359"/>
      <c r="Q3" s="360" t="s">
        <v>2</v>
      </c>
      <c r="R3" s="359" t="s">
        <v>5</v>
      </c>
      <c r="S3" s="359"/>
      <c r="T3" s="359"/>
      <c r="U3" s="359"/>
    </row>
    <row r="4" spans="1:218">
      <c r="A4" s="359"/>
      <c r="B4" s="360"/>
      <c r="C4" s="359" t="s">
        <v>6</v>
      </c>
      <c r="D4" s="359"/>
      <c r="E4" s="359" t="s">
        <v>7</v>
      </c>
      <c r="F4" s="359"/>
      <c r="G4" s="360"/>
      <c r="H4" s="359" t="s">
        <v>6</v>
      </c>
      <c r="I4" s="359"/>
      <c r="J4" s="359" t="s">
        <v>7</v>
      </c>
      <c r="K4" s="359"/>
      <c r="L4" s="360"/>
      <c r="M4" s="359" t="s">
        <v>6</v>
      </c>
      <c r="N4" s="359"/>
      <c r="O4" s="359" t="s">
        <v>7</v>
      </c>
      <c r="P4" s="359"/>
      <c r="Q4" s="360"/>
      <c r="R4" s="359" t="s">
        <v>6</v>
      </c>
      <c r="S4" s="359"/>
      <c r="T4" s="359" t="s">
        <v>7</v>
      </c>
      <c r="U4" s="359"/>
    </row>
    <row r="5" spans="1:218" ht="12" customHeight="1">
      <c r="A5" s="359"/>
      <c r="B5" s="360"/>
      <c r="C5" s="4" t="s">
        <v>383</v>
      </c>
      <c r="D5" s="4" t="s">
        <v>384</v>
      </c>
      <c r="E5" s="4" t="s">
        <v>383</v>
      </c>
      <c r="F5" s="4" t="s">
        <v>385</v>
      </c>
      <c r="G5" s="360"/>
      <c r="H5" s="4" t="s">
        <v>383</v>
      </c>
      <c r="I5" s="4" t="s">
        <v>384</v>
      </c>
      <c r="J5" s="4" t="s">
        <v>383</v>
      </c>
      <c r="K5" s="4" t="s">
        <v>386</v>
      </c>
      <c r="L5" s="360"/>
      <c r="M5" s="4" t="s">
        <v>387</v>
      </c>
      <c r="N5" s="4" t="s">
        <v>384</v>
      </c>
      <c r="O5" s="4" t="s">
        <v>383</v>
      </c>
      <c r="P5" s="4" t="s">
        <v>384</v>
      </c>
      <c r="Q5" s="360"/>
      <c r="R5" s="4" t="s">
        <v>387</v>
      </c>
      <c r="S5" s="4" t="s">
        <v>384</v>
      </c>
      <c r="T5" s="4" t="s">
        <v>383</v>
      </c>
      <c r="U5" s="4" t="s">
        <v>386</v>
      </c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</row>
    <row r="6" spans="1:218" ht="15" customHeight="1">
      <c r="A6" s="359" t="s">
        <v>388</v>
      </c>
      <c r="B6" s="123" t="s">
        <v>193</v>
      </c>
      <c r="C6" s="148">
        <v>2</v>
      </c>
      <c r="D6" s="148">
        <v>2</v>
      </c>
      <c r="E6" s="149"/>
      <c r="F6" s="149"/>
      <c r="G6" s="123" t="s">
        <v>194</v>
      </c>
      <c r="H6" s="148">
        <v>2</v>
      </c>
      <c r="I6" s="148">
        <v>2</v>
      </c>
      <c r="J6" s="149"/>
      <c r="K6" s="149"/>
      <c r="L6" s="6"/>
      <c r="M6" s="196"/>
      <c r="N6" s="196"/>
      <c r="O6" s="196"/>
      <c r="P6" s="196"/>
      <c r="Q6" s="6"/>
      <c r="R6" s="196"/>
      <c r="S6" s="196"/>
      <c r="T6" s="196"/>
      <c r="U6" s="196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</row>
    <row r="7" spans="1:218" ht="15" customHeight="1">
      <c r="A7" s="359"/>
      <c r="B7" s="123" t="s">
        <v>195</v>
      </c>
      <c r="C7" s="149"/>
      <c r="D7" s="149"/>
      <c r="E7" s="148">
        <v>2</v>
      </c>
      <c r="F7" s="148">
        <v>2</v>
      </c>
      <c r="G7" s="123" t="s">
        <v>196</v>
      </c>
      <c r="H7" s="148">
        <v>2</v>
      </c>
      <c r="I7" s="148">
        <v>2</v>
      </c>
      <c r="J7" s="148">
        <v>2</v>
      </c>
      <c r="K7" s="148">
        <v>2</v>
      </c>
      <c r="L7" s="6"/>
      <c r="M7" s="196"/>
      <c r="N7" s="196"/>
      <c r="O7" s="196"/>
      <c r="P7" s="196"/>
      <c r="Q7" s="6"/>
      <c r="R7" s="196"/>
      <c r="S7" s="196"/>
      <c r="T7" s="196"/>
      <c r="U7" s="196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  <c r="CV7" s="211"/>
      <c r="CW7" s="211"/>
      <c r="CX7" s="211"/>
      <c r="CY7" s="211"/>
      <c r="CZ7" s="211"/>
      <c r="DA7" s="211"/>
      <c r="DB7" s="211"/>
      <c r="DC7" s="211"/>
      <c r="DD7" s="211"/>
      <c r="DE7" s="211"/>
      <c r="DF7" s="211"/>
      <c r="DG7" s="211"/>
      <c r="DH7" s="211"/>
      <c r="DI7" s="211"/>
      <c r="DJ7" s="211"/>
      <c r="DK7" s="211"/>
      <c r="DL7" s="211"/>
      <c r="DM7" s="211"/>
      <c r="DN7" s="211"/>
      <c r="DO7" s="211"/>
      <c r="DP7" s="211"/>
      <c r="DQ7" s="211"/>
      <c r="DR7" s="211"/>
      <c r="DS7" s="211"/>
      <c r="DT7" s="211"/>
      <c r="DU7" s="211"/>
      <c r="DV7" s="211"/>
      <c r="DW7" s="211"/>
      <c r="DX7" s="211"/>
      <c r="DY7" s="211"/>
      <c r="DZ7" s="211"/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1"/>
      <c r="EL7" s="211"/>
      <c r="EM7" s="211"/>
      <c r="EN7" s="211"/>
      <c r="EO7" s="211"/>
      <c r="EP7" s="211"/>
      <c r="EQ7" s="211"/>
      <c r="ER7" s="211"/>
      <c r="ES7" s="211"/>
      <c r="ET7" s="211"/>
      <c r="EU7" s="211"/>
      <c r="EV7" s="211"/>
      <c r="EW7" s="211"/>
      <c r="EX7" s="211"/>
      <c r="EY7" s="211"/>
      <c r="EZ7" s="211"/>
      <c r="FA7" s="211"/>
      <c r="FB7" s="211"/>
      <c r="FC7" s="211"/>
      <c r="FD7" s="211"/>
      <c r="FE7" s="211"/>
      <c r="FF7" s="211"/>
      <c r="FG7" s="211"/>
      <c r="FH7" s="211"/>
      <c r="FI7" s="211"/>
      <c r="FJ7" s="211"/>
      <c r="FK7" s="211"/>
      <c r="FL7" s="211"/>
      <c r="FM7" s="211"/>
      <c r="FN7" s="211"/>
      <c r="FO7" s="211"/>
      <c r="FP7" s="211"/>
      <c r="FQ7" s="211"/>
      <c r="FR7" s="211"/>
      <c r="FS7" s="211"/>
      <c r="FT7" s="211"/>
      <c r="FU7" s="211"/>
      <c r="FV7" s="211"/>
      <c r="FW7" s="211"/>
      <c r="FX7" s="211"/>
      <c r="FY7" s="211"/>
      <c r="FZ7" s="211"/>
      <c r="GA7" s="211"/>
      <c r="GB7" s="211"/>
      <c r="GC7" s="211"/>
      <c r="GD7" s="211"/>
      <c r="GE7" s="211"/>
      <c r="GF7" s="211"/>
      <c r="GG7" s="211"/>
      <c r="GH7" s="211"/>
      <c r="GI7" s="211"/>
      <c r="GJ7" s="211"/>
      <c r="GK7" s="211"/>
      <c r="GL7" s="211"/>
      <c r="GM7" s="211"/>
      <c r="GN7" s="211"/>
      <c r="GO7" s="211"/>
      <c r="GP7" s="211"/>
      <c r="GQ7" s="211"/>
      <c r="GR7" s="211"/>
      <c r="GS7" s="211"/>
      <c r="GT7" s="211"/>
      <c r="GU7" s="211"/>
      <c r="GV7" s="211"/>
      <c r="GW7" s="211"/>
      <c r="GX7" s="211"/>
      <c r="GY7" s="211"/>
      <c r="GZ7" s="211"/>
      <c r="HA7" s="211"/>
      <c r="HB7" s="211"/>
      <c r="HC7" s="211"/>
      <c r="HD7" s="211"/>
      <c r="HE7" s="211"/>
      <c r="HF7" s="211"/>
      <c r="HG7" s="211"/>
      <c r="HH7" s="211"/>
      <c r="HI7" s="211"/>
      <c r="HJ7" s="211"/>
    </row>
    <row r="8" spans="1:218" ht="15" customHeight="1">
      <c r="A8" s="359"/>
      <c r="B8" s="123" t="s">
        <v>197</v>
      </c>
      <c r="C8" s="148">
        <v>2</v>
      </c>
      <c r="D8" s="148">
        <v>2</v>
      </c>
      <c r="E8" s="149"/>
      <c r="F8" s="149"/>
      <c r="G8" s="123"/>
      <c r="H8" s="149"/>
      <c r="I8" s="149"/>
      <c r="J8" s="149"/>
      <c r="K8" s="149"/>
      <c r="L8" s="6"/>
      <c r="M8" s="196"/>
      <c r="N8" s="196"/>
      <c r="O8" s="196"/>
      <c r="P8" s="196"/>
      <c r="Q8" s="6"/>
      <c r="R8" s="196"/>
      <c r="S8" s="196"/>
      <c r="T8" s="196"/>
      <c r="U8" s="196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</row>
    <row r="9" spans="1:218" ht="15" customHeight="1">
      <c r="A9" s="359"/>
      <c r="B9" s="123" t="s">
        <v>198</v>
      </c>
      <c r="C9" s="149"/>
      <c r="D9" s="149"/>
      <c r="E9" s="148">
        <v>2</v>
      </c>
      <c r="F9" s="148">
        <v>2</v>
      </c>
      <c r="G9" s="123"/>
      <c r="H9" s="149"/>
      <c r="I9" s="149"/>
      <c r="J9" s="149"/>
      <c r="K9" s="149"/>
      <c r="L9" s="6"/>
      <c r="M9" s="196"/>
      <c r="N9" s="196"/>
      <c r="O9" s="196"/>
      <c r="P9" s="196"/>
      <c r="Q9" s="6"/>
      <c r="R9" s="196"/>
      <c r="S9" s="196"/>
      <c r="T9" s="196"/>
      <c r="U9" s="196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  <c r="GZ9" s="211"/>
      <c r="HA9" s="211"/>
      <c r="HB9" s="211"/>
      <c r="HC9" s="211"/>
      <c r="HD9" s="211"/>
      <c r="HE9" s="211"/>
      <c r="HF9" s="211"/>
      <c r="HG9" s="211"/>
      <c r="HH9" s="211"/>
      <c r="HI9" s="211"/>
      <c r="HJ9" s="211"/>
    </row>
    <row r="10" spans="1:218" ht="15" customHeight="1">
      <c r="A10" s="359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</row>
    <row r="11" spans="1:218" ht="15" customHeight="1">
      <c r="A11" s="359"/>
      <c r="B11" s="197" t="s">
        <v>9</v>
      </c>
      <c r="C11" s="361">
        <f>C10+E10+H10+J10+M10+O10+R10+T10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</row>
    <row r="12" spans="1:218" ht="35.1" customHeight="1">
      <c r="A12" s="359"/>
      <c r="B12" s="366" t="s">
        <v>389</v>
      </c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</row>
    <row r="13" spans="1:218" ht="15" customHeight="1">
      <c r="A13" s="359" t="s">
        <v>390</v>
      </c>
      <c r="B13" s="213" t="s">
        <v>199</v>
      </c>
      <c r="C13" s="147"/>
      <c r="D13" s="147"/>
      <c r="E13" s="146">
        <v>2</v>
      </c>
      <c r="F13" s="146">
        <v>2</v>
      </c>
      <c r="G13" s="214" t="s">
        <v>200</v>
      </c>
      <c r="H13" s="214"/>
      <c r="I13" s="214"/>
      <c r="J13" s="146">
        <v>2</v>
      </c>
      <c r="K13" s="146">
        <v>2</v>
      </c>
      <c r="L13" s="124"/>
      <c r="M13" s="199"/>
      <c r="N13" s="199"/>
      <c r="O13" s="199"/>
      <c r="P13" s="199"/>
      <c r="Q13" s="124"/>
      <c r="R13" s="199"/>
      <c r="S13" s="199"/>
      <c r="T13" s="199"/>
      <c r="U13" s="199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211"/>
      <c r="EP13" s="211"/>
      <c r="EQ13" s="211"/>
      <c r="ER13" s="211"/>
      <c r="ES13" s="211"/>
      <c r="ET13" s="211"/>
      <c r="EU13" s="211"/>
      <c r="EV13" s="211"/>
      <c r="EW13" s="211"/>
      <c r="EX13" s="211"/>
      <c r="EY13" s="211"/>
      <c r="EZ13" s="211"/>
      <c r="FA13" s="211"/>
      <c r="FB13" s="211"/>
      <c r="FC13" s="211"/>
      <c r="FD13" s="211"/>
      <c r="FE13" s="211"/>
      <c r="FF13" s="211"/>
      <c r="FG13" s="211"/>
      <c r="FH13" s="211"/>
      <c r="FI13" s="211"/>
      <c r="FJ13" s="211"/>
      <c r="FK13" s="211"/>
      <c r="FL13" s="211"/>
      <c r="FM13" s="211"/>
      <c r="FN13" s="211"/>
      <c r="FO13" s="211"/>
      <c r="FP13" s="211"/>
      <c r="FQ13" s="211"/>
      <c r="FR13" s="211"/>
      <c r="FS13" s="211"/>
      <c r="FT13" s="211"/>
      <c r="FU13" s="211"/>
      <c r="FV13" s="211"/>
      <c r="FW13" s="211"/>
      <c r="FX13" s="211"/>
      <c r="FY13" s="211"/>
      <c r="FZ13" s="211"/>
      <c r="GA13" s="211"/>
      <c r="GB13" s="211"/>
      <c r="GC13" s="211"/>
      <c r="GD13" s="211"/>
      <c r="GE13" s="211"/>
      <c r="GF13" s="211"/>
      <c r="GG13" s="211"/>
      <c r="GH13" s="211"/>
      <c r="GI13" s="211"/>
      <c r="GJ13" s="211"/>
      <c r="GK13" s="211"/>
      <c r="GL13" s="211"/>
      <c r="GM13" s="211"/>
      <c r="GN13" s="211"/>
      <c r="GO13" s="211"/>
      <c r="GP13" s="211"/>
      <c r="GQ13" s="211"/>
      <c r="GR13" s="211"/>
      <c r="GS13" s="211"/>
      <c r="GT13" s="211"/>
      <c r="GU13" s="211"/>
      <c r="GV13" s="211"/>
      <c r="GW13" s="211"/>
      <c r="GX13" s="211"/>
      <c r="GY13" s="211"/>
      <c r="GZ13" s="211"/>
      <c r="HA13" s="211"/>
      <c r="HB13" s="211"/>
      <c r="HC13" s="211"/>
      <c r="HD13" s="211"/>
      <c r="HE13" s="211"/>
      <c r="HF13" s="211"/>
      <c r="HG13" s="211"/>
      <c r="HH13" s="211"/>
      <c r="HI13" s="211"/>
      <c r="HJ13" s="211"/>
    </row>
    <row r="14" spans="1:218" ht="15" customHeight="1">
      <c r="A14" s="359"/>
      <c r="B14" s="6" t="s">
        <v>391</v>
      </c>
      <c r="C14" s="148">
        <v>0</v>
      </c>
      <c r="D14" s="148">
        <v>1</v>
      </c>
      <c r="E14" s="215">
        <v>0</v>
      </c>
      <c r="F14" s="148">
        <v>1</v>
      </c>
      <c r="G14" s="123"/>
      <c r="H14" s="123"/>
      <c r="I14" s="123"/>
      <c r="J14" s="148"/>
      <c r="K14" s="148"/>
      <c r="L14" s="6"/>
      <c r="M14" s="196"/>
      <c r="N14" s="196"/>
      <c r="O14" s="196"/>
      <c r="P14" s="196"/>
      <c r="Q14" s="6"/>
      <c r="R14" s="196"/>
      <c r="S14" s="196"/>
      <c r="T14" s="196"/>
      <c r="U14" s="196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211"/>
      <c r="CX14" s="211"/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211"/>
      <c r="EP14" s="211"/>
      <c r="EQ14" s="211"/>
      <c r="ER14" s="211"/>
      <c r="ES14" s="211"/>
      <c r="ET14" s="211"/>
      <c r="EU14" s="211"/>
      <c r="EV14" s="211"/>
      <c r="EW14" s="211"/>
      <c r="EX14" s="211"/>
      <c r="EY14" s="211"/>
      <c r="EZ14" s="211"/>
      <c r="FA14" s="211"/>
      <c r="FB14" s="211"/>
      <c r="FC14" s="211"/>
      <c r="FD14" s="211"/>
      <c r="FE14" s="211"/>
      <c r="FF14" s="211"/>
      <c r="FG14" s="211"/>
      <c r="FH14" s="211"/>
      <c r="FI14" s="211"/>
      <c r="FJ14" s="211"/>
      <c r="FK14" s="211"/>
      <c r="FL14" s="211"/>
      <c r="FM14" s="211"/>
      <c r="FN14" s="211"/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1"/>
      <c r="HC14" s="211"/>
      <c r="HD14" s="211"/>
      <c r="HE14" s="211"/>
      <c r="HF14" s="211"/>
      <c r="HG14" s="211"/>
      <c r="HH14" s="211"/>
      <c r="HI14" s="211"/>
      <c r="HJ14" s="211"/>
    </row>
    <row r="15" spans="1:218" ht="15" customHeight="1">
      <c r="A15" s="359"/>
      <c r="B15" s="123" t="s">
        <v>10</v>
      </c>
      <c r="C15" s="148">
        <v>2</v>
      </c>
      <c r="D15" s="150">
        <v>2</v>
      </c>
      <c r="E15" s="216"/>
      <c r="F15" s="217"/>
      <c r="G15" s="123"/>
      <c r="H15" s="123"/>
      <c r="I15" s="123"/>
      <c r="J15" s="123"/>
      <c r="K15" s="218"/>
      <c r="L15" s="6"/>
      <c r="M15" s="196"/>
      <c r="N15" s="196"/>
      <c r="O15" s="196"/>
      <c r="P15" s="196"/>
      <c r="Q15" s="6"/>
      <c r="R15" s="196"/>
      <c r="S15" s="196"/>
      <c r="T15" s="196"/>
      <c r="U15" s="196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211"/>
      <c r="EP15" s="211"/>
      <c r="EQ15" s="211"/>
      <c r="ER15" s="211"/>
      <c r="ES15" s="211"/>
      <c r="ET15" s="211"/>
      <c r="EU15" s="211"/>
      <c r="EV15" s="211"/>
      <c r="EW15" s="211"/>
      <c r="EX15" s="211"/>
      <c r="EY15" s="211"/>
      <c r="EZ15" s="211"/>
      <c r="FA15" s="211"/>
      <c r="FB15" s="211"/>
      <c r="FC15" s="211"/>
      <c r="FD15" s="211"/>
      <c r="FE15" s="211"/>
      <c r="FF15" s="211"/>
      <c r="FG15" s="211"/>
      <c r="FH15" s="211"/>
      <c r="FI15" s="211"/>
      <c r="FJ15" s="211"/>
      <c r="FK15" s="211"/>
      <c r="FL15" s="211"/>
      <c r="FM15" s="211"/>
      <c r="FN15" s="211"/>
      <c r="FO15" s="211"/>
      <c r="FP15" s="211"/>
      <c r="FQ15" s="211"/>
      <c r="FR15" s="211"/>
      <c r="FS15" s="211"/>
      <c r="FT15" s="211"/>
      <c r="FU15" s="211"/>
      <c r="FV15" s="211"/>
      <c r="FW15" s="211"/>
      <c r="FX15" s="211"/>
      <c r="FY15" s="211"/>
      <c r="FZ15" s="211"/>
      <c r="GA15" s="211"/>
      <c r="GB15" s="211"/>
      <c r="GC15" s="211"/>
      <c r="GD15" s="211"/>
      <c r="GE15" s="211"/>
      <c r="GF15" s="211"/>
      <c r="GG15" s="211"/>
      <c r="GH15" s="211"/>
      <c r="GI15" s="211"/>
      <c r="GJ15" s="211"/>
      <c r="GK15" s="211"/>
      <c r="GL15" s="211"/>
      <c r="GM15" s="211"/>
      <c r="GN15" s="211"/>
      <c r="GO15" s="211"/>
      <c r="GP15" s="211"/>
      <c r="GQ15" s="211"/>
      <c r="GR15" s="211"/>
      <c r="GS15" s="211"/>
      <c r="GT15" s="211"/>
      <c r="GU15" s="211"/>
      <c r="GV15" s="211"/>
      <c r="GW15" s="211"/>
      <c r="GX15" s="211"/>
      <c r="GY15" s="211"/>
      <c r="GZ15" s="211"/>
      <c r="HA15" s="211"/>
      <c r="HB15" s="211"/>
      <c r="HC15" s="211"/>
      <c r="HD15" s="211"/>
      <c r="HE15" s="211"/>
      <c r="HF15" s="211"/>
      <c r="HG15" s="211"/>
      <c r="HH15" s="211"/>
      <c r="HI15" s="211"/>
      <c r="HJ15" s="211"/>
    </row>
    <row r="16" spans="1:218" ht="15" customHeight="1">
      <c r="A16" s="359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</row>
    <row r="17" spans="1:218" ht="15" customHeight="1">
      <c r="A17" s="359"/>
      <c r="B17" s="197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</row>
    <row r="18" spans="1:218" ht="57" customHeight="1">
      <c r="A18" s="359" t="s">
        <v>392</v>
      </c>
      <c r="B18" s="367" t="s">
        <v>393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218" ht="15" customHeight="1">
      <c r="A19" s="359"/>
      <c r="B19" s="197" t="s">
        <v>9</v>
      </c>
      <c r="C19" s="362">
        <v>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</row>
    <row r="20" spans="1:218" ht="15" customHeight="1">
      <c r="A20" s="363" t="s">
        <v>394</v>
      </c>
      <c r="B20" s="125" t="s">
        <v>395</v>
      </c>
      <c r="C20" s="126">
        <v>2</v>
      </c>
      <c r="D20" s="126">
        <v>2</v>
      </c>
      <c r="E20" s="126"/>
      <c r="F20" s="126"/>
      <c r="G20" s="127" t="s">
        <v>396</v>
      </c>
      <c r="H20" s="126"/>
      <c r="I20" s="126"/>
      <c r="J20" s="126">
        <v>2</v>
      </c>
      <c r="K20" s="126">
        <v>2</v>
      </c>
      <c r="L20" s="128" t="s">
        <v>397</v>
      </c>
      <c r="M20" s="126">
        <v>2</v>
      </c>
      <c r="N20" s="126">
        <v>2</v>
      </c>
      <c r="O20" s="126"/>
      <c r="P20" s="126"/>
      <c r="Q20" s="128" t="s">
        <v>398</v>
      </c>
      <c r="R20" s="126"/>
      <c r="S20" s="126"/>
      <c r="T20" s="126">
        <v>2</v>
      </c>
      <c r="U20" s="126">
        <v>2</v>
      </c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</row>
    <row r="21" spans="1:218" ht="15" customHeight="1">
      <c r="A21" s="363"/>
      <c r="B21" s="125"/>
      <c r="C21" s="198"/>
      <c r="D21" s="198"/>
      <c r="E21" s="126"/>
      <c r="F21" s="126"/>
      <c r="G21" s="125"/>
      <c r="H21" s="198"/>
      <c r="I21" s="198"/>
      <c r="J21" s="126"/>
      <c r="K21" s="126"/>
      <c r="L21" s="129"/>
      <c r="M21" s="198"/>
      <c r="N21" s="198"/>
      <c r="O21" s="198"/>
      <c r="P21" s="198"/>
      <c r="Q21" s="129"/>
      <c r="R21" s="198"/>
      <c r="S21" s="198"/>
      <c r="T21" s="198"/>
      <c r="U21" s="198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</row>
    <row r="22" spans="1:218" ht="15" customHeight="1">
      <c r="A22" s="363"/>
      <c r="B22" s="131" t="s">
        <v>399</v>
      </c>
      <c r="C22" s="131">
        <f>SUM(C20:C21)</f>
        <v>2</v>
      </c>
      <c r="D22" s="131">
        <f>SUM(D20:D21)</f>
        <v>2</v>
      </c>
      <c r="E22" s="131">
        <f>SUM(E20:E21)</f>
        <v>0</v>
      </c>
      <c r="F22" s="131">
        <f>SUM(F20:F21)</f>
        <v>0</v>
      </c>
      <c r="G22" s="131" t="s">
        <v>399</v>
      </c>
      <c r="H22" s="131">
        <f>SUM(H20:H21)</f>
        <v>0</v>
      </c>
      <c r="I22" s="131">
        <f>SUM(I20:I21)</f>
        <v>0</v>
      </c>
      <c r="J22" s="131">
        <f>SUM(J20:J21)</f>
        <v>2</v>
      </c>
      <c r="K22" s="131">
        <f>SUM(K20:K21)</f>
        <v>2</v>
      </c>
      <c r="L22" s="132" t="s">
        <v>8</v>
      </c>
      <c r="M22" s="131">
        <f>SUM(M20:M21)</f>
        <v>2</v>
      </c>
      <c r="N22" s="131">
        <f>SUM(N20:N21)</f>
        <v>2</v>
      </c>
      <c r="O22" s="131">
        <f>SUM(O20:O21)</f>
        <v>0</v>
      </c>
      <c r="P22" s="131">
        <f>SUM(P20:P21)</f>
        <v>0</v>
      </c>
      <c r="Q22" s="132" t="s">
        <v>8</v>
      </c>
      <c r="R22" s="131">
        <f>SUM(R20:R21)</f>
        <v>0</v>
      </c>
      <c r="S22" s="131">
        <f>SUM(S20:S21)</f>
        <v>0</v>
      </c>
      <c r="T22" s="131">
        <f>SUM(T20:T21)</f>
        <v>2</v>
      </c>
      <c r="U22" s="131">
        <f>SUM(U20:U21)</f>
        <v>2</v>
      </c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</row>
    <row r="23" spans="1:218" ht="15" customHeight="1">
      <c r="A23" s="363"/>
      <c r="B23" s="134" t="s">
        <v>400</v>
      </c>
      <c r="C23" s="364">
        <f>SUM(C22+E22+H22+J22+M22+O22+R22+T22)</f>
        <v>8</v>
      </c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</row>
    <row r="24" spans="1:218" ht="15" customHeight="1">
      <c r="A24" s="368" t="s">
        <v>406</v>
      </c>
      <c r="B24" s="85" t="s">
        <v>401</v>
      </c>
      <c r="C24" s="135">
        <v>3</v>
      </c>
      <c r="D24" s="135">
        <v>3</v>
      </c>
      <c r="E24" s="83"/>
      <c r="F24" s="83"/>
      <c r="G24" s="86" t="s">
        <v>201</v>
      </c>
      <c r="H24" s="135">
        <v>3</v>
      </c>
      <c r="I24" s="135">
        <v>3</v>
      </c>
      <c r="J24" s="83"/>
      <c r="K24" s="83"/>
      <c r="L24" s="85" t="s">
        <v>202</v>
      </c>
      <c r="M24" s="135">
        <v>2</v>
      </c>
      <c r="N24" s="135">
        <v>3</v>
      </c>
      <c r="O24" s="83"/>
      <c r="P24" s="83"/>
      <c r="Q24" s="136"/>
      <c r="R24" s="126"/>
      <c r="S24" s="126"/>
      <c r="T24" s="126"/>
      <c r="U24" s="126"/>
      <c r="V24" s="133"/>
      <c r="W24" s="133"/>
      <c r="X24" s="133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37"/>
      <c r="FP24" s="137"/>
      <c r="FQ24" s="137"/>
      <c r="FR24" s="137"/>
      <c r="FS24" s="137"/>
      <c r="FT24" s="137"/>
      <c r="FU24" s="137"/>
      <c r="FV24" s="137"/>
      <c r="FW24" s="137"/>
      <c r="FX24" s="137"/>
      <c r="FY24" s="137"/>
      <c r="FZ24" s="137"/>
      <c r="GA24" s="137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7"/>
      <c r="GP24" s="137"/>
      <c r="GQ24" s="137"/>
      <c r="GR24" s="137"/>
      <c r="GS24" s="137"/>
      <c r="GT24" s="137"/>
      <c r="GU24" s="137"/>
      <c r="GV24" s="137"/>
      <c r="GW24" s="137"/>
      <c r="GX24" s="137"/>
      <c r="GY24" s="137"/>
      <c r="GZ24" s="137"/>
      <c r="HA24" s="137"/>
      <c r="HB24" s="137"/>
      <c r="HC24" s="137"/>
      <c r="HD24" s="137"/>
      <c r="HE24" s="137"/>
      <c r="HF24" s="137"/>
      <c r="HG24" s="137"/>
      <c r="HH24" s="137"/>
      <c r="HI24" s="137"/>
      <c r="HJ24" s="137"/>
    </row>
    <row r="25" spans="1:218" ht="15" customHeight="1">
      <c r="A25" s="369"/>
      <c r="B25" s="85" t="s">
        <v>402</v>
      </c>
      <c r="C25" s="135">
        <v>3</v>
      </c>
      <c r="D25" s="135">
        <v>3</v>
      </c>
      <c r="E25" s="83"/>
      <c r="F25" s="83"/>
      <c r="G25" s="141" t="s">
        <v>455</v>
      </c>
      <c r="H25" s="83">
        <v>2</v>
      </c>
      <c r="I25" s="83">
        <v>2</v>
      </c>
      <c r="J25" s="148"/>
      <c r="K25" s="150"/>
      <c r="L25" s="85" t="s">
        <v>404</v>
      </c>
      <c r="M25" s="135">
        <v>2</v>
      </c>
      <c r="N25" s="135">
        <v>2</v>
      </c>
      <c r="O25" s="83"/>
      <c r="P25" s="83"/>
      <c r="Q25" s="138"/>
      <c r="R25" s="198"/>
      <c r="S25" s="198"/>
      <c r="T25" s="198"/>
      <c r="U25" s="198"/>
      <c r="V25" s="133"/>
      <c r="W25" s="133"/>
      <c r="X25" s="133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7"/>
      <c r="FF25" s="137"/>
      <c r="FG25" s="137"/>
      <c r="FH25" s="137"/>
      <c r="FI25" s="137"/>
      <c r="FJ25" s="137"/>
      <c r="FK25" s="137"/>
      <c r="FL25" s="137"/>
      <c r="FM25" s="137"/>
      <c r="FN25" s="137"/>
      <c r="FO25" s="137"/>
      <c r="FP25" s="137"/>
      <c r="FQ25" s="137"/>
      <c r="FR25" s="137"/>
      <c r="FS25" s="137"/>
      <c r="FT25" s="137"/>
      <c r="FU25" s="137"/>
      <c r="FV25" s="137"/>
      <c r="FW25" s="137"/>
      <c r="FX25" s="137"/>
      <c r="FY25" s="137"/>
      <c r="FZ25" s="137"/>
      <c r="GA25" s="137"/>
      <c r="GB25" s="137"/>
      <c r="GC25" s="137"/>
      <c r="GD25" s="137"/>
      <c r="GE25" s="137"/>
      <c r="GF25" s="137"/>
      <c r="GG25" s="137"/>
      <c r="GH25" s="137"/>
      <c r="GI25" s="137"/>
      <c r="GJ25" s="137"/>
      <c r="GK25" s="137"/>
      <c r="GL25" s="137"/>
      <c r="GM25" s="137"/>
      <c r="GN25" s="137"/>
      <c r="GO25" s="137"/>
      <c r="GP25" s="137"/>
      <c r="GQ25" s="137"/>
      <c r="GR25" s="137"/>
      <c r="GS25" s="137"/>
      <c r="GT25" s="137"/>
      <c r="GU25" s="137"/>
      <c r="GV25" s="137"/>
      <c r="GW25" s="137"/>
      <c r="GX25" s="137"/>
      <c r="GY25" s="137"/>
      <c r="GZ25" s="137"/>
      <c r="HA25" s="137"/>
      <c r="HB25" s="137"/>
      <c r="HC25" s="137"/>
      <c r="HD25" s="137"/>
      <c r="HE25" s="137"/>
      <c r="HF25" s="137"/>
      <c r="HG25" s="137"/>
      <c r="HH25" s="137"/>
      <c r="HI25" s="137"/>
      <c r="HJ25" s="137"/>
    </row>
    <row r="26" spans="1:218" ht="15" customHeight="1">
      <c r="A26" s="369"/>
      <c r="B26" s="85" t="s">
        <v>205</v>
      </c>
      <c r="C26" s="135">
        <v>2</v>
      </c>
      <c r="D26" s="135">
        <v>3</v>
      </c>
      <c r="E26" s="83"/>
      <c r="F26" s="83"/>
      <c r="G26" s="144" t="s">
        <v>217</v>
      </c>
      <c r="H26" s="142">
        <v>3</v>
      </c>
      <c r="I26" s="142">
        <v>3</v>
      </c>
      <c r="J26" s="139"/>
      <c r="K26" s="139"/>
      <c r="L26" s="141" t="s">
        <v>419</v>
      </c>
      <c r="M26" s="135">
        <v>2</v>
      </c>
      <c r="N26" s="135">
        <v>3</v>
      </c>
      <c r="O26" s="83"/>
      <c r="P26" s="83"/>
      <c r="Q26" s="138"/>
      <c r="R26" s="198"/>
      <c r="S26" s="198"/>
      <c r="T26" s="198"/>
      <c r="U26" s="198"/>
      <c r="V26" s="133"/>
      <c r="W26" s="133"/>
      <c r="X26" s="133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37"/>
      <c r="FP26" s="137"/>
      <c r="FQ26" s="137"/>
      <c r="FR26" s="137"/>
      <c r="FS26" s="137"/>
      <c r="FT26" s="137"/>
      <c r="FU26" s="137"/>
      <c r="FV26" s="137"/>
      <c r="FW26" s="137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</row>
    <row r="27" spans="1:218" ht="15" customHeight="1">
      <c r="A27" s="369"/>
      <c r="B27" s="85" t="s">
        <v>206</v>
      </c>
      <c r="C27" s="83"/>
      <c r="D27" s="83"/>
      <c r="E27" s="135">
        <v>2</v>
      </c>
      <c r="F27" s="135">
        <v>3</v>
      </c>
      <c r="G27" s="99" t="s">
        <v>447</v>
      </c>
      <c r="H27" s="135">
        <v>2</v>
      </c>
      <c r="I27" s="135">
        <v>3</v>
      </c>
      <c r="J27" s="135"/>
      <c r="K27" s="135"/>
      <c r="L27" s="141" t="s">
        <v>409</v>
      </c>
      <c r="M27" s="83">
        <v>3</v>
      </c>
      <c r="N27" s="83">
        <v>3</v>
      </c>
      <c r="O27" s="135"/>
      <c r="P27" s="135"/>
      <c r="Q27" s="138"/>
      <c r="R27" s="198"/>
      <c r="S27" s="198"/>
      <c r="T27" s="198"/>
      <c r="U27" s="198"/>
      <c r="V27" s="133"/>
      <c r="W27" s="133"/>
      <c r="X27" s="133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</row>
    <row r="28" spans="1:218" ht="15" customHeight="1">
      <c r="A28" s="369"/>
      <c r="B28" s="190" t="s">
        <v>207</v>
      </c>
      <c r="C28" s="221"/>
      <c r="D28" s="221"/>
      <c r="E28" s="222">
        <v>2</v>
      </c>
      <c r="F28" s="222">
        <v>2</v>
      </c>
      <c r="G28" s="144" t="s">
        <v>437</v>
      </c>
      <c r="H28" s="269">
        <v>3</v>
      </c>
      <c r="I28" s="269">
        <v>3</v>
      </c>
      <c r="J28" s="220"/>
      <c r="K28" s="220"/>
      <c r="L28" s="85" t="s">
        <v>204</v>
      </c>
      <c r="M28" s="135"/>
      <c r="N28" s="135"/>
      <c r="O28" s="83">
        <v>2</v>
      </c>
      <c r="P28" s="83">
        <v>3</v>
      </c>
      <c r="Q28" s="138"/>
      <c r="R28" s="198"/>
      <c r="S28" s="198"/>
      <c r="T28" s="198"/>
      <c r="U28" s="198"/>
      <c r="V28" s="133"/>
      <c r="W28" s="133"/>
      <c r="X28" s="133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</row>
    <row r="29" spans="1:218" ht="15" customHeight="1">
      <c r="A29" s="369"/>
      <c r="B29" s="141" t="s">
        <v>211</v>
      </c>
      <c r="C29" s="83"/>
      <c r="D29" s="83"/>
      <c r="E29" s="135">
        <v>3</v>
      </c>
      <c r="F29" s="135">
        <v>3</v>
      </c>
      <c r="G29" s="141" t="s">
        <v>209</v>
      </c>
      <c r="H29" s="83"/>
      <c r="I29" s="83"/>
      <c r="J29" s="83">
        <v>2</v>
      </c>
      <c r="K29" s="83">
        <v>3</v>
      </c>
      <c r="L29" s="85" t="s">
        <v>215</v>
      </c>
      <c r="M29" s="84"/>
      <c r="N29" s="84"/>
      <c r="O29" s="143">
        <v>2</v>
      </c>
      <c r="P29" s="143">
        <v>3</v>
      </c>
      <c r="Q29" s="138"/>
      <c r="R29" s="142"/>
      <c r="S29" s="142"/>
      <c r="T29" s="142"/>
      <c r="U29" s="142"/>
      <c r="V29" s="133"/>
      <c r="W29" s="133"/>
      <c r="X29" s="133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</row>
    <row r="30" spans="1:218" ht="15" customHeight="1">
      <c r="A30" s="369"/>
      <c r="B30" s="144" t="s">
        <v>451</v>
      </c>
      <c r="C30" s="153"/>
      <c r="D30" s="153"/>
      <c r="E30" s="191">
        <v>3</v>
      </c>
      <c r="F30" s="191">
        <v>3</v>
      </c>
      <c r="G30" s="151" t="s">
        <v>241</v>
      </c>
      <c r="H30" s="220"/>
      <c r="I30" s="220"/>
      <c r="J30" s="84">
        <v>3</v>
      </c>
      <c r="K30" s="84">
        <v>3</v>
      </c>
      <c r="L30" s="190" t="s">
        <v>405</v>
      </c>
      <c r="M30" s="135"/>
      <c r="N30" s="135"/>
      <c r="O30" s="135">
        <v>2</v>
      </c>
      <c r="P30" s="135">
        <v>2</v>
      </c>
      <c r="Q30" s="138"/>
      <c r="R30" s="142"/>
      <c r="S30" s="142"/>
      <c r="T30" s="142"/>
      <c r="U30" s="142"/>
      <c r="V30" s="133"/>
      <c r="W30" s="133"/>
      <c r="X30" s="133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</row>
    <row r="31" spans="1:218" ht="15" customHeight="1">
      <c r="A31" s="369"/>
      <c r="B31" s="286"/>
      <c r="C31" s="83"/>
      <c r="D31" s="83"/>
      <c r="E31" s="135"/>
      <c r="F31" s="135"/>
      <c r="G31" s="141" t="s">
        <v>413</v>
      </c>
      <c r="H31" s="83"/>
      <c r="I31" s="83"/>
      <c r="J31" s="83">
        <v>2</v>
      </c>
      <c r="K31" s="83">
        <v>3</v>
      </c>
      <c r="L31" s="141" t="s">
        <v>420</v>
      </c>
      <c r="M31" s="269"/>
      <c r="N31" s="269"/>
      <c r="O31" s="83">
        <v>3</v>
      </c>
      <c r="P31" s="83">
        <v>3</v>
      </c>
      <c r="Q31" s="138"/>
      <c r="R31" s="142"/>
      <c r="S31" s="142"/>
      <c r="T31" s="142"/>
      <c r="U31" s="142"/>
      <c r="V31" s="133"/>
      <c r="W31" s="133"/>
      <c r="X31" s="133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</row>
    <row r="32" spans="1:218" ht="15" customHeight="1">
      <c r="A32" s="369"/>
      <c r="B32" s="85"/>
      <c r="C32" s="83"/>
      <c r="D32" s="83"/>
      <c r="E32" s="83"/>
      <c r="F32" s="83"/>
      <c r="G32" s="86" t="s">
        <v>203</v>
      </c>
      <c r="H32" s="135"/>
      <c r="I32" s="135"/>
      <c r="J32" s="83">
        <v>2</v>
      </c>
      <c r="K32" s="83">
        <v>3</v>
      </c>
      <c r="L32" s="85"/>
      <c r="M32" s="84"/>
      <c r="N32" s="84"/>
      <c r="O32" s="143"/>
      <c r="P32" s="143"/>
      <c r="Q32" s="138"/>
      <c r="R32" s="142"/>
      <c r="S32" s="142"/>
      <c r="T32" s="142"/>
      <c r="U32" s="142"/>
      <c r="V32" s="133"/>
      <c r="W32" s="133"/>
      <c r="X32" s="133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</row>
    <row r="33" spans="1:218" ht="15" customHeight="1">
      <c r="A33" s="369"/>
      <c r="B33" s="131" t="s">
        <v>417</v>
      </c>
      <c r="C33" s="140">
        <f>SUM(C24:C32)</f>
        <v>8</v>
      </c>
      <c r="D33" s="140">
        <f t="shared" ref="D33:F33" si="0">SUM(D24:D32)</f>
        <v>9</v>
      </c>
      <c r="E33" s="140">
        <f t="shared" si="0"/>
        <v>10</v>
      </c>
      <c r="F33" s="140">
        <f t="shared" si="0"/>
        <v>11</v>
      </c>
      <c r="G33" s="131" t="s">
        <v>399</v>
      </c>
      <c r="H33" s="140">
        <f>SUM(H24:H32)</f>
        <v>13</v>
      </c>
      <c r="I33" s="140">
        <f t="shared" ref="I33" si="1">SUM(I24:I32)</f>
        <v>14</v>
      </c>
      <c r="J33" s="140">
        <f t="shared" ref="J33" si="2">SUM(J24:J32)</f>
        <v>9</v>
      </c>
      <c r="K33" s="140">
        <f t="shared" ref="K33" si="3">SUM(K24:K32)</f>
        <v>12</v>
      </c>
      <c r="L33" s="131" t="s">
        <v>399</v>
      </c>
      <c r="M33" s="140">
        <f>SUM(M24:M32)</f>
        <v>9</v>
      </c>
      <c r="N33" s="140">
        <f t="shared" ref="N33" si="4">SUM(N24:N32)</f>
        <v>11</v>
      </c>
      <c r="O33" s="140">
        <f t="shared" ref="O33" si="5">SUM(O24:O32)</f>
        <v>9</v>
      </c>
      <c r="P33" s="140">
        <f t="shared" ref="P33" si="6">SUM(P24:P32)</f>
        <v>11</v>
      </c>
      <c r="Q33" s="131" t="s">
        <v>12</v>
      </c>
      <c r="R33" s="140">
        <f>SUM(R24:R32)</f>
        <v>0</v>
      </c>
      <c r="S33" s="140">
        <f t="shared" ref="S33" si="7">SUM(S24:S32)</f>
        <v>0</v>
      </c>
      <c r="T33" s="140">
        <f t="shared" ref="T33" si="8">SUM(T24:T32)</f>
        <v>0</v>
      </c>
      <c r="U33" s="140">
        <f t="shared" ref="U33" si="9">SUM(U24:U32)</f>
        <v>0</v>
      </c>
      <c r="V33" s="133"/>
      <c r="W33" s="133"/>
      <c r="X33" s="133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ht="15" customHeight="1">
      <c r="A34" s="370"/>
      <c r="B34" s="27" t="s">
        <v>9</v>
      </c>
      <c r="C34" s="371">
        <f>C33+E33+H33+J33+M33+O33+R33+T33</f>
        <v>58</v>
      </c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133"/>
      <c r="W34" s="133"/>
      <c r="X34" s="133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</row>
    <row r="35" spans="1:218" ht="15" customHeight="1">
      <c r="A35" s="368" t="s">
        <v>440</v>
      </c>
      <c r="B35" s="85" t="s">
        <v>441</v>
      </c>
      <c r="C35" s="135">
        <v>2</v>
      </c>
      <c r="D35" s="135">
        <v>2</v>
      </c>
      <c r="E35" s="83"/>
      <c r="F35" s="83"/>
      <c r="G35" s="85" t="s">
        <v>418</v>
      </c>
      <c r="H35" s="135">
        <v>2</v>
      </c>
      <c r="I35" s="135">
        <v>2</v>
      </c>
      <c r="J35" s="269"/>
      <c r="K35" s="269"/>
      <c r="L35" s="85" t="s">
        <v>423</v>
      </c>
      <c r="M35" s="83">
        <v>2</v>
      </c>
      <c r="N35" s="83">
        <v>2</v>
      </c>
      <c r="O35" s="142"/>
      <c r="P35" s="142"/>
      <c r="Q35" s="85" t="s">
        <v>445</v>
      </c>
      <c r="R35" s="135">
        <v>3</v>
      </c>
      <c r="S35" s="135">
        <v>3</v>
      </c>
      <c r="T35" s="142"/>
      <c r="U35" s="142"/>
      <c r="V35" s="133"/>
      <c r="W35" s="133"/>
      <c r="X35" s="133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7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</row>
    <row r="36" spans="1:218" ht="15" customHeight="1">
      <c r="A36" s="369"/>
      <c r="B36" s="85" t="s">
        <v>446</v>
      </c>
      <c r="C36" s="135">
        <v>3</v>
      </c>
      <c r="D36" s="135">
        <v>3</v>
      </c>
      <c r="E36" s="135"/>
      <c r="F36" s="135"/>
      <c r="G36" s="151" t="s">
        <v>454</v>
      </c>
      <c r="H36" s="135">
        <v>2</v>
      </c>
      <c r="I36" s="135">
        <v>2</v>
      </c>
      <c r="J36" s="145"/>
      <c r="K36" s="145"/>
      <c r="L36" s="85" t="s">
        <v>220</v>
      </c>
      <c r="M36" s="83">
        <v>3</v>
      </c>
      <c r="N36" s="83">
        <v>3</v>
      </c>
      <c r="O36" s="135"/>
      <c r="P36" s="135"/>
      <c r="Q36" s="85" t="s">
        <v>225</v>
      </c>
      <c r="R36" s="135">
        <v>3</v>
      </c>
      <c r="S36" s="135">
        <v>3</v>
      </c>
      <c r="T36" s="142"/>
      <c r="U36" s="142"/>
      <c r="V36" s="133"/>
      <c r="W36" s="133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</row>
    <row r="37" spans="1:218" ht="15" customHeight="1">
      <c r="A37" s="369"/>
      <c r="B37" s="141" t="s">
        <v>407</v>
      </c>
      <c r="C37" s="83">
        <v>2</v>
      </c>
      <c r="D37" s="83">
        <v>2</v>
      </c>
      <c r="E37" s="83"/>
      <c r="F37" s="83"/>
      <c r="G37" s="85" t="s">
        <v>422</v>
      </c>
      <c r="H37" s="135">
        <v>3</v>
      </c>
      <c r="I37" s="135">
        <v>3</v>
      </c>
      <c r="J37" s="145"/>
      <c r="K37" s="145"/>
      <c r="L37" s="85" t="s">
        <v>426</v>
      </c>
      <c r="M37" s="83">
        <v>3</v>
      </c>
      <c r="N37" s="83">
        <v>3</v>
      </c>
      <c r="O37" s="135"/>
      <c r="P37" s="135"/>
      <c r="Q37" s="85" t="s">
        <v>424</v>
      </c>
      <c r="R37" s="269">
        <v>3</v>
      </c>
      <c r="S37" s="269">
        <v>3</v>
      </c>
      <c r="T37" s="142"/>
      <c r="U37" s="142"/>
      <c r="V37" s="133"/>
      <c r="W37" s="133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</row>
    <row r="38" spans="1:218" ht="15" customHeight="1">
      <c r="A38" s="369"/>
      <c r="B38" s="287" t="s">
        <v>550</v>
      </c>
      <c r="C38" s="83">
        <v>2</v>
      </c>
      <c r="D38" s="83">
        <v>2</v>
      </c>
      <c r="E38" s="191"/>
      <c r="F38" s="191"/>
      <c r="G38" s="85" t="s">
        <v>219</v>
      </c>
      <c r="H38" s="135">
        <v>3</v>
      </c>
      <c r="I38" s="135">
        <v>3</v>
      </c>
      <c r="J38" s="145"/>
      <c r="K38" s="145"/>
      <c r="L38" s="141" t="s">
        <v>429</v>
      </c>
      <c r="M38" s="135">
        <v>3</v>
      </c>
      <c r="N38" s="135">
        <v>3</v>
      </c>
      <c r="O38" s="230"/>
      <c r="P38" s="230"/>
      <c r="Q38" s="151" t="s">
        <v>425</v>
      </c>
      <c r="R38" s="142">
        <v>3</v>
      </c>
      <c r="S38" s="142">
        <v>3</v>
      </c>
      <c r="T38" s="220"/>
      <c r="U38" s="220"/>
      <c r="V38" s="133"/>
      <c r="W38" s="133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</row>
    <row r="39" spans="1:218" ht="15" customHeight="1">
      <c r="A39" s="369"/>
      <c r="B39" s="85" t="s">
        <v>226</v>
      </c>
      <c r="C39" s="83">
        <v>3</v>
      </c>
      <c r="D39" s="83">
        <v>3</v>
      </c>
      <c r="E39" s="145"/>
      <c r="F39" s="145"/>
      <c r="G39" s="85" t="s">
        <v>414</v>
      </c>
      <c r="H39" s="145">
        <v>3</v>
      </c>
      <c r="I39" s="145">
        <v>3</v>
      </c>
      <c r="J39" s="269"/>
      <c r="K39" s="220"/>
      <c r="L39" s="141" t="s">
        <v>210</v>
      </c>
      <c r="M39" s="135">
        <v>3</v>
      </c>
      <c r="N39" s="135">
        <v>3</v>
      </c>
      <c r="O39" s="230"/>
      <c r="P39" s="230"/>
      <c r="Q39" s="85" t="s">
        <v>229</v>
      </c>
      <c r="R39" s="135">
        <v>3</v>
      </c>
      <c r="S39" s="135">
        <v>3</v>
      </c>
      <c r="T39" s="225"/>
      <c r="U39" s="225"/>
      <c r="V39" s="133"/>
      <c r="W39" s="133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</row>
    <row r="40" spans="1:218" ht="15" customHeight="1">
      <c r="A40" s="369"/>
      <c r="B40" s="287" t="s">
        <v>551</v>
      </c>
      <c r="C40" s="83">
        <v>3</v>
      </c>
      <c r="D40" s="83">
        <v>3</v>
      </c>
      <c r="E40" s="83"/>
      <c r="F40" s="83"/>
      <c r="G40" s="86" t="s">
        <v>442</v>
      </c>
      <c r="H40" s="135">
        <v>2</v>
      </c>
      <c r="I40" s="135">
        <v>2</v>
      </c>
      <c r="J40" s="145"/>
      <c r="K40" s="220"/>
      <c r="L40" s="228" t="s">
        <v>300</v>
      </c>
      <c r="M40" s="135">
        <v>3</v>
      </c>
      <c r="N40" s="135">
        <v>3</v>
      </c>
      <c r="O40" s="230"/>
      <c r="P40" s="230"/>
      <c r="Q40" s="85" t="s">
        <v>232</v>
      </c>
      <c r="R40" s="83">
        <v>9</v>
      </c>
      <c r="S40" s="83" t="s">
        <v>11</v>
      </c>
      <c r="T40" s="145"/>
      <c r="U40" s="145"/>
      <c r="V40" s="133"/>
      <c r="W40" s="133"/>
      <c r="X40" s="133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</row>
    <row r="41" spans="1:218" ht="15" customHeight="1">
      <c r="A41" s="369"/>
      <c r="B41" s="141" t="s">
        <v>208</v>
      </c>
      <c r="C41" s="220"/>
      <c r="D41" s="220"/>
      <c r="E41" s="83">
        <v>2</v>
      </c>
      <c r="F41" s="83">
        <v>2</v>
      </c>
      <c r="G41" s="86" t="s">
        <v>443</v>
      </c>
      <c r="H41" s="135">
        <v>3</v>
      </c>
      <c r="I41" s="135">
        <v>3</v>
      </c>
      <c r="J41" s="220"/>
      <c r="K41" s="220"/>
      <c r="L41" s="85" t="s">
        <v>444</v>
      </c>
      <c r="M41" s="84">
        <v>2</v>
      </c>
      <c r="N41" s="84">
        <v>2</v>
      </c>
      <c r="O41" s="135"/>
      <c r="P41" s="135"/>
      <c r="Q41" s="85" t="s">
        <v>236</v>
      </c>
      <c r="R41" s="83"/>
      <c r="S41" s="83"/>
      <c r="T41" s="135">
        <v>3</v>
      </c>
      <c r="U41" s="135">
        <v>3</v>
      </c>
      <c r="V41" s="133"/>
      <c r="W41" s="133"/>
      <c r="X41" s="133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</row>
    <row r="42" spans="1:218" ht="15" customHeight="1">
      <c r="A42" s="369"/>
      <c r="B42" s="85" t="s">
        <v>230</v>
      </c>
      <c r="C42" s="153"/>
      <c r="D42" s="153"/>
      <c r="E42" s="191">
        <v>3</v>
      </c>
      <c r="F42" s="191">
        <v>3</v>
      </c>
      <c r="G42" s="287" t="s">
        <v>555</v>
      </c>
      <c r="H42" s="83">
        <v>3</v>
      </c>
      <c r="I42" s="83">
        <v>3</v>
      </c>
      <c r="J42" s="220"/>
      <c r="K42" s="220"/>
      <c r="L42" s="85" t="s">
        <v>448</v>
      </c>
      <c r="M42" s="135">
        <v>2</v>
      </c>
      <c r="N42" s="135">
        <v>2</v>
      </c>
      <c r="O42" s="135"/>
      <c r="P42" s="135"/>
      <c r="Q42" s="85" t="s">
        <v>431</v>
      </c>
      <c r="R42" s="83"/>
      <c r="S42" s="83"/>
      <c r="T42" s="135">
        <v>3</v>
      </c>
      <c r="U42" s="135">
        <v>3</v>
      </c>
      <c r="V42" s="133"/>
      <c r="W42" s="133"/>
      <c r="X42" s="133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</row>
    <row r="43" spans="1:218" ht="15" customHeight="1">
      <c r="A43" s="369"/>
      <c r="B43" s="151" t="s">
        <v>106</v>
      </c>
      <c r="C43" s="145"/>
      <c r="D43" s="145"/>
      <c r="E43" s="145">
        <v>2</v>
      </c>
      <c r="F43" s="145">
        <v>2</v>
      </c>
      <c r="G43" s="287" t="s">
        <v>554</v>
      </c>
      <c r="H43" s="135">
        <v>3</v>
      </c>
      <c r="I43" s="135">
        <v>3</v>
      </c>
      <c r="J43" s="84"/>
      <c r="K43" s="84"/>
      <c r="L43" s="85" t="s">
        <v>231</v>
      </c>
      <c r="M43" s="83"/>
      <c r="N43" s="83"/>
      <c r="O43" s="135">
        <v>2</v>
      </c>
      <c r="P43" s="135">
        <v>2</v>
      </c>
      <c r="Q43" s="85" t="s">
        <v>433</v>
      </c>
      <c r="R43" s="83"/>
      <c r="S43" s="83"/>
      <c r="T43" s="135">
        <v>3</v>
      </c>
      <c r="U43" s="135">
        <v>3</v>
      </c>
      <c r="V43" s="133"/>
      <c r="W43" s="133"/>
      <c r="X43" s="133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7"/>
      <c r="FJ43" s="137"/>
      <c r="FK43" s="137"/>
      <c r="FL43" s="137"/>
      <c r="FM43" s="137"/>
      <c r="FN43" s="137"/>
      <c r="FO43" s="137"/>
      <c r="FP43" s="137"/>
      <c r="FQ43" s="137"/>
      <c r="FR43" s="137"/>
      <c r="FS43" s="137"/>
      <c r="FT43" s="137"/>
      <c r="FU43" s="137"/>
      <c r="FV43" s="137"/>
      <c r="FW43" s="137"/>
      <c r="FX43" s="137"/>
      <c r="FY43" s="137"/>
      <c r="FZ43" s="137"/>
      <c r="GA43" s="137"/>
      <c r="GB43" s="137"/>
      <c r="GC43" s="137"/>
      <c r="GD43" s="137"/>
      <c r="GE43" s="137"/>
      <c r="GF43" s="137"/>
      <c r="GG43" s="137"/>
      <c r="GH43" s="137"/>
      <c r="GI43" s="137"/>
      <c r="GJ43" s="137"/>
      <c r="GK43" s="137"/>
      <c r="GL43" s="137"/>
      <c r="GM43" s="137"/>
      <c r="GN43" s="137"/>
      <c r="GO43" s="137"/>
      <c r="GP43" s="137"/>
      <c r="GQ43" s="137"/>
      <c r="GR43" s="137"/>
      <c r="GS43" s="137"/>
      <c r="GT43" s="137"/>
      <c r="GU43" s="137"/>
      <c r="GV43" s="137"/>
      <c r="GW43" s="137"/>
      <c r="GX43" s="137"/>
      <c r="GY43" s="137"/>
      <c r="GZ43" s="137"/>
      <c r="HA43" s="137"/>
      <c r="HB43" s="137"/>
      <c r="HC43" s="137"/>
      <c r="HD43" s="137"/>
      <c r="HE43" s="137"/>
      <c r="HF43" s="137"/>
      <c r="HG43" s="137"/>
      <c r="HH43" s="137"/>
      <c r="HI43" s="137"/>
      <c r="HJ43" s="137"/>
    </row>
    <row r="44" spans="1:218" ht="15" customHeight="1">
      <c r="A44" s="369"/>
      <c r="B44" s="152" t="s">
        <v>421</v>
      </c>
      <c r="C44" s="83"/>
      <c r="D44" s="83"/>
      <c r="E44" s="135">
        <v>3</v>
      </c>
      <c r="F44" s="135">
        <v>3</v>
      </c>
      <c r="G44" s="141" t="s">
        <v>212</v>
      </c>
      <c r="H44" s="83"/>
      <c r="I44" s="83"/>
      <c r="J44" s="84">
        <v>3</v>
      </c>
      <c r="K44" s="84">
        <v>3</v>
      </c>
      <c r="L44" s="85" t="s">
        <v>227</v>
      </c>
      <c r="M44" s="83"/>
      <c r="N44" s="83"/>
      <c r="O44" s="83">
        <v>3</v>
      </c>
      <c r="P44" s="83">
        <v>3</v>
      </c>
      <c r="Q44" s="85" t="s">
        <v>234</v>
      </c>
      <c r="R44" s="83"/>
      <c r="S44" s="83"/>
      <c r="T44" s="83">
        <v>3</v>
      </c>
      <c r="U44" s="83">
        <v>3</v>
      </c>
      <c r="V44" s="133"/>
      <c r="W44" s="133"/>
      <c r="X44" s="133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</row>
    <row r="45" spans="1:218" ht="15" customHeight="1">
      <c r="A45" s="369"/>
      <c r="B45" s="85" t="s">
        <v>216</v>
      </c>
      <c r="C45" s="83"/>
      <c r="D45" s="83"/>
      <c r="E45" s="83">
        <v>2</v>
      </c>
      <c r="F45" s="83">
        <v>2</v>
      </c>
      <c r="G45" s="190" t="s">
        <v>214</v>
      </c>
      <c r="H45" s="83"/>
      <c r="I45" s="83"/>
      <c r="J45" s="229">
        <v>2</v>
      </c>
      <c r="K45" s="229">
        <v>2</v>
      </c>
      <c r="L45" s="85" t="s">
        <v>228</v>
      </c>
      <c r="M45" s="83"/>
      <c r="N45" s="83"/>
      <c r="O45" s="83">
        <v>3</v>
      </c>
      <c r="P45" s="83">
        <v>3</v>
      </c>
      <c r="Q45" s="85" t="s">
        <v>224</v>
      </c>
      <c r="R45" s="142"/>
      <c r="S45" s="142"/>
      <c r="T45" s="142">
        <v>3</v>
      </c>
      <c r="U45" s="142">
        <v>3</v>
      </c>
      <c r="V45" s="133"/>
      <c r="W45" s="133"/>
      <c r="X45" s="133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</row>
    <row r="46" spans="1:218" ht="15" customHeight="1">
      <c r="A46" s="369"/>
      <c r="B46" s="141" t="s">
        <v>552</v>
      </c>
      <c r="C46" s="41"/>
      <c r="D46" s="41"/>
      <c r="E46" s="83">
        <v>3</v>
      </c>
      <c r="F46" s="83">
        <v>3</v>
      </c>
      <c r="G46" s="86" t="s">
        <v>457</v>
      </c>
      <c r="H46" s="83"/>
      <c r="I46" s="83"/>
      <c r="J46" s="83">
        <v>2</v>
      </c>
      <c r="K46" s="83">
        <v>2</v>
      </c>
      <c r="L46" s="85" t="s">
        <v>435</v>
      </c>
      <c r="M46" s="83"/>
      <c r="N46" s="83"/>
      <c r="O46" s="135">
        <v>2</v>
      </c>
      <c r="P46" s="135">
        <v>2</v>
      </c>
      <c r="Q46" s="151" t="s">
        <v>223</v>
      </c>
      <c r="R46" s="142"/>
      <c r="S46" s="142"/>
      <c r="T46" s="142">
        <v>3</v>
      </c>
      <c r="U46" s="142">
        <v>3</v>
      </c>
      <c r="V46" s="133"/>
      <c r="W46" s="133"/>
      <c r="X46" s="133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</row>
    <row r="47" spans="1:218" ht="15" customHeight="1">
      <c r="A47" s="369"/>
      <c r="B47" s="141" t="s">
        <v>553</v>
      </c>
      <c r="C47" s="85"/>
      <c r="D47" s="85"/>
      <c r="E47" s="83">
        <v>3</v>
      </c>
      <c r="F47" s="83">
        <v>3</v>
      </c>
      <c r="G47" s="85" t="s">
        <v>463</v>
      </c>
      <c r="H47" s="83"/>
      <c r="I47" s="83"/>
      <c r="J47" s="135">
        <v>3</v>
      </c>
      <c r="K47" s="135">
        <v>3</v>
      </c>
      <c r="L47" s="85" t="s">
        <v>458</v>
      </c>
      <c r="M47" s="83"/>
      <c r="N47" s="83"/>
      <c r="O47" s="135">
        <v>3</v>
      </c>
      <c r="P47" s="135">
        <v>3</v>
      </c>
      <c r="Q47" s="85" t="s">
        <v>235</v>
      </c>
      <c r="R47" s="83"/>
      <c r="S47" s="83"/>
      <c r="T47" s="135">
        <v>9</v>
      </c>
      <c r="U47" s="135" t="s">
        <v>11</v>
      </c>
      <c r="V47" s="133"/>
      <c r="W47" s="133"/>
      <c r="X47" s="133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</row>
    <row r="48" spans="1:218" ht="15" customHeight="1">
      <c r="A48" s="369"/>
      <c r="B48" s="85"/>
      <c r="C48" s="135"/>
      <c r="D48" s="135"/>
      <c r="E48" s="220"/>
      <c r="F48" s="220"/>
      <c r="G48" s="151" t="s">
        <v>233</v>
      </c>
      <c r="H48" s="269"/>
      <c r="I48" s="269"/>
      <c r="J48" s="145">
        <v>3</v>
      </c>
      <c r="K48" s="145">
        <v>3</v>
      </c>
      <c r="L48" s="85" t="s">
        <v>436</v>
      </c>
      <c r="M48" s="83"/>
      <c r="N48" s="83"/>
      <c r="O48" s="135">
        <v>3</v>
      </c>
      <c r="P48" s="135">
        <v>3</v>
      </c>
      <c r="Q48" s="85"/>
      <c r="R48" s="135"/>
      <c r="S48" s="135"/>
      <c r="T48" s="145"/>
      <c r="U48" s="145"/>
      <c r="V48" s="133"/>
      <c r="W48" s="133"/>
      <c r="X48" s="133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</row>
    <row r="49" spans="1:218" ht="15" customHeight="1">
      <c r="A49" s="369"/>
      <c r="B49" s="85"/>
      <c r="C49" s="83"/>
      <c r="D49" s="83"/>
      <c r="E49" s="83"/>
      <c r="F49" s="83"/>
      <c r="G49" s="151" t="s">
        <v>461</v>
      </c>
      <c r="H49" s="135"/>
      <c r="I49" s="135"/>
      <c r="J49" s="269">
        <v>3</v>
      </c>
      <c r="K49" s="269">
        <v>3</v>
      </c>
      <c r="L49" s="85" t="s">
        <v>459</v>
      </c>
      <c r="M49" s="83"/>
      <c r="N49" s="83"/>
      <c r="O49" s="135">
        <v>2</v>
      </c>
      <c r="P49" s="135">
        <v>2</v>
      </c>
      <c r="Q49" s="85"/>
      <c r="R49" s="83"/>
      <c r="S49" s="83"/>
      <c r="T49" s="83"/>
      <c r="U49" s="83"/>
      <c r="V49" s="133"/>
      <c r="W49" s="133"/>
      <c r="X49" s="133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</row>
    <row r="50" spans="1:218" ht="15" customHeight="1">
      <c r="A50" s="369"/>
      <c r="B50" s="286"/>
      <c r="C50" s="220"/>
      <c r="D50" s="220"/>
      <c r="E50" s="83"/>
      <c r="F50" s="83"/>
      <c r="G50" s="203" t="s">
        <v>434</v>
      </c>
      <c r="H50" s="84"/>
      <c r="I50" s="84"/>
      <c r="J50" s="84">
        <v>3</v>
      </c>
      <c r="K50" s="84">
        <v>3</v>
      </c>
      <c r="L50" s="6" t="s">
        <v>462</v>
      </c>
      <c r="M50" s="230"/>
      <c r="N50" s="230"/>
      <c r="O50" s="142">
        <v>2</v>
      </c>
      <c r="P50" s="142">
        <v>2</v>
      </c>
      <c r="Q50" s="151"/>
      <c r="R50" s="145"/>
      <c r="S50" s="145"/>
      <c r="T50" s="135"/>
      <c r="U50" s="135"/>
      <c r="V50" s="133"/>
      <c r="W50" s="133"/>
      <c r="X50" s="133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37"/>
      <c r="GW50" s="137"/>
      <c r="GX50" s="137"/>
      <c r="GY50" s="137"/>
      <c r="GZ50" s="137"/>
      <c r="HA50" s="137"/>
      <c r="HB50" s="137"/>
      <c r="HC50" s="137"/>
      <c r="HD50" s="137"/>
      <c r="HE50" s="137"/>
      <c r="HF50" s="137"/>
      <c r="HG50" s="137"/>
      <c r="HH50" s="137"/>
      <c r="HI50" s="137"/>
      <c r="HJ50" s="137"/>
    </row>
    <row r="51" spans="1:218" ht="15" customHeight="1">
      <c r="A51" s="369"/>
      <c r="B51" s="85"/>
      <c r="C51" s="153"/>
      <c r="D51" s="153"/>
      <c r="E51" s="191"/>
      <c r="F51" s="191"/>
      <c r="G51" s="151" t="s">
        <v>221</v>
      </c>
      <c r="H51" s="269" t="s">
        <v>222</v>
      </c>
      <c r="I51" s="269" t="s">
        <v>222</v>
      </c>
      <c r="J51" s="145">
        <v>3</v>
      </c>
      <c r="K51" s="145">
        <v>3</v>
      </c>
      <c r="L51" s="85" t="s">
        <v>128</v>
      </c>
      <c r="M51" s="83"/>
      <c r="N51" s="83"/>
      <c r="O51" s="135">
        <v>3</v>
      </c>
      <c r="P51" s="135" t="s">
        <v>11</v>
      </c>
      <c r="Q51" s="151"/>
      <c r="R51" s="145"/>
      <c r="S51" s="145"/>
      <c r="T51" s="225"/>
      <c r="U51" s="225"/>
      <c r="V51" s="133"/>
      <c r="W51" s="133"/>
      <c r="X51" s="133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</row>
    <row r="52" spans="1:218" ht="15" customHeight="1">
      <c r="A52" s="369"/>
      <c r="B52" s="151"/>
      <c r="C52" s="145"/>
      <c r="D52" s="145"/>
      <c r="E52" s="145"/>
      <c r="F52" s="145"/>
      <c r="G52" s="288" t="s">
        <v>403</v>
      </c>
      <c r="H52" s="220"/>
      <c r="I52" s="220"/>
      <c r="J52" s="83">
        <v>3</v>
      </c>
      <c r="K52" s="84">
        <v>3</v>
      </c>
      <c r="L52" s="85"/>
      <c r="M52" s="83"/>
      <c r="N52" s="83"/>
      <c r="O52" s="135"/>
      <c r="P52" s="135"/>
      <c r="Q52" s="85"/>
      <c r="R52" s="83"/>
      <c r="S52" s="83"/>
      <c r="T52" s="135"/>
      <c r="U52" s="135"/>
      <c r="V52" s="133"/>
      <c r="W52" s="133"/>
      <c r="X52" s="133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</row>
    <row r="53" spans="1:218" ht="15" customHeight="1">
      <c r="A53" s="369"/>
      <c r="B53" s="286"/>
      <c r="C53" s="289"/>
      <c r="D53" s="289"/>
      <c r="E53" s="83"/>
      <c r="F53" s="83"/>
      <c r="G53" s="287" t="s">
        <v>556</v>
      </c>
      <c r="H53" s="41"/>
      <c r="I53" s="41"/>
      <c r="J53" s="83">
        <v>3</v>
      </c>
      <c r="K53" s="83">
        <v>3</v>
      </c>
      <c r="L53" s="85"/>
      <c r="M53" s="83"/>
      <c r="N53" s="83"/>
      <c r="O53" s="135"/>
      <c r="P53" s="135"/>
      <c r="Q53" s="85"/>
      <c r="R53" s="83"/>
      <c r="S53" s="83"/>
      <c r="T53" s="135"/>
      <c r="U53" s="135"/>
      <c r="V53" s="133"/>
      <c r="W53" s="133"/>
      <c r="X53" s="133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</row>
    <row r="54" spans="1:218" ht="15" customHeight="1">
      <c r="A54" s="369"/>
      <c r="B54" s="226" t="s">
        <v>8</v>
      </c>
      <c r="C54" s="227">
        <f>SUM(C35:C53)</f>
        <v>15</v>
      </c>
      <c r="D54" s="227">
        <f>SUM(D35:D53)</f>
        <v>15</v>
      </c>
      <c r="E54" s="227">
        <f>SUM(E35:E53)</f>
        <v>18</v>
      </c>
      <c r="F54" s="227">
        <f>SUM(F35:F53)</f>
        <v>18</v>
      </c>
      <c r="G54" s="226" t="s">
        <v>8</v>
      </c>
      <c r="H54" s="227">
        <f>SUM(H35:H53)</f>
        <v>24</v>
      </c>
      <c r="I54" s="227">
        <f>SUM(I35:I53)</f>
        <v>24</v>
      </c>
      <c r="J54" s="227">
        <f>SUM(J35:J53)</f>
        <v>28</v>
      </c>
      <c r="K54" s="227">
        <f>SUM(K35:K53)</f>
        <v>28</v>
      </c>
      <c r="L54" s="226" t="s">
        <v>8</v>
      </c>
      <c r="M54" s="227">
        <f>SUM(M35:M53)</f>
        <v>21</v>
      </c>
      <c r="N54" s="227">
        <f>SUM(N35:N53)</f>
        <v>21</v>
      </c>
      <c r="O54" s="227">
        <f>SUM(O35:O53)</f>
        <v>23</v>
      </c>
      <c r="P54" s="227">
        <f>SUM(P35:P53)</f>
        <v>20</v>
      </c>
      <c r="Q54" s="226" t="s">
        <v>8</v>
      </c>
      <c r="R54" s="227">
        <f>SUM(R35:R53)</f>
        <v>24</v>
      </c>
      <c r="S54" s="227">
        <f>SUM(S35:S53)</f>
        <v>15</v>
      </c>
      <c r="T54" s="227">
        <f>SUM(T35:T53)</f>
        <v>27</v>
      </c>
      <c r="U54" s="227">
        <f>SUM(U35:U53)</f>
        <v>18</v>
      </c>
      <c r="V54" s="133"/>
      <c r="W54" s="133"/>
      <c r="X54" s="133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</row>
    <row r="55" spans="1:218" ht="15" customHeight="1">
      <c r="A55" s="370"/>
      <c r="B55" s="27" t="s">
        <v>9</v>
      </c>
      <c r="C55" s="377">
        <f>C54+E54+H54+J54+M54+O54+R54+T54</f>
        <v>180</v>
      </c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9"/>
      <c r="V55" s="133"/>
      <c r="W55" s="133"/>
      <c r="X55" s="133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</row>
    <row r="56" spans="1:218" ht="15" customHeight="1">
      <c r="A56" s="359" t="s">
        <v>466</v>
      </c>
      <c r="B56" s="376" t="s">
        <v>467</v>
      </c>
      <c r="C56" s="376"/>
      <c r="D56" s="376"/>
      <c r="E56" s="376"/>
      <c r="F56" s="376"/>
      <c r="G56" s="380" t="s">
        <v>496</v>
      </c>
      <c r="H56" s="380"/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1"/>
      <c r="V56" s="133"/>
      <c r="X56" s="133"/>
    </row>
    <row r="57" spans="1:218" ht="15" customHeight="1">
      <c r="A57" s="359"/>
      <c r="B57" s="376" t="s">
        <v>468</v>
      </c>
      <c r="C57" s="376"/>
      <c r="D57" s="376"/>
      <c r="E57" s="376"/>
      <c r="F57" s="376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3"/>
      <c r="V57" s="133"/>
      <c r="X57" s="133"/>
    </row>
    <row r="58" spans="1:218" ht="15" customHeight="1">
      <c r="A58" s="359"/>
      <c r="B58" s="376" t="s">
        <v>469</v>
      </c>
      <c r="C58" s="376"/>
      <c r="D58" s="376"/>
      <c r="E58" s="376"/>
      <c r="F58" s="376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3"/>
      <c r="X58" s="133"/>
    </row>
    <row r="59" spans="1:218" ht="15" customHeight="1">
      <c r="A59" s="359"/>
      <c r="B59" s="376" t="s">
        <v>470</v>
      </c>
      <c r="C59" s="376"/>
      <c r="D59" s="376"/>
      <c r="E59" s="376"/>
      <c r="F59" s="376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3"/>
    </row>
    <row r="60" spans="1:218" ht="15" customHeight="1">
      <c r="A60" s="359"/>
      <c r="B60" s="372" t="s">
        <v>519</v>
      </c>
      <c r="C60" s="372"/>
      <c r="D60" s="372"/>
      <c r="E60" s="372"/>
      <c r="F60" s="37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3"/>
    </row>
    <row r="61" spans="1:218" ht="15" customHeight="1">
      <c r="A61" s="359"/>
      <c r="B61" s="373" t="s">
        <v>557</v>
      </c>
      <c r="C61" s="374"/>
      <c r="D61" s="374"/>
      <c r="E61" s="374"/>
      <c r="F61" s="375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3"/>
    </row>
    <row r="62" spans="1:218" ht="15" customHeight="1">
      <c r="A62" s="359"/>
      <c r="B62" s="376" t="s">
        <v>471</v>
      </c>
      <c r="C62" s="376"/>
      <c r="D62" s="376"/>
      <c r="E62" s="376"/>
      <c r="F62" s="376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5"/>
    </row>
  </sheetData>
  <mergeCells count="42">
    <mergeCell ref="A24:A34"/>
    <mergeCell ref="C34:U34"/>
    <mergeCell ref="B60:F60"/>
    <mergeCell ref="B61:F61"/>
    <mergeCell ref="B62:F62"/>
    <mergeCell ref="C55:U55"/>
    <mergeCell ref="A56:A62"/>
    <mergeCell ref="B56:F56"/>
    <mergeCell ref="G56:U62"/>
    <mergeCell ref="B57:F57"/>
    <mergeCell ref="B58:F58"/>
    <mergeCell ref="B59:F59"/>
    <mergeCell ref="A35:A55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8:A19"/>
    <mergeCell ref="B18:U18"/>
    <mergeCell ref="C19:U19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9" type="noConversion"/>
  <printOptions horizontalCentered="1"/>
  <pageMargins left="0" right="0" top="0" bottom="0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8677-1E92-41E2-B220-9B12CF577BE5}">
  <sheetPr>
    <pageSetUpPr fitToPage="1"/>
  </sheetPr>
  <dimension ref="A1:BJ61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1"/>
  </cols>
  <sheetData>
    <row r="1" spans="1:22" ht="30" customHeight="1">
      <c r="A1" s="355" t="s">
        <v>583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s="3" customFormat="1" ht="30" customHeight="1">
      <c r="A2" s="357" t="s">
        <v>549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8"/>
      <c r="V2" s="2"/>
    </row>
    <row r="3" spans="1:22">
      <c r="A3" s="359" t="s">
        <v>0</v>
      </c>
      <c r="B3" s="360" t="s">
        <v>18</v>
      </c>
      <c r="C3" s="359" t="s">
        <v>1</v>
      </c>
      <c r="D3" s="359"/>
      <c r="E3" s="359"/>
      <c r="F3" s="359"/>
      <c r="G3" s="360" t="s">
        <v>2</v>
      </c>
      <c r="H3" s="359" t="s">
        <v>3</v>
      </c>
      <c r="I3" s="359"/>
      <c r="J3" s="359"/>
      <c r="K3" s="359"/>
      <c r="L3" s="360" t="s">
        <v>2</v>
      </c>
      <c r="M3" s="359" t="s">
        <v>4</v>
      </c>
      <c r="N3" s="359"/>
      <c r="O3" s="359"/>
      <c r="P3" s="359"/>
      <c r="Q3" s="360" t="s">
        <v>2</v>
      </c>
      <c r="R3" s="359" t="s">
        <v>5</v>
      </c>
      <c r="S3" s="359"/>
      <c r="T3" s="359"/>
      <c r="U3" s="359"/>
    </row>
    <row r="4" spans="1:22">
      <c r="A4" s="359"/>
      <c r="B4" s="360"/>
      <c r="C4" s="359" t="s">
        <v>6</v>
      </c>
      <c r="D4" s="359"/>
      <c r="E4" s="359" t="s">
        <v>7</v>
      </c>
      <c r="F4" s="359"/>
      <c r="G4" s="360"/>
      <c r="H4" s="359" t="s">
        <v>6</v>
      </c>
      <c r="I4" s="359"/>
      <c r="J4" s="359" t="s">
        <v>7</v>
      </c>
      <c r="K4" s="359"/>
      <c r="L4" s="360"/>
      <c r="M4" s="359" t="s">
        <v>6</v>
      </c>
      <c r="N4" s="359"/>
      <c r="O4" s="359" t="s">
        <v>7</v>
      </c>
      <c r="P4" s="359"/>
      <c r="Q4" s="360"/>
      <c r="R4" s="359" t="s">
        <v>6</v>
      </c>
      <c r="S4" s="359"/>
      <c r="T4" s="359" t="s">
        <v>7</v>
      </c>
      <c r="U4" s="359"/>
    </row>
    <row r="5" spans="1:22" s="5" customFormat="1" ht="12" customHeight="1">
      <c r="A5" s="359"/>
      <c r="B5" s="360"/>
      <c r="C5" s="4" t="s">
        <v>17</v>
      </c>
      <c r="D5" s="4" t="s">
        <v>16</v>
      </c>
      <c r="E5" s="4" t="s">
        <v>17</v>
      </c>
      <c r="F5" s="4" t="s">
        <v>16</v>
      </c>
      <c r="G5" s="360"/>
      <c r="H5" s="4" t="s">
        <v>17</v>
      </c>
      <c r="I5" s="4" t="s">
        <v>16</v>
      </c>
      <c r="J5" s="4" t="s">
        <v>17</v>
      </c>
      <c r="K5" s="4" t="s">
        <v>16</v>
      </c>
      <c r="L5" s="360"/>
      <c r="M5" s="4" t="s">
        <v>17</v>
      </c>
      <c r="N5" s="4" t="s">
        <v>16</v>
      </c>
      <c r="O5" s="4" t="s">
        <v>17</v>
      </c>
      <c r="P5" s="4" t="s">
        <v>16</v>
      </c>
      <c r="Q5" s="360"/>
      <c r="R5" s="4" t="s">
        <v>17</v>
      </c>
      <c r="S5" s="4" t="s">
        <v>16</v>
      </c>
      <c r="T5" s="4" t="s">
        <v>17</v>
      </c>
      <c r="U5" s="4" t="s">
        <v>16</v>
      </c>
    </row>
    <row r="6" spans="1:22" s="7" customFormat="1" ht="15" customHeight="1">
      <c r="A6" s="359" t="s">
        <v>82</v>
      </c>
      <c r="B6" s="123" t="s">
        <v>193</v>
      </c>
      <c r="C6" s="290">
        <v>2</v>
      </c>
      <c r="D6" s="290">
        <v>2</v>
      </c>
      <c r="E6" s="291"/>
      <c r="F6" s="291"/>
      <c r="G6" s="123" t="s">
        <v>194</v>
      </c>
      <c r="H6" s="290">
        <v>2</v>
      </c>
      <c r="I6" s="290">
        <v>2</v>
      </c>
      <c r="J6" s="291"/>
      <c r="K6" s="291"/>
      <c r="L6" s="6"/>
      <c r="M6" s="267"/>
      <c r="N6" s="267"/>
      <c r="O6" s="267"/>
      <c r="P6" s="267"/>
      <c r="Q6" s="6"/>
      <c r="R6" s="267"/>
      <c r="S6" s="267"/>
      <c r="T6" s="267"/>
      <c r="U6" s="267"/>
    </row>
    <row r="7" spans="1:22" s="7" customFormat="1" ht="15" customHeight="1">
      <c r="A7" s="359"/>
      <c r="B7" s="123" t="s">
        <v>195</v>
      </c>
      <c r="C7" s="291"/>
      <c r="D7" s="291"/>
      <c r="E7" s="290">
        <v>2</v>
      </c>
      <c r="F7" s="290">
        <v>2</v>
      </c>
      <c r="G7" s="123" t="s">
        <v>196</v>
      </c>
      <c r="H7" s="290">
        <v>2</v>
      </c>
      <c r="I7" s="290">
        <v>2</v>
      </c>
      <c r="J7" s="290">
        <v>2</v>
      </c>
      <c r="K7" s="290">
        <v>2</v>
      </c>
      <c r="L7" s="6"/>
      <c r="M7" s="267"/>
      <c r="N7" s="267"/>
      <c r="O7" s="267"/>
      <c r="P7" s="267"/>
      <c r="Q7" s="6"/>
      <c r="R7" s="267"/>
      <c r="S7" s="267"/>
      <c r="T7" s="267"/>
      <c r="U7" s="267"/>
    </row>
    <row r="8" spans="1:22" s="7" customFormat="1" ht="15" customHeight="1">
      <c r="A8" s="359"/>
      <c r="B8" s="123" t="s">
        <v>197</v>
      </c>
      <c r="C8" s="290">
        <v>2</v>
      </c>
      <c r="D8" s="290">
        <v>2</v>
      </c>
      <c r="E8" s="291"/>
      <c r="F8" s="291"/>
      <c r="G8" s="292"/>
      <c r="H8" s="291"/>
      <c r="I8" s="291"/>
      <c r="J8" s="291"/>
      <c r="K8" s="291"/>
      <c r="L8" s="6"/>
      <c r="M8" s="267"/>
      <c r="N8" s="267"/>
      <c r="O8" s="267"/>
      <c r="P8" s="267"/>
      <c r="Q8" s="6"/>
      <c r="R8" s="267"/>
      <c r="S8" s="267"/>
      <c r="T8" s="267"/>
      <c r="U8" s="267"/>
    </row>
    <row r="9" spans="1:22" s="7" customFormat="1" ht="15" customHeight="1">
      <c r="A9" s="359"/>
      <c r="B9" s="123" t="s">
        <v>198</v>
      </c>
      <c r="C9" s="291"/>
      <c r="D9" s="291"/>
      <c r="E9" s="290">
        <v>2</v>
      </c>
      <c r="F9" s="290">
        <v>2</v>
      </c>
      <c r="G9" s="292"/>
      <c r="H9" s="291"/>
      <c r="I9" s="291"/>
      <c r="J9" s="291"/>
      <c r="K9" s="291"/>
      <c r="L9" s="6"/>
      <c r="M9" s="267"/>
      <c r="N9" s="267"/>
      <c r="O9" s="267"/>
      <c r="P9" s="267"/>
      <c r="Q9" s="6"/>
      <c r="R9" s="267"/>
      <c r="S9" s="267"/>
      <c r="T9" s="267"/>
      <c r="U9" s="267"/>
    </row>
    <row r="10" spans="1:22" s="10" customFormat="1" ht="15" customHeight="1">
      <c r="A10" s="359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</row>
    <row r="11" spans="1:22" s="10" customFormat="1" ht="15" customHeight="1">
      <c r="A11" s="359"/>
      <c r="B11" s="268" t="s">
        <v>9</v>
      </c>
      <c r="C11" s="361">
        <f>C10+E10+H10+J10+M10+O10+R10+T10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</row>
    <row r="12" spans="1:22" s="10" customFormat="1" ht="35.1" customHeight="1">
      <c r="A12" s="359"/>
      <c r="B12" s="395" t="s">
        <v>90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2" s="7" customFormat="1" ht="15" customHeight="1">
      <c r="A13" s="359" t="s">
        <v>15</v>
      </c>
      <c r="B13" s="293" t="s">
        <v>199</v>
      </c>
      <c r="C13" s="294"/>
      <c r="D13" s="294"/>
      <c r="E13" s="295">
        <v>2</v>
      </c>
      <c r="F13" s="295">
        <v>2</v>
      </c>
      <c r="G13" s="296" t="s">
        <v>200</v>
      </c>
      <c r="H13" s="297"/>
      <c r="I13" s="297"/>
      <c r="J13" s="295">
        <v>2</v>
      </c>
      <c r="K13" s="295">
        <v>2</v>
      </c>
      <c r="L13" s="124"/>
      <c r="M13" s="271"/>
      <c r="N13" s="271"/>
      <c r="O13" s="271"/>
      <c r="P13" s="271"/>
      <c r="Q13" s="124"/>
      <c r="R13" s="271"/>
      <c r="S13" s="271"/>
      <c r="T13" s="271"/>
      <c r="U13" s="271"/>
    </row>
    <row r="14" spans="1:22" s="7" customFormat="1" ht="15" customHeight="1">
      <c r="A14" s="359"/>
      <c r="B14" s="298" t="s">
        <v>244</v>
      </c>
      <c r="C14" s="299">
        <v>0</v>
      </c>
      <c r="D14" s="299">
        <v>1</v>
      </c>
      <c r="E14" s="300">
        <v>0</v>
      </c>
      <c r="F14" s="299">
        <v>1</v>
      </c>
      <c r="G14" s="301"/>
      <c r="H14" s="302"/>
      <c r="I14" s="302"/>
      <c r="J14" s="299"/>
      <c r="K14" s="299"/>
      <c r="L14" s="6"/>
      <c r="M14" s="267"/>
      <c r="N14" s="267"/>
      <c r="O14" s="267"/>
      <c r="P14" s="267"/>
      <c r="Q14" s="6"/>
      <c r="R14" s="267"/>
      <c r="S14" s="267"/>
      <c r="T14" s="267"/>
      <c r="U14" s="267"/>
    </row>
    <row r="15" spans="1:22" s="7" customFormat="1" ht="15" customHeight="1">
      <c r="A15" s="359"/>
      <c r="B15" s="301" t="s">
        <v>10</v>
      </c>
      <c r="C15" s="299">
        <v>2</v>
      </c>
      <c r="D15" s="303">
        <v>2</v>
      </c>
      <c r="E15" s="304"/>
      <c r="F15" s="305"/>
      <c r="G15" s="302"/>
      <c r="H15" s="302"/>
      <c r="I15" s="302"/>
      <c r="J15" s="302"/>
      <c r="K15" s="306"/>
      <c r="L15" s="6"/>
      <c r="M15" s="267"/>
      <c r="N15" s="267"/>
      <c r="O15" s="267"/>
      <c r="P15" s="267"/>
      <c r="Q15" s="6"/>
      <c r="R15" s="267"/>
      <c r="S15" s="267"/>
      <c r="T15" s="267"/>
      <c r="U15" s="267"/>
    </row>
    <row r="16" spans="1:22" s="10" customFormat="1" ht="15" customHeight="1">
      <c r="A16" s="359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</row>
    <row r="17" spans="1:62" s="10" customFormat="1" ht="15" customHeight="1">
      <c r="A17" s="359"/>
      <c r="B17" s="268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</row>
    <row r="18" spans="1:62" ht="57" customHeight="1">
      <c r="A18" s="359" t="s">
        <v>14</v>
      </c>
      <c r="B18" s="367" t="s">
        <v>243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62" s="10" customFormat="1" ht="15" customHeight="1">
      <c r="A19" s="359"/>
      <c r="B19" s="268" t="s">
        <v>9</v>
      </c>
      <c r="C19" s="362">
        <v>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</row>
    <row r="20" spans="1:62" s="15" customFormat="1" ht="15" customHeight="1">
      <c r="A20" s="396" t="s">
        <v>96</v>
      </c>
      <c r="B20" s="125" t="s">
        <v>97</v>
      </c>
      <c r="C20" s="270">
        <v>2</v>
      </c>
      <c r="D20" s="270">
        <v>2</v>
      </c>
      <c r="E20" s="270"/>
      <c r="F20" s="270"/>
      <c r="G20" s="127" t="s">
        <v>13</v>
      </c>
      <c r="H20" s="270"/>
      <c r="I20" s="270"/>
      <c r="J20" s="270">
        <v>2</v>
      </c>
      <c r="K20" s="270">
        <v>2</v>
      </c>
      <c r="L20" s="128" t="s">
        <v>98</v>
      </c>
      <c r="M20" s="270">
        <v>2</v>
      </c>
      <c r="N20" s="270">
        <v>2</v>
      </c>
      <c r="O20" s="270"/>
      <c r="P20" s="270"/>
      <c r="Q20" s="128" t="s">
        <v>99</v>
      </c>
      <c r="R20" s="270"/>
      <c r="S20" s="270"/>
      <c r="T20" s="270">
        <v>2</v>
      </c>
      <c r="U20" s="270">
        <v>2</v>
      </c>
    </row>
    <row r="21" spans="1:62" s="15" customFormat="1" ht="15" customHeight="1">
      <c r="A21" s="396"/>
      <c r="B21" s="125"/>
      <c r="C21" s="269"/>
      <c r="D21" s="269"/>
      <c r="E21" s="270"/>
      <c r="F21" s="270"/>
      <c r="G21" s="125"/>
      <c r="H21" s="269"/>
      <c r="I21" s="269"/>
      <c r="J21" s="270"/>
      <c r="K21" s="270"/>
      <c r="L21" s="129"/>
      <c r="M21" s="269"/>
      <c r="N21" s="269"/>
      <c r="O21" s="269"/>
      <c r="P21" s="269"/>
      <c r="Q21" s="129"/>
      <c r="R21" s="269"/>
      <c r="S21" s="269"/>
      <c r="T21" s="269"/>
      <c r="U21" s="269"/>
    </row>
    <row r="22" spans="1:62" s="21" customFormat="1" ht="15" customHeight="1">
      <c r="A22" s="396"/>
      <c r="B22" s="130" t="s">
        <v>12</v>
      </c>
      <c r="C22" s="131">
        <f>SUM(C20:C21)</f>
        <v>2</v>
      </c>
      <c r="D22" s="131">
        <f t="shared" ref="D22:F22" si="0">SUM(D20:D21)</f>
        <v>2</v>
      </c>
      <c r="E22" s="131">
        <f t="shared" si="0"/>
        <v>0</v>
      </c>
      <c r="F22" s="131">
        <f t="shared" si="0"/>
        <v>0</v>
      </c>
      <c r="G22" s="130" t="s">
        <v>12</v>
      </c>
      <c r="H22" s="131">
        <f>SUM(H20:H21)</f>
        <v>0</v>
      </c>
      <c r="I22" s="131">
        <f t="shared" ref="I22:K22" si="1">SUM(I20:I21)</f>
        <v>0</v>
      </c>
      <c r="J22" s="131">
        <f t="shared" si="1"/>
        <v>2</v>
      </c>
      <c r="K22" s="131">
        <f t="shared" si="1"/>
        <v>2</v>
      </c>
      <c r="L22" s="132" t="s">
        <v>8</v>
      </c>
      <c r="M22" s="131">
        <f>SUM(M20:M21)</f>
        <v>2</v>
      </c>
      <c r="N22" s="131">
        <f t="shared" ref="N22:P22" si="2">SUM(N20:N21)</f>
        <v>2</v>
      </c>
      <c r="O22" s="131">
        <f t="shared" si="2"/>
        <v>0</v>
      </c>
      <c r="P22" s="131">
        <f t="shared" si="2"/>
        <v>0</v>
      </c>
      <c r="Q22" s="132" t="s">
        <v>8</v>
      </c>
      <c r="R22" s="131">
        <f>SUM(R20:R21)</f>
        <v>0</v>
      </c>
      <c r="S22" s="131">
        <f t="shared" ref="S22:U22" si="3">SUM(S20:S21)</f>
        <v>0</v>
      </c>
      <c r="T22" s="131">
        <f t="shared" si="3"/>
        <v>2</v>
      </c>
      <c r="U22" s="131">
        <f t="shared" si="3"/>
        <v>2</v>
      </c>
    </row>
    <row r="23" spans="1:62" s="21" customFormat="1" ht="15" customHeight="1">
      <c r="A23" s="396"/>
      <c r="B23" s="22" t="s">
        <v>101</v>
      </c>
      <c r="C23" s="397">
        <f>SUM(C22+E22+H22+J22+M22+O22+R22+T22)</f>
        <v>8</v>
      </c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W23" s="15"/>
      <c r="X23" s="15"/>
      <c r="Y23" s="15"/>
      <c r="Z23" s="15"/>
      <c r="AA23" s="15"/>
      <c r="AB23" s="15"/>
    </row>
    <row r="24" spans="1:62" s="24" customFormat="1" ht="15" customHeight="1">
      <c r="A24" s="393" t="s">
        <v>172</v>
      </c>
      <c r="B24" s="85" t="s">
        <v>558</v>
      </c>
      <c r="C24" s="135">
        <v>3</v>
      </c>
      <c r="D24" s="135">
        <v>3</v>
      </c>
      <c r="E24" s="83"/>
      <c r="F24" s="83"/>
      <c r="G24" s="85" t="s">
        <v>559</v>
      </c>
      <c r="H24" s="135">
        <v>3</v>
      </c>
      <c r="I24" s="135">
        <v>3</v>
      </c>
      <c r="J24" s="83"/>
      <c r="K24" s="83"/>
      <c r="L24" s="85" t="s">
        <v>560</v>
      </c>
      <c r="M24" s="135">
        <v>2</v>
      </c>
      <c r="N24" s="135">
        <v>3</v>
      </c>
      <c r="O24" s="83"/>
      <c r="P24" s="83"/>
      <c r="Q24" s="41"/>
      <c r="R24" s="41"/>
      <c r="S24" s="41"/>
      <c r="T24" s="41"/>
      <c r="U24" s="4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393"/>
      <c r="B25" s="85" t="s">
        <v>561</v>
      </c>
      <c r="C25" s="135">
        <v>3</v>
      </c>
      <c r="D25" s="135">
        <v>3</v>
      </c>
      <c r="E25" s="83"/>
      <c r="F25" s="83"/>
      <c r="G25" s="85" t="s">
        <v>562</v>
      </c>
      <c r="H25" s="83">
        <v>2</v>
      </c>
      <c r="I25" s="83">
        <v>3</v>
      </c>
      <c r="J25" s="83"/>
      <c r="K25" s="83"/>
      <c r="L25" s="85" t="s">
        <v>563</v>
      </c>
      <c r="M25" s="135">
        <v>2</v>
      </c>
      <c r="N25" s="135">
        <v>2</v>
      </c>
      <c r="O25" s="83"/>
      <c r="P25" s="83"/>
      <c r="Q25" s="41"/>
      <c r="R25" s="41"/>
      <c r="S25" s="41"/>
      <c r="T25" s="41"/>
      <c r="U25" s="4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393"/>
      <c r="B26" s="85" t="s">
        <v>564</v>
      </c>
      <c r="C26" s="135">
        <v>2</v>
      </c>
      <c r="D26" s="135">
        <v>3</v>
      </c>
      <c r="E26" s="83"/>
      <c r="F26" s="83"/>
      <c r="G26" s="85" t="s">
        <v>217</v>
      </c>
      <c r="H26" s="83">
        <v>3</v>
      </c>
      <c r="I26" s="83">
        <v>3</v>
      </c>
      <c r="J26" s="135"/>
      <c r="K26" s="102"/>
      <c r="L26" s="85" t="s">
        <v>409</v>
      </c>
      <c r="M26" s="29">
        <v>3</v>
      </c>
      <c r="N26" s="29">
        <v>3</v>
      </c>
      <c r="O26" s="26"/>
      <c r="P26" s="26"/>
      <c r="Q26" s="308"/>
      <c r="R26" s="309"/>
      <c r="S26" s="309"/>
      <c r="T26" s="309"/>
      <c r="U26" s="309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393"/>
      <c r="B27" s="85" t="s">
        <v>565</v>
      </c>
      <c r="C27" s="83"/>
      <c r="D27" s="83"/>
      <c r="E27" s="135">
        <v>2</v>
      </c>
      <c r="F27" s="135">
        <v>3</v>
      </c>
      <c r="G27" s="85" t="s">
        <v>455</v>
      </c>
      <c r="H27" s="83">
        <v>2</v>
      </c>
      <c r="I27" s="83">
        <v>2</v>
      </c>
      <c r="J27" s="135"/>
      <c r="K27" s="102"/>
      <c r="L27" s="85" t="s">
        <v>419</v>
      </c>
      <c r="M27" s="29">
        <v>2</v>
      </c>
      <c r="N27" s="29">
        <v>3</v>
      </c>
      <c r="O27" s="29"/>
      <c r="P27" s="29"/>
      <c r="Q27" s="308"/>
      <c r="R27" s="309"/>
      <c r="S27" s="309"/>
      <c r="T27" s="309"/>
      <c r="U27" s="309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393"/>
      <c r="B28" s="85" t="s">
        <v>566</v>
      </c>
      <c r="C28" s="83"/>
      <c r="D28" s="83"/>
      <c r="E28" s="135">
        <v>2</v>
      </c>
      <c r="F28" s="135">
        <v>2</v>
      </c>
      <c r="G28" s="85" t="s">
        <v>437</v>
      </c>
      <c r="H28" s="83">
        <v>3</v>
      </c>
      <c r="I28" s="83">
        <v>3</v>
      </c>
      <c r="J28" s="102"/>
      <c r="K28" s="102"/>
      <c r="L28" s="85" t="s">
        <v>420</v>
      </c>
      <c r="M28" s="29"/>
      <c r="N28" s="29"/>
      <c r="O28" s="29">
        <v>3</v>
      </c>
      <c r="P28" s="29">
        <v>3</v>
      </c>
      <c r="Q28" s="308"/>
      <c r="R28" s="309"/>
      <c r="S28" s="309"/>
      <c r="T28" s="309"/>
      <c r="U28" s="309"/>
      <c r="V28" s="21"/>
      <c r="W28" s="21"/>
      <c r="X28" s="15"/>
      <c r="Y28" s="15"/>
      <c r="Z28" s="15"/>
      <c r="AA28" s="15"/>
      <c r="AB28" s="15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393"/>
      <c r="B29" s="85" t="s">
        <v>451</v>
      </c>
      <c r="C29" s="83"/>
      <c r="D29" s="83"/>
      <c r="E29" s="83">
        <v>3</v>
      </c>
      <c r="F29" s="83">
        <v>3</v>
      </c>
      <c r="G29" s="157" t="s">
        <v>209</v>
      </c>
      <c r="H29" s="102"/>
      <c r="I29" s="102"/>
      <c r="J29" s="83">
        <v>2</v>
      </c>
      <c r="K29" s="83">
        <v>3</v>
      </c>
      <c r="L29" s="85" t="s">
        <v>567</v>
      </c>
      <c r="M29" s="307"/>
      <c r="N29" s="307"/>
      <c r="O29" s="29">
        <v>2</v>
      </c>
      <c r="P29" s="29">
        <v>3</v>
      </c>
      <c r="Q29" s="308"/>
      <c r="R29" s="309"/>
      <c r="S29" s="309"/>
      <c r="T29" s="309"/>
      <c r="U29" s="309"/>
      <c r="V29" s="21"/>
      <c r="W29" s="21"/>
      <c r="X29" s="15"/>
      <c r="Y29" s="15"/>
      <c r="Z29" s="15"/>
      <c r="AA29" s="15"/>
      <c r="AB29" s="15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393"/>
      <c r="B30" s="85" t="s">
        <v>488</v>
      </c>
      <c r="C30" s="83"/>
      <c r="D30" s="83"/>
      <c r="E30" s="83">
        <v>3</v>
      </c>
      <c r="F30" s="83">
        <v>3</v>
      </c>
      <c r="G30" s="85" t="s">
        <v>568</v>
      </c>
      <c r="H30" s="83"/>
      <c r="I30" s="83"/>
      <c r="J30" s="83">
        <v>3</v>
      </c>
      <c r="K30" s="83">
        <v>3</v>
      </c>
      <c r="L30" s="85" t="s">
        <v>569</v>
      </c>
      <c r="M30" s="135"/>
      <c r="N30" s="135"/>
      <c r="O30" s="135">
        <v>2</v>
      </c>
      <c r="P30" s="135">
        <v>2</v>
      </c>
      <c r="Q30" s="308"/>
      <c r="R30" s="309"/>
      <c r="S30" s="309"/>
      <c r="T30" s="309"/>
      <c r="U30" s="309"/>
      <c r="V30" s="21"/>
      <c r="W30" s="21"/>
      <c r="X30" s="15"/>
      <c r="Y30" s="15"/>
      <c r="Z30" s="15"/>
      <c r="AA30" s="15"/>
      <c r="AB30" s="15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393"/>
      <c r="B31" s="289"/>
      <c r="C31" s="289"/>
      <c r="D31" s="289"/>
      <c r="E31" s="289"/>
      <c r="F31" s="289"/>
      <c r="G31" s="85" t="s">
        <v>570</v>
      </c>
      <c r="H31" s="83"/>
      <c r="I31" s="83"/>
      <c r="J31" s="83">
        <v>2</v>
      </c>
      <c r="K31" s="83">
        <v>3</v>
      </c>
      <c r="L31" s="85" t="s">
        <v>485</v>
      </c>
      <c r="M31" s="29"/>
      <c r="N31" s="29"/>
      <c r="O31" s="307">
        <v>2</v>
      </c>
      <c r="P31" s="135">
        <v>3</v>
      </c>
      <c r="Q31" s="308"/>
      <c r="R31" s="309"/>
      <c r="S31" s="309"/>
      <c r="T31" s="309"/>
      <c r="U31" s="309"/>
      <c r="V31" s="21"/>
      <c r="W31" s="21"/>
      <c r="X31" s="15"/>
      <c r="Y31" s="15"/>
      <c r="Z31" s="15"/>
      <c r="AA31" s="15"/>
      <c r="AB31" s="15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393"/>
      <c r="B32" s="289"/>
      <c r="C32" s="289"/>
      <c r="D32" s="289"/>
      <c r="E32" s="289"/>
      <c r="F32" s="289"/>
      <c r="G32" s="157" t="s">
        <v>203</v>
      </c>
      <c r="H32" s="135"/>
      <c r="I32" s="135"/>
      <c r="J32" s="83">
        <v>2</v>
      </c>
      <c r="K32" s="83">
        <v>3</v>
      </c>
      <c r="L32" s="289"/>
      <c r="M32" s="26"/>
      <c r="N32" s="26"/>
      <c r="O32" s="41"/>
      <c r="P32" s="41"/>
      <c r="Q32" s="41"/>
      <c r="R32" s="41"/>
      <c r="S32" s="41"/>
      <c r="T32" s="41"/>
      <c r="U32" s="4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393"/>
      <c r="B33" s="30" t="s">
        <v>8</v>
      </c>
      <c r="C33" s="310">
        <f>SUM(C24:C32)</f>
        <v>8</v>
      </c>
      <c r="D33" s="310">
        <f t="shared" ref="D33:F33" si="4">SUM(D24:D32)</f>
        <v>9</v>
      </c>
      <c r="E33" s="310">
        <f t="shared" si="4"/>
        <v>10</v>
      </c>
      <c r="F33" s="310">
        <f t="shared" si="4"/>
        <v>11</v>
      </c>
      <c r="G33" s="30" t="s">
        <v>12</v>
      </c>
      <c r="H33" s="310">
        <f>SUM(H24:H32)</f>
        <v>13</v>
      </c>
      <c r="I33" s="310">
        <f t="shared" ref="I33" si="5">SUM(I24:I32)</f>
        <v>14</v>
      </c>
      <c r="J33" s="310">
        <f t="shared" ref="J33" si="6">SUM(J24:J32)</f>
        <v>9</v>
      </c>
      <c r="K33" s="310">
        <f t="shared" ref="K33" si="7">SUM(K24:K32)</f>
        <v>12</v>
      </c>
      <c r="L33" s="30" t="s">
        <v>8</v>
      </c>
      <c r="M33" s="310">
        <f>SUM(M24:M32)</f>
        <v>9</v>
      </c>
      <c r="N33" s="310">
        <f t="shared" ref="N33" si="8">SUM(N24:N32)</f>
        <v>11</v>
      </c>
      <c r="O33" s="310">
        <f t="shared" ref="O33" si="9">SUM(O24:O32)</f>
        <v>9</v>
      </c>
      <c r="P33" s="310">
        <f t="shared" ref="P33" si="10">SUM(P24:P32)</f>
        <v>11</v>
      </c>
      <c r="Q33" s="30" t="s">
        <v>8</v>
      </c>
      <c r="R33" s="310">
        <f>SUM(R24:R32)</f>
        <v>0</v>
      </c>
      <c r="S33" s="310">
        <f t="shared" ref="S33" si="11">SUM(S24:S32)</f>
        <v>0</v>
      </c>
      <c r="T33" s="310">
        <f t="shared" ref="T33" si="12">SUM(T24:T32)</f>
        <v>0</v>
      </c>
      <c r="U33" s="310">
        <f t="shared" ref="U33" si="13">SUM(U24:U32)</f>
        <v>0</v>
      </c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393"/>
      <c r="B34" s="27" t="s">
        <v>9</v>
      </c>
      <c r="C34" s="394">
        <f>C33+E33+H33+J33+M33+O33+R33+T33</f>
        <v>58</v>
      </c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21"/>
      <c r="W34" s="21"/>
      <c r="X34" s="15"/>
      <c r="Y34" s="15"/>
      <c r="Z34" s="15"/>
      <c r="AA34" s="15"/>
      <c r="AB34" s="15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386" t="s">
        <v>138</v>
      </c>
      <c r="B35" s="85" t="s">
        <v>571</v>
      </c>
      <c r="C35" s="269">
        <v>2</v>
      </c>
      <c r="D35" s="269">
        <v>2</v>
      </c>
      <c r="E35" s="102"/>
      <c r="F35" s="102"/>
      <c r="G35" s="151" t="s">
        <v>428</v>
      </c>
      <c r="H35" s="269">
        <v>3</v>
      </c>
      <c r="I35" s="269">
        <v>3</v>
      </c>
      <c r="J35" s="151"/>
      <c r="K35" s="151"/>
      <c r="L35" s="85" t="s">
        <v>423</v>
      </c>
      <c r="M35" s="83">
        <v>2</v>
      </c>
      <c r="N35" s="83">
        <v>2</v>
      </c>
      <c r="O35" s="311"/>
      <c r="P35" s="311"/>
      <c r="Q35" s="85" t="s">
        <v>427</v>
      </c>
      <c r="R35" s="83">
        <v>3</v>
      </c>
      <c r="S35" s="83">
        <v>3</v>
      </c>
      <c r="T35" s="85"/>
      <c r="U35" s="85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87"/>
      <c r="B36" s="85" t="s">
        <v>572</v>
      </c>
      <c r="C36" s="135">
        <v>3</v>
      </c>
      <c r="D36" s="135">
        <v>3</v>
      </c>
      <c r="E36" s="102"/>
      <c r="F36" s="102"/>
      <c r="G36" s="151" t="s">
        <v>573</v>
      </c>
      <c r="H36" s="269">
        <v>2</v>
      </c>
      <c r="I36" s="269">
        <v>2</v>
      </c>
      <c r="J36" s="151"/>
      <c r="K36" s="151"/>
      <c r="L36" s="85" t="s">
        <v>220</v>
      </c>
      <c r="M36" s="83">
        <v>3</v>
      </c>
      <c r="N36" s="83">
        <v>3</v>
      </c>
      <c r="O36" s="135"/>
      <c r="P36" s="135"/>
      <c r="Q36" s="85" t="s">
        <v>238</v>
      </c>
      <c r="R36" s="83">
        <v>3</v>
      </c>
      <c r="S36" s="83">
        <v>3</v>
      </c>
      <c r="T36" s="85"/>
      <c r="U36" s="85"/>
      <c r="V36" s="21"/>
      <c r="W36" s="21"/>
      <c r="X36" s="15"/>
      <c r="Y36" s="15"/>
      <c r="Z36" s="15"/>
      <c r="AA36" s="15"/>
      <c r="AB36" s="15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87"/>
      <c r="B37" s="151" t="s">
        <v>574</v>
      </c>
      <c r="C37" s="145">
        <v>2</v>
      </c>
      <c r="D37" s="145">
        <v>2</v>
      </c>
      <c r="E37" s="102"/>
      <c r="F37" s="102"/>
      <c r="G37" s="151" t="s">
        <v>575</v>
      </c>
      <c r="H37" s="269">
        <v>2</v>
      </c>
      <c r="I37" s="269">
        <v>2</v>
      </c>
      <c r="J37" s="151"/>
      <c r="K37" s="151"/>
      <c r="L37" s="85" t="s">
        <v>426</v>
      </c>
      <c r="M37" s="83">
        <v>3</v>
      </c>
      <c r="N37" s="83">
        <v>3</v>
      </c>
      <c r="O37" s="135"/>
      <c r="P37" s="135"/>
      <c r="Q37" s="85" t="s">
        <v>225</v>
      </c>
      <c r="R37" s="83">
        <v>3</v>
      </c>
      <c r="S37" s="83">
        <v>3</v>
      </c>
      <c r="T37" s="83"/>
      <c r="U37" s="83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87"/>
      <c r="B38" s="85" t="s">
        <v>300</v>
      </c>
      <c r="C38" s="83">
        <v>3</v>
      </c>
      <c r="D38" s="83">
        <v>3</v>
      </c>
      <c r="E38" s="269"/>
      <c r="F38" s="269"/>
      <c r="G38" s="85" t="s">
        <v>443</v>
      </c>
      <c r="H38" s="135">
        <v>3</v>
      </c>
      <c r="I38" s="135">
        <v>3</v>
      </c>
      <c r="J38" s="151"/>
      <c r="K38" s="151"/>
      <c r="L38" s="85" t="s">
        <v>381</v>
      </c>
      <c r="M38" s="83">
        <v>3</v>
      </c>
      <c r="N38" s="83">
        <v>3</v>
      </c>
      <c r="O38" s="83"/>
      <c r="P38" s="83"/>
      <c r="Q38" s="85" t="s">
        <v>453</v>
      </c>
      <c r="R38" s="83">
        <v>3</v>
      </c>
      <c r="S38" s="83">
        <v>3</v>
      </c>
      <c r="T38" s="83"/>
      <c r="U38" s="83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87"/>
      <c r="B39" s="151" t="s">
        <v>576</v>
      </c>
      <c r="C39" s="230"/>
      <c r="D39" s="230"/>
      <c r="E39" s="269">
        <v>2</v>
      </c>
      <c r="F39" s="269">
        <v>2</v>
      </c>
      <c r="G39" s="151" t="s">
        <v>449</v>
      </c>
      <c r="H39" s="269">
        <v>3</v>
      </c>
      <c r="I39" s="269">
        <v>3</v>
      </c>
      <c r="J39" s="151"/>
      <c r="K39" s="151"/>
      <c r="L39" s="85" t="s">
        <v>432</v>
      </c>
      <c r="M39" s="83">
        <v>3</v>
      </c>
      <c r="N39" s="83">
        <v>3</v>
      </c>
      <c r="O39" s="83"/>
      <c r="P39" s="83"/>
      <c r="Q39" s="85" t="s">
        <v>578</v>
      </c>
      <c r="R39" s="83">
        <v>3</v>
      </c>
      <c r="S39" s="83">
        <v>3</v>
      </c>
      <c r="T39" s="83"/>
      <c r="U39" s="83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87"/>
      <c r="B40" s="151" t="s">
        <v>577</v>
      </c>
      <c r="C40" s="269"/>
      <c r="D40" s="269"/>
      <c r="E40" s="145">
        <v>2</v>
      </c>
      <c r="F40" s="145">
        <v>2</v>
      </c>
      <c r="G40" s="151" t="s">
        <v>454</v>
      </c>
      <c r="H40" s="145">
        <v>2</v>
      </c>
      <c r="I40" s="145">
        <v>2</v>
      </c>
      <c r="J40" s="289"/>
      <c r="K40" s="289"/>
      <c r="L40" s="85" t="s">
        <v>450</v>
      </c>
      <c r="M40" s="83">
        <v>2</v>
      </c>
      <c r="N40" s="83">
        <v>2</v>
      </c>
      <c r="O40" s="289"/>
      <c r="P40" s="289"/>
      <c r="Q40" s="85" t="s">
        <v>456</v>
      </c>
      <c r="R40" s="83">
        <v>3</v>
      </c>
      <c r="S40" s="83">
        <v>3</v>
      </c>
      <c r="T40" s="83"/>
      <c r="U40" s="83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87"/>
      <c r="B41" s="85" t="s">
        <v>106</v>
      </c>
      <c r="C41" s="83"/>
      <c r="D41" s="83"/>
      <c r="E41" s="83">
        <v>2</v>
      </c>
      <c r="F41" s="83">
        <v>2</v>
      </c>
      <c r="G41" s="151" t="s">
        <v>408</v>
      </c>
      <c r="H41" s="145">
        <v>2</v>
      </c>
      <c r="I41" s="145">
        <v>2</v>
      </c>
      <c r="J41" s="289"/>
      <c r="K41" s="289"/>
      <c r="L41" s="85" t="s">
        <v>452</v>
      </c>
      <c r="M41" s="83">
        <v>2</v>
      </c>
      <c r="N41" s="83">
        <v>2</v>
      </c>
      <c r="O41" s="83"/>
      <c r="P41" s="83"/>
      <c r="Q41" s="85" t="s">
        <v>232</v>
      </c>
      <c r="R41" s="83">
        <v>9</v>
      </c>
      <c r="S41" s="83" t="s">
        <v>11</v>
      </c>
      <c r="T41" s="83"/>
      <c r="U41" s="83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87"/>
      <c r="B42" s="85"/>
      <c r="C42" s="142"/>
      <c r="D42" s="142"/>
      <c r="E42" s="83"/>
      <c r="F42" s="83"/>
      <c r="G42" s="151" t="s">
        <v>410</v>
      </c>
      <c r="H42" s="269">
        <v>2</v>
      </c>
      <c r="I42" s="269">
        <v>2</v>
      </c>
      <c r="J42" s="289"/>
      <c r="K42" s="289"/>
      <c r="L42" s="151" t="s">
        <v>411</v>
      </c>
      <c r="M42" s="269">
        <v>2</v>
      </c>
      <c r="N42" s="269">
        <v>2</v>
      </c>
      <c r="O42" s="83"/>
      <c r="P42" s="83"/>
      <c r="Q42" s="85" t="s">
        <v>460</v>
      </c>
      <c r="R42" s="85"/>
      <c r="S42" s="85"/>
      <c r="T42" s="83">
        <v>3</v>
      </c>
      <c r="U42" s="83">
        <v>3</v>
      </c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87"/>
      <c r="B43" s="102"/>
      <c r="C43" s="102"/>
      <c r="D43" s="102"/>
      <c r="E43" s="102"/>
      <c r="F43" s="102"/>
      <c r="G43" s="151" t="s">
        <v>439</v>
      </c>
      <c r="H43" s="151"/>
      <c r="I43" s="151"/>
      <c r="J43" s="269">
        <v>3</v>
      </c>
      <c r="K43" s="269">
        <v>3</v>
      </c>
      <c r="L43" s="85" t="s">
        <v>438</v>
      </c>
      <c r="M43" s="83"/>
      <c r="N43" s="83"/>
      <c r="O43" s="83">
        <v>3</v>
      </c>
      <c r="P43" s="83">
        <v>3</v>
      </c>
      <c r="Q43" s="85" t="s">
        <v>580</v>
      </c>
      <c r="R43" s="85"/>
      <c r="S43" s="85"/>
      <c r="T43" s="83">
        <v>2</v>
      </c>
      <c r="U43" s="83">
        <v>2</v>
      </c>
      <c r="V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87"/>
      <c r="B44" s="289"/>
      <c r="C44" s="289"/>
      <c r="D44" s="289"/>
      <c r="E44" s="289"/>
      <c r="F44" s="289"/>
      <c r="G44" s="151" t="s">
        <v>579</v>
      </c>
      <c r="H44" s="151"/>
      <c r="I44" s="151"/>
      <c r="J44" s="269">
        <v>2</v>
      </c>
      <c r="K44" s="269">
        <v>2</v>
      </c>
      <c r="L44" s="85" t="s">
        <v>237</v>
      </c>
      <c r="M44" s="83"/>
      <c r="N44" s="83"/>
      <c r="O44" s="83">
        <v>3</v>
      </c>
      <c r="P44" s="83">
        <v>3</v>
      </c>
      <c r="Q44" s="85" t="s">
        <v>465</v>
      </c>
      <c r="R44" s="85"/>
      <c r="S44" s="85"/>
      <c r="T44" s="83">
        <v>3</v>
      </c>
      <c r="U44" s="83">
        <v>3</v>
      </c>
      <c r="V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87"/>
      <c r="B45" s="85"/>
      <c r="C45" s="85"/>
      <c r="D45" s="85"/>
      <c r="E45" s="85"/>
      <c r="F45" s="85"/>
      <c r="G45" s="85" t="s">
        <v>212</v>
      </c>
      <c r="H45" s="83"/>
      <c r="I45" s="83"/>
      <c r="J45" s="83">
        <v>3</v>
      </c>
      <c r="K45" s="83">
        <v>3</v>
      </c>
      <c r="L45" s="85" t="s">
        <v>227</v>
      </c>
      <c r="M45" s="83"/>
      <c r="N45" s="83"/>
      <c r="O45" s="83">
        <v>3</v>
      </c>
      <c r="P45" s="83">
        <v>3</v>
      </c>
      <c r="Q45" s="85" t="s">
        <v>430</v>
      </c>
      <c r="R45" s="83"/>
      <c r="S45" s="83"/>
      <c r="T45" s="83">
        <v>2</v>
      </c>
      <c r="U45" s="83">
        <v>2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87"/>
      <c r="B46" s="85"/>
      <c r="C46" s="85"/>
      <c r="D46" s="85"/>
      <c r="E46" s="85"/>
      <c r="F46" s="85"/>
      <c r="G46" s="151" t="s">
        <v>461</v>
      </c>
      <c r="H46" s="135"/>
      <c r="I46" s="135"/>
      <c r="J46" s="269">
        <v>3</v>
      </c>
      <c r="K46" s="269">
        <v>3</v>
      </c>
      <c r="L46" s="85" t="s">
        <v>228</v>
      </c>
      <c r="M46" s="83"/>
      <c r="N46" s="83"/>
      <c r="O46" s="83">
        <v>3</v>
      </c>
      <c r="P46" s="83">
        <v>3</v>
      </c>
      <c r="Q46" s="85" t="s">
        <v>235</v>
      </c>
      <c r="R46" s="85"/>
      <c r="S46" s="85"/>
      <c r="T46" s="83">
        <v>9</v>
      </c>
      <c r="U46" s="83" t="s">
        <v>11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87"/>
      <c r="B47" s="85"/>
      <c r="C47" s="85"/>
      <c r="D47" s="85"/>
      <c r="E47" s="85"/>
      <c r="F47" s="85"/>
      <c r="G47" s="85" t="s">
        <v>463</v>
      </c>
      <c r="H47" s="83"/>
      <c r="I47" s="83"/>
      <c r="J47" s="135">
        <v>3</v>
      </c>
      <c r="K47" s="135">
        <v>3</v>
      </c>
      <c r="L47" s="85" t="s">
        <v>231</v>
      </c>
      <c r="M47" s="83"/>
      <c r="N47" s="83"/>
      <c r="O47" s="83">
        <v>2</v>
      </c>
      <c r="P47" s="83">
        <v>2</v>
      </c>
      <c r="Q47" s="85"/>
      <c r="R47" s="85"/>
      <c r="S47" s="85"/>
      <c r="T47" s="83"/>
      <c r="U47" s="83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87"/>
      <c r="B48" s="85"/>
      <c r="C48" s="85"/>
      <c r="D48" s="85"/>
      <c r="E48" s="85"/>
      <c r="F48" s="85"/>
      <c r="G48" s="151" t="s">
        <v>415</v>
      </c>
      <c r="H48" s="145"/>
      <c r="I48" s="145"/>
      <c r="J48" s="145">
        <v>3</v>
      </c>
      <c r="K48" s="145">
        <v>3</v>
      </c>
      <c r="L48" s="85" t="s">
        <v>462</v>
      </c>
      <c r="M48" s="83"/>
      <c r="N48" s="83"/>
      <c r="O48" s="83">
        <v>2</v>
      </c>
      <c r="P48" s="83">
        <v>2</v>
      </c>
      <c r="Q48" s="289"/>
      <c r="R48" s="289"/>
      <c r="S48" s="289"/>
      <c r="T48" s="289"/>
      <c r="U48" s="28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87"/>
      <c r="B49" s="85"/>
      <c r="C49" s="85"/>
      <c r="D49" s="85"/>
      <c r="E49" s="85"/>
      <c r="F49" s="85"/>
      <c r="G49" s="151" t="s">
        <v>581</v>
      </c>
      <c r="H49" s="145"/>
      <c r="I49" s="145"/>
      <c r="J49" s="145">
        <v>3</v>
      </c>
      <c r="K49" s="145">
        <v>3</v>
      </c>
      <c r="L49" s="85" t="s">
        <v>464</v>
      </c>
      <c r="M49" s="83"/>
      <c r="N49" s="83"/>
      <c r="O49" s="83">
        <v>2</v>
      </c>
      <c r="P49" s="83">
        <v>2</v>
      </c>
      <c r="Q49" s="289"/>
      <c r="R49" s="289"/>
      <c r="S49" s="289"/>
      <c r="T49" s="289"/>
      <c r="U49" s="28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87"/>
      <c r="B50" s="312"/>
      <c r="C50" s="313"/>
      <c r="D50" s="313"/>
      <c r="E50" s="102"/>
      <c r="F50" s="102"/>
      <c r="G50" s="289"/>
      <c r="H50" s="289"/>
      <c r="I50" s="289"/>
      <c r="J50" s="289"/>
      <c r="K50" s="289"/>
      <c r="L50" s="151" t="s">
        <v>412</v>
      </c>
      <c r="M50" s="269"/>
      <c r="N50" s="269"/>
      <c r="O50" s="142">
        <v>2</v>
      </c>
      <c r="P50" s="142">
        <v>2</v>
      </c>
      <c r="Q50" s="289"/>
      <c r="R50" s="289"/>
      <c r="S50" s="289"/>
      <c r="T50" s="289"/>
      <c r="U50" s="289"/>
      <c r="V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87"/>
      <c r="B51" s="312"/>
      <c r="C51" s="313"/>
      <c r="D51" s="313"/>
      <c r="E51" s="102"/>
      <c r="F51" s="102"/>
      <c r="G51" s="289"/>
      <c r="H51" s="289"/>
      <c r="I51" s="289"/>
      <c r="J51" s="151"/>
      <c r="K51" s="151"/>
      <c r="L51" s="152" t="s">
        <v>416</v>
      </c>
      <c r="M51" s="223" t="s">
        <v>21</v>
      </c>
      <c r="N51" s="223" t="s">
        <v>21</v>
      </c>
      <c r="O51" s="142">
        <v>3</v>
      </c>
      <c r="P51" s="142">
        <v>3</v>
      </c>
      <c r="Q51" s="289"/>
      <c r="R51" s="289"/>
      <c r="S51" s="289"/>
      <c r="T51" s="289"/>
      <c r="U51" s="289"/>
      <c r="V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87"/>
      <c r="B52" s="312"/>
      <c r="C52" s="313"/>
      <c r="D52" s="313"/>
      <c r="E52" s="102"/>
      <c r="F52" s="102"/>
      <c r="G52" s="289"/>
      <c r="H52" s="289"/>
      <c r="I52" s="289"/>
      <c r="J52" s="289"/>
      <c r="K52" s="289"/>
      <c r="L52" s="85" t="s">
        <v>128</v>
      </c>
      <c r="M52" s="83"/>
      <c r="N52" s="83"/>
      <c r="O52" s="83">
        <v>3</v>
      </c>
      <c r="P52" s="83" t="s">
        <v>11</v>
      </c>
      <c r="Q52" s="289"/>
      <c r="R52" s="289"/>
      <c r="S52" s="289"/>
      <c r="T52" s="289"/>
      <c r="U52" s="289"/>
      <c r="V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87"/>
      <c r="B53" s="30" t="s">
        <v>8</v>
      </c>
      <c r="C53" s="310">
        <f>SUM(C35:C52)</f>
        <v>10</v>
      </c>
      <c r="D53" s="310">
        <f t="shared" ref="D53:F53" si="14">SUM(D35:D52)</f>
        <v>10</v>
      </c>
      <c r="E53" s="310">
        <f t="shared" si="14"/>
        <v>6</v>
      </c>
      <c r="F53" s="310">
        <f t="shared" si="14"/>
        <v>6</v>
      </c>
      <c r="G53" s="30" t="s">
        <v>8</v>
      </c>
      <c r="H53" s="310">
        <f>SUM(H35:H52)</f>
        <v>19</v>
      </c>
      <c r="I53" s="310">
        <f t="shared" ref="I53" si="15">SUM(I35:I52)</f>
        <v>19</v>
      </c>
      <c r="J53" s="310">
        <f t="shared" ref="J53" si="16">SUM(J35:J52)</f>
        <v>20</v>
      </c>
      <c r="K53" s="310">
        <f t="shared" ref="K53" si="17">SUM(K35:K52)</f>
        <v>20</v>
      </c>
      <c r="L53" s="30" t="s">
        <v>8</v>
      </c>
      <c r="M53" s="310">
        <f>SUM(M35:M52)</f>
        <v>20</v>
      </c>
      <c r="N53" s="310">
        <f t="shared" ref="N53" si="18">SUM(N35:N52)</f>
        <v>20</v>
      </c>
      <c r="O53" s="310">
        <f t="shared" ref="O53" si="19">SUM(O35:O52)</f>
        <v>26</v>
      </c>
      <c r="P53" s="310">
        <f t="shared" ref="P53" si="20">SUM(P35:P52)</f>
        <v>23</v>
      </c>
      <c r="Q53" s="30" t="s">
        <v>8</v>
      </c>
      <c r="R53" s="310">
        <f>SUM(R35:R52)</f>
        <v>27</v>
      </c>
      <c r="S53" s="310">
        <f t="shared" ref="S53" si="21">SUM(S35:S52)</f>
        <v>18</v>
      </c>
      <c r="T53" s="310">
        <f t="shared" ref="T53" si="22">SUM(T35:T52)</f>
        <v>19</v>
      </c>
      <c r="U53" s="310">
        <f t="shared" ref="U53" si="23">SUM(U35:U52)</f>
        <v>10</v>
      </c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s="24" customFormat="1" ht="15" customHeight="1">
      <c r="A54" s="388"/>
      <c r="B54" s="27" t="s">
        <v>9</v>
      </c>
      <c r="C54" s="389">
        <f>C53+E53+H53+J53+M53+O53+R53+T53</f>
        <v>147</v>
      </c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</row>
    <row r="55" spans="1:62" ht="15" customHeight="1">
      <c r="A55" s="359" t="s">
        <v>158</v>
      </c>
      <c r="B55" s="376" t="s">
        <v>159</v>
      </c>
      <c r="C55" s="376"/>
      <c r="D55" s="376"/>
      <c r="E55" s="376"/>
      <c r="F55" s="376"/>
      <c r="G55" s="392" t="s">
        <v>496</v>
      </c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1"/>
      <c r="V55" s="21"/>
      <c r="W55" s="21"/>
      <c r="Z55" s="31"/>
      <c r="AA55" s="15"/>
      <c r="AB55" s="15"/>
      <c r="AC55" s="21"/>
      <c r="AD55" s="21"/>
      <c r="AE55" s="21"/>
      <c r="AF55" s="21"/>
      <c r="AH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C55" s="21"/>
      <c r="BD55" s="21"/>
      <c r="BE55" s="21"/>
      <c r="BF55" s="21"/>
      <c r="BG55" s="21"/>
      <c r="BH55" s="21"/>
      <c r="BJ55" s="21"/>
    </row>
    <row r="56" spans="1:62" ht="15" customHeight="1">
      <c r="A56" s="359"/>
      <c r="B56" s="376" t="s">
        <v>22</v>
      </c>
      <c r="C56" s="376"/>
      <c r="D56" s="376"/>
      <c r="E56" s="376"/>
      <c r="F56" s="376"/>
      <c r="G56" s="38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3"/>
      <c r="V56" s="21"/>
      <c r="Z56" s="15"/>
      <c r="AA56" s="15"/>
      <c r="AB56" s="15"/>
      <c r="AC56" s="21"/>
      <c r="AE56" s="21"/>
      <c r="AF56" s="21"/>
      <c r="AH56" s="21"/>
      <c r="AK56" s="21"/>
      <c r="AL56" s="21"/>
      <c r="AM56" s="21"/>
      <c r="AN56" s="21"/>
      <c r="AP56" s="21"/>
      <c r="AR56" s="21"/>
      <c r="AW56" s="21"/>
      <c r="AY56" s="21"/>
      <c r="BA56" s="21"/>
      <c r="BF56" s="21"/>
      <c r="BG56" s="21"/>
      <c r="BH56" s="21"/>
      <c r="BJ56" s="21"/>
    </row>
    <row r="57" spans="1:62" ht="15" customHeight="1">
      <c r="A57" s="359"/>
      <c r="B57" s="376" t="s">
        <v>23</v>
      </c>
      <c r="C57" s="376"/>
      <c r="D57" s="376"/>
      <c r="E57" s="376"/>
      <c r="F57" s="376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3"/>
      <c r="V57" s="21"/>
      <c r="Z57" s="15"/>
      <c r="AA57" s="15"/>
      <c r="AB57" s="15"/>
      <c r="AE57" s="21"/>
      <c r="AF57" s="21"/>
      <c r="AN57" s="21"/>
      <c r="BJ57" s="21"/>
    </row>
    <row r="58" spans="1:62" ht="15" customHeight="1">
      <c r="A58" s="359"/>
      <c r="B58" s="376" t="s">
        <v>160</v>
      </c>
      <c r="C58" s="376"/>
      <c r="D58" s="376"/>
      <c r="E58" s="376"/>
      <c r="F58" s="376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3"/>
      <c r="AA58" s="15"/>
      <c r="AB58" s="15"/>
      <c r="AE58" s="21"/>
    </row>
    <row r="59" spans="1:62" ht="15" customHeight="1">
      <c r="A59" s="359"/>
      <c r="B59" s="376" t="s">
        <v>582</v>
      </c>
      <c r="C59" s="376"/>
      <c r="D59" s="376"/>
      <c r="E59" s="376"/>
      <c r="F59" s="376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3"/>
      <c r="AA59" s="15"/>
    </row>
    <row r="60" spans="1:62" ht="15" customHeight="1">
      <c r="A60" s="359"/>
      <c r="B60" s="376" t="s">
        <v>584</v>
      </c>
      <c r="C60" s="376"/>
      <c r="D60" s="376"/>
      <c r="E60" s="376"/>
      <c r="F60" s="376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3"/>
      <c r="AA60" s="15"/>
    </row>
    <row r="61" spans="1:62">
      <c r="A61" s="359"/>
      <c r="B61" s="376" t="s">
        <v>19</v>
      </c>
      <c r="C61" s="376"/>
      <c r="D61" s="376"/>
      <c r="E61" s="376"/>
      <c r="F61" s="376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5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A20:A23"/>
    <mergeCell ref="C23:U23"/>
    <mergeCell ref="A24:A34"/>
    <mergeCell ref="C34:U34"/>
    <mergeCell ref="A6:A12"/>
    <mergeCell ref="C11:U11"/>
    <mergeCell ref="B12:U12"/>
    <mergeCell ref="A13:A17"/>
    <mergeCell ref="C17:U17"/>
    <mergeCell ref="A18:A19"/>
    <mergeCell ref="B18:U18"/>
    <mergeCell ref="C19:U19"/>
    <mergeCell ref="B61:F61"/>
    <mergeCell ref="A35:A54"/>
    <mergeCell ref="C54:U54"/>
    <mergeCell ref="A55:A61"/>
    <mergeCell ref="B55:F55"/>
    <mergeCell ref="G55:U61"/>
    <mergeCell ref="B56:F56"/>
    <mergeCell ref="B57:F57"/>
    <mergeCell ref="B58:F58"/>
    <mergeCell ref="B59:F59"/>
    <mergeCell ref="B60:F60"/>
  </mergeCells>
  <phoneticPr fontId="9" type="noConversion"/>
  <printOptions horizontalCentered="1"/>
  <pageMargins left="0" right="0" top="0" bottom="0" header="0.39370078740157483" footer="0.39370078740157483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J60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242" customWidth="1"/>
    <col min="2" max="2" width="18.625" style="243" customWidth="1"/>
    <col min="3" max="6" width="3.125" style="244" customWidth="1"/>
    <col min="7" max="7" width="18.625" style="243" customWidth="1"/>
    <col min="8" max="11" width="3.125" style="244" customWidth="1"/>
    <col min="12" max="12" width="18.625" style="243" customWidth="1"/>
    <col min="13" max="16" width="3.125" style="244" customWidth="1"/>
    <col min="17" max="17" width="18.625" style="243" customWidth="1"/>
    <col min="18" max="21" width="3.125" style="244" customWidth="1"/>
    <col min="22" max="16384" width="9" style="232"/>
  </cols>
  <sheetData>
    <row r="1" spans="1:218" ht="30" customHeight="1">
      <c r="A1" s="398" t="s">
        <v>608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400"/>
    </row>
    <row r="2" spans="1:218" ht="30" customHeight="1">
      <c r="A2" s="401" t="s">
        <v>589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</row>
    <row r="3" spans="1:218">
      <c r="A3" s="359" t="s">
        <v>0</v>
      </c>
      <c r="B3" s="360" t="s">
        <v>472</v>
      </c>
      <c r="C3" s="359" t="s">
        <v>1</v>
      </c>
      <c r="D3" s="359"/>
      <c r="E3" s="359"/>
      <c r="F3" s="359"/>
      <c r="G3" s="360" t="s">
        <v>2</v>
      </c>
      <c r="H3" s="359" t="s">
        <v>3</v>
      </c>
      <c r="I3" s="359"/>
      <c r="J3" s="359"/>
      <c r="K3" s="359"/>
      <c r="L3" s="360" t="s">
        <v>2</v>
      </c>
      <c r="M3" s="359" t="s">
        <v>4</v>
      </c>
      <c r="N3" s="359"/>
      <c r="O3" s="359"/>
      <c r="P3" s="359"/>
      <c r="Q3" s="360" t="s">
        <v>2</v>
      </c>
      <c r="R3" s="359" t="s">
        <v>5</v>
      </c>
      <c r="S3" s="359"/>
      <c r="T3" s="359"/>
      <c r="U3" s="359"/>
    </row>
    <row r="4" spans="1:218">
      <c r="A4" s="359"/>
      <c r="B4" s="360"/>
      <c r="C4" s="359" t="s">
        <v>6</v>
      </c>
      <c r="D4" s="359"/>
      <c r="E4" s="359" t="s">
        <v>7</v>
      </c>
      <c r="F4" s="359"/>
      <c r="G4" s="360"/>
      <c r="H4" s="359" t="s">
        <v>6</v>
      </c>
      <c r="I4" s="359"/>
      <c r="J4" s="359" t="s">
        <v>7</v>
      </c>
      <c r="K4" s="359"/>
      <c r="L4" s="360"/>
      <c r="M4" s="359" t="s">
        <v>6</v>
      </c>
      <c r="N4" s="359"/>
      <c r="O4" s="359" t="s">
        <v>7</v>
      </c>
      <c r="P4" s="359"/>
      <c r="Q4" s="360"/>
      <c r="R4" s="359" t="s">
        <v>6</v>
      </c>
      <c r="S4" s="359"/>
      <c r="T4" s="359" t="s">
        <v>7</v>
      </c>
      <c r="U4" s="359"/>
    </row>
    <row r="5" spans="1:218" ht="12" customHeight="1">
      <c r="A5" s="359"/>
      <c r="B5" s="360"/>
      <c r="C5" s="4" t="s">
        <v>473</v>
      </c>
      <c r="D5" s="4" t="s">
        <v>474</v>
      </c>
      <c r="E5" s="4" t="s">
        <v>17</v>
      </c>
      <c r="F5" s="4" t="s">
        <v>474</v>
      </c>
      <c r="G5" s="360"/>
      <c r="H5" s="4" t="s">
        <v>473</v>
      </c>
      <c r="I5" s="4" t="s">
        <v>474</v>
      </c>
      <c r="J5" s="4" t="s">
        <v>473</v>
      </c>
      <c r="K5" s="4" t="s">
        <v>474</v>
      </c>
      <c r="L5" s="360"/>
      <c r="M5" s="4" t="s">
        <v>473</v>
      </c>
      <c r="N5" s="4" t="s">
        <v>474</v>
      </c>
      <c r="O5" s="4" t="s">
        <v>473</v>
      </c>
      <c r="P5" s="4" t="s">
        <v>474</v>
      </c>
      <c r="Q5" s="360"/>
      <c r="R5" s="4" t="s">
        <v>473</v>
      </c>
      <c r="S5" s="4" t="s">
        <v>474</v>
      </c>
      <c r="T5" s="4" t="s">
        <v>473</v>
      </c>
      <c r="U5" s="4" t="s">
        <v>474</v>
      </c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</row>
    <row r="6" spans="1:218" ht="15" customHeight="1">
      <c r="A6" s="404" t="s">
        <v>82</v>
      </c>
      <c r="B6" s="151" t="s">
        <v>193</v>
      </c>
      <c r="C6" s="145">
        <v>2</v>
      </c>
      <c r="D6" s="145">
        <v>2</v>
      </c>
      <c r="E6" s="198"/>
      <c r="F6" s="198"/>
      <c r="G6" s="151" t="s">
        <v>194</v>
      </c>
      <c r="H6" s="145">
        <v>2</v>
      </c>
      <c r="I6" s="145">
        <v>2</v>
      </c>
      <c r="J6" s="198"/>
      <c r="K6" s="198"/>
      <c r="L6" s="6"/>
      <c r="M6" s="196"/>
      <c r="N6" s="196"/>
      <c r="O6" s="196"/>
      <c r="P6" s="196"/>
      <c r="Q6" s="235"/>
      <c r="R6" s="236"/>
      <c r="S6" s="236"/>
      <c r="T6" s="236"/>
      <c r="U6" s="236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  <c r="FU6" s="237"/>
      <c r="FV6" s="237"/>
      <c r="FW6" s="237"/>
      <c r="FX6" s="237"/>
      <c r="FY6" s="237"/>
      <c r="FZ6" s="237"/>
      <c r="GA6" s="237"/>
      <c r="GB6" s="237"/>
      <c r="GC6" s="237"/>
      <c r="GD6" s="237"/>
      <c r="GE6" s="237"/>
      <c r="GF6" s="237"/>
      <c r="GG6" s="237"/>
      <c r="GH6" s="237"/>
      <c r="GI6" s="237"/>
      <c r="GJ6" s="237"/>
      <c r="GK6" s="237"/>
      <c r="GL6" s="237"/>
      <c r="GM6" s="237"/>
      <c r="GN6" s="237"/>
      <c r="GO6" s="237"/>
      <c r="GP6" s="237"/>
      <c r="GQ6" s="237"/>
      <c r="GR6" s="237"/>
      <c r="GS6" s="237"/>
      <c r="GT6" s="237"/>
      <c r="GU6" s="237"/>
      <c r="GV6" s="237"/>
      <c r="GW6" s="237"/>
      <c r="GX6" s="237"/>
      <c r="GY6" s="237"/>
      <c r="GZ6" s="237"/>
      <c r="HA6" s="237"/>
      <c r="HB6" s="237"/>
      <c r="HC6" s="237"/>
      <c r="HD6" s="237"/>
      <c r="HE6" s="237"/>
      <c r="HF6" s="237"/>
      <c r="HG6" s="237"/>
      <c r="HH6" s="237"/>
      <c r="HI6" s="237"/>
      <c r="HJ6" s="237"/>
    </row>
    <row r="7" spans="1:218" ht="15" customHeight="1">
      <c r="A7" s="405"/>
      <c r="B7" s="151" t="s">
        <v>197</v>
      </c>
      <c r="C7" s="145">
        <v>2</v>
      </c>
      <c r="D7" s="145">
        <v>2</v>
      </c>
      <c r="E7" s="236"/>
      <c r="F7" s="236"/>
      <c r="G7" s="151" t="s">
        <v>196</v>
      </c>
      <c r="H7" s="145">
        <v>2</v>
      </c>
      <c r="I7" s="145">
        <v>2</v>
      </c>
      <c r="J7" s="145">
        <v>2</v>
      </c>
      <c r="K7" s="145">
        <v>2</v>
      </c>
      <c r="L7" s="6"/>
      <c r="M7" s="196"/>
      <c r="N7" s="196"/>
      <c r="O7" s="196"/>
      <c r="P7" s="196"/>
      <c r="Q7" s="6"/>
      <c r="R7" s="196"/>
      <c r="S7" s="196"/>
      <c r="T7" s="196"/>
      <c r="U7" s="196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  <c r="DW7" s="237"/>
      <c r="DX7" s="237"/>
      <c r="DY7" s="237"/>
      <c r="DZ7" s="237"/>
      <c r="EA7" s="237"/>
      <c r="EB7" s="237"/>
      <c r="EC7" s="237"/>
      <c r="ED7" s="237"/>
      <c r="EE7" s="237"/>
      <c r="EF7" s="237"/>
      <c r="EG7" s="237"/>
      <c r="EH7" s="237"/>
      <c r="EI7" s="237"/>
      <c r="EJ7" s="237"/>
      <c r="EK7" s="237"/>
      <c r="EL7" s="237"/>
      <c r="EM7" s="237"/>
      <c r="EN7" s="237"/>
      <c r="EO7" s="237"/>
      <c r="EP7" s="237"/>
      <c r="EQ7" s="237"/>
      <c r="ER7" s="237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  <c r="FU7" s="237"/>
      <c r="FV7" s="237"/>
      <c r="FW7" s="237"/>
      <c r="FX7" s="237"/>
      <c r="FY7" s="237"/>
      <c r="FZ7" s="237"/>
      <c r="GA7" s="237"/>
      <c r="GB7" s="237"/>
      <c r="GC7" s="237"/>
      <c r="GD7" s="237"/>
      <c r="GE7" s="237"/>
      <c r="GF7" s="237"/>
      <c r="GG7" s="237"/>
      <c r="GH7" s="237"/>
      <c r="GI7" s="237"/>
      <c r="GJ7" s="237"/>
      <c r="GK7" s="237"/>
      <c r="GL7" s="237"/>
      <c r="GM7" s="237"/>
      <c r="GN7" s="237"/>
      <c r="GO7" s="237"/>
      <c r="GP7" s="237"/>
      <c r="GQ7" s="237"/>
      <c r="GR7" s="237"/>
      <c r="GS7" s="237"/>
      <c r="GT7" s="237"/>
      <c r="GU7" s="237"/>
      <c r="GV7" s="237"/>
      <c r="GW7" s="237"/>
      <c r="GX7" s="237"/>
      <c r="GY7" s="237"/>
      <c r="GZ7" s="237"/>
      <c r="HA7" s="237"/>
      <c r="HB7" s="237"/>
      <c r="HC7" s="237"/>
      <c r="HD7" s="237"/>
      <c r="HE7" s="237"/>
      <c r="HF7" s="237"/>
      <c r="HG7" s="237"/>
      <c r="HH7" s="237"/>
      <c r="HI7" s="237"/>
      <c r="HJ7" s="237"/>
    </row>
    <row r="8" spans="1:218" ht="15" customHeight="1">
      <c r="A8" s="405"/>
      <c r="B8" s="151" t="s">
        <v>195</v>
      </c>
      <c r="C8" s="198"/>
      <c r="D8" s="198"/>
      <c r="E8" s="145">
        <v>2</v>
      </c>
      <c r="F8" s="145">
        <v>2</v>
      </c>
      <c r="G8" s="235"/>
      <c r="H8" s="236"/>
      <c r="I8" s="236"/>
      <c r="J8" s="236"/>
      <c r="K8" s="236"/>
      <c r="L8" s="6"/>
      <c r="M8" s="196"/>
      <c r="N8" s="196"/>
      <c r="O8" s="196"/>
      <c r="P8" s="196"/>
      <c r="Q8" s="6"/>
      <c r="R8" s="196"/>
      <c r="S8" s="196"/>
      <c r="T8" s="196"/>
      <c r="U8" s="196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</row>
    <row r="9" spans="1:218" ht="15" customHeight="1">
      <c r="A9" s="405"/>
      <c r="B9" s="151" t="s">
        <v>198</v>
      </c>
      <c r="C9" s="198"/>
      <c r="D9" s="198"/>
      <c r="E9" s="145">
        <v>2</v>
      </c>
      <c r="F9" s="145">
        <v>2</v>
      </c>
      <c r="G9" s="151"/>
      <c r="H9" s="151"/>
      <c r="I9" s="151"/>
      <c r="J9" s="145"/>
      <c r="K9" s="145"/>
      <c r="L9" s="6"/>
      <c r="M9" s="196"/>
      <c r="N9" s="196"/>
      <c r="O9" s="196"/>
      <c r="P9" s="196"/>
      <c r="Q9" s="6"/>
      <c r="R9" s="196"/>
      <c r="S9" s="196"/>
      <c r="T9" s="196"/>
      <c r="U9" s="196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</row>
    <row r="10" spans="1:218" ht="15" customHeight="1">
      <c r="A10" s="405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</row>
    <row r="11" spans="1:218" ht="15" customHeight="1">
      <c r="A11" s="405"/>
      <c r="B11" s="197" t="s">
        <v>9</v>
      </c>
      <c r="C11" s="361">
        <f>C10+E10+H10+J10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</row>
    <row r="12" spans="1:218" s="10" customFormat="1" ht="35.1" customHeight="1">
      <c r="A12" s="406"/>
      <c r="B12" s="395" t="s">
        <v>90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18" s="7" customFormat="1" ht="15" customHeight="1">
      <c r="A13" s="359" t="s">
        <v>15</v>
      </c>
      <c r="B13" s="293" t="s">
        <v>199</v>
      </c>
      <c r="C13" s="294"/>
      <c r="D13" s="294"/>
      <c r="E13" s="295">
        <v>2</v>
      </c>
      <c r="F13" s="295">
        <v>2</v>
      </c>
      <c r="G13" s="296" t="s">
        <v>200</v>
      </c>
      <c r="H13" s="297"/>
      <c r="I13" s="297"/>
      <c r="J13" s="295">
        <v>2</v>
      </c>
      <c r="K13" s="295">
        <v>2</v>
      </c>
      <c r="L13" s="124"/>
      <c r="M13" s="319"/>
      <c r="N13" s="319"/>
      <c r="O13" s="319"/>
      <c r="P13" s="319"/>
      <c r="Q13" s="124"/>
      <c r="R13" s="319"/>
      <c r="S13" s="319"/>
      <c r="T13" s="319"/>
      <c r="U13" s="319"/>
    </row>
    <row r="14" spans="1:218" s="7" customFormat="1" ht="15" customHeight="1">
      <c r="A14" s="359"/>
      <c r="B14" s="298" t="s">
        <v>244</v>
      </c>
      <c r="C14" s="299">
        <v>0</v>
      </c>
      <c r="D14" s="299">
        <v>1</v>
      </c>
      <c r="E14" s="300">
        <v>0</v>
      </c>
      <c r="F14" s="299">
        <v>1</v>
      </c>
      <c r="G14" s="301"/>
      <c r="H14" s="302"/>
      <c r="I14" s="302"/>
      <c r="J14" s="299"/>
      <c r="K14" s="299"/>
      <c r="L14" s="6"/>
      <c r="M14" s="314"/>
      <c r="N14" s="314"/>
      <c r="O14" s="314"/>
      <c r="P14" s="314"/>
      <c r="Q14" s="6"/>
      <c r="R14" s="314"/>
      <c r="S14" s="314"/>
      <c r="T14" s="314"/>
      <c r="U14" s="314"/>
    </row>
    <row r="15" spans="1:218" s="7" customFormat="1" ht="15" customHeight="1">
      <c r="A15" s="359"/>
      <c r="B15" s="301" t="s">
        <v>10</v>
      </c>
      <c r="C15" s="299">
        <v>2</v>
      </c>
      <c r="D15" s="303">
        <v>2</v>
      </c>
      <c r="E15" s="304"/>
      <c r="F15" s="305"/>
      <c r="G15" s="302"/>
      <c r="H15" s="302"/>
      <c r="I15" s="302"/>
      <c r="J15" s="302"/>
      <c r="K15" s="306"/>
      <c r="L15" s="6"/>
      <c r="M15" s="314"/>
      <c r="N15" s="314"/>
      <c r="O15" s="314"/>
      <c r="P15" s="314"/>
      <c r="Q15" s="6"/>
      <c r="R15" s="314"/>
      <c r="S15" s="314"/>
      <c r="T15" s="314"/>
      <c r="U15" s="314"/>
    </row>
    <row r="16" spans="1:218" s="10" customFormat="1" ht="15" customHeight="1">
      <c r="A16" s="359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</row>
    <row r="17" spans="1:218" s="10" customFormat="1" ht="15" customHeight="1">
      <c r="A17" s="359"/>
      <c r="B17" s="315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</row>
    <row r="18" spans="1:218" s="1" customFormat="1" ht="57" customHeight="1">
      <c r="A18" s="359" t="s">
        <v>14</v>
      </c>
      <c r="B18" s="367" t="s">
        <v>243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218" s="10" customFormat="1" ht="15" customHeight="1">
      <c r="A19" s="359"/>
      <c r="B19" s="315" t="s">
        <v>9</v>
      </c>
      <c r="C19" s="362">
        <v>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</row>
    <row r="20" spans="1:218" s="15" customFormat="1" ht="15" customHeight="1">
      <c r="A20" s="396" t="s">
        <v>96</v>
      </c>
      <c r="B20" s="125" t="s">
        <v>97</v>
      </c>
      <c r="C20" s="317">
        <v>2</v>
      </c>
      <c r="D20" s="317">
        <v>2</v>
      </c>
      <c r="E20" s="317"/>
      <c r="F20" s="317"/>
      <c r="G20" s="127" t="s">
        <v>13</v>
      </c>
      <c r="H20" s="317"/>
      <c r="I20" s="317"/>
      <c r="J20" s="317">
        <v>2</v>
      </c>
      <c r="K20" s="317">
        <v>2</v>
      </c>
      <c r="L20" s="128" t="s">
        <v>98</v>
      </c>
      <c r="M20" s="317">
        <v>2</v>
      </c>
      <c r="N20" s="317">
        <v>2</v>
      </c>
      <c r="O20" s="317"/>
      <c r="P20" s="317"/>
      <c r="Q20" s="128" t="s">
        <v>99</v>
      </c>
      <c r="R20" s="317"/>
      <c r="S20" s="317"/>
      <c r="T20" s="317">
        <v>2</v>
      </c>
      <c r="U20" s="317">
        <v>2</v>
      </c>
    </row>
    <row r="21" spans="1:218" s="15" customFormat="1" ht="15" customHeight="1">
      <c r="A21" s="396"/>
      <c r="B21" s="125"/>
      <c r="C21" s="316"/>
      <c r="D21" s="316"/>
      <c r="E21" s="317"/>
      <c r="F21" s="317"/>
      <c r="G21" s="125"/>
      <c r="H21" s="316"/>
      <c r="I21" s="316"/>
      <c r="J21" s="317"/>
      <c r="K21" s="317"/>
      <c r="L21" s="129"/>
      <c r="M21" s="316"/>
      <c r="N21" s="316"/>
      <c r="O21" s="316"/>
      <c r="P21" s="316"/>
      <c r="Q21" s="129"/>
      <c r="R21" s="316"/>
      <c r="S21" s="316"/>
      <c r="T21" s="316"/>
      <c r="U21" s="316"/>
    </row>
    <row r="22" spans="1:218" s="21" customFormat="1" ht="15" customHeight="1">
      <c r="A22" s="396"/>
      <c r="B22" s="130" t="s">
        <v>12</v>
      </c>
      <c r="C22" s="131">
        <f>SUM(C20:C21)</f>
        <v>2</v>
      </c>
      <c r="D22" s="131">
        <f t="shared" ref="D22:F22" si="0">SUM(D20:D21)</f>
        <v>2</v>
      </c>
      <c r="E22" s="131">
        <f t="shared" si="0"/>
        <v>0</v>
      </c>
      <c r="F22" s="131">
        <f t="shared" si="0"/>
        <v>0</v>
      </c>
      <c r="G22" s="130" t="s">
        <v>12</v>
      </c>
      <c r="H22" s="131">
        <f>SUM(H20:H21)</f>
        <v>0</v>
      </c>
      <c r="I22" s="131">
        <f t="shared" ref="I22:K22" si="1">SUM(I20:I21)</f>
        <v>0</v>
      </c>
      <c r="J22" s="131">
        <f t="shared" si="1"/>
        <v>2</v>
      </c>
      <c r="K22" s="131">
        <f t="shared" si="1"/>
        <v>2</v>
      </c>
      <c r="L22" s="132" t="s">
        <v>8</v>
      </c>
      <c r="M22" s="131">
        <f>SUM(M20:M21)</f>
        <v>2</v>
      </c>
      <c r="N22" s="131">
        <f t="shared" ref="N22:P22" si="2">SUM(N20:N21)</f>
        <v>2</v>
      </c>
      <c r="O22" s="131">
        <f t="shared" si="2"/>
        <v>0</v>
      </c>
      <c r="P22" s="131">
        <f t="shared" si="2"/>
        <v>0</v>
      </c>
      <c r="Q22" s="132" t="s">
        <v>8</v>
      </c>
      <c r="R22" s="131">
        <f>SUM(R20:R21)</f>
        <v>0</v>
      </c>
      <c r="S22" s="131">
        <f t="shared" ref="S22:U22" si="3">SUM(S20:S21)</f>
        <v>0</v>
      </c>
      <c r="T22" s="131">
        <f t="shared" si="3"/>
        <v>2</v>
      </c>
      <c r="U22" s="131">
        <f t="shared" si="3"/>
        <v>2</v>
      </c>
    </row>
    <row r="23" spans="1:218" s="21" customFormat="1" ht="15" customHeight="1">
      <c r="A23" s="396"/>
      <c r="B23" s="22" t="s">
        <v>101</v>
      </c>
      <c r="C23" s="397">
        <f>SUM(C22+E22+H22+J22+M22+O22+R22+T22)</f>
        <v>8</v>
      </c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W23" s="15"/>
      <c r="X23" s="15"/>
      <c r="Y23" s="15"/>
      <c r="Z23" s="15"/>
      <c r="AA23" s="15"/>
      <c r="AB23" s="15"/>
    </row>
    <row r="24" spans="1:218" ht="15" customHeight="1">
      <c r="A24" s="363" t="s">
        <v>475</v>
      </c>
      <c r="B24" s="320" t="s">
        <v>401</v>
      </c>
      <c r="C24" s="321">
        <v>3</v>
      </c>
      <c r="D24" s="321">
        <v>3</v>
      </c>
      <c r="E24" s="322"/>
      <c r="F24" s="322"/>
      <c r="G24" s="329" t="s">
        <v>479</v>
      </c>
      <c r="H24" s="331">
        <v>3</v>
      </c>
      <c r="I24" s="331">
        <v>3</v>
      </c>
      <c r="J24" s="322"/>
      <c r="K24" s="322"/>
      <c r="L24" s="329" t="s">
        <v>202</v>
      </c>
      <c r="M24" s="335">
        <v>3</v>
      </c>
      <c r="N24" s="335">
        <v>3</v>
      </c>
      <c r="O24" s="336"/>
      <c r="P24" s="337"/>
      <c r="Q24" s="333" t="s">
        <v>284</v>
      </c>
      <c r="R24" s="328">
        <v>4</v>
      </c>
      <c r="S24" s="328" t="s">
        <v>125</v>
      </c>
      <c r="T24" s="328"/>
      <c r="U24" s="328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</row>
    <row r="25" spans="1:218" ht="15" customHeight="1">
      <c r="A25" s="363"/>
      <c r="B25" s="320" t="s">
        <v>205</v>
      </c>
      <c r="C25" s="321">
        <v>3</v>
      </c>
      <c r="D25" s="321">
        <v>3</v>
      </c>
      <c r="E25" s="323"/>
      <c r="F25" s="323"/>
      <c r="G25" s="332" t="s">
        <v>213</v>
      </c>
      <c r="H25" s="323">
        <v>3</v>
      </c>
      <c r="I25" s="323">
        <v>3</v>
      </c>
      <c r="J25" s="321"/>
      <c r="K25" s="326"/>
      <c r="L25" s="333" t="s">
        <v>283</v>
      </c>
      <c r="M25" s="325">
        <v>4</v>
      </c>
      <c r="N25" s="325" t="s">
        <v>275</v>
      </c>
      <c r="O25" s="330"/>
      <c r="P25" s="338"/>
      <c r="Q25" s="333" t="s">
        <v>289</v>
      </c>
      <c r="R25" s="328"/>
      <c r="S25" s="328"/>
      <c r="T25" s="328">
        <v>4</v>
      </c>
      <c r="U25" s="328" t="s">
        <v>125</v>
      </c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</row>
    <row r="26" spans="1:218" ht="15" customHeight="1">
      <c r="A26" s="363"/>
      <c r="B26" s="324" t="s">
        <v>480</v>
      </c>
      <c r="C26" s="325">
        <v>3</v>
      </c>
      <c r="D26" s="325">
        <v>3</v>
      </c>
      <c r="E26" s="321"/>
      <c r="F26" s="326"/>
      <c r="G26" s="329" t="s">
        <v>478</v>
      </c>
      <c r="H26" s="325">
        <v>3</v>
      </c>
      <c r="I26" s="325">
        <v>3</v>
      </c>
      <c r="J26" s="325"/>
      <c r="K26" s="325"/>
      <c r="L26" s="339" t="s">
        <v>485</v>
      </c>
      <c r="M26" s="328"/>
      <c r="N26" s="328"/>
      <c r="O26" s="325">
        <v>3</v>
      </c>
      <c r="P26" s="325">
        <v>3</v>
      </c>
      <c r="Q26" s="340"/>
      <c r="R26" s="330"/>
      <c r="S26" s="330"/>
      <c r="T26" s="330"/>
      <c r="U26" s="330"/>
      <c r="V26" s="240"/>
      <c r="W26" s="240"/>
      <c r="X26" s="240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  <c r="CC26" s="241"/>
      <c r="CD26" s="241"/>
      <c r="CE26" s="241"/>
      <c r="CF26" s="241"/>
      <c r="CG26" s="241"/>
      <c r="CH26" s="241"/>
      <c r="CI26" s="241"/>
      <c r="CJ26" s="241"/>
      <c r="CK26" s="241"/>
      <c r="CL26" s="241"/>
      <c r="CM26" s="241"/>
      <c r="CN26" s="241"/>
      <c r="CO26" s="241"/>
      <c r="CP26" s="241"/>
      <c r="CQ26" s="241"/>
      <c r="CR26" s="241"/>
      <c r="CS26" s="241"/>
      <c r="CT26" s="241"/>
      <c r="CU26" s="241"/>
      <c r="CV26" s="241"/>
      <c r="CW26" s="241"/>
      <c r="CX26" s="241"/>
      <c r="CY26" s="241"/>
      <c r="CZ26" s="241"/>
      <c r="DA26" s="241"/>
      <c r="DB26" s="241"/>
      <c r="DC26" s="241"/>
      <c r="DD26" s="241"/>
      <c r="DE26" s="241"/>
      <c r="DF26" s="241"/>
      <c r="DG26" s="241"/>
      <c r="DH26" s="241"/>
      <c r="DI26" s="241"/>
      <c r="DJ26" s="241"/>
      <c r="DK26" s="241"/>
      <c r="DL26" s="241"/>
      <c r="DM26" s="241"/>
      <c r="DN26" s="241"/>
      <c r="DO26" s="241"/>
      <c r="DP26" s="241"/>
      <c r="DQ26" s="241"/>
      <c r="DR26" s="241"/>
      <c r="DS26" s="241"/>
      <c r="DT26" s="241"/>
      <c r="DU26" s="241"/>
      <c r="DV26" s="241"/>
      <c r="DW26" s="241"/>
      <c r="DX26" s="241"/>
      <c r="DY26" s="241"/>
      <c r="DZ26" s="241"/>
      <c r="EA26" s="241"/>
      <c r="EB26" s="241"/>
      <c r="EC26" s="241"/>
      <c r="ED26" s="241"/>
      <c r="EE26" s="241"/>
      <c r="EF26" s="241"/>
      <c r="EG26" s="241"/>
      <c r="EH26" s="241"/>
      <c r="EI26" s="241"/>
      <c r="EJ26" s="241"/>
      <c r="EK26" s="241"/>
      <c r="EL26" s="241"/>
      <c r="EM26" s="241"/>
      <c r="EN26" s="241"/>
      <c r="EO26" s="241"/>
      <c r="EP26" s="241"/>
      <c r="EQ26" s="241"/>
      <c r="ER26" s="241"/>
      <c r="ES26" s="241"/>
      <c r="ET26" s="241"/>
      <c r="EU26" s="241"/>
      <c r="EV26" s="241"/>
      <c r="EW26" s="241"/>
      <c r="EX26" s="241"/>
      <c r="EY26" s="241"/>
      <c r="EZ26" s="241"/>
      <c r="FA26" s="241"/>
      <c r="FB26" s="241"/>
      <c r="FC26" s="241"/>
      <c r="FD26" s="241"/>
      <c r="FE26" s="241"/>
      <c r="FF26" s="241"/>
      <c r="FG26" s="241"/>
      <c r="FH26" s="241"/>
      <c r="FI26" s="241"/>
      <c r="FJ26" s="241"/>
      <c r="FK26" s="241"/>
      <c r="FL26" s="241"/>
      <c r="FM26" s="241"/>
      <c r="FN26" s="241"/>
      <c r="FO26" s="241"/>
      <c r="FP26" s="241"/>
      <c r="FQ26" s="241"/>
      <c r="FR26" s="241"/>
      <c r="FS26" s="241"/>
      <c r="FT26" s="241"/>
      <c r="FU26" s="241"/>
      <c r="FV26" s="241"/>
      <c r="FW26" s="241"/>
      <c r="FX26" s="241"/>
      <c r="FY26" s="241"/>
      <c r="FZ26" s="241"/>
      <c r="GA26" s="241"/>
      <c r="GB26" s="241"/>
      <c r="GC26" s="241"/>
      <c r="GD26" s="241"/>
      <c r="GE26" s="241"/>
      <c r="GF26" s="241"/>
      <c r="GG26" s="241"/>
      <c r="GH26" s="241"/>
      <c r="GI26" s="241"/>
      <c r="GJ26" s="241"/>
      <c r="GK26" s="241"/>
      <c r="GL26" s="241"/>
      <c r="GM26" s="241"/>
      <c r="GN26" s="241"/>
      <c r="GO26" s="241"/>
      <c r="GP26" s="241"/>
      <c r="GQ26" s="241"/>
      <c r="GR26" s="241"/>
      <c r="GS26" s="241"/>
      <c r="GT26" s="241"/>
      <c r="GU26" s="241"/>
      <c r="GV26" s="241"/>
      <c r="GW26" s="241"/>
      <c r="GX26" s="241"/>
      <c r="GY26" s="241"/>
      <c r="GZ26" s="241"/>
      <c r="HA26" s="241"/>
      <c r="HB26" s="241"/>
      <c r="HC26" s="241"/>
      <c r="HD26" s="241"/>
      <c r="HE26" s="241"/>
      <c r="HF26" s="241"/>
      <c r="HG26" s="241"/>
      <c r="HH26" s="241"/>
      <c r="HI26" s="241"/>
      <c r="HJ26" s="241"/>
    </row>
    <row r="27" spans="1:218" ht="15" customHeight="1">
      <c r="A27" s="363"/>
      <c r="B27" s="327" t="s">
        <v>591</v>
      </c>
      <c r="C27" s="328">
        <v>4</v>
      </c>
      <c r="D27" s="328" t="s">
        <v>125</v>
      </c>
      <c r="E27" s="328"/>
      <c r="F27" s="328"/>
      <c r="G27" s="333" t="s">
        <v>593</v>
      </c>
      <c r="H27" s="325">
        <v>4</v>
      </c>
      <c r="I27" s="325" t="s">
        <v>275</v>
      </c>
      <c r="J27" s="325"/>
      <c r="K27" s="325"/>
      <c r="L27" s="329" t="s">
        <v>237</v>
      </c>
      <c r="M27" s="330"/>
      <c r="N27" s="330"/>
      <c r="O27" s="325">
        <v>3</v>
      </c>
      <c r="P27" s="325">
        <v>3</v>
      </c>
      <c r="Q27" s="340"/>
      <c r="R27" s="330"/>
      <c r="S27" s="330"/>
      <c r="T27" s="330"/>
      <c r="U27" s="330"/>
      <c r="V27" s="240"/>
      <c r="W27" s="240"/>
      <c r="X27" s="240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1"/>
      <c r="BM27" s="241"/>
      <c r="BN27" s="241"/>
      <c r="BO27" s="241"/>
      <c r="BP27" s="241"/>
      <c r="BQ27" s="241"/>
      <c r="BR27" s="241"/>
      <c r="BS27" s="241"/>
      <c r="BT27" s="241"/>
      <c r="BU27" s="241"/>
      <c r="BV27" s="241"/>
      <c r="BW27" s="241"/>
      <c r="BX27" s="241"/>
      <c r="BY27" s="241"/>
      <c r="BZ27" s="241"/>
      <c r="CA27" s="241"/>
      <c r="CB27" s="241"/>
      <c r="CC27" s="241"/>
      <c r="CD27" s="241"/>
      <c r="CE27" s="241"/>
      <c r="CF27" s="241"/>
      <c r="CG27" s="241"/>
      <c r="CH27" s="241"/>
      <c r="CI27" s="241"/>
      <c r="CJ27" s="241"/>
      <c r="CK27" s="241"/>
      <c r="CL27" s="241"/>
      <c r="CM27" s="241"/>
      <c r="CN27" s="241"/>
      <c r="CO27" s="241"/>
      <c r="CP27" s="241"/>
      <c r="CQ27" s="241"/>
      <c r="CR27" s="241"/>
      <c r="CS27" s="241"/>
      <c r="CT27" s="241"/>
      <c r="CU27" s="241"/>
      <c r="CV27" s="241"/>
      <c r="CW27" s="241"/>
      <c r="CX27" s="241"/>
      <c r="CY27" s="241"/>
      <c r="CZ27" s="241"/>
      <c r="DA27" s="241"/>
      <c r="DB27" s="241"/>
      <c r="DC27" s="241"/>
      <c r="DD27" s="241"/>
      <c r="DE27" s="241"/>
      <c r="DF27" s="241"/>
      <c r="DG27" s="241"/>
      <c r="DH27" s="241"/>
      <c r="DI27" s="241"/>
      <c r="DJ27" s="241"/>
      <c r="DK27" s="241"/>
      <c r="DL27" s="241"/>
      <c r="DM27" s="241"/>
      <c r="DN27" s="241"/>
      <c r="DO27" s="241"/>
      <c r="DP27" s="241"/>
      <c r="DQ27" s="241"/>
      <c r="DR27" s="241"/>
      <c r="DS27" s="241"/>
      <c r="DT27" s="241"/>
      <c r="DU27" s="241"/>
      <c r="DV27" s="241"/>
      <c r="DW27" s="241"/>
      <c r="DX27" s="241"/>
      <c r="DY27" s="241"/>
      <c r="DZ27" s="241"/>
      <c r="EA27" s="241"/>
      <c r="EB27" s="241"/>
      <c r="EC27" s="241"/>
      <c r="ED27" s="241"/>
      <c r="EE27" s="241"/>
      <c r="EF27" s="241"/>
      <c r="EG27" s="241"/>
      <c r="EH27" s="241"/>
      <c r="EI27" s="241"/>
      <c r="EJ27" s="241"/>
      <c r="EK27" s="241"/>
      <c r="EL27" s="241"/>
      <c r="EM27" s="241"/>
      <c r="EN27" s="241"/>
      <c r="EO27" s="241"/>
      <c r="EP27" s="241"/>
      <c r="EQ27" s="241"/>
      <c r="ER27" s="241"/>
      <c r="ES27" s="241"/>
      <c r="ET27" s="241"/>
      <c r="EU27" s="241"/>
      <c r="EV27" s="241"/>
      <c r="EW27" s="241"/>
      <c r="EX27" s="241"/>
      <c r="EY27" s="241"/>
      <c r="EZ27" s="241"/>
      <c r="FA27" s="241"/>
      <c r="FB27" s="241"/>
      <c r="FC27" s="241"/>
      <c r="FD27" s="241"/>
      <c r="FE27" s="241"/>
      <c r="FF27" s="241"/>
      <c r="FG27" s="241"/>
      <c r="FH27" s="241"/>
      <c r="FI27" s="241"/>
      <c r="FJ27" s="241"/>
      <c r="FK27" s="241"/>
      <c r="FL27" s="241"/>
      <c r="FM27" s="241"/>
      <c r="FN27" s="241"/>
      <c r="FO27" s="241"/>
      <c r="FP27" s="241"/>
      <c r="FQ27" s="241"/>
      <c r="FR27" s="241"/>
      <c r="FS27" s="241"/>
      <c r="FT27" s="241"/>
      <c r="FU27" s="241"/>
      <c r="FV27" s="241"/>
      <c r="FW27" s="241"/>
      <c r="FX27" s="241"/>
      <c r="FY27" s="241"/>
      <c r="FZ27" s="241"/>
      <c r="GA27" s="241"/>
      <c r="GB27" s="241"/>
      <c r="GC27" s="241"/>
      <c r="GD27" s="241"/>
      <c r="GE27" s="241"/>
      <c r="GF27" s="241"/>
      <c r="GG27" s="241"/>
      <c r="GH27" s="241"/>
      <c r="GI27" s="241"/>
      <c r="GJ27" s="241"/>
      <c r="GK27" s="241"/>
      <c r="GL27" s="241"/>
      <c r="GM27" s="241"/>
      <c r="GN27" s="241"/>
      <c r="GO27" s="241"/>
      <c r="GP27" s="241"/>
      <c r="GQ27" s="241"/>
      <c r="GR27" s="241"/>
      <c r="GS27" s="241"/>
      <c r="GT27" s="241"/>
      <c r="GU27" s="241"/>
      <c r="GV27" s="241"/>
      <c r="GW27" s="241"/>
      <c r="GX27" s="241"/>
      <c r="GY27" s="241"/>
      <c r="GZ27" s="241"/>
      <c r="HA27" s="241"/>
      <c r="HB27" s="241"/>
      <c r="HC27" s="241"/>
      <c r="HD27" s="241"/>
      <c r="HE27" s="241"/>
      <c r="HF27" s="241"/>
      <c r="HG27" s="241"/>
      <c r="HH27" s="241"/>
      <c r="HI27" s="241"/>
      <c r="HJ27" s="241"/>
    </row>
    <row r="28" spans="1:218" ht="15" customHeight="1">
      <c r="A28" s="363"/>
      <c r="B28" s="329" t="s">
        <v>483</v>
      </c>
      <c r="C28" s="330"/>
      <c r="D28" s="330"/>
      <c r="E28" s="325">
        <v>3</v>
      </c>
      <c r="F28" s="325">
        <v>3</v>
      </c>
      <c r="G28" s="329" t="s">
        <v>594</v>
      </c>
      <c r="H28" s="328"/>
      <c r="I28" s="328"/>
      <c r="J28" s="328">
        <v>3</v>
      </c>
      <c r="K28" s="328">
        <v>3</v>
      </c>
      <c r="L28" s="329" t="s">
        <v>204</v>
      </c>
      <c r="M28" s="330"/>
      <c r="N28" s="330"/>
      <c r="O28" s="325">
        <v>3</v>
      </c>
      <c r="P28" s="325">
        <v>3</v>
      </c>
      <c r="Q28" s="341"/>
      <c r="R28" s="330"/>
      <c r="S28" s="330"/>
      <c r="T28" s="330"/>
      <c r="U28" s="330"/>
      <c r="V28" s="240"/>
      <c r="W28" s="240"/>
      <c r="X28" s="240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BV28" s="241"/>
      <c r="BW28" s="241"/>
      <c r="BX28" s="241"/>
      <c r="BY28" s="241"/>
      <c r="BZ28" s="241"/>
      <c r="CA28" s="241"/>
      <c r="CB28" s="241"/>
      <c r="CC28" s="241"/>
      <c r="CD28" s="241"/>
      <c r="CE28" s="241"/>
      <c r="CF28" s="241"/>
      <c r="CG28" s="241"/>
      <c r="CH28" s="241"/>
      <c r="CI28" s="241"/>
      <c r="CJ28" s="241"/>
      <c r="CK28" s="241"/>
      <c r="CL28" s="241"/>
      <c r="CM28" s="241"/>
      <c r="CN28" s="241"/>
      <c r="CO28" s="241"/>
      <c r="CP28" s="241"/>
      <c r="CQ28" s="241"/>
      <c r="CR28" s="241"/>
      <c r="CS28" s="241"/>
      <c r="CT28" s="241"/>
      <c r="CU28" s="241"/>
      <c r="CV28" s="241"/>
      <c r="CW28" s="241"/>
      <c r="CX28" s="241"/>
      <c r="CY28" s="241"/>
      <c r="CZ28" s="241"/>
      <c r="DA28" s="241"/>
      <c r="DB28" s="241"/>
      <c r="DC28" s="241"/>
      <c r="DD28" s="241"/>
      <c r="DE28" s="241"/>
      <c r="DF28" s="241"/>
      <c r="DG28" s="241"/>
      <c r="DH28" s="241"/>
      <c r="DI28" s="241"/>
      <c r="DJ28" s="241"/>
      <c r="DK28" s="241"/>
      <c r="DL28" s="241"/>
      <c r="DM28" s="241"/>
      <c r="DN28" s="241"/>
      <c r="DO28" s="241"/>
      <c r="DP28" s="241"/>
      <c r="DQ28" s="241"/>
      <c r="DR28" s="241"/>
      <c r="DS28" s="241"/>
      <c r="DT28" s="241"/>
      <c r="DU28" s="241"/>
      <c r="DV28" s="241"/>
      <c r="DW28" s="241"/>
      <c r="DX28" s="241"/>
      <c r="DY28" s="241"/>
      <c r="DZ28" s="241"/>
      <c r="EA28" s="241"/>
      <c r="EB28" s="241"/>
      <c r="EC28" s="241"/>
      <c r="ED28" s="241"/>
      <c r="EE28" s="241"/>
      <c r="EF28" s="241"/>
      <c r="EG28" s="241"/>
      <c r="EH28" s="241"/>
      <c r="EI28" s="241"/>
      <c r="EJ28" s="241"/>
      <c r="EK28" s="241"/>
      <c r="EL28" s="241"/>
      <c r="EM28" s="241"/>
      <c r="EN28" s="241"/>
      <c r="EO28" s="241"/>
      <c r="EP28" s="241"/>
      <c r="EQ28" s="241"/>
      <c r="ER28" s="241"/>
      <c r="ES28" s="241"/>
      <c r="ET28" s="241"/>
      <c r="EU28" s="241"/>
      <c r="EV28" s="241"/>
      <c r="EW28" s="241"/>
      <c r="EX28" s="241"/>
      <c r="EY28" s="241"/>
      <c r="EZ28" s="241"/>
      <c r="FA28" s="241"/>
      <c r="FB28" s="241"/>
      <c r="FC28" s="241"/>
      <c r="FD28" s="241"/>
      <c r="FE28" s="241"/>
      <c r="FF28" s="241"/>
      <c r="FG28" s="241"/>
      <c r="FH28" s="241"/>
      <c r="FI28" s="241"/>
      <c r="FJ28" s="241"/>
      <c r="FK28" s="241"/>
      <c r="FL28" s="241"/>
      <c r="FM28" s="241"/>
      <c r="FN28" s="241"/>
      <c r="FO28" s="241"/>
      <c r="FP28" s="241"/>
      <c r="FQ28" s="241"/>
      <c r="FR28" s="241"/>
      <c r="FS28" s="241"/>
      <c r="FT28" s="241"/>
      <c r="FU28" s="241"/>
      <c r="FV28" s="241"/>
      <c r="FW28" s="241"/>
      <c r="FX28" s="241"/>
      <c r="FY28" s="241"/>
      <c r="FZ28" s="241"/>
      <c r="GA28" s="241"/>
      <c r="GB28" s="241"/>
      <c r="GC28" s="241"/>
      <c r="GD28" s="241"/>
      <c r="GE28" s="241"/>
      <c r="GF28" s="241"/>
      <c r="GG28" s="241"/>
      <c r="GH28" s="241"/>
      <c r="GI28" s="241"/>
      <c r="GJ28" s="241"/>
      <c r="GK28" s="241"/>
      <c r="GL28" s="241"/>
      <c r="GM28" s="241"/>
      <c r="GN28" s="241"/>
      <c r="GO28" s="241"/>
      <c r="GP28" s="241"/>
      <c r="GQ28" s="241"/>
      <c r="GR28" s="241"/>
      <c r="GS28" s="241"/>
      <c r="GT28" s="241"/>
      <c r="GU28" s="241"/>
      <c r="GV28" s="241"/>
      <c r="GW28" s="241"/>
      <c r="GX28" s="241"/>
      <c r="GY28" s="241"/>
      <c r="GZ28" s="241"/>
      <c r="HA28" s="241"/>
      <c r="HB28" s="241"/>
      <c r="HC28" s="241"/>
      <c r="HD28" s="241"/>
      <c r="HE28" s="241"/>
      <c r="HF28" s="241"/>
      <c r="HG28" s="241"/>
      <c r="HH28" s="241"/>
      <c r="HI28" s="241"/>
      <c r="HJ28" s="241"/>
    </row>
    <row r="29" spans="1:218" ht="15" customHeight="1">
      <c r="A29" s="363"/>
      <c r="B29" s="327" t="s">
        <v>592</v>
      </c>
      <c r="C29" s="328"/>
      <c r="D29" s="328"/>
      <c r="E29" s="328">
        <v>4</v>
      </c>
      <c r="F29" s="328" t="s">
        <v>125</v>
      </c>
      <c r="G29" s="333" t="s">
        <v>595</v>
      </c>
      <c r="H29" s="328"/>
      <c r="I29" s="328"/>
      <c r="J29" s="328">
        <v>4</v>
      </c>
      <c r="K29" s="334" t="s">
        <v>125</v>
      </c>
      <c r="L29" s="333" t="s">
        <v>288</v>
      </c>
      <c r="M29" s="330"/>
      <c r="N29" s="330"/>
      <c r="O29" s="325">
        <v>4</v>
      </c>
      <c r="P29" s="325" t="s">
        <v>275</v>
      </c>
      <c r="Q29" s="340"/>
      <c r="R29" s="330"/>
      <c r="S29" s="330"/>
      <c r="T29" s="330"/>
      <c r="U29" s="330"/>
      <c r="V29" s="240"/>
      <c r="W29" s="240"/>
      <c r="X29" s="240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41"/>
      <c r="CF29" s="241"/>
      <c r="CG29" s="241"/>
      <c r="CH29" s="241"/>
      <c r="CI29" s="241"/>
      <c r="CJ29" s="241"/>
      <c r="CK29" s="241"/>
      <c r="CL29" s="241"/>
      <c r="CM29" s="241"/>
      <c r="CN29" s="241"/>
      <c r="CO29" s="241"/>
      <c r="CP29" s="241"/>
      <c r="CQ29" s="241"/>
      <c r="CR29" s="241"/>
      <c r="CS29" s="241"/>
      <c r="CT29" s="241"/>
      <c r="CU29" s="241"/>
      <c r="CV29" s="241"/>
      <c r="CW29" s="241"/>
      <c r="CX29" s="241"/>
      <c r="CY29" s="241"/>
      <c r="CZ29" s="241"/>
      <c r="DA29" s="241"/>
      <c r="DB29" s="241"/>
      <c r="DC29" s="241"/>
      <c r="DD29" s="241"/>
      <c r="DE29" s="241"/>
      <c r="DF29" s="241"/>
      <c r="DG29" s="241"/>
      <c r="DH29" s="241"/>
      <c r="DI29" s="241"/>
      <c r="DJ29" s="241"/>
      <c r="DK29" s="241"/>
      <c r="DL29" s="241"/>
      <c r="DM29" s="241"/>
      <c r="DN29" s="241"/>
      <c r="DO29" s="241"/>
      <c r="DP29" s="241"/>
      <c r="DQ29" s="241"/>
      <c r="DR29" s="241"/>
      <c r="DS29" s="241"/>
      <c r="DT29" s="241"/>
      <c r="DU29" s="241"/>
      <c r="DV29" s="241"/>
      <c r="DW29" s="241"/>
      <c r="DX29" s="241"/>
      <c r="DY29" s="241"/>
      <c r="DZ29" s="241"/>
      <c r="EA29" s="241"/>
      <c r="EB29" s="241"/>
      <c r="EC29" s="241"/>
      <c r="ED29" s="241"/>
      <c r="EE29" s="241"/>
      <c r="EF29" s="241"/>
      <c r="EG29" s="241"/>
      <c r="EH29" s="241"/>
      <c r="EI29" s="241"/>
      <c r="EJ29" s="241"/>
      <c r="EK29" s="241"/>
      <c r="EL29" s="241"/>
      <c r="EM29" s="241"/>
      <c r="EN29" s="241"/>
      <c r="EO29" s="241"/>
      <c r="EP29" s="241"/>
      <c r="EQ29" s="241"/>
      <c r="ER29" s="241"/>
      <c r="ES29" s="241"/>
      <c r="ET29" s="241"/>
      <c r="EU29" s="241"/>
      <c r="EV29" s="241"/>
      <c r="EW29" s="241"/>
      <c r="EX29" s="241"/>
      <c r="EY29" s="241"/>
      <c r="EZ29" s="241"/>
      <c r="FA29" s="241"/>
      <c r="FB29" s="241"/>
      <c r="FC29" s="241"/>
      <c r="FD29" s="241"/>
      <c r="FE29" s="241"/>
      <c r="FF29" s="241"/>
      <c r="FG29" s="241"/>
      <c r="FH29" s="241"/>
      <c r="FI29" s="241"/>
      <c r="FJ29" s="241"/>
      <c r="FK29" s="241"/>
      <c r="FL29" s="241"/>
      <c r="FM29" s="241"/>
      <c r="FN29" s="241"/>
      <c r="FO29" s="241"/>
      <c r="FP29" s="241"/>
      <c r="FQ29" s="241"/>
      <c r="FR29" s="241"/>
      <c r="FS29" s="241"/>
      <c r="FT29" s="241"/>
      <c r="FU29" s="241"/>
      <c r="FV29" s="241"/>
      <c r="FW29" s="241"/>
      <c r="FX29" s="241"/>
      <c r="FY29" s="241"/>
      <c r="FZ29" s="241"/>
      <c r="GA29" s="241"/>
      <c r="GB29" s="241"/>
      <c r="GC29" s="241"/>
      <c r="GD29" s="241"/>
      <c r="GE29" s="241"/>
      <c r="GF29" s="241"/>
      <c r="GG29" s="241"/>
      <c r="GH29" s="241"/>
      <c r="GI29" s="241"/>
      <c r="GJ29" s="241"/>
      <c r="GK29" s="241"/>
      <c r="GL29" s="241"/>
      <c r="GM29" s="241"/>
      <c r="GN29" s="241"/>
      <c r="GO29" s="241"/>
      <c r="GP29" s="241"/>
      <c r="GQ29" s="241"/>
      <c r="GR29" s="241"/>
      <c r="GS29" s="241"/>
      <c r="GT29" s="241"/>
      <c r="GU29" s="241"/>
      <c r="GV29" s="241"/>
      <c r="GW29" s="241"/>
      <c r="GX29" s="241"/>
      <c r="GY29" s="241"/>
      <c r="GZ29" s="241"/>
      <c r="HA29" s="241"/>
      <c r="HB29" s="241"/>
      <c r="HC29" s="241"/>
      <c r="HD29" s="241"/>
      <c r="HE29" s="241"/>
      <c r="HF29" s="241"/>
      <c r="HG29" s="241"/>
      <c r="HH29" s="241"/>
      <c r="HI29" s="241"/>
      <c r="HJ29" s="241"/>
    </row>
    <row r="30" spans="1:218" ht="15" customHeight="1">
      <c r="A30" s="363"/>
      <c r="B30" s="329" t="s">
        <v>566</v>
      </c>
      <c r="C30" s="323"/>
      <c r="D30" s="323"/>
      <c r="E30" s="321">
        <v>2</v>
      </c>
      <c r="F30" s="321">
        <v>2</v>
      </c>
      <c r="G30" s="152"/>
      <c r="H30" s="223"/>
      <c r="I30" s="223"/>
      <c r="J30" s="142"/>
      <c r="K30" s="142"/>
      <c r="L30" s="151"/>
      <c r="M30" s="198"/>
      <c r="N30" s="198"/>
      <c r="O30" s="145"/>
      <c r="P30" s="145"/>
      <c r="Q30" s="138"/>
      <c r="R30" s="198"/>
      <c r="S30" s="198"/>
      <c r="T30" s="198"/>
      <c r="U30" s="198"/>
      <c r="V30" s="240"/>
      <c r="W30" s="240"/>
      <c r="X30" s="240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241"/>
      <c r="BI30" s="241"/>
      <c r="BJ30" s="241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BV30" s="241"/>
      <c r="BW30" s="241"/>
      <c r="BX30" s="241"/>
      <c r="BY30" s="241"/>
      <c r="BZ30" s="241"/>
      <c r="CA30" s="241"/>
      <c r="CB30" s="241"/>
      <c r="CC30" s="241"/>
      <c r="CD30" s="241"/>
      <c r="CE30" s="241"/>
      <c r="CF30" s="241"/>
      <c r="CG30" s="241"/>
      <c r="CH30" s="241"/>
      <c r="CI30" s="241"/>
      <c r="CJ30" s="241"/>
      <c r="CK30" s="241"/>
      <c r="CL30" s="241"/>
      <c r="CM30" s="241"/>
      <c r="CN30" s="241"/>
      <c r="CO30" s="241"/>
      <c r="CP30" s="241"/>
      <c r="CQ30" s="241"/>
      <c r="CR30" s="241"/>
      <c r="CS30" s="241"/>
      <c r="CT30" s="241"/>
      <c r="CU30" s="241"/>
      <c r="CV30" s="241"/>
      <c r="CW30" s="241"/>
      <c r="CX30" s="241"/>
      <c r="CY30" s="241"/>
      <c r="CZ30" s="241"/>
      <c r="DA30" s="241"/>
      <c r="DB30" s="241"/>
      <c r="DC30" s="241"/>
      <c r="DD30" s="241"/>
      <c r="DE30" s="241"/>
      <c r="DF30" s="241"/>
      <c r="DG30" s="241"/>
      <c r="DH30" s="241"/>
      <c r="DI30" s="241"/>
      <c r="DJ30" s="241"/>
      <c r="DK30" s="241"/>
      <c r="DL30" s="241"/>
      <c r="DM30" s="241"/>
      <c r="DN30" s="241"/>
      <c r="DO30" s="241"/>
      <c r="DP30" s="241"/>
      <c r="DQ30" s="241"/>
      <c r="DR30" s="241"/>
      <c r="DS30" s="241"/>
      <c r="DT30" s="241"/>
      <c r="DU30" s="241"/>
      <c r="DV30" s="241"/>
      <c r="DW30" s="241"/>
      <c r="DX30" s="241"/>
      <c r="DY30" s="241"/>
      <c r="DZ30" s="241"/>
      <c r="EA30" s="241"/>
      <c r="EB30" s="241"/>
      <c r="EC30" s="241"/>
      <c r="ED30" s="241"/>
      <c r="EE30" s="241"/>
      <c r="EF30" s="241"/>
      <c r="EG30" s="241"/>
      <c r="EH30" s="241"/>
      <c r="EI30" s="241"/>
      <c r="EJ30" s="241"/>
      <c r="EK30" s="241"/>
      <c r="EL30" s="241"/>
      <c r="EM30" s="241"/>
      <c r="EN30" s="241"/>
      <c r="EO30" s="241"/>
      <c r="EP30" s="241"/>
      <c r="EQ30" s="241"/>
      <c r="ER30" s="241"/>
      <c r="ES30" s="241"/>
      <c r="ET30" s="241"/>
      <c r="EU30" s="241"/>
      <c r="EV30" s="241"/>
      <c r="EW30" s="241"/>
      <c r="EX30" s="241"/>
      <c r="EY30" s="241"/>
      <c r="EZ30" s="241"/>
      <c r="FA30" s="241"/>
      <c r="FB30" s="241"/>
      <c r="FC30" s="241"/>
      <c r="FD30" s="241"/>
      <c r="FE30" s="241"/>
      <c r="FF30" s="241"/>
      <c r="FG30" s="241"/>
      <c r="FH30" s="241"/>
      <c r="FI30" s="241"/>
      <c r="FJ30" s="241"/>
      <c r="FK30" s="241"/>
      <c r="FL30" s="241"/>
      <c r="FM30" s="241"/>
      <c r="FN30" s="241"/>
      <c r="FO30" s="241"/>
      <c r="FP30" s="241"/>
      <c r="FQ30" s="241"/>
      <c r="FR30" s="241"/>
      <c r="FS30" s="241"/>
      <c r="FT30" s="241"/>
      <c r="FU30" s="241"/>
      <c r="FV30" s="241"/>
      <c r="FW30" s="241"/>
      <c r="FX30" s="241"/>
      <c r="FY30" s="241"/>
      <c r="FZ30" s="241"/>
      <c r="GA30" s="241"/>
      <c r="GB30" s="241"/>
      <c r="GC30" s="241"/>
      <c r="GD30" s="241"/>
      <c r="GE30" s="241"/>
      <c r="GF30" s="241"/>
      <c r="GG30" s="241"/>
      <c r="GH30" s="241"/>
      <c r="GI30" s="241"/>
      <c r="GJ30" s="241"/>
      <c r="GK30" s="241"/>
      <c r="GL30" s="241"/>
      <c r="GM30" s="241"/>
      <c r="GN30" s="241"/>
      <c r="GO30" s="241"/>
      <c r="GP30" s="241"/>
      <c r="GQ30" s="241"/>
      <c r="GR30" s="241"/>
      <c r="GS30" s="241"/>
      <c r="GT30" s="241"/>
      <c r="GU30" s="241"/>
      <c r="GV30" s="241"/>
      <c r="GW30" s="241"/>
      <c r="GX30" s="241"/>
      <c r="GY30" s="241"/>
      <c r="GZ30" s="241"/>
      <c r="HA30" s="241"/>
      <c r="HB30" s="241"/>
      <c r="HC30" s="241"/>
      <c r="HD30" s="241"/>
      <c r="HE30" s="241"/>
      <c r="HF30" s="241"/>
      <c r="HG30" s="241"/>
      <c r="HH30" s="241"/>
      <c r="HI30" s="241"/>
      <c r="HJ30" s="241"/>
    </row>
    <row r="31" spans="1:218" ht="15" customHeight="1">
      <c r="A31" s="363"/>
      <c r="B31" s="130" t="s">
        <v>417</v>
      </c>
      <c r="C31" s="140">
        <f>SUM(C24:C30)</f>
        <v>13</v>
      </c>
      <c r="D31" s="140">
        <f>SUM(D24:D30)</f>
        <v>9</v>
      </c>
      <c r="E31" s="140">
        <f>SUM(E24:E30)</f>
        <v>9</v>
      </c>
      <c r="F31" s="140">
        <f>SUM(F24:F30)</f>
        <v>5</v>
      </c>
      <c r="G31" s="130" t="s">
        <v>476</v>
      </c>
      <c r="H31" s="140">
        <f>SUM(H24:H30)</f>
        <v>13</v>
      </c>
      <c r="I31" s="140">
        <f>SUM(I24:I30)</f>
        <v>9</v>
      </c>
      <c r="J31" s="140">
        <f>SUM(J24:J30)</f>
        <v>7</v>
      </c>
      <c r="K31" s="140">
        <f>SUM(K24:K30)</f>
        <v>3</v>
      </c>
      <c r="L31" s="130" t="s">
        <v>476</v>
      </c>
      <c r="M31" s="140">
        <f>SUM(M24:M30)</f>
        <v>7</v>
      </c>
      <c r="N31" s="140">
        <f>SUM(N24:N30)</f>
        <v>3</v>
      </c>
      <c r="O31" s="140">
        <f>SUM(O24:O30)</f>
        <v>13</v>
      </c>
      <c r="P31" s="140">
        <f>SUM(P24:P30)</f>
        <v>9</v>
      </c>
      <c r="Q31" s="130" t="s">
        <v>476</v>
      </c>
      <c r="R31" s="140">
        <f>SUM(R24:R30)</f>
        <v>4</v>
      </c>
      <c r="S31" s="140">
        <f>SUM(S24:S30)</f>
        <v>0</v>
      </c>
      <c r="T31" s="140">
        <f>SUM(T24:T30)</f>
        <v>4</v>
      </c>
      <c r="U31" s="140">
        <f>SUM(U24:U30)</f>
        <v>0</v>
      </c>
      <c r="V31" s="240"/>
      <c r="W31" s="240"/>
      <c r="X31" s="240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1"/>
      <c r="CL31" s="241"/>
      <c r="CM31" s="241"/>
      <c r="CN31" s="241"/>
      <c r="CO31" s="241"/>
      <c r="CP31" s="241"/>
      <c r="CQ31" s="241"/>
      <c r="CR31" s="241"/>
      <c r="CS31" s="241"/>
      <c r="CT31" s="241"/>
      <c r="CU31" s="241"/>
      <c r="CV31" s="241"/>
      <c r="CW31" s="241"/>
      <c r="CX31" s="241"/>
      <c r="CY31" s="241"/>
      <c r="CZ31" s="241"/>
      <c r="DA31" s="241"/>
      <c r="DB31" s="241"/>
      <c r="DC31" s="241"/>
      <c r="DD31" s="241"/>
      <c r="DE31" s="241"/>
      <c r="DF31" s="241"/>
      <c r="DG31" s="241"/>
      <c r="DH31" s="241"/>
      <c r="DI31" s="241"/>
      <c r="DJ31" s="241"/>
      <c r="DK31" s="241"/>
      <c r="DL31" s="241"/>
      <c r="DM31" s="241"/>
      <c r="DN31" s="241"/>
      <c r="DO31" s="241"/>
      <c r="DP31" s="241"/>
      <c r="DQ31" s="241"/>
      <c r="DR31" s="241"/>
      <c r="DS31" s="241"/>
      <c r="DT31" s="241"/>
      <c r="DU31" s="241"/>
      <c r="DV31" s="241"/>
      <c r="DW31" s="241"/>
      <c r="DX31" s="241"/>
      <c r="DY31" s="241"/>
      <c r="DZ31" s="241"/>
      <c r="EA31" s="241"/>
      <c r="EB31" s="241"/>
      <c r="EC31" s="241"/>
      <c r="ED31" s="241"/>
      <c r="EE31" s="241"/>
      <c r="EF31" s="241"/>
      <c r="EG31" s="241"/>
      <c r="EH31" s="241"/>
      <c r="EI31" s="241"/>
      <c r="EJ31" s="241"/>
      <c r="EK31" s="241"/>
      <c r="EL31" s="241"/>
      <c r="EM31" s="241"/>
      <c r="EN31" s="241"/>
      <c r="EO31" s="241"/>
      <c r="EP31" s="241"/>
      <c r="EQ31" s="241"/>
      <c r="ER31" s="241"/>
      <c r="ES31" s="241"/>
      <c r="ET31" s="241"/>
      <c r="EU31" s="241"/>
      <c r="EV31" s="241"/>
      <c r="EW31" s="241"/>
      <c r="EX31" s="241"/>
      <c r="EY31" s="241"/>
      <c r="EZ31" s="241"/>
      <c r="FA31" s="241"/>
      <c r="FB31" s="241"/>
      <c r="FC31" s="241"/>
      <c r="FD31" s="241"/>
      <c r="FE31" s="241"/>
      <c r="FF31" s="241"/>
      <c r="FG31" s="241"/>
      <c r="FH31" s="241"/>
      <c r="FI31" s="241"/>
      <c r="FJ31" s="241"/>
      <c r="FK31" s="241"/>
      <c r="FL31" s="241"/>
      <c r="FM31" s="241"/>
      <c r="FN31" s="241"/>
      <c r="FO31" s="241"/>
      <c r="FP31" s="241"/>
      <c r="FQ31" s="241"/>
      <c r="FR31" s="241"/>
      <c r="FS31" s="241"/>
      <c r="FT31" s="241"/>
      <c r="FU31" s="241"/>
      <c r="FV31" s="241"/>
      <c r="FW31" s="241"/>
      <c r="FX31" s="241"/>
      <c r="FY31" s="241"/>
      <c r="FZ31" s="241"/>
      <c r="GA31" s="241"/>
      <c r="GB31" s="241"/>
      <c r="GC31" s="241"/>
      <c r="GD31" s="241"/>
      <c r="GE31" s="241"/>
      <c r="GF31" s="241"/>
      <c r="GG31" s="241"/>
      <c r="GH31" s="241"/>
      <c r="GI31" s="241"/>
      <c r="GJ31" s="241"/>
      <c r="GK31" s="241"/>
      <c r="GL31" s="241"/>
      <c r="GM31" s="241"/>
      <c r="GN31" s="241"/>
      <c r="GO31" s="241"/>
      <c r="GP31" s="241"/>
      <c r="GQ31" s="241"/>
      <c r="GR31" s="241"/>
      <c r="GS31" s="241"/>
      <c r="GT31" s="241"/>
      <c r="GU31" s="241"/>
      <c r="GV31" s="241"/>
      <c r="GW31" s="241"/>
      <c r="GX31" s="241"/>
      <c r="GY31" s="241"/>
      <c r="GZ31" s="241"/>
      <c r="HA31" s="241"/>
      <c r="HB31" s="241"/>
      <c r="HC31" s="241"/>
      <c r="HD31" s="241"/>
      <c r="HE31" s="241"/>
      <c r="HF31" s="241"/>
      <c r="HG31" s="241"/>
      <c r="HH31" s="241"/>
      <c r="HI31" s="241"/>
      <c r="HJ31" s="241"/>
    </row>
    <row r="32" spans="1:218" ht="15" customHeight="1">
      <c r="A32" s="363"/>
      <c r="B32" s="27" t="s">
        <v>9</v>
      </c>
      <c r="C32" s="371">
        <f>C31+E31+H31+J31+M31+O31+T31+R31</f>
        <v>70</v>
      </c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240"/>
      <c r="W32" s="240"/>
      <c r="X32" s="240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  <c r="BH32" s="241"/>
      <c r="BI32" s="241"/>
      <c r="BJ32" s="241"/>
      <c r="BK32" s="241"/>
      <c r="BL32" s="241"/>
      <c r="BM32" s="241"/>
      <c r="BN32" s="241"/>
      <c r="BO32" s="241"/>
      <c r="BP32" s="241"/>
      <c r="BQ32" s="241"/>
      <c r="BR32" s="241"/>
      <c r="BS32" s="241"/>
      <c r="BT32" s="241"/>
      <c r="BU32" s="241"/>
      <c r="BV32" s="241"/>
      <c r="BW32" s="241"/>
      <c r="BX32" s="241"/>
      <c r="BY32" s="241"/>
      <c r="BZ32" s="241"/>
      <c r="CA32" s="241"/>
      <c r="CB32" s="241"/>
      <c r="CC32" s="241"/>
      <c r="CD32" s="241"/>
      <c r="CE32" s="241"/>
      <c r="CF32" s="241"/>
      <c r="CG32" s="241"/>
      <c r="CH32" s="241"/>
      <c r="CI32" s="241"/>
      <c r="CJ32" s="241"/>
      <c r="CK32" s="241"/>
      <c r="CL32" s="241"/>
      <c r="CM32" s="241"/>
      <c r="CN32" s="241"/>
      <c r="CO32" s="241"/>
      <c r="CP32" s="241"/>
      <c r="CQ32" s="241"/>
      <c r="CR32" s="241"/>
      <c r="CS32" s="241"/>
      <c r="CT32" s="241"/>
      <c r="CU32" s="241"/>
      <c r="CV32" s="241"/>
      <c r="CW32" s="241"/>
      <c r="CX32" s="241"/>
      <c r="CY32" s="241"/>
      <c r="CZ32" s="241"/>
      <c r="DA32" s="241"/>
      <c r="DB32" s="241"/>
      <c r="DC32" s="241"/>
      <c r="DD32" s="241"/>
      <c r="DE32" s="241"/>
      <c r="DF32" s="241"/>
      <c r="DG32" s="241"/>
      <c r="DH32" s="241"/>
      <c r="DI32" s="241"/>
      <c r="DJ32" s="241"/>
      <c r="DK32" s="241"/>
      <c r="DL32" s="241"/>
      <c r="DM32" s="241"/>
      <c r="DN32" s="241"/>
      <c r="DO32" s="241"/>
      <c r="DP32" s="241"/>
      <c r="DQ32" s="241"/>
      <c r="DR32" s="241"/>
      <c r="DS32" s="241"/>
      <c r="DT32" s="241"/>
      <c r="DU32" s="241"/>
      <c r="DV32" s="241"/>
      <c r="DW32" s="241"/>
      <c r="DX32" s="241"/>
      <c r="DY32" s="241"/>
      <c r="DZ32" s="241"/>
      <c r="EA32" s="241"/>
      <c r="EB32" s="241"/>
      <c r="EC32" s="241"/>
      <c r="ED32" s="241"/>
      <c r="EE32" s="241"/>
      <c r="EF32" s="241"/>
      <c r="EG32" s="241"/>
      <c r="EH32" s="241"/>
      <c r="EI32" s="241"/>
      <c r="EJ32" s="241"/>
      <c r="EK32" s="241"/>
      <c r="EL32" s="241"/>
      <c r="EM32" s="241"/>
      <c r="EN32" s="241"/>
      <c r="EO32" s="241"/>
      <c r="EP32" s="241"/>
      <c r="EQ32" s="241"/>
      <c r="ER32" s="241"/>
      <c r="ES32" s="241"/>
      <c r="ET32" s="241"/>
      <c r="EU32" s="241"/>
      <c r="EV32" s="241"/>
      <c r="EW32" s="241"/>
      <c r="EX32" s="241"/>
      <c r="EY32" s="241"/>
      <c r="EZ32" s="241"/>
      <c r="FA32" s="241"/>
      <c r="FB32" s="241"/>
      <c r="FC32" s="241"/>
      <c r="FD32" s="241"/>
      <c r="FE32" s="241"/>
      <c r="FF32" s="241"/>
      <c r="FG32" s="241"/>
      <c r="FH32" s="241"/>
      <c r="FI32" s="241"/>
      <c r="FJ32" s="241"/>
      <c r="FK32" s="241"/>
      <c r="FL32" s="241"/>
      <c r="FM32" s="241"/>
      <c r="FN32" s="241"/>
      <c r="FO32" s="241"/>
      <c r="FP32" s="241"/>
      <c r="FQ32" s="241"/>
      <c r="FR32" s="241"/>
      <c r="FS32" s="241"/>
      <c r="FT32" s="241"/>
      <c r="FU32" s="241"/>
      <c r="FV32" s="241"/>
      <c r="FW32" s="241"/>
      <c r="FX32" s="241"/>
      <c r="FY32" s="241"/>
      <c r="FZ32" s="241"/>
      <c r="GA32" s="241"/>
      <c r="GB32" s="241"/>
      <c r="GC32" s="241"/>
      <c r="GD32" s="241"/>
      <c r="GE32" s="241"/>
      <c r="GF32" s="241"/>
      <c r="GG32" s="241"/>
      <c r="GH32" s="241"/>
      <c r="GI32" s="241"/>
      <c r="GJ32" s="241"/>
      <c r="GK32" s="241"/>
      <c r="GL32" s="241"/>
      <c r="GM32" s="241"/>
      <c r="GN32" s="241"/>
      <c r="GO32" s="241"/>
      <c r="GP32" s="241"/>
      <c r="GQ32" s="241"/>
      <c r="GR32" s="241"/>
      <c r="GS32" s="241"/>
      <c r="GT32" s="241"/>
      <c r="GU32" s="241"/>
      <c r="GV32" s="241"/>
      <c r="GW32" s="241"/>
      <c r="GX32" s="241"/>
      <c r="GY32" s="241"/>
      <c r="GZ32" s="241"/>
      <c r="HA32" s="241"/>
      <c r="HB32" s="241"/>
      <c r="HC32" s="241"/>
      <c r="HD32" s="241"/>
      <c r="HE32" s="241"/>
      <c r="HF32" s="241"/>
      <c r="HG32" s="241"/>
      <c r="HH32" s="241"/>
      <c r="HI32" s="241"/>
      <c r="HJ32" s="241"/>
    </row>
    <row r="33" spans="1:218" ht="15" customHeight="1">
      <c r="A33" s="363" t="s">
        <v>477</v>
      </c>
      <c r="B33" s="329" t="s">
        <v>487</v>
      </c>
      <c r="C33" s="330">
        <v>2</v>
      </c>
      <c r="D33" s="330">
        <v>2</v>
      </c>
      <c r="E33" s="330"/>
      <c r="F33" s="330"/>
      <c r="G33" s="329" t="s">
        <v>428</v>
      </c>
      <c r="H33" s="325">
        <v>3</v>
      </c>
      <c r="I33" s="325">
        <v>3</v>
      </c>
      <c r="J33" s="330"/>
      <c r="K33" s="330"/>
      <c r="L33" s="329" t="s">
        <v>452</v>
      </c>
      <c r="M33" s="330">
        <v>2</v>
      </c>
      <c r="N33" s="330">
        <v>2</v>
      </c>
      <c r="O33" s="345"/>
      <c r="P33" s="345"/>
      <c r="Q33" s="329" t="s">
        <v>453</v>
      </c>
      <c r="R33" s="325">
        <v>3</v>
      </c>
      <c r="S33" s="325">
        <v>3</v>
      </c>
      <c r="T33" s="345"/>
      <c r="U33" s="345"/>
      <c r="V33" s="240"/>
      <c r="W33" s="240"/>
      <c r="X33" s="240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1"/>
      <c r="BU33" s="241"/>
      <c r="BV33" s="241"/>
      <c r="BW33" s="241"/>
      <c r="BX33" s="241"/>
      <c r="BY33" s="241"/>
      <c r="BZ33" s="241"/>
      <c r="CA33" s="241"/>
      <c r="CB33" s="241"/>
      <c r="CC33" s="241"/>
      <c r="CD33" s="241"/>
      <c r="CE33" s="241"/>
      <c r="CF33" s="241"/>
      <c r="CG33" s="241"/>
      <c r="CH33" s="241"/>
      <c r="CI33" s="241"/>
      <c r="CJ33" s="241"/>
      <c r="CK33" s="241"/>
      <c r="CL33" s="241"/>
      <c r="CM33" s="241"/>
      <c r="CN33" s="241"/>
      <c r="CO33" s="241"/>
      <c r="CP33" s="241"/>
      <c r="CQ33" s="241"/>
      <c r="CR33" s="241"/>
      <c r="CS33" s="241"/>
      <c r="CT33" s="241"/>
      <c r="CU33" s="241"/>
      <c r="CV33" s="241"/>
      <c r="CW33" s="241"/>
      <c r="CX33" s="241"/>
      <c r="CY33" s="241"/>
      <c r="CZ33" s="241"/>
      <c r="DA33" s="241"/>
      <c r="DB33" s="241"/>
      <c r="DC33" s="241"/>
      <c r="DD33" s="241"/>
      <c r="DE33" s="241"/>
      <c r="DF33" s="241"/>
      <c r="DG33" s="241"/>
      <c r="DH33" s="241"/>
      <c r="DI33" s="241"/>
      <c r="DJ33" s="241"/>
      <c r="DK33" s="241"/>
      <c r="DL33" s="241"/>
      <c r="DM33" s="241"/>
      <c r="DN33" s="241"/>
      <c r="DO33" s="241"/>
      <c r="DP33" s="241"/>
      <c r="DQ33" s="241"/>
      <c r="DR33" s="241"/>
      <c r="DS33" s="241"/>
      <c r="DT33" s="241"/>
      <c r="DU33" s="241"/>
      <c r="DV33" s="241"/>
      <c r="DW33" s="241"/>
      <c r="DX33" s="241"/>
      <c r="DY33" s="241"/>
      <c r="DZ33" s="241"/>
      <c r="EA33" s="241"/>
      <c r="EB33" s="241"/>
      <c r="EC33" s="241"/>
      <c r="ED33" s="241"/>
      <c r="EE33" s="241"/>
      <c r="EF33" s="241"/>
      <c r="EG33" s="241"/>
      <c r="EH33" s="241"/>
      <c r="EI33" s="241"/>
      <c r="EJ33" s="241"/>
      <c r="EK33" s="241"/>
      <c r="EL33" s="241"/>
      <c r="EM33" s="241"/>
      <c r="EN33" s="241"/>
      <c r="EO33" s="241"/>
      <c r="EP33" s="241"/>
      <c r="EQ33" s="241"/>
      <c r="ER33" s="241"/>
      <c r="ES33" s="241"/>
      <c r="ET33" s="241"/>
      <c r="EU33" s="241"/>
      <c r="EV33" s="241"/>
      <c r="EW33" s="241"/>
      <c r="EX33" s="241"/>
      <c r="EY33" s="241"/>
      <c r="EZ33" s="241"/>
      <c r="FA33" s="241"/>
      <c r="FB33" s="241"/>
      <c r="FC33" s="241"/>
      <c r="FD33" s="241"/>
      <c r="FE33" s="241"/>
      <c r="FF33" s="241"/>
      <c r="FG33" s="241"/>
      <c r="FH33" s="241"/>
      <c r="FI33" s="241"/>
      <c r="FJ33" s="241"/>
      <c r="FK33" s="241"/>
      <c r="FL33" s="241"/>
      <c r="FM33" s="241"/>
      <c r="FN33" s="241"/>
      <c r="FO33" s="241"/>
      <c r="FP33" s="241"/>
      <c r="FQ33" s="241"/>
      <c r="FR33" s="241"/>
      <c r="FS33" s="241"/>
      <c r="FT33" s="241"/>
      <c r="FU33" s="241"/>
      <c r="FV33" s="241"/>
      <c r="FW33" s="241"/>
      <c r="FX33" s="241"/>
      <c r="FY33" s="241"/>
      <c r="FZ33" s="241"/>
      <c r="GA33" s="241"/>
      <c r="GB33" s="241"/>
      <c r="GC33" s="241"/>
      <c r="GD33" s="241"/>
      <c r="GE33" s="241"/>
      <c r="GF33" s="241"/>
      <c r="GG33" s="241"/>
      <c r="GH33" s="241"/>
      <c r="GI33" s="241"/>
      <c r="GJ33" s="241"/>
      <c r="GK33" s="241"/>
      <c r="GL33" s="241"/>
      <c r="GM33" s="241"/>
      <c r="GN33" s="241"/>
      <c r="GO33" s="241"/>
      <c r="GP33" s="241"/>
      <c r="GQ33" s="241"/>
      <c r="GR33" s="241"/>
      <c r="GS33" s="241"/>
      <c r="GT33" s="241"/>
      <c r="GU33" s="241"/>
      <c r="GV33" s="241"/>
      <c r="GW33" s="241"/>
      <c r="GX33" s="241"/>
      <c r="GY33" s="241"/>
      <c r="GZ33" s="241"/>
      <c r="HA33" s="241"/>
      <c r="HB33" s="241"/>
      <c r="HC33" s="241"/>
      <c r="HD33" s="241"/>
      <c r="HE33" s="241"/>
      <c r="HF33" s="241"/>
      <c r="HG33" s="241"/>
      <c r="HH33" s="241"/>
      <c r="HI33" s="241"/>
      <c r="HJ33" s="241"/>
    </row>
    <row r="34" spans="1:218" ht="15" customHeight="1">
      <c r="A34" s="363"/>
      <c r="B34" s="329" t="s">
        <v>490</v>
      </c>
      <c r="C34" s="325">
        <v>2</v>
      </c>
      <c r="D34" s="325">
        <v>2</v>
      </c>
      <c r="E34" s="342"/>
      <c r="F34" s="330"/>
      <c r="G34" s="344" t="s">
        <v>488</v>
      </c>
      <c r="H34" s="325">
        <v>3</v>
      </c>
      <c r="I34" s="325">
        <v>3</v>
      </c>
      <c r="J34" s="325"/>
      <c r="K34" s="325"/>
      <c r="L34" s="329" t="s">
        <v>484</v>
      </c>
      <c r="M34" s="330">
        <v>2</v>
      </c>
      <c r="N34" s="330">
        <v>2</v>
      </c>
      <c r="O34" s="345"/>
      <c r="P34" s="345"/>
      <c r="Q34" s="329" t="s">
        <v>601</v>
      </c>
      <c r="R34" s="330">
        <v>3</v>
      </c>
      <c r="S34" s="330">
        <v>3</v>
      </c>
      <c r="T34" s="345"/>
      <c r="U34" s="345"/>
      <c r="V34" s="240"/>
      <c r="W34" s="240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1"/>
      <c r="CH34" s="241"/>
      <c r="CI34" s="241"/>
      <c r="CJ34" s="241"/>
      <c r="CK34" s="241"/>
      <c r="CL34" s="241"/>
      <c r="CM34" s="241"/>
      <c r="CN34" s="241"/>
      <c r="CO34" s="241"/>
      <c r="CP34" s="241"/>
      <c r="CQ34" s="241"/>
      <c r="CR34" s="241"/>
      <c r="CS34" s="241"/>
      <c r="CT34" s="241"/>
      <c r="CU34" s="241"/>
      <c r="CV34" s="241"/>
      <c r="CW34" s="241"/>
      <c r="CX34" s="241"/>
      <c r="CY34" s="241"/>
      <c r="CZ34" s="241"/>
      <c r="DA34" s="241"/>
      <c r="DB34" s="241"/>
      <c r="DC34" s="241"/>
      <c r="DD34" s="241"/>
      <c r="DE34" s="241"/>
      <c r="DF34" s="241"/>
      <c r="DG34" s="241"/>
      <c r="DH34" s="241"/>
      <c r="DI34" s="241"/>
      <c r="DJ34" s="241"/>
      <c r="DK34" s="241"/>
      <c r="DL34" s="241"/>
      <c r="DM34" s="241"/>
      <c r="DN34" s="241"/>
      <c r="DO34" s="241"/>
      <c r="DP34" s="241"/>
      <c r="DQ34" s="241"/>
      <c r="DR34" s="241"/>
      <c r="DS34" s="241"/>
      <c r="DT34" s="241"/>
      <c r="DU34" s="241"/>
      <c r="DV34" s="241"/>
      <c r="DW34" s="241"/>
      <c r="DX34" s="241"/>
      <c r="DY34" s="241"/>
      <c r="DZ34" s="241"/>
      <c r="EA34" s="241"/>
      <c r="EB34" s="241"/>
      <c r="EC34" s="241"/>
      <c r="ED34" s="241"/>
      <c r="EE34" s="241"/>
      <c r="EF34" s="241"/>
      <c r="EG34" s="241"/>
      <c r="EH34" s="241"/>
      <c r="EI34" s="241"/>
      <c r="EJ34" s="241"/>
      <c r="EK34" s="241"/>
      <c r="EL34" s="241"/>
      <c r="EM34" s="241"/>
      <c r="EN34" s="241"/>
      <c r="EO34" s="241"/>
      <c r="EP34" s="241"/>
      <c r="EQ34" s="241"/>
      <c r="ER34" s="241"/>
      <c r="ES34" s="241"/>
      <c r="ET34" s="241"/>
      <c r="EU34" s="241"/>
      <c r="EV34" s="241"/>
      <c r="EW34" s="241"/>
      <c r="EX34" s="241"/>
      <c r="EY34" s="241"/>
      <c r="EZ34" s="241"/>
      <c r="FA34" s="241"/>
      <c r="FB34" s="241"/>
      <c r="FC34" s="241"/>
      <c r="FD34" s="241"/>
      <c r="FE34" s="241"/>
      <c r="FF34" s="241"/>
      <c r="FG34" s="241"/>
      <c r="FH34" s="241"/>
      <c r="FI34" s="241"/>
      <c r="FJ34" s="241"/>
      <c r="FK34" s="241"/>
      <c r="FL34" s="241"/>
      <c r="FM34" s="241"/>
      <c r="FN34" s="241"/>
      <c r="FO34" s="241"/>
      <c r="FP34" s="241"/>
      <c r="FQ34" s="241"/>
      <c r="FR34" s="241"/>
      <c r="FS34" s="241"/>
      <c r="FT34" s="241"/>
      <c r="FU34" s="241"/>
      <c r="FV34" s="241"/>
      <c r="FW34" s="241"/>
      <c r="FX34" s="241"/>
      <c r="FY34" s="241"/>
      <c r="FZ34" s="241"/>
      <c r="GA34" s="241"/>
      <c r="GB34" s="241"/>
      <c r="GC34" s="241"/>
      <c r="GD34" s="241"/>
      <c r="GE34" s="241"/>
      <c r="GF34" s="241"/>
      <c r="GG34" s="241"/>
      <c r="GH34" s="241"/>
      <c r="GI34" s="241"/>
      <c r="GJ34" s="241"/>
      <c r="GK34" s="241"/>
      <c r="GL34" s="241"/>
      <c r="GM34" s="241"/>
      <c r="GN34" s="241"/>
      <c r="GO34" s="241"/>
      <c r="GP34" s="241"/>
      <c r="GQ34" s="241"/>
      <c r="GR34" s="241"/>
      <c r="GS34" s="241"/>
      <c r="GT34" s="241"/>
      <c r="GU34" s="241"/>
      <c r="GV34" s="241"/>
      <c r="GW34" s="241"/>
      <c r="GX34" s="241"/>
      <c r="GY34" s="241"/>
      <c r="GZ34" s="241"/>
      <c r="HA34" s="241"/>
      <c r="HB34" s="241"/>
      <c r="HC34" s="241"/>
      <c r="HD34" s="241"/>
      <c r="HE34" s="241"/>
      <c r="HF34" s="241"/>
      <c r="HG34" s="241"/>
      <c r="HH34" s="241"/>
      <c r="HI34" s="241"/>
      <c r="HJ34" s="241"/>
    </row>
    <row r="35" spans="1:218" ht="15" customHeight="1">
      <c r="A35" s="363"/>
      <c r="B35" s="343" t="s">
        <v>596</v>
      </c>
      <c r="C35" s="338">
        <v>2</v>
      </c>
      <c r="D35" s="338">
        <v>2</v>
      </c>
      <c r="E35" s="325"/>
      <c r="F35" s="325"/>
      <c r="G35" s="329" t="s">
        <v>410</v>
      </c>
      <c r="H35" s="330">
        <v>2</v>
      </c>
      <c r="I35" s="330">
        <v>2</v>
      </c>
      <c r="J35" s="325"/>
      <c r="K35" s="325"/>
      <c r="L35" s="329" t="s">
        <v>427</v>
      </c>
      <c r="M35" s="325">
        <v>3</v>
      </c>
      <c r="N35" s="325">
        <v>3</v>
      </c>
      <c r="O35" s="345"/>
      <c r="P35" s="345"/>
      <c r="Q35" s="329" t="s">
        <v>489</v>
      </c>
      <c r="R35" s="325">
        <v>3</v>
      </c>
      <c r="S35" s="325">
        <v>3</v>
      </c>
      <c r="T35" s="345"/>
      <c r="U35" s="345"/>
      <c r="V35" s="240"/>
      <c r="W35" s="240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1"/>
      <c r="CB35" s="241"/>
      <c r="CC35" s="241"/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1"/>
      <c r="CT35" s="241"/>
      <c r="CU35" s="241"/>
      <c r="CV35" s="241"/>
      <c r="CW35" s="241"/>
      <c r="CX35" s="241"/>
      <c r="CY35" s="241"/>
      <c r="CZ35" s="241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  <c r="DP35" s="241"/>
      <c r="DQ35" s="241"/>
      <c r="DR35" s="241"/>
      <c r="DS35" s="241"/>
      <c r="DT35" s="241"/>
      <c r="DU35" s="241"/>
      <c r="DV35" s="241"/>
      <c r="DW35" s="241"/>
      <c r="DX35" s="241"/>
      <c r="DY35" s="241"/>
      <c r="DZ35" s="241"/>
      <c r="EA35" s="241"/>
      <c r="EB35" s="241"/>
      <c r="EC35" s="241"/>
      <c r="ED35" s="241"/>
      <c r="EE35" s="241"/>
      <c r="EF35" s="241"/>
      <c r="EG35" s="241"/>
      <c r="EH35" s="241"/>
      <c r="EI35" s="241"/>
      <c r="EJ35" s="241"/>
      <c r="EK35" s="241"/>
      <c r="EL35" s="241"/>
      <c r="EM35" s="241"/>
      <c r="EN35" s="241"/>
      <c r="EO35" s="241"/>
      <c r="EP35" s="241"/>
      <c r="EQ35" s="241"/>
      <c r="ER35" s="241"/>
      <c r="ES35" s="241"/>
      <c r="ET35" s="241"/>
      <c r="EU35" s="241"/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1"/>
      <c r="FG35" s="241"/>
      <c r="FH35" s="241"/>
      <c r="FI35" s="241"/>
      <c r="FJ35" s="241"/>
      <c r="FK35" s="241"/>
      <c r="FL35" s="241"/>
      <c r="FM35" s="241"/>
      <c r="FN35" s="241"/>
      <c r="FO35" s="241"/>
      <c r="FP35" s="241"/>
      <c r="FQ35" s="241"/>
      <c r="FR35" s="241"/>
      <c r="FS35" s="241"/>
      <c r="FT35" s="241"/>
      <c r="FU35" s="241"/>
      <c r="FV35" s="241"/>
      <c r="FW35" s="241"/>
      <c r="FX35" s="241"/>
      <c r="FY35" s="241"/>
      <c r="FZ35" s="241"/>
      <c r="GA35" s="241"/>
      <c r="GB35" s="241"/>
      <c r="GC35" s="241"/>
      <c r="GD35" s="241"/>
      <c r="GE35" s="241"/>
      <c r="GF35" s="241"/>
      <c r="GG35" s="241"/>
      <c r="GH35" s="241"/>
      <c r="GI35" s="241"/>
      <c r="GJ35" s="241"/>
      <c r="GK35" s="241"/>
      <c r="GL35" s="241"/>
      <c r="GM35" s="241"/>
      <c r="GN35" s="241"/>
      <c r="GO35" s="241"/>
      <c r="GP35" s="241"/>
      <c r="GQ35" s="241"/>
      <c r="GR35" s="241"/>
      <c r="GS35" s="241"/>
      <c r="GT35" s="241"/>
      <c r="GU35" s="241"/>
      <c r="GV35" s="241"/>
      <c r="GW35" s="241"/>
      <c r="GX35" s="241"/>
      <c r="GY35" s="241"/>
      <c r="GZ35" s="241"/>
      <c r="HA35" s="241"/>
      <c r="HB35" s="241"/>
      <c r="HC35" s="241"/>
      <c r="HD35" s="241"/>
      <c r="HE35" s="241"/>
      <c r="HF35" s="241"/>
      <c r="HG35" s="241"/>
      <c r="HH35" s="241"/>
      <c r="HI35" s="241"/>
      <c r="HJ35" s="241"/>
    </row>
    <row r="36" spans="1:218" ht="15" customHeight="1">
      <c r="A36" s="363"/>
      <c r="B36" s="329" t="s">
        <v>209</v>
      </c>
      <c r="C36" s="330"/>
      <c r="D36" s="330"/>
      <c r="E36" s="325">
        <v>3</v>
      </c>
      <c r="F36" s="325">
        <v>3</v>
      </c>
      <c r="G36" s="329" t="s">
        <v>241</v>
      </c>
      <c r="H36" s="325">
        <v>3</v>
      </c>
      <c r="I36" s="325">
        <v>3</v>
      </c>
      <c r="J36" s="342"/>
      <c r="K36" s="342"/>
      <c r="L36" s="329" t="s">
        <v>381</v>
      </c>
      <c r="M36" s="325">
        <v>3</v>
      </c>
      <c r="N36" s="325">
        <v>3</v>
      </c>
      <c r="O36" s="342"/>
      <c r="P36" s="342"/>
      <c r="Q36" s="329" t="s">
        <v>602</v>
      </c>
      <c r="R36" s="325"/>
      <c r="S36" s="325"/>
      <c r="T36" s="342">
        <v>3</v>
      </c>
      <c r="U36" s="342">
        <v>3</v>
      </c>
      <c r="V36" s="240"/>
      <c r="W36" s="240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41"/>
      <c r="FK36" s="241"/>
      <c r="FL36" s="241"/>
      <c r="FM36" s="241"/>
      <c r="FN36" s="241"/>
      <c r="FO36" s="241"/>
      <c r="FP36" s="241"/>
      <c r="FQ36" s="241"/>
      <c r="FR36" s="241"/>
      <c r="FS36" s="241"/>
      <c r="FT36" s="241"/>
      <c r="FU36" s="241"/>
      <c r="FV36" s="241"/>
      <c r="FW36" s="241"/>
      <c r="FX36" s="241"/>
      <c r="FY36" s="241"/>
      <c r="FZ36" s="241"/>
      <c r="GA36" s="241"/>
      <c r="GB36" s="241"/>
      <c r="GC36" s="241"/>
      <c r="GD36" s="241"/>
      <c r="GE36" s="241"/>
      <c r="GF36" s="241"/>
      <c r="GG36" s="241"/>
      <c r="GH36" s="241"/>
      <c r="GI36" s="241"/>
      <c r="GJ36" s="241"/>
      <c r="GK36" s="241"/>
      <c r="GL36" s="241"/>
      <c r="GM36" s="241"/>
      <c r="GN36" s="241"/>
      <c r="GO36" s="241"/>
      <c r="GP36" s="241"/>
      <c r="GQ36" s="241"/>
      <c r="GR36" s="241"/>
      <c r="GS36" s="241"/>
      <c r="GT36" s="241"/>
      <c r="GU36" s="241"/>
      <c r="GV36" s="241"/>
      <c r="GW36" s="241"/>
      <c r="GX36" s="241"/>
      <c r="GY36" s="241"/>
      <c r="GZ36" s="241"/>
      <c r="HA36" s="241"/>
      <c r="HB36" s="241"/>
      <c r="HC36" s="241"/>
      <c r="HD36" s="241"/>
      <c r="HE36" s="241"/>
      <c r="HF36" s="241"/>
      <c r="HG36" s="241"/>
      <c r="HH36" s="241"/>
      <c r="HI36" s="241"/>
      <c r="HJ36" s="241"/>
    </row>
    <row r="37" spans="1:218" ht="15" customHeight="1">
      <c r="A37" s="363"/>
      <c r="B37" s="329" t="s">
        <v>492</v>
      </c>
      <c r="C37" s="342"/>
      <c r="D37" s="342"/>
      <c r="E37" s="330">
        <v>2</v>
      </c>
      <c r="F37" s="330">
        <v>2</v>
      </c>
      <c r="G37" s="329" t="s">
        <v>454</v>
      </c>
      <c r="H37" s="325">
        <v>2</v>
      </c>
      <c r="I37" s="325">
        <v>2</v>
      </c>
      <c r="J37" s="345"/>
      <c r="K37" s="345"/>
      <c r="L37" s="350" t="s">
        <v>238</v>
      </c>
      <c r="M37" s="325">
        <v>3</v>
      </c>
      <c r="N37" s="325">
        <v>3</v>
      </c>
      <c r="O37" s="325"/>
      <c r="P37" s="325"/>
      <c r="Q37" s="329" t="s">
        <v>580</v>
      </c>
      <c r="R37" s="330"/>
      <c r="S37" s="330"/>
      <c r="T37" s="325">
        <v>2</v>
      </c>
      <c r="U37" s="325">
        <v>2</v>
      </c>
      <c r="V37" s="240"/>
      <c r="W37" s="240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41"/>
      <c r="FK37" s="241"/>
      <c r="FL37" s="241"/>
      <c r="FM37" s="241"/>
      <c r="FN37" s="241"/>
      <c r="FO37" s="241"/>
      <c r="FP37" s="241"/>
      <c r="FQ37" s="241"/>
      <c r="FR37" s="241"/>
      <c r="FS37" s="241"/>
      <c r="FT37" s="241"/>
      <c r="FU37" s="241"/>
      <c r="FV37" s="241"/>
      <c r="FW37" s="241"/>
      <c r="FX37" s="241"/>
      <c r="FY37" s="241"/>
      <c r="FZ37" s="241"/>
      <c r="GA37" s="241"/>
      <c r="GB37" s="241"/>
      <c r="GC37" s="241"/>
      <c r="GD37" s="241"/>
      <c r="GE37" s="241"/>
      <c r="GF37" s="241"/>
      <c r="GG37" s="241"/>
      <c r="GH37" s="241"/>
      <c r="GI37" s="241"/>
      <c r="GJ37" s="241"/>
      <c r="GK37" s="241"/>
      <c r="GL37" s="241"/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</row>
    <row r="38" spans="1:218" ht="15" customHeight="1">
      <c r="A38" s="363"/>
      <c r="B38" s="329" t="s">
        <v>240</v>
      </c>
      <c r="C38" s="325"/>
      <c r="D38" s="325"/>
      <c r="E38" s="325">
        <v>3</v>
      </c>
      <c r="F38" s="325">
        <v>3</v>
      </c>
      <c r="G38" s="346" t="s">
        <v>432</v>
      </c>
      <c r="H38" s="345">
        <v>3</v>
      </c>
      <c r="I38" s="345">
        <v>3</v>
      </c>
      <c r="J38" s="325"/>
      <c r="K38" s="325"/>
      <c r="L38" s="329" t="s">
        <v>430</v>
      </c>
      <c r="M38" s="325">
        <v>2</v>
      </c>
      <c r="N38" s="325">
        <v>2</v>
      </c>
      <c r="O38" s="330"/>
      <c r="P38" s="330"/>
      <c r="Q38" s="329" t="s">
        <v>603</v>
      </c>
      <c r="R38" s="330"/>
      <c r="S38" s="330"/>
      <c r="T38" s="325">
        <v>3</v>
      </c>
      <c r="U38" s="325">
        <v>3</v>
      </c>
      <c r="V38" s="240"/>
      <c r="W38" s="240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41"/>
      <c r="FK38" s="241"/>
      <c r="FL38" s="241"/>
      <c r="FM38" s="241"/>
      <c r="FN38" s="241"/>
      <c r="FO38" s="241"/>
      <c r="FP38" s="241"/>
      <c r="FQ38" s="241"/>
      <c r="FR38" s="241"/>
      <c r="FS38" s="241"/>
      <c r="FT38" s="241"/>
      <c r="FU38" s="241"/>
      <c r="FV38" s="241"/>
      <c r="FW38" s="241"/>
      <c r="FX38" s="241"/>
      <c r="FY38" s="241"/>
      <c r="FZ38" s="241"/>
      <c r="GA38" s="241"/>
      <c r="GB38" s="241"/>
      <c r="GC38" s="241"/>
      <c r="GD38" s="241"/>
      <c r="GE38" s="241"/>
      <c r="GF38" s="241"/>
      <c r="GG38" s="241"/>
      <c r="GH38" s="241"/>
      <c r="GI38" s="241"/>
      <c r="GJ38" s="241"/>
      <c r="GK38" s="241"/>
      <c r="GL38" s="241"/>
      <c r="GM38" s="241"/>
      <c r="GN38" s="241"/>
      <c r="GO38" s="241"/>
      <c r="GP38" s="241"/>
      <c r="GQ38" s="241"/>
      <c r="GR38" s="241"/>
      <c r="GS38" s="241"/>
      <c r="GT38" s="241"/>
      <c r="GU38" s="241"/>
      <c r="GV38" s="241"/>
      <c r="GW38" s="241"/>
      <c r="GX38" s="241"/>
      <c r="GY38" s="241"/>
      <c r="GZ38" s="241"/>
      <c r="HA38" s="241"/>
      <c r="HB38" s="241"/>
      <c r="HC38" s="241"/>
      <c r="HD38" s="241"/>
      <c r="HE38" s="241"/>
      <c r="HF38" s="241"/>
      <c r="HG38" s="241"/>
      <c r="HH38" s="241"/>
      <c r="HI38" s="241"/>
      <c r="HJ38" s="241"/>
    </row>
    <row r="39" spans="1:218" ht="15" customHeight="1">
      <c r="A39" s="363"/>
      <c r="B39" s="329" t="s">
        <v>451</v>
      </c>
      <c r="C39" s="325"/>
      <c r="D39" s="325"/>
      <c r="E39" s="325">
        <v>3</v>
      </c>
      <c r="F39" s="325">
        <v>3</v>
      </c>
      <c r="G39" s="329" t="s">
        <v>491</v>
      </c>
      <c r="H39" s="325">
        <v>2</v>
      </c>
      <c r="I39" s="325">
        <v>2</v>
      </c>
      <c r="J39" s="347"/>
      <c r="K39" s="347"/>
      <c r="L39" s="329" t="s">
        <v>242</v>
      </c>
      <c r="M39" s="325">
        <v>2</v>
      </c>
      <c r="N39" s="325">
        <v>2</v>
      </c>
      <c r="O39" s="345"/>
      <c r="P39" s="345"/>
      <c r="Q39" s="351"/>
      <c r="R39" s="342"/>
      <c r="S39" s="342"/>
      <c r="T39" s="342"/>
      <c r="U39" s="342"/>
      <c r="V39" s="240"/>
      <c r="W39" s="240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41"/>
      <c r="FK39" s="241"/>
      <c r="FL39" s="241"/>
      <c r="FM39" s="241"/>
      <c r="FN39" s="241"/>
      <c r="FO39" s="241"/>
      <c r="FP39" s="241"/>
      <c r="FQ39" s="241"/>
      <c r="FR39" s="241"/>
      <c r="FS39" s="241"/>
      <c r="FT39" s="241"/>
      <c r="FU39" s="241"/>
      <c r="FV39" s="241"/>
      <c r="FW39" s="241"/>
      <c r="FX39" s="241"/>
      <c r="FY39" s="241"/>
      <c r="FZ39" s="241"/>
      <c r="GA39" s="241"/>
      <c r="GB39" s="241"/>
      <c r="GC39" s="241"/>
      <c r="GD39" s="241"/>
      <c r="GE39" s="241"/>
      <c r="GF39" s="241"/>
      <c r="GG39" s="241"/>
      <c r="GH39" s="241"/>
      <c r="GI39" s="241"/>
      <c r="GJ39" s="241"/>
      <c r="GK39" s="241"/>
      <c r="GL39" s="241"/>
      <c r="GM39" s="241"/>
      <c r="GN39" s="241"/>
      <c r="GO39" s="241"/>
      <c r="GP39" s="241"/>
      <c r="GQ39" s="241"/>
      <c r="GR39" s="241"/>
      <c r="GS39" s="241"/>
      <c r="GT39" s="241"/>
      <c r="GU39" s="241"/>
      <c r="GV39" s="241"/>
      <c r="GW39" s="241"/>
      <c r="GX39" s="241"/>
      <c r="GY39" s="241"/>
      <c r="GZ39" s="241"/>
      <c r="HA39" s="241"/>
      <c r="HB39" s="241"/>
      <c r="HC39" s="241"/>
      <c r="HD39" s="241"/>
      <c r="HE39" s="241"/>
      <c r="HF39" s="241"/>
      <c r="HG39" s="241"/>
      <c r="HH39" s="241"/>
      <c r="HI39" s="241"/>
      <c r="HJ39" s="241"/>
    </row>
    <row r="40" spans="1:218" ht="15" customHeight="1">
      <c r="A40" s="363"/>
      <c r="B40" s="329" t="s">
        <v>20</v>
      </c>
      <c r="C40" s="325"/>
      <c r="D40" s="325"/>
      <c r="E40" s="325">
        <v>2</v>
      </c>
      <c r="F40" s="325">
        <v>2</v>
      </c>
      <c r="G40" s="329" t="s">
        <v>130</v>
      </c>
      <c r="H40" s="330">
        <v>3</v>
      </c>
      <c r="I40" s="330">
        <v>3</v>
      </c>
      <c r="J40" s="347"/>
      <c r="K40" s="347"/>
      <c r="L40" s="352" t="s">
        <v>300</v>
      </c>
      <c r="M40" s="348">
        <v>3</v>
      </c>
      <c r="N40" s="348">
        <v>3</v>
      </c>
      <c r="O40" s="345"/>
      <c r="P40" s="345"/>
      <c r="Q40" s="351"/>
      <c r="R40" s="342"/>
      <c r="S40" s="342"/>
      <c r="T40" s="342"/>
      <c r="U40" s="342"/>
      <c r="V40" s="240"/>
      <c r="W40" s="240"/>
      <c r="X40" s="240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  <c r="FX40" s="241"/>
      <c r="FY40" s="241"/>
      <c r="FZ40" s="241"/>
      <c r="GA40" s="241"/>
      <c r="GB40" s="241"/>
      <c r="GC40" s="241"/>
      <c r="GD40" s="241"/>
      <c r="GE40" s="241"/>
      <c r="GF40" s="241"/>
      <c r="GG40" s="241"/>
      <c r="GH40" s="241"/>
      <c r="GI40" s="241"/>
      <c r="GJ40" s="241"/>
      <c r="GK40" s="241"/>
      <c r="GL40" s="241"/>
      <c r="GM40" s="241"/>
      <c r="GN40" s="241"/>
      <c r="GO40" s="241"/>
      <c r="GP40" s="241"/>
      <c r="GQ40" s="241"/>
      <c r="GR40" s="241"/>
      <c r="GS40" s="241"/>
      <c r="GT40" s="241"/>
      <c r="GU40" s="241"/>
      <c r="GV40" s="241"/>
      <c r="GW40" s="241"/>
      <c r="GX40" s="241"/>
      <c r="GY40" s="241"/>
      <c r="GZ40" s="241"/>
      <c r="HA40" s="241"/>
      <c r="HB40" s="241"/>
      <c r="HC40" s="241"/>
      <c r="HD40" s="241"/>
      <c r="HE40" s="241"/>
      <c r="HF40" s="241"/>
      <c r="HG40" s="241"/>
      <c r="HH40" s="241"/>
      <c r="HI40" s="241"/>
      <c r="HJ40" s="241"/>
    </row>
    <row r="41" spans="1:218" ht="15" customHeight="1">
      <c r="A41" s="363"/>
      <c r="B41" s="343" t="s">
        <v>597</v>
      </c>
      <c r="C41" s="325"/>
      <c r="D41" s="325"/>
      <c r="E41" s="338">
        <v>2</v>
      </c>
      <c r="F41" s="338">
        <v>2</v>
      </c>
      <c r="G41" s="343" t="s">
        <v>218</v>
      </c>
      <c r="H41" s="348">
        <v>3</v>
      </c>
      <c r="I41" s="348">
        <v>3</v>
      </c>
      <c r="J41" s="347"/>
      <c r="K41" s="347"/>
      <c r="L41" s="351" t="s">
        <v>450</v>
      </c>
      <c r="M41" s="325">
        <v>2</v>
      </c>
      <c r="N41" s="325">
        <v>2</v>
      </c>
      <c r="O41" s="345"/>
      <c r="P41" s="345"/>
      <c r="Q41" s="351"/>
      <c r="R41" s="342"/>
      <c r="S41" s="342"/>
      <c r="T41" s="342"/>
      <c r="U41" s="342"/>
      <c r="V41" s="240"/>
      <c r="W41" s="240"/>
      <c r="X41" s="240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41"/>
      <c r="FK41" s="241"/>
      <c r="FL41" s="241"/>
      <c r="FM41" s="241"/>
      <c r="FN41" s="241"/>
      <c r="FO41" s="241"/>
      <c r="FP41" s="241"/>
      <c r="FQ41" s="241"/>
      <c r="FR41" s="241"/>
      <c r="FS41" s="241"/>
      <c r="FT41" s="241"/>
      <c r="FU41" s="241"/>
      <c r="FV41" s="241"/>
      <c r="FW41" s="241"/>
      <c r="FX41" s="241"/>
      <c r="FY41" s="241"/>
      <c r="FZ41" s="241"/>
      <c r="GA41" s="241"/>
      <c r="GB41" s="241"/>
      <c r="GC41" s="241"/>
      <c r="GD41" s="241"/>
      <c r="GE41" s="241"/>
      <c r="GF41" s="241"/>
      <c r="GG41" s="241"/>
      <c r="GH41" s="241"/>
      <c r="GI41" s="241"/>
      <c r="GJ41" s="241"/>
      <c r="GK41" s="241"/>
      <c r="GL41" s="241"/>
      <c r="GM41" s="241"/>
      <c r="GN41" s="241"/>
      <c r="GO41" s="241"/>
      <c r="GP41" s="241"/>
      <c r="GQ41" s="241"/>
      <c r="GR41" s="241"/>
      <c r="GS41" s="241"/>
      <c r="GT41" s="241"/>
      <c r="GU41" s="241"/>
      <c r="GV41" s="241"/>
      <c r="GW41" s="241"/>
      <c r="GX41" s="241"/>
      <c r="GY41" s="241"/>
      <c r="GZ41" s="241"/>
      <c r="HA41" s="241"/>
      <c r="HB41" s="241"/>
      <c r="HC41" s="241"/>
      <c r="HD41" s="241"/>
      <c r="HE41" s="241"/>
      <c r="HF41" s="241"/>
      <c r="HG41" s="241"/>
      <c r="HH41" s="241"/>
      <c r="HI41" s="241"/>
      <c r="HJ41" s="241"/>
    </row>
    <row r="42" spans="1:218" ht="15" customHeight="1">
      <c r="A42" s="363"/>
      <c r="B42" s="329" t="s">
        <v>598</v>
      </c>
      <c r="C42" s="325"/>
      <c r="D42" s="325"/>
      <c r="E42" s="325">
        <v>3</v>
      </c>
      <c r="F42" s="325">
        <v>3</v>
      </c>
      <c r="G42" s="329" t="s">
        <v>239</v>
      </c>
      <c r="H42" s="325">
        <v>2</v>
      </c>
      <c r="I42" s="325">
        <v>2</v>
      </c>
      <c r="J42" s="347"/>
      <c r="K42" s="347"/>
      <c r="L42" s="350" t="s">
        <v>438</v>
      </c>
      <c r="M42" s="330"/>
      <c r="N42" s="330"/>
      <c r="O42" s="325">
        <v>3</v>
      </c>
      <c r="P42" s="325">
        <v>3</v>
      </c>
      <c r="Q42" s="351"/>
      <c r="R42" s="342"/>
      <c r="S42" s="342"/>
      <c r="T42" s="342"/>
      <c r="U42" s="342"/>
      <c r="V42" s="240"/>
      <c r="W42" s="240"/>
      <c r="X42" s="240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41"/>
      <c r="FK42" s="241"/>
      <c r="FL42" s="241"/>
      <c r="FM42" s="241"/>
      <c r="FN42" s="241"/>
      <c r="FO42" s="241"/>
      <c r="FP42" s="241"/>
      <c r="FQ42" s="241"/>
      <c r="FR42" s="241"/>
      <c r="FS42" s="241"/>
      <c r="FT42" s="241"/>
      <c r="FU42" s="241"/>
      <c r="FV42" s="241"/>
      <c r="FW42" s="241"/>
      <c r="FX42" s="241"/>
      <c r="FY42" s="241"/>
      <c r="FZ42" s="241"/>
      <c r="GA42" s="241"/>
      <c r="GB42" s="241"/>
      <c r="GC42" s="241"/>
      <c r="GD42" s="241"/>
      <c r="GE42" s="241"/>
      <c r="GF42" s="241"/>
      <c r="GG42" s="241"/>
      <c r="GH42" s="241"/>
      <c r="GI42" s="241"/>
      <c r="GJ42" s="241"/>
      <c r="GK42" s="241"/>
      <c r="GL42" s="241"/>
      <c r="GM42" s="241"/>
      <c r="GN42" s="241"/>
      <c r="GO42" s="241"/>
      <c r="GP42" s="241"/>
      <c r="GQ42" s="241"/>
      <c r="GR42" s="241"/>
      <c r="GS42" s="241"/>
      <c r="GT42" s="241"/>
      <c r="GU42" s="241"/>
      <c r="GV42" s="241"/>
      <c r="GW42" s="241"/>
      <c r="GX42" s="241"/>
      <c r="GY42" s="241"/>
      <c r="GZ42" s="241"/>
      <c r="HA42" s="241"/>
      <c r="HB42" s="241"/>
      <c r="HC42" s="241"/>
      <c r="HD42" s="241"/>
      <c r="HE42" s="241"/>
      <c r="HF42" s="241"/>
      <c r="HG42" s="241"/>
      <c r="HH42" s="241"/>
      <c r="HI42" s="241"/>
      <c r="HJ42" s="241"/>
    </row>
    <row r="43" spans="1:218" ht="15" customHeight="1">
      <c r="A43" s="363"/>
      <c r="B43" s="329"/>
      <c r="C43" s="325"/>
      <c r="D43" s="325"/>
      <c r="E43" s="325"/>
      <c r="F43" s="325"/>
      <c r="G43" s="329" t="s">
        <v>437</v>
      </c>
      <c r="H43" s="330">
        <v>3</v>
      </c>
      <c r="I43" s="330">
        <v>3</v>
      </c>
      <c r="J43" s="347"/>
      <c r="K43" s="347"/>
      <c r="L43" s="329" t="s">
        <v>486</v>
      </c>
      <c r="M43" s="329"/>
      <c r="N43" s="329"/>
      <c r="O43" s="330">
        <v>2</v>
      </c>
      <c r="P43" s="330">
        <v>2</v>
      </c>
      <c r="Q43" s="351"/>
      <c r="R43" s="342"/>
      <c r="S43" s="342"/>
      <c r="T43" s="342"/>
      <c r="U43" s="342"/>
      <c r="V43" s="240"/>
      <c r="W43" s="240"/>
      <c r="X43" s="240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1"/>
      <c r="BR43" s="241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1"/>
      <c r="CY43" s="241"/>
      <c r="CZ43" s="241"/>
      <c r="DA43" s="241"/>
      <c r="DB43" s="241"/>
      <c r="DC43" s="241"/>
      <c r="DD43" s="241"/>
      <c r="DE43" s="241"/>
      <c r="DF43" s="241"/>
      <c r="DG43" s="241"/>
      <c r="DH43" s="241"/>
      <c r="DI43" s="241"/>
      <c r="DJ43" s="241"/>
      <c r="DK43" s="241"/>
      <c r="DL43" s="241"/>
      <c r="DM43" s="241"/>
      <c r="DN43" s="241"/>
      <c r="DO43" s="241"/>
      <c r="DP43" s="241"/>
      <c r="DQ43" s="241"/>
      <c r="DR43" s="241"/>
      <c r="DS43" s="241"/>
      <c r="DT43" s="241"/>
      <c r="DU43" s="241"/>
      <c r="DV43" s="241"/>
      <c r="DW43" s="241"/>
      <c r="DX43" s="241"/>
      <c r="DY43" s="241"/>
      <c r="DZ43" s="241"/>
      <c r="EA43" s="241"/>
      <c r="EB43" s="241"/>
      <c r="EC43" s="241"/>
      <c r="ED43" s="241"/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1"/>
      <c r="ER43" s="241"/>
      <c r="ES43" s="241"/>
      <c r="ET43" s="241"/>
      <c r="EU43" s="241"/>
      <c r="EV43" s="241"/>
      <c r="EW43" s="241"/>
      <c r="EX43" s="241"/>
      <c r="EY43" s="241"/>
      <c r="EZ43" s="241"/>
      <c r="FA43" s="241"/>
      <c r="FB43" s="241"/>
      <c r="FC43" s="241"/>
      <c r="FD43" s="241"/>
      <c r="FE43" s="241"/>
      <c r="FF43" s="241"/>
      <c r="FG43" s="241"/>
      <c r="FH43" s="241"/>
      <c r="FI43" s="241"/>
      <c r="FJ43" s="241"/>
      <c r="FK43" s="241"/>
      <c r="FL43" s="241"/>
      <c r="FM43" s="241"/>
      <c r="FN43" s="241"/>
      <c r="FO43" s="241"/>
      <c r="FP43" s="241"/>
      <c r="FQ43" s="241"/>
      <c r="FR43" s="241"/>
      <c r="FS43" s="241"/>
      <c r="FT43" s="241"/>
      <c r="FU43" s="241"/>
      <c r="FV43" s="241"/>
      <c r="FW43" s="241"/>
      <c r="FX43" s="241"/>
      <c r="FY43" s="241"/>
      <c r="FZ43" s="241"/>
      <c r="GA43" s="241"/>
      <c r="GB43" s="241"/>
      <c r="GC43" s="241"/>
      <c r="GD43" s="241"/>
      <c r="GE43" s="241"/>
      <c r="GF43" s="241"/>
      <c r="GG43" s="241"/>
      <c r="GH43" s="241"/>
      <c r="GI43" s="241"/>
      <c r="GJ43" s="241"/>
      <c r="GK43" s="241"/>
      <c r="GL43" s="241"/>
      <c r="GM43" s="241"/>
      <c r="GN43" s="241"/>
      <c r="GO43" s="241"/>
      <c r="GP43" s="241"/>
      <c r="GQ43" s="241"/>
      <c r="GR43" s="241"/>
      <c r="GS43" s="241"/>
      <c r="GT43" s="241"/>
      <c r="GU43" s="241"/>
      <c r="GV43" s="241"/>
      <c r="GW43" s="241"/>
      <c r="GX43" s="241"/>
      <c r="GY43" s="241"/>
      <c r="GZ43" s="241"/>
      <c r="HA43" s="241"/>
      <c r="HB43" s="241"/>
      <c r="HC43" s="241"/>
      <c r="HD43" s="241"/>
      <c r="HE43" s="241"/>
      <c r="HF43" s="241"/>
      <c r="HG43" s="241"/>
      <c r="HH43" s="241"/>
      <c r="HI43" s="241"/>
      <c r="HJ43" s="241"/>
    </row>
    <row r="44" spans="1:218" ht="15" customHeight="1">
      <c r="A44" s="363"/>
      <c r="B44" s="329"/>
      <c r="C44" s="325"/>
      <c r="D44" s="325"/>
      <c r="E44" s="325"/>
      <c r="F44" s="325"/>
      <c r="G44" s="329" t="s">
        <v>449</v>
      </c>
      <c r="H44" s="330"/>
      <c r="I44" s="330"/>
      <c r="J44" s="342">
        <v>3</v>
      </c>
      <c r="K44" s="342">
        <v>3</v>
      </c>
      <c r="L44" s="329" t="s">
        <v>481</v>
      </c>
      <c r="M44" s="330"/>
      <c r="N44" s="330"/>
      <c r="O44" s="345">
        <v>3</v>
      </c>
      <c r="P44" s="345">
        <v>3</v>
      </c>
      <c r="Q44" s="351"/>
      <c r="R44" s="342"/>
      <c r="S44" s="342"/>
      <c r="T44" s="342"/>
      <c r="U44" s="342"/>
      <c r="V44" s="240"/>
      <c r="W44" s="240"/>
      <c r="X44" s="240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1"/>
      <c r="CW44" s="241"/>
      <c r="CX44" s="241"/>
      <c r="CY44" s="241"/>
      <c r="CZ44" s="241"/>
      <c r="DA44" s="241"/>
      <c r="DB44" s="241"/>
      <c r="DC44" s="241"/>
      <c r="DD44" s="241"/>
      <c r="DE44" s="241"/>
      <c r="DF44" s="241"/>
      <c r="DG44" s="241"/>
      <c r="DH44" s="241"/>
      <c r="DI44" s="241"/>
      <c r="DJ44" s="241"/>
      <c r="DK44" s="241"/>
      <c r="DL44" s="241"/>
      <c r="DM44" s="241"/>
      <c r="DN44" s="241"/>
      <c r="DO44" s="241"/>
      <c r="DP44" s="241"/>
      <c r="DQ44" s="241"/>
      <c r="DR44" s="241"/>
      <c r="DS44" s="241"/>
      <c r="DT44" s="241"/>
      <c r="DU44" s="241"/>
      <c r="DV44" s="241"/>
      <c r="DW44" s="241"/>
      <c r="DX44" s="241"/>
      <c r="DY44" s="241"/>
      <c r="DZ44" s="241"/>
      <c r="EA44" s="241"/>
      <c r="EB44" s="241"/>
      <c r="EC44" s="241"/>
      <c r="ED44" s="241"/>
      <c r="EE44" s="241"/>
      <c r="EF44" s="241"/>
      <c r="EG44" s="241"/>
      <c r="EH44" s="241"/>
      <c r="EI44" s="241"/>
      <c r="EJ44" s="241"/>
      <c r="EK44" s="241"/>
      <c r="EL44" s="241"/>
      <c r="EM44" s="241"/>
      <c r="EN44" s="241"/>
      <c r="EO44" s="241"/>
      <c r="EP44" s="241"/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1"/>
      <c r="FB44" s="241"/>
      <c r="FC44" s="241"/>
      <c r="FD44" s="241"/>
      <c r="FE44" s="241"/>
      <c r="FF44" s="241"/>
      <c r="FG44" s="241"/>
      <c r="FH44" s="241"/>
      <c r="FI44" s="241"/>
      <c r="FJ44" s="241"/>
      <c r="FK44" s="241"/>
      <c r="FL44" s="241"/>
      <c r="FM44" s="241"/>
      <c r="FN44" s="241"/>
      <c r="FO44" s="241"/>
      <c r="FP44" s="241"/>
      <c r="FQ44" s="241"/>
      <c r="FR44" s="241"/>
      <c r="FS44" s="241"/>
      <c r="FT44" s="241"/>
      <c r="FU44" s="241"/>
      <c r="FV44" s="241"/>
      <c r="FW44" s="241"/>
      <c r="FX44" s="241"/>
      <c r="FY44" s="241"/>
      <c r="FZ44" s="241"/>
      <c r="GA44" s="241"/>
      <c r="GB44" s="241"/>
      <c r="GC44" s="241"/>
      <c r="GD44" s="241"/>
      <c r="GE44" s="241"/>
      <c r="GF44" s="241"/>
      <c r="GG44" s="241"/>
      <c r="GH44" s="241"/>
      <c r="GI44" s="241"/>
      <c r="GJ44" s="241"/>
      <c r="GK44" s="241"/>
      <c r="GL44" s="241"/>
      <c r="GM44" s="241"/>
      <c r="GN44" s="241"/>
      <c r="GO44" s="241"/>
      <c r="GP44" s="241"/>
      <c r="GQ44" s="241"/>
      <c r="GR44" s="241"/>
      <c r="GS44" s="241"/>
      <c r="GT44" s="241"/>
      <c r="GU44" s="241"/>
      <c r="GV44" s="241"/>
      <c r="GW44" s="241"/>
      <c r="GX44" s="241"/>
      <c r="GY44" s="241"/>
      <c r="GZ44" s="241"/>
      <c r="HA44" s="241"/>
      <c r="HB44" s="241"/>
      <c r="HC44" s="241"/>
      <c r="HD44" s="241"/>
      <c r="HE44" s="241"/>
      <c r="HF44" s="241"/>
      <c r="HG44" s="241"/>
      <c r="HH44" s="241"/>
      <c r="HI44" s="241"/>
      <c r="HJ44" s="241"/>
    </row>
    <row r="45" spans="1:218" ht="15" customHeight="1">
      <c r="A45" s="363"/>
      <c r="B45" s="329"/>
      <c r="C45" s="325"/>
      <c r="D45" s="325"/>
      <c r="E45" s="325"/>
      <c r="F45" s="325"/>
      <c r="G45" s="344" t="s">
        <v>482</v>
      </c>
      <c r="H45" s="349" t="s">
        <v>21</v>
      </c>
      <c r="I45" s="349" t="s">
        <v>21</v>
      </c>
      <c r="J45" s="345">
        <v>2</v>
      </c>
      <c r="K45" s="345">
        <v>3</v>
      </c>
      <c r="L45" s="351" t="s">
        <v>462</v>
      </c>
      <c r="M45" s="342"/>
      <c r="N45" s="342"/>
      <c r="O45" s="345">
        <v>2</v>
      </c>
      <c r="P45" s="345">
        <v>2</v>
      </c>
      <c r="Q45" s="351"/>
      <c r="R45" s="342"/>
      <c r="S45" s="342"/>
      <c r="T45" s="342"/>
      <c r="U45" s="342"/>
      <c r="V45" s="240"/>
      <c r="W45" s="240"/>
      <c r="X45" s="240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/>
      <c r="CT45" s="241"/>
      <c r="CU45" s="241"/>
      <c r="CV45" s="241"/>
      <c r="CW45" s="241"/>
      <c r="CX45" s="241"/>
      <c r="CY45" s="241"/>
      <c r="CZ45" s="241"/>
      <c r="DA45" s="241"/>
      <c r="DB45" s="241"/>
      <c r="DC45" s="241"/>
      <c r="DD45" s="241"/>
      <c r="DE45" s="241"/>
      <c r="DF45" s="241"/>
      <c r="DG45" s="241"/>
      <c r="DH45" s="241"/>
      <c r="DI45" s="241"/>
      <c r="DJ45" s="241"/>
      <c r="DK45" s="241"/>
      <c r="DL45" s="241"/>
      <c r="DM45" s="241"/>
      <c r="DN45" s="241"/>
      <c r="DO45" s="241"/>
      <c r="DP45" s="241"/>
      <c r="DQ45" s="241"/>
      <c r="DR45" s="241"/>
      <c r="DS45" s="241"/>
      <c r="DT45" s="241"/>
      <c r="DU45" s="241"/>
      <c r="DV45" s="241"/>
      <c r="DW45" s="241"/>
      <c r="DX45" s="241"/>
      <c r="DY45" s="241"/>
      <c r="DZ45" s="241"/>
      <c r="EA45" s="241"/>
      <c r="EB45" s="241"/>
      <c r="EC45" s="241"/>
      <c r="ED45" s="241"/>
      <c r="EE45" s="241"/>
      <c r="EF45" s="241"/>
      <c r="EG45" s="241"/>
      <c r="EH45" s="241"/>
      <c r="EI45" s="241"/>
      <c r="EJ45" s="241"/>
      <c r="EK45" s="241"/>
      <c r="EL45" s="241"/>
      <c r="EM45" s="241"/>
      <c r="EN45" s="241"/>
      <c r="EO45" s="241"/>
      <c r="EP45" s="241"/>
      <c r="EQ45" s="241"/>
      <c r="ER45" s="241"/>
      <c r="ES45" s="241"/>
      <c r="ET45" s="241"/>
      <c r="EU45" s="241"/>
      <c r="EV45" s="241"/>
      <c r="EW45" s="241"/>
      <c r="EX45" s="241"/>
      <c r="EY45" s="241"/>
      <c r="EZ45" s="241"/>
      <c r="FA45" s="241"/>
      <c r="FB45" s="241"/>
      <c r="FC45" s="241"/>
      <c r="FD45" s="241"/>
      <c r="FE45" s="241"/>
      <c r="FF45" s="241"/>
      <c r="FG45" s="241"/>
      <c r="FH45" s="241"/>
      <c r="FI45" s="241"/>
      <c r="FJ45" s="241"/>
      <c r="FK45" s="241"/>
      <c r="FL45" s="241"/>
      <c r="FM45" s="241"/>
      <c r="FN45" s="241"/>
      <c r="FO45" s="241"/>
      <c r="FP45" s="241"/>
      <c r="FQ45" s="241"/>
      <c r="FR45" s="241"/>
      <c r="FS45" s="241"/>
      <c r="FT45" s="241"/>
      <c r="FU45" s="241"/>
      <c r="FV45" s="241"/>
      <c r="FW45" s="241"/>
      <c r="FX45" s="241"/>
      <c r="FY45" s="241"/>
      <c r="FZ45" s="241"/>
      <c r="GA45" s="241"/>
      <c r="GB45" s="241"/>
      <c r="GC45" s="241"/>
      <c r="GD45" s="241"/>
      <c r="GE45" s="241"/>
      <c r="GF45" s="241"/>
      <c r="GG45" s="241"/>
      <c r="GH45" s="241"/>
      <c r="GI45" s="241"/>
      <c r="GJ45" s="241"/>
      <c r="GK45" s="241"/>
      <c r="GL45" s="241"/>
      <c r="GM45" s="241"/>
      <c r="GN45" s="241"/>
      <c r="GO45" s="241"/>
      <c r="GP45" s="241"/>
      <c r="GQ45" s="241"/>
      <c r="GR45" s="241"/>
      <c r="GS45" s="241"/>
      <c r="GT45" s="241"/>
      <c r="GU45" s="241"/>
      <c r="GV45" s="241"/>
      <c r="GW45" s="241"/>
      <c r="GX45" s="241"/>
      <c r="GY45" s="241"/>
      <c r="GZ45" s="241"/>
      <c r="HA45" s="241"/>
      <c r="HB45" s="241"/>
      <c r="HC45" s="241"/>
      <c r="HD45" s="241"/>
      <c r="HE45" s="241"/>
      <c r="HF45" s="241"/>
      <c r="HG45" s="241"/>
      <c r="HH45" s="241"/>
      <c r="HI45" s="241"/>
      <c r="HJ45" s="241"/>
    </row>
    <row r="46" spans="1:218" ht="15" customHeight="1">
      <c r="A46" s="363"/>
      <c r="B46" s="329"/>
      <c r="C46" s="325"/>
      <c r="D46" s="325"/>
      <c r="E46" s="325"/>
      <c r="F46" s="325"/>
      <c r="G46" s="329" t="s">
        <v>415</v>
      </c>
      <c r="H46" s="325"/>
      <c r="I46" s="325"/>
      <c r="J46" s="325">
        <v>2</v>
      </c>
      <c r="K46" s="325">
        <v>3</v>
      </c>
      <c r="L46" s="353" t="s">
        <v>464</v>
      </c>
      <c r="M46" s="325"/>
      <c r="N46" s="325"/>
      <c r="O46" s="345">
        <v>2</v>
      </c>
      <c r="P46" s="345">
        <v>2</v>
      </c>
      <c r="Q46" s="351"/>
      <c r="R46" s="342"/>
      <c r="S46" s="342"/>
      <c r="T46" s="342"/>
      <c r="U46" s="342"/>
      <c r="V46" s="240"/>
      <c r="W46" s="240"/>
      <c r="X46" s="240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41"/>
      <c r="BW46" s="241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41"/>
      <c r="CT46" s="241"/>
      <c r="CU46" s="241"/>
      <c r="CV46" s="241"/>
      <c r="CW46" s="241"/>
      <c r="CX46" s="241"/>
      <c r="CY46" s="241"/>
      <c r="CZ46" s="241"/>
      <c r="DA46" s="241"/>
      <c r="DB46" s="241"/>
      <c r="DC46" s="241"/>
      <c r="DD46" s="241"/>
      <c r="DE46" s="241"/>
      <c r="DF46" s="241"/>
      <c r="DG46" s="241"/>
      <c r="DH46" s="241"/>
      <c r="DI46" s="241"/>
      <c r="DJ46" s="241"/>
      <c r="DK46" s="241"/>
      <c r="DL46" s="241"/>
      <c r="DM46" s="241"/>
      <c r="DN46" s="241"/>
      <c r="DO46" s="241"/>
      <c r="DP46" s="241"/>
      <c r="DQ46" s="241"/>
      <c r="DR46" s="241"/>
      <c r="DS46" s="241"/>
      <c r="DT46" s="241"/>
      <c r="DU46" s="241"/>
      <c r="DV46" s="241"/>
      <c r="DW46" s="241"/>
      <c r="DX46" s="241"/>
      <c r="DY46" s="241"/>
      <c r="DZ46" s="241"/>
      <c r="EA46" s="241"/>
      <c r="EB46" s="241"/>
      <c r="EC46" s="241"/>
      <c r="ED46" s="241"/>
      <c r="EE46" s="241"/>
      <c r="EF46" s="241"/>
      <c r="EG46" s="241"/>
      <c r="EH46" s="241"/>
      <c r="EI46" s="241"/>
      <c r="EJ46" s="241"/>
      <c r="EK46" s="241"/>
      <c r="EL46" s="241"/>
      <c r="EM46" s="241"/>
      <c r="EN46" s="241"/>
      <c r="EO46" s="241"/>
      <c r="EP46" s="241"/>
      <c r="EQ46" s="241"/>
      <c r="ER46" s="241"/>
      <c r="ES46" s="241"/>
      <c r="ET46" s="241"/>
      <c r="EU46" s="241"/>
      <c r="EV46" s="241"/>
      <c r="EW46" s="241"/>
      <c r="EX46" s="241"/>
      <c r="EY46" s="241"/>
      <c r="EZ46" s="241"/>
      <c r="FA46" s="241"/>
      <c r="FB46" s="241"/>
      <c r="FC46" s="241"/>
      <c r="FD46" s="241"/>
      <c r="FE46" s="241"/>
      <c r="FF46" s="241"/>
      <c r="FG46" s="241"/>
      <c r="FH46" s="241"/>
      <c r="FI46" s="241"/>
      <c r="FJ46" s="241"/>
      <c r="FK46" s="241"/>
      <c r="FL46" s="241"/>
      <c r="FM46" s="241"/>
      <c r="FN46" s="241"/>
      <c r="FO46" s="241"/>
      <c r="FP46" s="241"/>
      <c r="FQ46" s="241"/>
      <c r="FR46" s="241"/>
      <c r="FS46" s="241"/>
      <c r="FT46" s="241"/>
      <c r="FU46" s="241"/>
      <c r="FV46" s="241"/>
      <c r="FW46" s="241"/>
      <c r="FX46" s="241"/>
      <c r="FY46" s="241"/>
      <c r="FZ46" s="241"/>
      <c r="GA46" s="241"/>
      <c r="GB46" s="241"/>
      <c r="GC46" s="241"/>
      <c r="GD46" s="241"/>
      <c r="GE46" s="241"/>
      <c r="GF46" s="241"/>
      <c r="GG46" s="241"/>
      <c r="GH46" s="241"/>
      <c r="GI46" s="241"/>
      <c r="GJ46" s="241"/>
      <c r="GK46" s="241"/>
      <c r="GL46" s="241"/>
      <c r="GM46" s="241"/>
      <c r="GN46" s="241"/>
      <c r="GO46" s="241"/>
      <c r="GP46" s="241"/>
      <c r="GQ46" s="241"/>
      <c r="GR46" s="241"/>
      <c r="GS46" s="241"/>
      <c r="GT46" s="241"/>
      <c r="GU46" s="241"/>
      <c r="GV46" s="241"/>
      <c r="GW46" s="241"/>
      <c r="GX46" s="241"/>
      <c r="GY46" s="241"/>
      <c r="GZ46" s="241"/>
      <c r="HA46" s="241"/>
      <c r="HB46" s="241"/>
      <c r="HC46" s="241"/>
      <c r="HD46" s="241"/>
      <c r="HE46" s="241"/>
      <c r="HF46" s="241"/>
      <c r="HG46" s="241"/>
      <c r="HH46" s="241"/>
      <c r="HI46" s="241"/>
      <c r="HJ46" s="241"/>
    </row>
    <row r="47" spans="1:218" ht="15" customHeight="1">
      <c r="A47" s="363"/>
      <c r="B47" s="235"/>
      <c r="C47" s="236"/>
      <c r="D47" s="236"/>
      <c r="E47" s="236"/>
      <c r="F47" s="236"/>
      <c r="G47" s="329" t="s">
        <v>455</v>
      </c>
      <c r="H47" s="330"/>
      <c r="I47" s="330"/>
      <c r="J47" s="325">
        <v>2</v>
      </c>
      <c r="K47" s="325">
        <v>2</v>
      </c>
      <c r="L47" s="329" t="s">
        <v>409</v>
      </c>
      <c r="M47" s="325"/>
      <c r="N47" s="325"/>
      <c r="O47" s="345">
        <v>3</v>
      </c>
      <c r="P47" s="345">
        <v>3</v>
      </c>
      <c r="Q47" s="351"/>
      <c r="R47" s="342"/>
      <c r="S47" s="342"/>
      <c r="T47" s="342"/>
      <c r="U47" s="342"/>
      <c r="V47" s="240"/>
      <c r="W47" s="240"/>
      <c r="X47" s="240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241"/>
      <c r="BW47" s="241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  <c r="CO47" s="241"/>
      <c r="CP47" s="241"/>
      <c r="CQ47" s="241"/>
      <c r="CR47" s="241"/>
      <c r="CS47" s="241"/>
      <c r="CT47" s="241"/>
      <c r="CU47" s="241"/>
      <c r="CV47" s="241"/>
      <c r="CW47" s="241"/>
      <c r="CX47" s="241"/>
      <c r="CY47" s="241"/>
      <c r="CZ47" s="241"/>
      <c r="DA47" s="241"/>
      <c r="DB47" s="241"/>
      <c r="DC47" s="241"/>
      <c r="DD47" s="241"/>
      <c r="DE47" s="241"/>
      <c r="DF47" s="241"/>
      <c r="DG47" s="241"/>
      <c r="DH47" s="241"/>
      <c r="DI47" s="241"/>
      <c r="DJ47" s="241"/>
      <c r="DK47" s="241"/>
      <c r="DL47" s="241"/>
      <c r="DM47" s="241"/>
      <c r="DN47" s="241"/>
      <c r="DO47" s="241"/>
      <c r="DP47" s="241"/>
      <c r="DQ47" s="241"/>
      <c r="DR47" s="241"/>
      <c r="DS47" s="241"/>
      <c r="DT47" s="241"/>
      <c r="DU47" s="241"/>
      <c r="DV47" s="241"/>
      <c r="DW47" s="241"/>
      <c r="DX47" s="241"/>
      <c r="DY47" s="241"/>
      <c r="DZ47" s="241"/>
      <c r="EA47" s="241"/>
      <c r="EB47" s="241"/>
      <c r="EC47" s="241"/>
      <c r="ED47" s="241"/>
      <c r="EE47" s="241"/>
      <c r="EF47" s="241"/>
      <c r="EG47" s="241"/>
      <c r="EH47" s="241"/>
      <c r="EI47" s="241"/>
      <c r="EJ47" s="241"/>
      <c r="EK47" s="241"/>
      <c r="EL47" s="241"/>
      <c r="EM47" s="241"/>
      <c r="EN47" s="241"/>
      <c r="EO47" s="241"/>
      <c r="EP47" s="241"/>
      <c r="EQ47" s="241"/>
      <c r="ER47" s="241"/>
      <c r="ES47" s="241"/>
      <c r="ET47" s="241"/>
      <c r="EU47" s="241"/>
      <c r="EV47" s="241"/>
      <c r="EW47" s="241"/>
      <c r="EX47" s="241"/>
      <c r="EY47" s="241"/>
      <c r="EZ47" s="241"/>
      <c r="FA47" s="241"/>
      <c r="FB47" s="241"/>
      <c r="FC47" s="241"/>
      <c r="FD47" s="241"/>
      <c r="FE47" s="241"/>
      <c r="FF47" s="241"/>
      <c r="FG47" s="241"/>
      <c r="FH47" s="241"/>
      <c r="FI47" s="241"/>
      <c r="FJ47" s="241"/>
      <c r="FK47" s="241"/>
      <c r="FL47" s="241"/>
      <c r="FM47" s="241"/>
      <c r="FN47" s="241"/>
      <c r="FO47" s="241"/>
      <c r="FP47" s="241"/>
      <c r="FQ47" s="241"/>
      <c r="FR47" s="241"/>
      <c r="FS47" s="241"/>
      <c r="FT47" s="241"/>
      <c r="FU47" s="241"/>
      <c r="FV47" s="241"/>
      <c r="FW47" s="241"/>
      <c r="FX47" s="241"/>
      <c r="FY47" s="241"/>
      <c r="FZ47" s="241"/>
      <c r="GA47" s="241"/>
      <c r="GB47" s="241"/>
      <c r="GC47" s="241"/>
      <c r="GD47" s="241"/>
      <c r="GE47" s="241"/>
      <c r="GF47" s="241"/>
      <c r="GG47" s="241"/>
      <c r="GH47" s="241"/>
      <c r="GI47" s="241"/>
      <c r="GJ47" s="241"/>
      <c r="GK47" s="241"/>
      <c r="GL47" s="241"/>
      <c r="GM47" s="241"/>
      <c r="GN47" s="241"/>
      <c r="GO47" s="241"/>
      <c r="GP47" s="241"/>
      <c r="GQ47" s="241"/>
      <c r="GR47" s="241"/>
      <c r="GS47" s="241"/>
      <c r="GT47" s="241"/>
      <c r="GU47" s="241"/>
      <c r="GV47" s="241"/>
      <c r="GW47" s="241"/>
      <c r="GX47" s="241"/>
      <c r="GY47" s="241"/>
      <c r="GZ47" s="241"/>
      <c r="HA47" s="241"/>
      <c r="HB47" s="241"/>
      <c r="HC47" s="241"/>
      <c r="HD47" s="241"/>
      <c r="HE47" s="241"/>
      <c r="HF47" s="241"/>
      <c r="HG47" s="241"/>
      <c r="HH47" s="241"/>
      <c r="HI47" s="241"/>
      <c r="HJ47" s="241"/>
    </row>
    <row r="48" spans="1:218" ht="15" customHeight="1">
      <c r="A48" s="363"/>
      <c r="B48" s="151"/>
      <c r="C48" s="145"/>
      <c r="D48" s="145"/>
      <c r="E48" s="145"/>
      <c r="F48" s="145"/>
      <c r="G48" s="329" t="s">
        <v>439</v>
      </c>
      <c r="H48" s="330"/>
      <c r="I48" s="330"/>
      <c r="J48" s="325">
        <v>3</v>
      </c>
      <c r="K48" s="325">
        <v>3</v>
      </c>
      <c r="L48" s="329" t="s">
        <v>604</v>
      </c>
      <c r="M48" s="330"/>
      <c r="N48" s="330"/>
      <c r="O48" s="330">
        <v>3</v>
      </c>
      <c r="P48" s="330">
        <v>3</v>
      </c>
      <c r="Q48" s="351"/>
      <c r="R48" s="342"/>
      <c r="S48" s="342"/>
      <c r="T48" s="342"/>
      <c r="U48" s="342"/>
      <c r="V48" s="240"/>
      <c r="W48" s="240"/>
      <c r="X48" s="240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241"/>
      <c r="BV48" s="241"/>
      <c r="BW48" s="241"/>
      <c r="BX48" s="241"/>
      <c r="BY48" s="241"/>
      <c r="BZ48" s="241"/>
      <c r="CA48" s="241"/>
      <c r="CB48" s="241"/>
      <c r="CC48" s="241"/>
      <c r="CD48" s="241"/>
      <c r="CE48" s="241"/>
      <c r="CF48" s="241"/>
      <c r="CG48" s="241"/>
      <c r="CH48" s="241"/>
      <c r="CI48" s="241"/>
      <c r="CJ48" s="241"/>
      <c r="CK48" s="241"/>
      <c r="CL48" s="241"/>
      <c r="CM48" s="241"/>
      <c r="CN48" s="241"/>
      <c r="CO48" s="241"/>
      <c r="CP48" s="241"/>
      <c r="CQ48" s="241"/>
      <c r="CR48" s="241"/>
      <c r="CS48" s="241"/>
      <c r="CT48" s="241"/>
      <c r="CU48" s="241"/>
      <c r="CV48" s="241"/>
      <c r="CW48" s="241"/>
      <c r="CX48" s="241"/>
      <c r="CY48" s="241"/>
      <c r="CZ48" s="241"/>
      <c r="DA48" s="241"/>
      <c r="DB48" s="241"/>
      <c r="DC48" s="241"/>
      <c r="DD48" s="241"/>
      <c r="DE48" s="241"/>
      <c r="DF48" s="241"/>
      <c r="DG48" s="241"/>
      <c r="DH48" s="241"/>
      <c r="DI48" s="241"/>
      <c r="DJ48" s="241"/>
      <c r="DK48" s="241"/>
      <c r="DL48" s="241"/>
      <c r="DM48" s="241"/>
      <c r="DN48" s="241"/>
      <c r="DO48" s="241"/>
      <c r="DP48" s="241"/>
      <c r="DQ48" s="241"/>
      <c r="DR48" s="241"/>
      <c r="DS48" s="241"/>
      <c r="DT48" s="241"/>
      <c r="DU48" s="241"/>
      <c r="DV48" s="241"/>
      <c r="DW48" s="241"/>
      <c r="DX48" s="241"/>
      <c r="DY48" s="241"/>
      <c r="DZ48" s="241"/>
      <c r="EA48" s="241"/>
      <c r="EB48" s="241"/>
      <c r="EC48" s="241"/>
      <c r="ED48" s="241"/>
      <c r="EE48" s="241"/>
      <c r="EF48" s="241"/>
      <c r="EG48" s="241"/>
      <c r="EH48" s="241"/>
      <c r="EI48" s="241"/>
      <c r="EJ48" s="241"/>
      <c r="EK48" s="241"/>
      <c r="EL48" s="241"/>
      <c r="EM48" s="241"/>
      <c r="EN48" s="241"/>
      <c r="EO48" s="241"/>
      <c r="EP48" s="241"/>
      <c r="EQ48" s="241"/>
      <c r="ER48" s="241"/>
      <c r="ES48" s="241"/>
      <c r="ET48" s="241"/>
      <c r="EU48" s="241"/>
      <c r="EV48" s="241"/>
      <c r="EW48" s="241"/>
      <c r="EX48" s="241"/>
      <c r="EY48" s="241"/>
      <c r="EZ48" s="241"/>
      <c r="FA48" s="241"/>
      <c r="FB48" s="241"/>
      <c r="FC48" s="241"/>
      <c r="FD48" s="241"/>
      <c r="FE48" s="241"/>
      <c r="FF48" s="241"/>
      <c r="FG48" s="241"/>
      <c r="FH48" s="241"/>
      <c r="FI48" s="241"/>
      <c r="FJ48" s="241"/>
      <c r="FK48" s="241"/>
      <c r="FL48" s="241"/>
      <c r="FM48" s="241"/>
      <c r="FN48" s="241"/>
      <c r="FO48" s="241"/>
      <c r="FP48" s="241"/>
      <c r="FQ48" s="241"/>
      <c r="FR48" s="241"/>
      <c r="FS48" s="241"/>
      <c r="FT48" s="241"/>
      <c r="FU48" s="241"/>
      <c r="FV48" s="241"/>
      <c r="FW48" s="241"/>
      <c r="FX48" s="241"/>
      <c r="FY48" s="241"/>
      <c r="FZ48" s="241"/>
      <c r="GA48" s="241"/>
      <c r="GB48" s="241"/>
      <c r="GC48" s="241"/>
      <c r="GD48" s="241"/>
      <c r="GE48" s="241"/>
      <c r="GF48" s="241"/>
      <c r="GG48" s="241"/>
      <c r="GH48" s="241"/>
      <c r="GI48" s="241"/>
      <c r="GJ48" s="241"/>
      <c r="GK48" s="241"/>
      <c r="GL48" s="241"/>
      <c r="GM48" s="241"/>
      <c r="GN48" s="241"/>
      <c r="GO48" s="241"/>
      <c r="GP48" s="241"/>
      <c r="GQ48" s="241"/>
      <c r="GR48" s="241"/>
      <c r="GS48" s="241"/>
      <c r="GT48" s="241"/>
      <c r="GU48" s="241"/>
      <c r="GV48" s="241"/>
      <c r="GW48" s="241"/>
      <c r="GX48" s="241"/>
      <c r="GY48" s="241"/>
      <c r="GZ48" s="241"/>
      <c r="HA48" s="241"/>
      <c r="HB48" s="241"/>
      <c r="HC48" s="241"/>
      <c r="HD48" s="241"/>
      <c r="HE48" s="241"/>
      <c r="HF48" s="241"/>
      <c r="HG48" s="241"/>
      <c r="HH48" s="241"/>
      <c r="HI48" s="241"/>
      <c r="HJ48" s="241"/>
    </row>
    <row r="49" spans="1:218" ht="15" customHeight="1">
      <c r="A49" s="363"/>
      <c r="B49" s="224"/>
      <c r="C49" s="220"/>
      <c r="D49" s="220"/>
      <c r="E49" s="220"/>
      <c r="F49" s="220"/>
      <c r="G49" s="329" t="s">
        <v>493</v>
      </c>
      <c r="H49" s="330"/>
      <c r="I49" s="330"/>
      <c r="J49" s="325">
        <v>2</v>
      </c>
      <c r="K49" s="325">
        <v>2</v>
      </c>
      <c r="L49" s="353" t="s">
        <v>605</v>
      </c>
      <c r="M49" s="325">
        <v>2</v>
      </c>
      <c r="N49" s="325">
        <v>2</v>
      </c>
      <c r="O49" s="345"/>
      <c r="P49" s="345"/>
      <c r="Q49" s="351"/>
      <c r="R49" s="342"/>
      <c r="S49" s="342"/>
      <c r="T49" s="342"/>
      <c r="U49" s="342"/>
      <c r="V49" s="240"/>
      <c r="W49" s="240"/>
      <c r="X49" s="240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  <c r="CO49" s="241"/>
      <c r="CP49" s="241"/>
      <c r="CQ49" s="241"/>
      <c r="CR49" s="241"/>
      <c r="CS49" s="241"/>
      <c r="CT49" s="241"/>
      <c r="CU49" s="241"/>
      <c r="CV49" s="241"/>
      <c r="CW49" s="241"/>
      <c r="CX49" s="241"/>
      <c r="CY49" s="241"/>
      <c r="CZ49" s="241"/>
      <c r="DA49" s="241"/>
      <c r="DB49" s="241"/>
      <c r="DC49" s="241"/>
      <c r="DD49" s="241"/>
      <c r="DE49" s="241"/>
      <c r="DF49" s="241"/>
      <c r="DG49" s="241"/>
      <c r="DH49" s="241"/>
      <c r="DI49" s="241"/>
      <c r="DJ49" s="241"/>
      <c r="DK49" s="241"/>
      <c r="DL49" s="241"/>
      <c r="DM49" s="241"/>
      <c r="DN49" s="241"/>
      <c r="DO49" s="241"/>
      <c r="DP49" s="241"/>
      <c r="DQ49" s="241"/>
      <c r="DR49" s="241"/>
      <c r="DS49" s="241"/>
      <c r="DT49" s="241"/>
      <c r="DU49" s="241"/>
      <c r="DV49" s="241"/>
      <c r="DW49" s="241"/>
      <c r="DX49" s="241"/>
      <c r="DY49" s="241"/>
      <c r="DZ49" s="241"/>
      <c r="EA49" s="241"/>
      <c r="EB49" s="241"/>
      <c r="EC49" s="241"/>
      <c r="ED49" s="241"/>
      <c r="EE49" s="241"/>
      <c r="EF49" s="241"/>
      <c r="EG49" s="241"/>
      <c r="EH49" s="241"/>
      <c r="EI49" s="241"/>
      <c r="EJ49" s="241"/>
      <c r="EK49" s="241"/>
      <c r="EL49" s="241"/>
      <c r="EM49" s="241"/>
      <c r="EN49" s="241"/>
      <c r="EO49" s="241"/>
      <c r="EP49" s="241"/>
      <c r="EQ49" s="241"/>
      <c r="ER49" s="241"/>
      <c r="ES49" s="241"/>
      <c r="ET49" s="241"/>
      <c r="EU49" s="241"/>
      <c r="EV49" s="241"/>
      <c r="EW49" s="241"/>
      <c r="EX49" s="241"/>
      <c r="EY49" s="241"/>
      <c r="EZ49" s="241"/>
      <c r="FA49" s="241"/>
      <c r="FB49" s="241"/>
      <c r="FC49" s="241"/>
      <c r="FD49" s="241"/>
      <c r="FE49" s="241"/>
      <c r="FF49" s="241"/>
      <c r="FG49" s="241"/>
      <c r="FH49" s="241"/>
      <c r="FI49" s="241"/>
      <c r="FJ49" s="241"/>
      <c r="FK49" s="241"/>
      <c r="FL49" s="241"/>
      <c r="FM49" s="241"/>
      <c r="FN49" s="241"/>
      <c r="FO49" s="241"/>
      <c r="FP49" s="241"/>
      <c r="FQ49" s="241"/>
      <c r="FR49" s="241"/>
      <c r="FS49" s="241"/>
      <c r="FT49" s="241"/>
      <c r="FU49" s="241"/>
      <c r="FV49" s="241"/>
      <c r="FW49" s="241"/>
      <c r="FX49" s="241"/>
      <c r="FY49" s="241"/>
      <c r="FZ49" s="241"/>
      <c r="GA49" s="241"/>
      <c r="GB49" s="241"/>
      <c r="GC49" s="241"/>
      <c r="GD49" s="241"/>
      <c r="GE49" s="241"/>
      <c r="GF49" s="241"/>
      <c r="GG49" s="241"/>
      <c r="GH49" s="241"/>
      <c r="GI49" s="241"/>
      <c r="GJ49" s="241"/>
      <c r="GK49" s="241"/>
      <c r="GL49" s="241"/>
      <c r="GM49" s="241"/>
      <c r="GN49" s="241"/>
      <c r="GO49" s="241"/>
      <c r="GP49" s="241"/>
      <c r="GQ49" s="241"/>
      <c r="GR49" s="241"/>
      <c r="GS49" s="241"/>
      <c r="GT49" s="241"/>
      <c r="GU49" s="241"/>
      <c r="GV49" s="241"/>
      <c r="GW49" s="241"/>
      <c r="GX49" s="241"/>
      <c r="GY49" s="241"/>
      <c r="GZ49" s="241"/>
      <c r="HA49" s="241"/>
      <c r="HB49" s="241"/>
      <c r="HC49" s="241"/>
      <c r="HD49" s="241"/>
      <c r="HE49" s="241"/>
      <c r="HF49" s="241"/>
      <c r="HG49" s="241"/>
      <c r="HH49" s="241"/>
      <c r="HI49" s="241"/>
      <c r="HJ49" s="241"/>
    </row>
    <row r="50" spans="1:218" ht="15" customHeight="1">
      <c r="A50" s="363"/>
      <c r="B50" s="224"/>
      <c r="C50" s="145"/>
      <c r="D50" s="145"/>
      <c r="E50" s="145"/>
      <c r="F50" s="145"/>
      <c r="G50" s="329" t="s">
        <v>599</v>
      </c>
      <c r="H50" s="330"/>
      <c r="I50" s="330"/>
      <c r="J50" s="330">
        <v>3</v>
      </c>
      <c r="K50" s="330">
        <v>3</v>
      </c>
      <c r="L50" s="329" t="s">
        <v>606</v>
      </c>
      <c r="M50" s="325"/>
      <c r="N50" s="325"/>
      <c r="O50" s="345">
        <v>2</v>
      </c>
      <c r="P50" s="345">
        <v>2</v>
      </c>
      <c r="Q50" s="351"/>
      <c r="R50" s="342"/>
      <c r="S50" s="342"/>
      <c r="T50" s="342"/>
      <c r="U50" s="342"/>
      <c r="V50" s="240"/>
      <c r="W50" s="240"/>
      <c r="X50" s="240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1"/>
      <c r="BR50" s="241"/>
      <c r="BS50" s="241"/>
      <c r="BT50" s="241"/>
      <c r="BU50" s="241"/>
      <c r="BV50" s="241"/>
      <c r="BW50" s="241"/>
      <c r="BX50" s="241"/>
      <c r="BY50" s="241"/>
      <c r="BZ50" s="241"/>
      <c r="CA50" s="241"/>
      <c r="CB50" s="241"/>
      <c r="CC50" s="241"/>
      <c r="CD50" s="241"/>
      <c r="CE50" s="241"/>
      <c r="CF50" s="241"/>
      <c r="CG50" s="241"/>
      <c r="CH50" s="241"/>
      <c r="CI50" s="241"/>
      <c r="CJ50" s="241"/>
      <c r="CK50" s="241"/>
      <c r="CL50" s="241"/>
      <c r="CM50" s="241"/>
      <c r="CN50" s="241"/>
      <c r="CO50" s="241"/>
      <c r="CP50" s="241"/>
      <c r="CQ50" s="241"/>
      <c r="CR50" s="241"/>
      <c r="CS50" s="241"/>
      <c r="CT50" s="241"/>
      <c r="CU50" s="241"/>
      <c r="CV50" s="241"/>
      <c r="CW50" s="241"/>
      <c r="CX50" s="241"/>
      <c r="CY50" s="241"/>
      <c r="CZ50" s="241"/>
      <c r="DA50" s="241"/>
      <c r="DB50" s="241"/>
      <c r="DC50" s="241"/>
      <c r="DD50" s="241"/>
      <c r="DE50" s="241"/>
      <c r="DF50" s="241"/>
      <c r="DG50" s="241"/>
      <c r="DH50" s="241"/>
      <c r="DI50" s="241"/>
      <c r="DJ50" s="241"/>
      <c r="DK50" s="241"/>
      <c r="DL50" s="241"/>
      <c r="DM50" s="241"/>
      <c r="DN50" s="241"/>
      <c r="DO50" s="241"/>
      <c r="DP50" s="241"/>
      <c r="DQ50" s="241"/>
      <c r="DR50" s="241"/>
      <c r="DS50" s="241"/>
      <c r="DT50" s="241"/>
      <c r="DU50" s="241"/>
      <c r="DV50" s="241"/>
      <c r="DW50" s="241"/>
      <c r="DX50" s="241"/>
      <c r="DY50" s="241"/>
      <c r="DZ50" s="241"/>
      <c r="EA50" s="241"/>
      <c r="EB50" s="241"/>
      <c r="EC50" s="241"/>
      <c r="ED50" s="241"/>
      <c r="EE50" s="241"/>
      <c r="EF50" s="241"/>
      <c r="EG50" s="241"/>
      <c r="EH50" s="241"/>
      <c r="EI50" s="241"/>
      <c r="EJ50" s="241"/>
      <c r="EK50" s="241"/>
      <c r="EL50" s="241"/>
      <c r="EM50" s="241"/>
      <c r="EN50" s="241"/>
      <c r="EO50" s="241"/>
      <c r="EP50" s="241"/>
      <c r="EQ50" s="241"/>
      <c r="ER50" s="241"/>
      <c r="ES50" s="241"/>
      <c r="ET50" s="241"/>
      <c r="EU50" s="241"/>
      <c r="EV50" s="241"/>
      <c r="EW50" s="241"/>
      <c r="EX50" s="241"/>
      <c r="EY50" s="241"/>
      <c r="EZ50" s="241"/>
      <c r="FA50" s="241"/>
      <c r="FB50" s="241"/>
      <c r="FC50" s="241"/>
      <c r="FD50" s="241"/>
      <c r="FE50" s="241"/>
      <c r="FF50" s="241"/>
      <c r="FG50" s="241"/>
      <c r="FH50" s="241"/>
      <c r="FI50" s="241"/>
      <c r="FJ50" s="241"/>
      <c r="FK50" s="241"/>
      <c r="FL50" s="241"/>
      <c r="FM50" s="241"/>
      <c r="FN50" s="241"/>
      <c r="FO50" s="241"/>
      <c r="FP50" s="241"/>
      <c r="FQ50" s="241"/>
      <c r="FR50" s="241"/>
      <c r="FS50" s="241"/>
      <c r="FT50" s="241"/>
      <c r="FU50" s="241"/>
      <c r="FV50" s="241"/>
      <c r="FW50" s="241"/>
      <c r="FX50" s="241"/>
      <c r="FY50" s="241"/>
      <c r="FZ50" s="241"/>
      <c r="GA50" s="241"/>
      <c r="GB50" s="241"/>
      <c r="GC50" s="241"/>
      <c r="GD50" s="241"/>
      <c r="GE50" s="241"/>
      <c r="GF50" s="241"/>
      <c r="GG50" s="241"/>
      <c r="GH50" s="241"/>
      <c r="GI50" s="241"/>
      <c r="GJ50" s="241"/>
      <c r="GK50" s="241"/>
      <c r="GL50" s="241"/>
      <c r="GM50" s="241"/>
      <c r="GN50" s="241"/>
      <c r="GO50" s="241"/>
      <c r="GP50" s="241"/>
      <c r="GQ50" s="241"/>
      <c r="GR50" s="241"/>
      <c r="GS50" s="241"/>
      <c r="GT50" s="241"/>
      <c r="GU50" s="241"/>
      <c r="GV50" s="241"/>
      <c r="GW50" s="241"/>
      <c r="GX50" s="241"/>
      <c r="GY50" s="241"/>
      <c r="GZ50" s="241"/>
      <c r="HA50" s="241"/>
      <c r="HB50" s="241"/>
      <c r="HC50" s="241"/>
      <c r="HD50" s="241"/>
      <c r="HE50" s="241"/>
      <c r="HF50" s="241"/>
      <c r="HG50" s="241"/>
      <c r="HH50" s="241"/>
      <c r="HI50" s="241"/>
      <c r="HJ50" s="241"/>
    </row>
    <row r="51" spans="1:218" ht="15" customHeight="1">
      <c r="A51" s="363"/>
      <c r="B51" s="224"/>
      <c r="C51" s="145"/>
      <c r="D51" s="145"/>
      <c r="E51" s="145"/>
      <c r="F51" s="145"/>
      <c r="G51" s="329" t="s">
        <v>600</v>
      </c>
      <c r="H51" s="330">
        <v>3</v>
      </c>
      <c r="I51" s="330">
        <v>3</v>
      </c>
      <c r="J51" s="330"/>
      <c r="K51" s="330"/>
      <c r="L51" s="224"/>
      <c r="M51" s="198"/>
      <c r="N51" s="198"/>
      <c r="O51" s="198"/>
      <c r="P51" s="231"/>
      <c r="Q51" s="235"/>
      <c r="R51" s="236"/>
      <c r="S51" s="236"/>
      <c r="T51" s="236"/>
      <c r="U51" s="236"/>
      <c r="V51" s="240"/>
      <c r="W51" s="240"/>
      <c r="X51" s="240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  <c r="BV51" s="241"/>
      <c r="BW51" s="241"/>
      <c r="BX51" s="241"/>
      <c r="BY51" s="241"/>
      <c r="BZ51" s="241"/>
      <c r="CA51" s="241"/>
      <c r="CB51" s="241"/>
      <c r="CC51" s="241"/>
      <c r="CD51" s="241"/>
      <c r="CE51" s="241"/>
      <c r="CF51" s="241"/>
      <c r="CG51" s="241"/>
      <c r="CH51" s="241"/>
      <c r="CI51" s="241"/>
      <c r="CJ51" s="241"/>
      <c r="CK51" s="241"/>
      <c r="CL51" s="241"/>
      <c r="CM51" s="241"/>
      <c r="CN51" s="241"/>
      <c r="CO51" s="241"/>
      <c r="CP51" s="241"/>
      <c r="CQ51" s="241"/>
      <c r="CR51" s="241"/>
      <c r="CS51" s="241"/>
      <c r="CT51" s="241"/>
      <c r="CU51" s="241"/>
      <c r="CV51" s="241"/>
      <c r="CW51" s="241"/>
      <c r="CX51" s="241"/>
      <c r="CY51" s="241"/>
      <c r="CZ51" s="241"/>
      <c r="DA51" s="241"/>
      <c r="DB51" s="241"/>
      <c r="DC51" s="241"/>
      <c r="DD51" s="241"/>
      <c r="DE51" s="241"/>
      <c r="DF51" s="241"/>
      <c r="DG51" s="241"/>
      <c r="DH51" s="241"/>
      <c r="DI51" s="241"/>
      <c r="DJ51" s="241"/>
      <c r="DK51" s="241"/>
      <c r="DL51" s="241"/>
      <c r="DM51" s="241"/>
      <c r="DN51" s="241"/>
      <c r="DO51" s="241"/>
      <c r="DP51" s="241"/>
      <c r="DQ51" s="241"/>
      <c r="DR51" s="241"/>
      <c r="DS51" s="241"/>
      <c r="DT51" s="241"/>
      <c r="DU51" s="241"/>
      <c r="DV51" s="241"/>
      <c r="DW51" s="241"/>
      <c r="DX51" s="241"/>
      <c r="DY51" s="241"/>
      <c r="DZ51" s="241"/>
      <c r="EA51" s="241"/>
      <c r="EB51" s="241"/>
      <c r="EC51" s="241"/>
      <c r="ED51" s="241"/>
      <c r="EE51" s="241"/>
      <c r="EF51" s="241"/>
      <c r="EG51" s="241"/>
      <c r="EH51" s="241"/>
      <c r="EI51" s="241"/>
      <c r="EJ51" s="241"/>
      <c r="EK51" s="241"/>
      <c r="EL51" s="241"/>
      <c r="EM51" s="241"/>
      <c r="EN51" s="241"/>
      <c r="EO51" s="241"/>
      <c r="EP51" s="241"/>
      <c r="EQ51" s="241"/>
      <c r="ER51" s="241"/>
      <c r="ES51" s="241"/>
      <c r="ET51" s="241"/>
      <c r="EU51" s="241"/>
      <c r="EV51" s="241"/>
      <c r="EW51" s="241"/>
      <c r="EX51" s="241"/>
      <c r="EY51" s="241"/>
      <c r="EZ51" s="241"/>
      <c r="FA51" s="241"/>
      <c r="FB51" s="241"/>
      <c r="FC51" s="241"/>
      <c r="FD51" s="241"/>
      <c r="FE51" s="241"/>
      <c r="FF51" s="241"/>
      <c r="FG51" s="241"/>
      <c r="FH51" s="241"/>
      <c r="FI51" s="241"/>
      <c r="FJ51" s="241"/>
      <c r="FK51" s="241"/>
      <c r="FL51" s="241"/>
      <c r="FM51" s="241"/>
      <c r="FN51" s="241"/>
      <c r="FO51" s="241"/>
      <c r="FP51" s="241"/>
      <c r="FQ51" s="241"/>
      <c r="FR51" s="241"/>
      <c r="FS51" s="241"/>
      <c r="FT51" s="241"/>
      <c r="FU51" s="241"/>
      <c r="FV51" s="241"/>
      <c r="FW51" s="241"/>
      <c r="FX51" s="241"/>
      <c r="FY51" s="241"/>
      <c r="FZ51" s="241"/>
      <c r="GA51" s="241"/>
      <c r="GB51" s="241"/>
      <c r="GC51" s="241"/>
      <c r="GD51" s="241"/>
      <c r="GE51" s="241"/>
      <c r="GF51" s="241"/>
      <c r="GG51" s="241"/>
      <c r="GH51" s="241"/>
      <c r="GI51" s="241"/>
      <c r="GJ51" s="241"/>
      <c r="GK51" s="241"/>
      <c r="GL51" s="241"/>
      <c r="GM51" s="241"/>
      <c r="GN51" s="241"/>
      <c r="GO51" s="241"/>
      <c r="GP51" s="241"/>
      <c r="GQ51" s="241"/>
      <c r="GR51" s="241"/>
      <c r="GS51" s="241"/>
      <c r="GT51" s="241"/>
      <c r="GU51" s="241"/>
      <c r="GV51" s="241"/>
      <c r="GW51" s="241"/>
      <c r="GX51" s="241"/>
      <c r="GY51" s="241"/>
      <c r="GZ51" s="241"/>
      <c r="HA51" s="241"/>
      <c r="HB51" s="241"/>
      <c r="HC51" s="241"/>
      <c r="HD51" s="241"/>
      <c r="HE51" s="241"/>
      <c r="HF51" s="241"/>
      <c r="HG51" s="241"/>
      <c r="HH51" s="241"/>
      <c r="HI51" s="241"/>
      <c r="HJ51" s="241"/>
    </row>
    <row r="52" spans="1:218" ht="15" customHeight="1">
      <c r="A52" s="363"/>
      <c r="B52" s="226" t="s">
        <v>8</v>
      </c>
      <c r="C52" s="227">
        <f>SUM(C33:C51)</f>
        <v>6</v>
      </c>
      <c r="D52" s="227">
        <f>SUM(D33:D51)</f>
        <v>6</v>
      </c>
      <c r="E52" s="227">
        <f>SUM(E33:E51)</f>
        <v>18</v>
      </c>
      <c r="F52" s="227">
        <f>SUM(F33:F51)</f>
        <v>18</v>
      </c>
      <c r="G52" s="226" t="s">
        <v>8</v>
      </c>
      <c r="H52" s="227">
        <f>SUM(H33:H51)</f>
        <v>32</v>
      </c>
      <c r="I52" s="227">
        <f>SUM(I33:I51)</f>
        <v>32</v>
      </c>
      <c r="J52" s="227">
        <f>SUM(J33:J51)</f>
        <v>17</v>
      </c>
      <c r="K52" s="227">
        <f>SUM(K33:K51)</f>
        <v>19</v>
      </c>
      <c r="L52" s="226" t="s">
        <v>8</v>
      </c>
      <c r="M52" s="227">
        <f>SUM(M33:M51)</f>
        <v>24</v>
      </c>
      <c r="N52" s="227">
        <f>SUM(N33:N51)</f>
        <v>24</v>
      </c>
      <c r="O52" s="227">
        <f>SUM(O33:O51)</f>
        <v>20</v>
      </c>
      <c r="P52" s="227">
        <f>SUM(P33:P51)</f>
        <v>20</v>
      </c>
      <c r="Q52" s="226" t="s">
        <v>8</v>
      </c>
      <c r="R52" s="227">
        <f>SUM(R33:R51)</f>
        <v>9</v>
      </c>
      <c r="S52" s="227">
        <f>SUM(S33:S51)</f>
        <v>9</v>
      </c>
      <c r="T52" s="227">
        <f>SUM(T33:T51)</f>
        <v>8</v>
      </c>
      <c r="U52" s="227">
        <f>SUM(U33:U51)</f>
        <v>8</v>
      </c>
      <c r="V52" s="240"/>
      <c r="W52" s="240"/>
      <c r="X52" s="240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1"/>
      <c r="BR52" s="241"/>
      <c r="BS52" s="241"/>
      <c r="BT52" s="241"/>
      <c r="BU52" s="241"/>
      <c r="BV52" s="241"/>
      <c r="BW52" s="241"/>
      <c r="BX52" s="241"/>
      <c r="BY52" s="241"/>
      <c r="BZ52" s="241"/>
      <c r="CA52" s="241"/>
      <c r="CB52" s="241"/>
      <c r="CC52" s="241"/>
      <c r="CD52" s="241"/>
      <c r="CE52" s="241"/>
      <c r="CF52" s="241"/>
      <c r="CG52" s="241"/>
      <c r="CH52" s="241"/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  <c r="CT52" s="241"/>
      <c r="CU52" s="241"/>
      <c r="CV52" s="241"/>
      <c r="CW52" s="241"/>
      <c r="CX52" s="241"/>
      <c r="CY52" s="241"/>
      <c r="CZ52" s="241"/>
      <c r="DA52" s="241"/>
      <c r="DB52" s="241"/>
      <c r="DC52" s="241"/>
      <c r="DD52" s="241"/>
      <c r="DE52" s="241"/>
      <c r="DF52" s="241"/>
      <c r="DG52" s="241"/>
      <c r="DH52" s="241"/>
      <c r="DI52" s="241"/>
      <c r="DJ52" s="241"/>
      <c r="DK52" s="241"/>
      <c r="DL52" s="241"/>
      <c r="DM52" s="241"/>
      <c r="DN52" s="241"/>
      <c r="DO52" s="241"/>
      <c r="DP52" s="241"/>
      <c r="DQ52" s="241"/>
      <c r="DR52" s="241"/>
      <c r="DS52" s="241"/>
      <c r="DT52" s="241"/>
      <c r="DU52" s="241"/>
      <c r="DV52" s="241"/>
      <c r="DW52" s="241"/>
      <c r="DX52" s="241"/>
      <c r="DY52" s="241"/>
      <c r="DZ52" s="241"/>
      <c r="EA52" s="241"/>
      <c r="EB52" s="241"/>
      <c r="EC52" s="241"/>
      <c r="ED52" s="241"/>
      <c r="EE52" s="241"/>
      <c r="EF52" s="241"/>
      <c r="EG52" s="241"/>
      <c r="EH52" s="241"/>
      <c r="EI52" s="241"/>
      <c r="EJ52" s="241"/>
      <c r="EK52" s="241"/>
      <c r="EL52" s="241"/>
      <c r="EM52" s="241"/>
      <c r="EN52" s="241"/>
      <c r="EO52" s="241"/>
      <c r="EP52" s="241"/>
      <c r="EQ52" s="241"/>
      <c r="ER52" s="241"/>
      <c r="ES52" s="241"/>
      <c r="ET52" s="241"/>
      <c r="EU52" s="241"/>
      <c r="EV52" s="241"/>
      <c r="EW52" s="241"/>
      <c r="EX52" s="241"/>
      <c r="EY52" s="241"/>
      <c r="EZ52" s="241"/>
      <c r="FA52" s="241"/>
      <c r="FB52" s="241"/>
      <c r="FC52" s="241"/>
      <c r="FD52" s="241"/>
      <c r="FE52" s="241"/>
      <c r="FF52" s="241"/>
      <c r="FG52" s="241"/>
      <c r="FH52" s="241"/>
      <c r="FI52" s="241"/>
      <c r="FJ52" s="241"/>
      <c r="FK52" s="241"/>
      <c r="FL52" s="241"/>
      <c r="FM52" s="241"/>
      <c r="FN52" s="241"/>
      <c r="FO52" s="241"/>
      <c r="FP52" s="241"/>
      <c r="FQ52" s="241"/>
      <c r="FR52" s="241"/>
      <c r="FS52" s="241"/>
      <c r="FT52" s="241"/>
      <c r="FU52" s="241"/>
      <c r="FV52" s="241"/>
      <c r="FW52" s="241"/>
      <c r="FX52" s="241"/>
      <c r="FY52" s="241"/>
      <c r="FZ52" s="241"/>
      <c r="GA52" s="241"/>
      <c r="GB52" s="241"/>
      <c r="GC52" s="241"/>
      <c r="GD52" s="241"/>
      <c r="GE52" s="241"/>
      <c r="GF52" s="241"/>
      <c r="GG52" s="241"/>
      <c r="GH52" s="241"/>
      <c r="GI52" s="241"/>
      <c r="GJ52" s="241"/>
      <c r="GK52" s="241"/>
      <c r="GL52" s="241"/>
      <c r="GM52" s="241"/>
      <c r="GN52" s="241"/>
      <c r="GO52" s="241"/>
      <c r="GP52" s="241"/>
      <c r="GQ52" s="241"/>
      <c r="GR52" s="241"/>
      <c r="GS52" s="241"/>
      <c r="GT52" s="241"/>
      <c r="GU52" s="241"/>
      <c r="GV52" s="241"/>
      <c r="GW52" s="241"/>
      <c r="GX52" s="241"/>
      <c r="GY52" s="241"/>
      <c r="GZ52" s="241"/>
      <c r="HA52" s="241"/>
      <c r="HB52" s="241"/>
      <c r="HC52" s="241"/>
      <c r="HD52" s="241"/>
      <c r="HE52" s="241"/>
      <c r="HF52" s="241"/>
      <c r="HG52" s="241"/>
      <c r="HH52" s="241"/>
      <c r="HI52" s="241"/>
      <c r="HJ52" s="241"/>
    </row>
    <row r="53" spans="1:218" ht="15" customHeight="1">
      <c r="A53" s="363"/>
      <c r="B53" s="27" t="s">
        <v>9</v>
      </c>
      <c r="C53" s="371">
        <f>C52+E52+H52+J52+M52+O52+R52+T52</f>
        <v>134</v>
      </c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240"/>
      <c r="W53" s="240"/>
      <c r="X53" s="240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1"/>
      <c r="BQ53" s="241"/>
      <c r="BR53" s="241"/>
      <c r="BS53" s="241"/>
      <c r="BT53" s="241"/>
      <c r="BU53" s="241"/>
      <c r="BV53" s="241"/>
      <c r="BW53" s="241"/>
      <c r="BX53" s="241"/>
      <c r="BY53" s="241"/>
      <c r="BZ53" s="241"/>
      <c r="CA53" s="241"/>
      <c r="CB53" s="241"/>
      <c r="CC53" s="241"/>
      <c r="CD53" s="241"/>
      <c r="CE53" s="241"/>
      <c r="CF53" s="241"/>
      <c r="CG53" s="241"/>
      <c r="CH53" s="241"/>
      <c r="CI53" s="241"/>
      <c r="CJ53" s="241"/>
      <c r="CK53" s="241"/>
      <c r="CL53" s="241"/>
      <c r="CM53" s="241"/>
      <c r="CN53" s="241"/>
      <c r="CO53" s="241"/>
      <c r="CP53" s="241"/>
      <c r="CQ53" s="241"/>
      <c r="CR53" s="241"/>
      <c r="CS53" s="241"/>
      <c r="CT53" s="241"/>
      <c r="CU53" s="241"/>
      <c r="CV53" s="241"/>
      <c r="CW53" s="241"/>
      <c r="CX53" s="241"/>
      <c r="CY53" s="241"/>
      <c r="CZ53" s="241"/>
      <c r="DA53" s="241"/>
      <c r="DB53" s="241"/>
      <c r="DC53" s="241"/>
      <c r="DD53" s="241"/>
      <c r="DE53" s="241"/>
      <c r="DF53" s="241"/>
      <c r="DG53" s="241"/>
      <c r="DH53" s="241"/>
      <c r="DI53" s="241"/>
      <c r="DJ53" s="241"/>
      <c r="DK53" s="241"/>
      <c r="DL53" s="241"/>
      <c r="DM53" s="241"/>
      <c r="DN53" s="241"/>
      <c r="DO53" s="241"/>
      <c r="DP53" s="241"/>
      <c r="DQ53" s="241"/>
      <c r="DR53" s="241"/>
      <c r="DS53" s="241"/>
      <c r="DT53" s="241"/>
      <c r="DU53" s="241"/>
      <c r="DV53" s="241"/>
      <c r="DW53" s="241"/>
      <c r="DX53" s="241"/>
      <c r="DY53" s="241"/>
      <c r="DZ53" s="241"/>
      <c r="EA53" s="241"/>
      <c r="EB53" s="241"/>
      <c r="EC53" s="241"/>
      <c r="ED53" s="241"/>
      <c r="EE53" s="241"/>
      <c r="EF53" s="241"/>
      <c r="EG53" s="241"/>
      <c r="EH53" s="241"/>
      <c r="EI53" s="241"/>
      <c r="EJ53" s="241"/>
      <c r="EK53" s="241"/>
      <c r="EL53" s="241"/>
      <c r="EM53" s="241"/>
      <c r="EN53" s="241"/>
      <c r="EO53" s="241"/>
      <c r="EP53" s="241"/>
      <c r="EQ53" s="241"/>
      <c r="ER53" s="241"/>
      <c r="ES53" s="241"/>
      <c r="ET53" s="241"/>
      <c r="EU53" s="241"/>
      <c r="EV53" s="241"/>
      <c r="EW53" s="241"/>
      <c r="EX53" s="241"/>
      <c r="EY53" s="241"/>
      <c r="EZ53" s="241"/>
      <c r="FA53" s="241"/>
      <c r="FB53" s="241"/>
      <c r="FC53" s="241"/>
      <c r="FD53" s="241"/>
      <c r="FE53" s="241"/>
      <c r="FF53" s="241"/>
      <c r="FG53" s="241"/>
      <c r="FH53" s="241"/>
      <c r="FI53" s="241"/>
      <c r="FJ53" s="241"/>
      <c r="FK53" s="241"/>
      <c r="FL53" s="241"/>
      <c r="FM53" s="241"/>
      <c r="FN53" s="241"/>
      <c r="FO53" s="241"/>
      <c r="FP53" s="241"/>
      <c r="FQ53" s="241"/>
      <c r="FR53" s="241"/>
      <c r="FS53" s="241"/>
      <c r="FT53" s="241"/>
      <c r="FU53" s="241"/>
      <c r="FV53" s="241"/>
      <c r="FW53" s="241"/>
      <c r="FX53" s="241"/>
      <c r="FY53" s="241"/>
      <c r="FZ53" s="241"/>
      <c r="GA53" s="241"/>
      <c r="GB53" s="241"/>
      <c r="GC53" s="241"/>
      <c r="GD53" s="241"/>
      <c r="GE53" s="241"/>
      <c r="GF53" s="241"/>
      <c r="GG53" s="241"/>
      <c r="GH53" s="241"/>
      <c r="GI53" s="241"/>
      <c r="GJ53" s="241"/>
      <c r="GK53" s="241"/>
      <c r="GL53" s="241"/>
      <c r="GM53" s="241"/>
      <c r="GN53" s="241"/>
      <c r="GO53" s="241"/>
      <c r="GP53" s="241"/>
      <c r="GQ53" s="241"/>
      <c r="GR53" s="241"/>
      <c r="GS53" s="241"/>
      <c r="GT53" s="241"/>
      <c r="GU53" s="241"/>
      <c r="GV53" s="241"/>
      <c r="GW53" s="241"/>
      <c r="GX53" s="241"/>
      <c r="GY53" s="241"/>
      <c r="GZ53" s="241"/>
      <c r="HA53" s="241"/>
      <c r="HB53" s="241"/>
      <c r="HC53" s="241"/>
      <c r="HD53" s="241"/>
      <c r="HE53" s="241"/>
      <c r="HF53" s="241"/>
      <c r="HG53" s="241"/>
      <c r="HH53" s="241"/>
      <c r="HI53" s="241"/>
      <c r="HJ53" s="241"/>
    </row>
    <row r="54" spans="1:218" s="1" customFormat="1" ht="15" customHeight="1">
      <c r="A54" s="359" t="s">
        <v>158</v>
      </c>
      <c r="B54" s="376" t="s">
        <v>159</v>
      </c>
      <c r="C54" s="376"/>
      <c r="D54" s="376"/>
      <c r="E54" s="376"/>
      <c r="F54" s="376"/>
      <c r="G54" s="392" t="s">
        <v>496</v>
      </c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1"/>
      <c r="V54" s="21"/>
      <c r="W54" s="21"/>
      <c r="Z54" s="31"/>
      <c r="AA54" s="15"/>
      <c r="AB54" s="15"/>
      <c r="AC54" s="21"/>
      <c r="AD54" s="21"/>
      <c r="AE54" s="21"/>
      <c r="AF54" s="21"/>
      <c r="AH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C54" s="21"/>
      <c r="BD54" s="21"/>
      <c r="BE54" s="21"/>
      <c r="BF54" s="21"/>
      <c r="BG54" s="21"/>
      <c r="BH54" s="21"/>
      <c r="BJ54" s="21"/>
    </row>
    <row r="55" spans="1:218" s="1" customFormat="1" ht="15" customHeight="1">
      <c r="A55" s="359"/>
      <c r="B55" s="376" t="s">
        <v>22</v>
      </c>
      <c r="C55" s="376"/>
      <c r="D55" s="376"/>
      <c r="E55" s="376"/>
      <c r="F55" s="376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3"/>
      <c r="V55" s="21"/>
      <c r="Z55" s="15"/>
      <c r="AA55" s="15"/>
      <c r="AB55" s="15"/>
      <c r="AC55" s="21"/>
      <c r="AE55" s="21"/>
      <c r="AF55" s="21"/>
      <c r="AH55" s="21"/>
      <c r="AK55" s="21"/>
      <c r="AL55" s="21"/>
      <c r="AM55" s="21"/>
      <c r="AN55" s="21"/>
      <c r="AP55" s="21"/>
      <c r="AR55" s="21"/>
      <c r="AW55" s="21"/>
      <c r="AY55" s="21"/>
      <c r="BA55" s="21"/>
      <c r="BF55" s="21"/>
      <c r="BG55" s="21"/>
      <c r="BH55" s="21"/>
      <c r="BJ55" s="21"/>
    </row>
    <row r="56" spans="1:218" s="1" customFormat="1" ht="15" customHeight="1">
      <c r="A56" s="359"/>
      <c r="B56" s="376" t="s">
        <v>23</v>
      </c>
      <c r="C56" s="376"/>
      <c r="D56" s="376"/>
      <c r="E56" s="376"/>
      <c r="F56" s="376"/>
      <c r="G56" s="38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3"/>
      <c r="V56" s="21"/>
      <c r="Z56" s="15"/>
      <c r="AA56" s="15"/>
      <c r="AB56" s="15"/>
      <c r="AE56" s="21"/>
      <c r="AF56" s="21"/>
      <c r="AN56" s="21"/>
      <c r="BJ56" s="21"/>
    </row>
    <row r="57" spans="1:218" s="1" customFormat="1" ht="15" customHeight="1">
      <c r="A57" s="359"/>
      <c r="B57" s="376" t="s">
        <v>160</v>
      </c>
      <c r="C57" s="376"/>
      <c r="D57" s="376"/>
      <c r="E57" s="376"/>
      <c r="F57" s="376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3"/>
      <c r="AA57" s="15"/>
      <c r="AB57" s="15"/>
      <c r="AE57" s="21"/>
    </row>
    <row r="58" spans="1:218" s="1" customFormat="1" ht="15" customHeight="1">
      <c r="A58" s="359"/>
      <c r="B58" s="376" t="s">
        <v>590</v>
      </c>
      <c r="C58" s="376"/>
      <c r="D58" s="376"/>
      <c r="E58" s="376"/>
      <c r="F58" s="376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3"/>
      <c r="AA58" s="15"/>
    </row>
    <row r="59" spans="1:218" s="1" customFormat="1" ht="15" customHeight="1">
      <c r="A59" s="359"/>
      <c r="B59" s="376" t="s">
        <v>609</v>
      </c>
      <c r="C59" s="376"/>
      <c r="D59" s="376"/>
      <c r="E59" s="376"/>
      <c r="F59" s="376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3"/>
      <c r="AA59" s="15"/>
    </row>
    <row r="60" spans="1:218" s="1" customFormat="1">
      <c r="A60" s="359"/>
      <c r="B60" s="376" t="s">
        <v>19</v>
      </c>
      <c r="C60" s="376"/>
      <c r="D60" s="376"/>
      <c r="E60" s="376"/>
      <c r="F60" s="376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5"/>
    </row>
  </sheetData>
  <mergeCells count="42">
    <mergeCell ref="O4:P4"/>
    <mergeCell ref="R4:S4"/>
    <mergeCell ref="T4:U4"/>
    <mergeCell ref="C11:U11"/>
    <mergeCell ref="A24:A32"/>
    <mergeCell ref="C32:U32"/>
    <mergeCell ref="B12:U12"/>
    <mergeCell ref="A13:A17"/>
    <mergeCell ref="C17:U17"/>
    <mergeCell ref="A18:A19"/>
    <mergeCell ref="B18:U18"/>
    <mergeCell ref="C19:U19"/>
    <mergeCell ref="A6:A12"/>
    <mergeCell ref="A20:A23"/>
    <mergeCell ref="C23:U23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A33:A53"/>
    <mergeCell ref="C53:U53"/>
    <mergeCell ref="B54:F54"/>
    <mergeCell ref="B55:F55"/>
    <mergeCell ref="B56:F56"/>
    <mergeCell ref="A54:A60"/>
    <mergeCell ref="G54:U60"/>
    <mergeCell ref="B58:F58"/>
    <mergeCell ref="B59:F59"/>
    <mergeCell ref="B60:F60"/>
    <mergeCell ref="B57:F57"/>
  </mergeCells>
  <phoneticPr fontId="9" type="noConversion"/>
  <printOptions horizontalCentered="1"/>
  <pageMargins left="0" right="0" top="0" bottom="0" header="0.31496062992125984" footer="0.31496062992125984"/>
  <pageSetup paperSize="9" scale="82" orientation="portrait" r:id="rId1"/>
  <colBreaks count="2" manualBreakCount="2">
    <brk id="14" max="46" man="1"/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6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67" customWidth="1"/>
    <col min="2" max="2" width="18.625" style="47" customWidth="1"/>
    <col min="3" max="6" width="3.125" style="47" customWidth="1"/>
    <col min="7" max="7" width="18.625" style="47" customWidth="1"/>
    <col min="8" max="11" width="3.125" style="47" customWidth="1"/>
    <col min="12" max="12" width="18.625" style="47" customWidth="1"/>
    <col min="13" max="16" width="3.125" style="47" customWidth="1"/>
    <col min="17" max="17" width="18.625" style="47" customWidth="1"/>
    <col min="18" max="21" width="3.125" style="47" customWidth="1"/>
    <col min="22" max="23" width="7.125" style="47" customWidth="1"/>
    <col min="24" max="24" width="6" style="47" customWidth="1"/>
    <col min="25" max="32" width="5.625" style="47" customWidth="1"/>
    <col min="33" max="16384" width="9" style="47"/>
  </cols>
  <sheetData>
    <row r="1" spans="1:23" s="48" customFormat="1" ht="30" customHeight="1">
      <c r="A1" s="407" t="s">
        <v>494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7"/>
      <c r="W1" s="47"/>
    </row>
    <row r="2" spans="1:23" ht="30" customHeight="1">
      <c r="A2" s="409" t="s">
        <v>495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3" ht="15.75" customHeight="1">
      <c r="A3" s="410" t="s">
        <v>0</v>
      </c>
      <c r="B3" s="411" t="s">
        <v>18</v>
      </c>
      <c r="C3" s="410" t="s">
        <v>1</v>
      </c>
      <c r="D3" s="410"/>
      <c r="E3" s="410"/>
      <c r="F3" s="410"/>
      <c r="G3" s="411" t="s">
        <v>2</v>
      </c>
      <c r="H3" s="410" t="s">
        <v>3</v>
      </c>
      <c r="I3" s="410"/>
      <c r="J3" s="410"/>
      <c r="K3" s="410"/>
      <c r="L3" s="411" t="s">
        <v>2</v>
      </c>
      <c r="M3" s="410" t="s">
        <v>4</v>
      </c>
      <c r="N3" s="410"/>
      <c r="O3" s="410"/>
      <c r="P3" s="410"/>
      <c r="Q3" s="411" t="s">
        <v>2</v>
      </c>
      <c r="R3" s="410" t="s">
        <v>5</v>
      </c>
      <c r="S3" s="410"/>
      <c r="T3" s="410"/>
      <c r="U3" s="410"/>
    </row>
    <row r="4" spans="1:23" ht="15.75" customHeight="1">
      <c r="A4" s="410"/>
      <c r="B4" s="411"/>
      <c r="C4" s="410" t="s">
        <v>6</v>
      </c>
      <c r="D4" s="410"/>
      <c r="E4" s="410" t="s">
        <v>7</v>
      </c>
      <c r="F4" s="410"/>
      <c r="G4" s="411"/>
      <c r="H4" s="410" t="s">
        <v>6</v>
      </c>
      <c r="I4" s="410"/>
      <c r="J4" s="410" t="s">
        <v>7</v>
      </c>
      <c r="K4" s="410"/>
      <c r="L4" s="411"/>
      <c r="M4" s="410" t="s">
        <v>6</v>
      </c>
      <c r="N4" s="410"/>
      <c r="O4" s="410" t="s">
        <v>7</v>
      </c>
      <c r="P4" s="410"/>
      <c r="Q4" s="411"/>
      <c r="R4" s="410" t="s">
        <v>6</v>
      </c>
      <c r="S4" s="410"/>
      <c r="T4" s="410" t="s">
        <v>7</v>
      </c>
      <c r="U4" s="410"/>
    </row>
    <row r="5" spans="1:23" ht="12" customHeight="1">
      <c r="A5" s="410"/>
      <c r="B5" s="411"/>
      <c r="C5" s="36" t="s">
        <v>161</v>
      </c>
      <c r="D5" s="36" t="s">
        <v>162</v>
      </c>
      <c r="E5" s="36" t="s">
        <v>161</v>
      </c>
      <c r="F5" s="36" t="s">
        <v>162</v>
      </c>
      <c r="G5" s="411"/>
      <c r="H5" s="36" t="s">
        <v>161</v>
      </c>
      <c r="I5" s="36" t="s">
        <v>16</v>
      </c>
      <c r="J5" s="36" t="s">
        <v>161</v>
      </c>
      <c r="K5" s="36" t="s">
        <v>162</v>
      </c>
      <c r="L5" s="411"/>
      <c r="M5" s="36" t="s">
        <v>161</v>
      </c>
      <c r="N5" s="36" t="s">
        <v>162</v>
      </c>
      <c r="O5" s="36" t="s">
        <v>161</v>
      </c>
      <c r="P5" s="36" t="s">
        <v>162</v>
      </c>
      <c r="Q5" s="411"/>
      <c r="R5" s="36" t="s">
        <v>17</v>
      </c>
      <c r="S5" s="36" t="s">
        <v>162</v>
      </c>
      <c r="T5" s="36" t="s">
        <v>17</v>
      </c>
      <c r="U5" s="36" t="s">
        <v>162</v>
      </c>
    </row>
    <row r="6" spans="1:23" ht="15" customHeight="1">
      <c r="A6" s="410" t="s">
        <v>163</v>
      </c>
      <c r="B6" s="28" t="s">
        <v>24</v>
      </c>
      <c r="C6" s="29">
        <v>2</v>
      </c>
      <c r="D6" s="29">
        <v>2</v>
      </c>
      <c r="E6" s="29"/>
      <c r="F6" s="29"/>
      <c r="G6" s="28" t="s">
        <v>25</v>
      </c>
      <c r="H6" s="29">
        <v>2</v>
      </c>
      <c r="I6" s="29">
        <v>2</v>
      </c>
      <c r="J6" s="29"/>
      <c r="K6" s="29"/>
      <c r="L6" s="37"/>
      <c r="M6" s="88"/>
      <c r="N6" s="88"/>
      <c r="O6" s="88"/>
      <c r="P6" s="88"/>
      <c r="Q6" s="37"/>
      <c r="R6" s="88"/>
      <c r="S6" s="88"/>
      <c r="T6" s="88"/>
      <c r="U6" s="88"/>
    </row>
    <row r="7" spans="1:23" ht="15" customHeight="1">
      <c r="A7" s="410"/>
      <c r="B7" s="28" t="s">
        <v>26</v>
      </c>
      <c r="C7" s="29"/>
      <c r="D7" s="29"/>
      <c r="E7" s="29">
        <v>2</v>
      </c>
      <c r="F7" s="29">
        <v>2</v>
      </c>
      <c r="G7" s="28" t="s">
        <v>27</v>
      </c>
      <c r="H7" s="29">
        <v>2</v>
      </c>
      <c r="I7" s="29">
        <v>2</v>
      </c>
      <c r="J7" s="29">
        <v>2</v>
      </c>
      <c r="K7" s="29">
        <v>2</v>
      </c>
      <c r="L7" s="37"/>
      <c r="M7" s="88"/>
      <c r="N7" s="88"/>
      <c r="O7" s="88"/>
      <c r="P7" s="88"/>
      <c r="Q7" s="37"/>
      <c r="R7" s="88"/>
      <c r="S7" s="88"/>
      <c r="T7" s="88"/>
      <c r="U7" s="88"/>
    </row>
    <row r="8" spans="1:23" ht="15" customHeight="1">
      <c r="A8" s="410"/>
      <c r="B8" s="28" t="s">
        <v>28</v>
      </c>
      <c r="C8" s="29">
        <v>2</v>
      </c>
      <c r="D8" s="29">
        <v>2</v>
      </c>
      <c r="E8" s="29"/>
      <c r="F8" s="29"/>
      <c r="G8" s="28"/>
      <c r="H8" s="29"/>
      <c r="I8" s="29"/>
      <c r="J8" s="29"/>
      <c r="K8" s="29"/>
      <c r="L8" s="37"/>
      <c r="M8" s="88"/>
      <c r="N8" s="88"/>
      <c r="O8" s="88"/>
      <c r="P8" s="88"/>
      <c r="Q8" s="37"/>
      <c r="R8" s="88"/>
      <c r="S8" s="88"/>
      <c r="T8" s="88"/>
      <c r="U8" s="88"/>
    </row>
    <row r="9" spans="1:23" ht="15" customHeight="1">
      <c r="A9" s="410"/>
      <c r="B9" s="28" t="s">
        <v>29</v>
      </c>
      <c r="C9" s="29"/>
      <c r="D9" s="29"/>
      <c r="E9" s="29">
        <v>2</v>
      </c>
      <c r="F9" s="29">
        <v>2</v>
      </c>
      <c r="G9" s="28"/>
      <c r="H9" s="29"/>
      <c r="I9" s="29"/>
      <c r="J9" s="29"/>
      <c r="K9" s="29"/>
      <c r="L9" s="37"/>
      <c r="M9" s="88"/>
      <c r="N9" s="88"/>
      <c r="O9" s="88"/>
      <c r="P9" s="88"/>
      <c r="Q9" s="37"/>
      <c r="R9" s="88"/>
      <c r="S9" s="88"/>
      <c r="T9" s="88"/>
      <c r="U9" s="88"/>
    </row>
    <row r="10" spans="1:23" ht="15" customHeight="1">
      <c r="A10" s="410"/>
      <c r="B10" s="38" t="s">
        <v>8</v>
      </c>
      <c r="C10" s="39">
        <f>C6+C7+C8+C9</f>
        <v>4</v>
      </c>
      <c r="D10" s="39">
        <f>D6+D7+D8+D9</f>
        <v>4</v>
      </c>
      <c r="E10" s="39">
        <f>E6+E7+E8+E9</f>
        <v>4</v>
      </c>
      <c r="F10" s="39">
        <f>F6+F7+F8+F9</f>
        <v>4</v>
      </c>
      <c r="G10" s="38" t="s">
        <v>8</v>
      </c>
      <c r="H10" s="38">
        <f>H6+H7+H8+H9</f>
        <v>4</v>
      </c>
      <c r="I10" s="38">
        <f>I6+I7+I8+I9</f>
        <v>4</v>
      </c>
      <c r="J10" s="38">
        <f>J6+J7+J8+J9</f>
        <v>2</v>
      </c>
      <c r="K10" s="38">
        <f>K6+K7+K8+K9</f>
        <v>2</v>
      </c>
      <c r="L10" s="38" t="s">
        <v>8</v>
      </c>
      <c r="M10" s="38">
        <f>M6+M7+M8+M9</f>
        <v>0</v>
      </c>
      <c r="N10" s="38">
        <f>N6+N7+N8+N9</f>
        <v>0</v>
      </c>
      <c r="O10" s="38">
        <f>O6+O7+O8+O9</f>
        <v>0</v>
      </c>
      <c r="P10" s="38">
        <f>P6+P7+P8+P9</f>
        <v>0</v>
      </c>
      <c r="Q10" s="38" t="s">
        <v>8</v>
      </c>
      <c r="R10" s="38">
        <f>R6+R7+R8+R9</f>
        <v>0</v>
      </c>
      <c r="S10" s="38">
        <f>S6+S7+S8+S9</f>
        <v>0</v>
      </c>
      <c r="T10" s="38">
        <f>T6+T7+T8+T9</f>
        <v>0</v>
      </c>
      <c r="U10" s="38">
        <f>U6+U7+U8+U9</f>
        <v>0</v>
      </c>
    </row>
    <row r="11" spans="1:23" ht="15" customHeight="1">
      <c r="A11" s="410"/>
      <c r="B11" s="97" t="s">
        <v>9</v>
      </c>
      <c r="C11" s="361">
        <f>C10+E10+H10+J10+M10+O10+R10+T10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</row>
    <row r="12" spans="1:23" ht="35.1" customHeight="1">
      <c r="A12" s="410"/>
      <c r="B12" s="415" t="s">
        <v>164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</row>
    <row r="13" spans="1:23" ht="15" customHeight="1">
      <c r="A13" s="410" t="s">
        <v>15</v>
      </c>
      <c r="B13" s="49" t="s">
        <v>10</v>
      </c>
      <c r="C13" s="50">
        <v>2</v>
      </c>
      <c r="D13" s="50">
        <v>2</v>
      </c>
      <c r="E13" s="50"/>
      <c r="F13" s="50"/>
      <c r="G13" s="49" t="s">
        <v>165</v>
      </c>
      <c r="H13" s="50"/>
      <c r="I13" s="50"/>
      <c r="J13" s="50">
        <v>2</v>
      </c>
      <c r="K13" s="50">
        <v>2</v>
      </c>
      <c r="L13" s="37"/>
      <c r="M13" s="88"/>
      <c r="N13" s="88"/>
      <c r="O13" s="88"/>
      <c r="P13" s="88"/>
      <c r="Q13" s="37"/>
      <c r="R13" s="88"/>
      <c r="S13" s="88"/>
      <c r="T13" s="88"/>
      <c r="U13" s="88"/>
    </row>
    <row r="14" spans="1:23" ht="15" customHeight="1">
      <c r="A14" s="410"/>
      <c r="B14" s="49" t="s">
        <v>166</v>
      </c>
      <c r="C14" s="50"/>
      <c r="D14" s="50"/>
      <c r="E14" s="50">
        <v>2</v>
      </c>
      <c r="F14" s="50">
        <v>2</v>
      </c>
      <c r="G14" s="49"/>
      <c r="H14" s="50"/>
      <c r="I14" s="50"/>
      <c r="J14" s="50"/>
      <c r="K14" s="50"/>
      <c r="L14" s="37"/>
      <c r="M14" s="88"/>
      <c r="N14" s="88"/>
      <c r="O14" s="88"/>
      <c r="P14" s="88"/>
      <c r="Q14" s="37"/>
      <c r="R14" s="88"/>
      <c r="S14" s="88"/>
      <c r="T14" s="88"/>
      <c r="U14" s="88"/>
    </row>
    <row r="15" spans="1:23" ht="15" customHeight="1">
      <c r="A15" s="410"/>
      <c r="B15" s="6" t="s">
        <v>244</v>
      </c>
      <c r="C15" s="50">
        <v>0</v>
      </c>
      <c r="D15" s="50">
        <v>1</v>
      </c>
      <c r="E15" s="50">
        <v>0</v>
      </c>
      <c r="F15" s="50">
        <v>1</v>
      </c>
      <c r="G15" s="49"/>
      <c r="H15" s="50"/>
      <c r="I15" s="50"/>
      <c r="J15" s="50"/>
      <c r="K15" s="50"/>
      <c r="L15" s="37"/>
      <c r="M15" s="88"/>
      <c r="N15" s="88"/>
      <c r="O15" s="88"/>
      <c r="P15" s="88"/>
      <c r="Q15" s="37"/>
      <c r="R15" s="88"/>
      <c r="S15" s="88"/>
      <c r="T15" s="88"/>
      <c r="U15" s="88"/>
    </row>
    <row r="16" spans="1:23" ht="15" customHeight="1">
      <c r="A16" s="410"/>
      <c r="B16" s="38" t="s">
        <v>8</v>
      </c>
      <c r="C16" s="39">
        <f>C13+C14+C15</f>
        <v>2</v>
      </c>
      <c r="D16" s="39">
        <f>D13+D14+D15</f>
        <v>3</v>
      </c>
      <c r="E16" s="39">
        <f>E13+E14+E15</f>
        <v>2</v>
      </c>
      <c r="F16" s="39">
        <f>F13+F14+F15</f>
        <v>3</v>
      </c>
      <c r="G16" s="38" t="s">
        <v>8</v>
      </c>
      <c r="H16" s="38">
        <f>H13+H14+H15</f>
        <v>0</v>
      </c>
      <c r="I16" s="38">
        <f>I13+I14+I15</f>
        <v>0</v>
      </c>
      <c r="J16" s="38">
        <f>J13+J14+J15</f>
        <v>2</v>
      </c>
      <c r="K16" s="38">
        <f>K13+K14+K15</f>
        <v>2</v>
      </c>
      <c r="L16" s="38" t="s">
        <v>8</v>
      </c>
      <c r="M16" s="38">
        <f>M13+M14+M15</f>
        <v>0</v>
      </c>
      <c r="N16" s="38">
        <f>N13+N14+N15</f>
        <v>0</v>
      </c>
      <c r="O16" s="38">
        <f>O13+O14+O15</f>
        <v>0</v>
      </c>
      <c r="P16" s="38">
        <f>P13+P14+P15</f>
        <v>0</v>
      </c>
      <c r="Q16" s="38" t="s">
        <v>8</v>
      </c>
      <c r="R16" s="38">
        <f>R13+R14+R15</f>
        <v>0</v>
      </c>
      <c r="S16" s="38">
        <f>S13+S14+S15</f>
        <v>0</v>
      </c>
      <c r="T16" s="38">
        <f>T13+T14+T15</f>
        <v>0</v>
      </c>
      <c r="U16" s="38">
        <f>U13+U14+U15</f>
        <v>0</v>
      </c>
    </row>
    <row r="17" spans="1:24" ht="15" customHeight="1">
      <c r="A17" s="410"/>
      <c r="B17" s="97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</row>
    <row r="18" spans="1:24" ht="57" customHeight="1">
      <c r="A18" s="410" t="s">
        <v>14</v>
      </c>
      <c r="B18" s="367" t="s">
        <v>243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24" ht="15" customHeight="1">
      <c r="A19" s="410"/>
      <c r="B19" s="97" t="s">
        <v>9</v>
      </c>
      <c r="C19" s="362" t="s">
        <v>167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</row>
    <row r="20" spans="1:24" ht="15" customHeight="1">
      <c r="A20" s="412" t="s">
        <v>168</v>
      </c>
      <c r="B20" s="51" t="s">
        <v>30</v>
      </c>
      <c r="C20" s="52">
        <v>2</v>
      </c>
      <c r="D20" s="52">
        <v>2</v>
      </c>
      <c r="E20" s="52"/>
      <c r="F20" s="52"/>
      <c r="G20" s="53" t="s">
        <v>31</v>
      </c>
      <c r="H20" s="52"/>
      <c r="I20" s="52"/>
      <c r="J20" s="52">
        <v>2</v>
      </c>
      <c r="K20" s="52">
        <v>2</v>
      </c>
      <c r="L20" s="54" t="s">
        <v>32</v>
      </c>
      <c r="M20" s="52">
        <v>2</v>
      </c>
      <c r="N20" s="52">
        <v>2</v>
      </c>
      <c r="O20" s="52"/>
      <c r="P20" s="52"/>
      <c r="Q20" s="54" t="s">
        <v>33</v>
      </c>
      <c r="R20" s="52"/>
      <c r="S20" s="52"/>
      <c r="T20" s="52">
        <v>2</v>
      </c>
      <c r="U20" s="52">
        <v>2</v>
      </c>
    </row>
    <row r="21" spans="1:24" ht="15" customHeight="1">
      <c r="A21" s="412"/>
      <c r="B21" s="51"/>
      <c r="C21" s="89"/>
      <c r="D21" s="89"/>
      <c r="E21" s="89"/>
      <c r="F21" s="89"/>
      <c r="G21" s="51"/>
      <c r="H21" s="89"/>
      <c r="I21" s="89"/>
      <c r="J21" s="52"/>
      <c r="K21" s="52"/>
      <c r="L21" s="35"/>
      <c r="M21" s="89"/>
      <c r="N21" s="89"/>
      <c r="O21" s="89"/>
      <c r="P21" s="89"/>
      <c r="Q21" s="35"/>
      <c r="R21" s="89"/>
      <c r="S21" s="89"/>
      <c r="T21" s="89"/>
      <c r="U21" s="89"/>
    </row>
    <row r="22" spans="1:24" ht="15" customHeight="1">
      <c r="A22" s="412"/>
      <c r="B22" s="55" t="s">
        <v>169</v>
      </c>
      <c r="C22" s="56">
        <f>C20+C21</f>
        <v>2</v>
      </c>
      <c r="D22" s="56">
        <f>D20+D21</f>
        <v>2</v>
      </c>
      <c r="E22" s="56">
        <f>E20+E21</f>
        <v>0</v>
      </c>
      <c r="F22" s="56">
        <f>F20+F21</f>
        <v>0</v>
      </c>
      <c r="G22" s="55" t="s">
        <v>170</v>
      </c>
      <c r="H22" s="56">
        <f>H20+H21</f>
        <v>0</v>
      </c>
      <c r="I22" s="56">
        <f>I20+I21</f>
        <v>0</v>
      </c>
      <c r="J22" s="56">
        <f>J20+J21</f>
        <v>2</v>
      </c>
      <c r="K22" s="56">
        <f>K20+K21</f>
        <v>2</v>
      </c>
      <c r="L22" s="57" t="s">
        <v>8</v>
      </c>
      <c r="M22" s="58">
        <f>M20+M21</f>
        <v>2</v>
      </c>
      <c r="N22" s="58">
        <f>N20+N21</f>
        <v>2</v>
      </c>
      <c r="O22" s="58">
        <f>O20+O21</f>
        <v>0</v>
      </c>
      <c r="P22" s="58">
        <f>P20+P21</f>
        <v>0</v>
      </c>
      <c r="Q22" s="57" t="s">
        <v>8</v>
      </c>
      <c r="R22" s="56">
        <f>R20+R21</f>
        <v>0</v>
      </c>
      <c r="S22" s="56">
        <f>S20+S21</f>
        <v>0</v>
      </c>
      <c r="T22" s="56">
        <f>T20+T21</f>
        <v>2</v>
      </c>
      <c r="U22" s="56">
        <f>U20+U21</f>
        <v>2</v>
      </c>
      <c r="X22" s="59"/>
    </row>
    <row r="23" spans="1:24" ht="15" customHeight="1">
      <c r="A23" s="412"/>
      <c r="B23" s="98" t="s">
        <v>171</v>
      </c>
      <c r="C23" s="413">
        <f>SUM(C22+E22+H22+J22+M22+O22+R22+T22)</f>
        <v>8</v>
      </c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X23" s="60"/>
    </row>
    <row r="24" spans="1:24" ht="15" customHeight="1">
      <c r="A24" s="416" t="s">
        <v>172</v>
      </c>
      <c r="B24" s="28" t="s">
        <v>34</v>
      </c>
      <c r="C24" s="91">
        <v>3</v>
      </c>
      <c r="D24" s="91">
        <v>3</v>
      </c>
      <c r="E24" s="50"/>
      <c r="F24" s="50"/>
      <c r="G24" s="92" t="s">
        <v>35</v>
      </c>
      <c r="H24" s="91">
        <v>3</v>
      </c>
      <c r="I24" s="91">
        <v>3</v>
      </c>
      <c r="J24" s="91"/>
      <c r="K24" s="91"/>
      <c r="L24" s="93" t="s">
        <v>36</v>
      </c>
      <c r="M24" s="91">
        <v>3</v>
      </c>
      <c r="N24" s="91">
        <v>3</v>
      </c>
      <c r="O24" s="91"/>
      <c r="P24" s="91"/>
      <c r="Q24" s="61"/>
      <c r="R24" s="90"/>
      <c r="S24" s="90"/>
      <c r="T24" s="90"/>
      <c r="U24" s="90"/>
      <c r="X24" s="60"/>
    </row>
    <row r="25" spans="1:24" ht="15" customHeight="1">
      <c r="A25" s="416"/>
      <c r="B25" s="28" t="s">
        <v>37</v>
      </c>
      <c r="C25" s="50">
        <v>2</v>
      </c>
      <c r="D25" s="50">
        <v>3</v>
      </c>
      <c r="E25" s="50"/>
      <c r="F25" s="50"/>
      <c r="G25" s="93" t="s">
        <v>38</v>
      </c>
      <c r="H25" s="91">
        <v>2</v>
      </c>
      <c r="I25" s="91">
        <v>3</v>
      </c>
      <c r="J25" s="91"/>
      <c r="K25" s="91"/>
      <c r="L25" s="248" t="s">
        <v>39</v>
      </c>
      <c r="M25" s="91">
        <v>3</v>
      </c>
      <c r="N25" s="91">
        <v>3</v>
      </c>
      <c r="O25" s="94"/>
      <c r="P25" s="94"/>
      <c r="Q25" s="61"/>
      <c r="R25" s="90"/>
      <c r="S25" s="90"/>
      <c r="T25" s="90"/>
      <c r="U25" s="90"/>
      <c r="X25" s="60"/>
    </row>
    <row r="26" spans="1:24" ht="15" customHeight="1">
      <c r="A26" s="416"/>
      <c r="B26" s="28" t="s">
        <v>40</v>
      </c>
      <c r="C26" s="50">
        <v>2</v>
      </c>
      <c r="D26" s="50">
        <v>3</v>
      </c>
      <c r="E26" s="50"/>
      <c r="F26" s="50"/>
      <c r="G26" s="92" t="s">
        <v>41</v>
      </c>
      <c r="H26" s="91">
        <v>2</v>
      </c>
      <c r="I26" s="91">
        <v>3</v>
      </c>
      <c r="J26" s="94"/>
      <c r="K26" s="94"/>
      <c r="L26" s="248" t="s">
        <v>42</v>
      </c>
      <c r="M26" s="91">
        <v>3</v>
      </c>
      <c r="N26" s="91">
        <v>3</v>
      </c>
      <c r="O26" s="95"/>
      <c r="P26" s="95"/>
      <c r="Q26" s="63"/>
      <c r="R26" s="63"/>
      <c r="S26" s="63"/>
      <c r="T26" s="63"/>
      <c r="U26" s="63"/>
      <c r="X26" s="60"/>
    </row>
    <row r="27" spans="1:24" ht="15" customHeight="1">
      <c r="A27" s="416"/>
      <c r="B27" s="28" t="s">
        <v>20</v>
      </c>
      <c r="C27" s="50"/>
      <c r="D27" s="50"/>
      <c r="E27" s="50">
        <v>3</v>
      </c>
      <c r="F27" s="50">
        <v>3</v>
      </c>
      <c r="G27" s="247" t="s">
        <v>497</v>
      </c>
      <c r="H27" s="96">
        <v>2</v>
      </c>
      <c r="I27" s="96">
        <v>3</v>
      </c>
      <c r="J27" s="96"/>
      <c r="K27" s="96"/>
      <c r="L27" s="92" t="s">
        <v>43</v>
      </c>
      <c r="M27" s="94">
        <v>2</v>
      </c>
      <c r="N27" s="94">
        <v>3</v>
      </c>
      <c r="O27" s="94">
        <v>2</v>
      </c>
      <c r="P27" s="94">
        <v>3</v>
      </c>
      <c r="Q27" s="61"/>
      <c r="R27" s="90"/>
      <c r="S27" s="90"/>
      <c r="T27" s="90"/>
      <c r="U27" s="90"/>
      <c r="X27" s="60"/>
    </row>
    <row r="28" spans="1:24" ht="15" customHeight="1">
      <c r="A28" s="416"/>
      <c r="B28" s="141" t="s">
        <v>44</v>
      </c>
      <c r="C28" s="50"/>
      <c r="D28" s="50"/>
      <c r="E28" s="50">
        <v>3</v>
      </c>
      <c r="F28" s="50">
        <v>3</v>
      </c>
      <c r="G28" s="93" t="s">
        <v>45</v>
      </c>
      <c r="H28" s="96"/>
      <c r="I28" s="96"/>
      <c r="J28" s="96">
        <v>3</v>
      </c>
      <c r="K28" s="96">
        <v>3</v>
      </c>
      <c r="L28" s="92" t="s">
        <v>46</v>
      </c>
      <c r="M28" s="91"/>
      <c r="N28" s="91"/>
      <c r="O28" s="91">
        <v>3</v>
      </c>
      <c r="P28" s="91">
        <v>3</v>
      </c>
      <c r="Q28" s="61"/>
      <c r="R28" s="90"/>
      <c r="S28" s="90"/>
      <c r="T28" s="90"/>
      <c r="U28" s="90"/>
      <c r="X28" s="60"/>
    </row>
    <row r="29" spans="1:24" ht="15" customHeight="1">
      <c r="A29" s="416"/>
      <c r="B29" s="28" t="s">
        <v>47</v>
      </c>
      <c r="C29" s="91"/>
      <c r="D29" s="91"/>
      <c r="E29" s="50">
        <v>3</v>
      </c>
      <c r="F29" s="50">
        <v>3</v>
      </c>
      <c r="G29" s="92" t="s">
        <v>48</v>
      </c>
      <c r="H29" s="96"/>
      <c r="I29" s="96"/>
      <c r="J29" s="91">
        <v>2</v>
      </c>
      <c r="K29" s="91">
        <v>3</v>
      </c>
      <c r="L29" s="247" t="s">
        <v>49</v>
      </c>
      <c r="M29" s="91"/>
      <c r="N29" s="91"/>
      <c r="O29" s="96">
        <v>3</v>
      </c>
      <c r="P29" s="96">
        <v>3</v>
      </c>
      <c r="Q29" s="61"/>
      <c r="R29" s="90"/>
      <c r="S29" s="90"/>
      <c r="T29" s="90"/>
      <c r="U29" s="90"/>
      <c r="X29" s="60"/>
    </row>
    <row r="30" spans="1:24" ht="15" customHeight="1">
      <c r="A30" s="416"/>
      <c r="B30" s="157" t="s">
        <v>245</v>
      </c>
      <c r="C30" s="50"/>
      <c r="D30" s="50"/>
      <c r="E30" s="50">
        <v>2</v>
      </c>
      <c r="F30" s="50">
        <v>3</v>
      </c>
      <c r="G30" s="248" t="s">
        <v>50</v>
      </c>
      <c r="H30" s="91"/>
      <c r="I30" s="91"/>
      <c r="J30" s="94">
        <v>3</v>
      </c>
      <c r="K30" s="94">
        <v>3</v>
      </c>
      <c r="L30" s="92" t="s">
        <v>51</v>
      </c>
      <c r="M30" s="91"/>
      <c r="N30" s="91"/>
      <c r="O30" s="91">
        <v>2</v>
      </c>
      <c r="P30" s="91">
        <v>3</v>
      </c>
      <c r="Q30" s="25"/>
      <c r="R30" s="64"/>
      <c r="S30" s="64"/>
      <c r="T30" s="90"/>
      <c r="U30" s="90"/>
    </row>
    <row r="31" spans="1:24" ht="15" customHeight="1">
      <c r="A31" s="416"/>
      <c r="B31" s="28"/>
      <c r="C31" s="50"/>
      <c r="D31" s="50"/>
      <c r="E31" s="50"/>
      <c r="F31" s="50"/>
      <c r="G31" s="92"/>
      <c r="H31" s="91"/>
      <c r="I31" s="91"/>
      <c r="J31" s="91"/>
      <c r="K31" s="91"/>
      <c r="L31" s="247" t="s">
        <v>52</v>
      </c>
      <c r="M31" s="91"/>
      <c r="N31" s="91"/>
      <c r="O31" s="96">
        <v>3</v>
      </c>
      <c r="P31" s="96">
        <v>3</v>
      </c>
      <c r="Q31" s="61"/>
      <c r="R31" s="64"/>
      <c r="S31" s="64"/>
      <c r="T31" s="64"/>
      <c r="U31" s="64"/>
    </row>
    <row r="32" spans="1:24" ht="15" customHeight="1">
      <c r="A32" s="416"/>
      <c r="B32" s="30" t="s">
        <v>8</v>
      </c>
      <c r="C32" s="30">
        <f>SUM(C24:C31)</f>
        <v>7</v>
      </c>
      <c r="D32" s="30">
        <f t="shared" ref="D32:F32" si="0">SUM(D24:D31)</f>
        <v>9</v>
      </c>
      <c r="E32" s="30">
        <f t="shared" si="0"/>
        <v>11</v>
      </c>
      <c r="F32" s="30">
        <f t="shared" si="0"/>
        <v>12</v>
      </c>
      <c r="G32" s="30" t="s">
        <v>12</v>
      </c>
      <c r="H32" s="30">
        <f>SUM(H24:H31)</f>
        <v>9</v>
      </c>
      <c r="I32" s="30">
        <f t="shared" ref="I32:K32" si="1">SUM(I24:I31)</f>
        <v>12</v>
      </c>
      <c r="J32" s="30">
        <f t="shared" si="1"/>
        <v>8</v>
      </c>
      <c r="K32" s="30">
        <f t="shared" si="1"/>
        <v>9</v>
      </c>
      <c r="L32" s="30" t="s">
        <v>8</v>
      </c>
      <c r="M32" s="30">
        <f>SUM(M24:M31)</f>
        <v>11</v>
      </c>
      <c r="N32" s="30">
        <f t="shared" ref="N32:P32" si="2">SUM(N24:N31)</f>
        <v>12</v>
      </c>
      <c r="O32" s="30">
        <f t="shared" si="2"/>
        <v>13</v>
      </c>
      <c r="P32" s="30">
        <f t="shared" si="2"/>
        <v>15</v>
      </c>
      <c r="Q32" s="30" t="s">
        <v>8</v>
      </c>
      <c r="R32" s="30">
        <f>SUM(R24:R31)</f>
        <v>0</v>
      </c>
      <c r="S32" s="30">
        <f t="shared" ref="S32:U32" si="3">SUM(S24:S31)</f>
        <v>0</v>
      </c>
      <c r="T32" s="30">
        <f t="shared" si="3"/>
        <v>0</v>
      </c>
      <c r="U32" s="30">
        <f t="shared" si="3"/>
        <v>0</v>
      </c>
    </row>
    <row r="33" spans="1:21" ht="15" customHeight="1">
      <c r="A33" s="416"/>
      <c r="B33" s="27" t="s">
        <v>9</v>
      </c>
      <c r="C33" s="414">
        <f>C32+E32+H32+J32+M32+O32+R32+T32</f>
        <v>59</v>
      </c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</row>
    <row r="34" spans="1:21" ht="15" customHeight="1">
      <c r="A34" s="427" t="s">
        <v>607</v>
      </c>
      <c r="B34" s="61" t="s">
        <v>60</v>
      </c>
      <c r="C34" s="62">
        <v>3</v>
      </c>
      <c r="D34" s="62">
        <v>3</v>
      </c>
      <c r="E34" s="65"/>
      <c r="F34" s="65"/>
      <c r="G34" s="85" t="s">
        <v>173</v>
      </c>
      <c r="H34" s="154">
        <v>3</v>
      </c>
      <c r="I34" s="154">
        <v>3</v>
      </c>
      <c r="J34" s="155"/>
      <c r="K34" s="155"/>
      <c r="L34" s="25" t="s">
        <v>62</v>
      </c>
      <c r="M34" s="245">
        <v>3</v>
      </c>
      <c r="N34" s="245">
        <v>3</v>
      </c>
      <c r="O34" s="64"/>
      <c r="P34" s="64"/>
      <c r="Q34" s="157" t="s">
        <v>58</v>
      </c>
      <c r="R34" s="154">
        <v>3</v>
      </c>
      <c r="S34" s="104">
        <v>3</v>
      </c>
      <c r="T34" s="62"/>
      <c r="U34" s="62"/>
    </row>
    <row r="35" spans="1:21" ht="15" customHeight="1">
      <c r="A35" s="427"/>
      <c r="B35" s="61" t="s">
        <v>174</v>
      </c>
      <c r="C35" s="62">
        <v>3</v>
      </c>
      <c r="D35" s="62">
        <v>3</v>
      </c>
      <c r="E35" s="65"/>
      <c r="F35" s="65"/>
      <c r="G35" s="35" t="s">
        <v>175</v>
      </c>
      <c r="H35" s="245">
        <v>3</v>
      </c>
      <c r="I35" s="245">
        <v>3</v>
      </c>
      <c r="J35" s="62"/>
      <c r="K35" s="64"/>
      <c r="L35" s="61" t="s">
        <v>64</v>
      </c>
      <c r="M35" s="245">
        <v>3</v>
      </c>
      <c r="N35" s="245">
        <v>3</v>
      </c>
      <c r="O35" s="62"/>
      <c r="P35" s="64"/>
      <c r="Q35" s="61" t="s">
        <v>63</v>
      </c>
      <c r="R35" s="246">
        <v>3</v>
      </c>
      <c r="S35" s="246">
        <v>3</v>
      </c>
      <c r="T35" s="62"/>
      <c r="U35" s="62"/>
    </row>
    <row r="36" spans="1:21" ht="15" customHeight="1">
      <c r="A36" s="427"/>
      <c r="B36" s="61" t="s">
        <v>176</v>
      </c>
      <c r="C36" s="62"/>
      <c r="D36" s="62"/>
      <c r="E36" s="65">
        <v>3</v>
      </c>
      <c r="F36" s="65">
        <v>3</v>
      </c>
      <c r="G36" s="35" t="s">
        <v>66</v>
      </c>
      <c r="H36" s="245"/>
      <c r="I36" s="245"/>
      <c r="J36" s="62">
        <v>3</v>
      </c>
      <c r="K36" s="64">
        <v>3</v>
      </c>
      <c r="L36" s="61" t="s">
        <v>177</v>
      </c>
      <c r="M36" s="245">
        <v>3</v>
      </c>
      <c r="N36" s="245">
        <v>3</v>
      </c>
      <c r="O36" s="64"/>
      <c r="P36" s="64"/>
      <c r="Q36" s="61" t="s">
        <v>65</v>
      </c>
      <c r="R36" s="62">
        <v>3</v>
      </c>
      <c r="S36" s="62">
        <v>3</v>
      </c>
      <c r="T36" s="62"/>
      <c r="U36" s="62"/>
    </row>
    <row r="37" spans="1:21" ht="15" customHeight="1">
      <c r="A37" s="427"/>
      <c r="B37" s="157" t="s">
        <v>56</v>
      </c>
      <c r="C37" s="101"/>
      <c r="D37" s="101"/>
      <c r="E37" s="101">
        <v>3</v>
      </c>
      <c r="F37" s="101">
        <v>3</v>
      </c>
      <c r="G37" s="85" t="s">
        <v>57</v>
      </c>
      <c r="H37" s="154"/>
      <c r="I37" s="154"/>
      <c r="J37" s="155">
        <v>3</v>
      </c>
      <c r="K37" s="155">
        <v>3</v>
      </c>
      <c r="L37" s="61" t="s">
        <v>68</v>
      </c>
      <c r="M37" s="245"/>
      <c r="N37" s="245"/>
      <c r="O37" s="64">
        <v>3</v>
      </c>
      <c r="P37" s="64">
        <v>3</v>
      </c>
      <c r="Q37" s="61" t="s">
        <v>67</v>
      </c>
      <c r="R37" s="62">
        <v>3</v>
      </c>
      <c r="S37" s="62">
        <v>3</v>
      </c>
      <c r="T37" s="62"/>
      <c r="U37" s="62"/>
    </row>
    <row r="38" spans="1:21" ht="15" customHeight="1">
      <c r="A38" s="427"/>
      <c r="B38" s="157" t="s">
        <v>53</v>
      </c>
      <c r="C38" s="101"/>
      <c r="D38" s="101"/>
      <c r="E38" s="101">
        <v>3</v>
      </c>
      <c r="F38" s="101" t="s">
        <v>11</v>
      </c>
      <c r="G38" s="85" t="s">
        <v>54</v>
      </c>
      <c r="H38" s="154"/>
      <c r="I38" s="154"/>
      <c r="J38" s="101">
        <v>3</v>
      </c>
      <c r="K38" s="101" t="s">
        <v>11</v>
      </c>
      <c r="L38" s="61" t="s">
        <v>70</v>
      </c>
      <c r="M38" s="245"/>
      <c r="N38" s="245"/>
      <c r="O38" s="64">
        <v>3</v>
      </c>
      <c r="P38" s="64">
        <v>3</v>
      </c>
      <c r="Q38" s="61" t="s">
        <v>69</v>
      </c>
      <c r="R38" s="62">
        <v>3</v>
      </c>
      <c r="S38" s="62">
        <v>3</v>
      </c>
      <c r="T38" s="62"/>
      <c r="U38" s="62"/>
    </row>
    <row r="39" spans="1:21" ht="15" customHeight="1">
      <c r="A39" s="427"/>
      <c r="B39" s="61"/>
      <c r="C39" s="62"/>
      <c r="D39" s="62"/>
      <c r="E39" s="65"/>
      <c r="F39" s="65"/>
      <c r="G39" s="85"/>
      <c r="H39" s="154"/>
      <c r="I39" s="154"/>
      <c r="J39" s="155"/>
      <c r="K39" s="155"/>
      <c r="L39" s="85" t="s">
        <v>61</v>
      </c>
      <c r="M39" s="245"/>
      <c r="N39" s="245"/>
      <c r="O39" s="64">
        <v>3</v>
      </c>
      <c r="P39" s="64">
        <v>3</v>
      </c>
      <c r="Q39" s="157" t="s">
        <v>124</v>
      </c>
      <c r="R39" s="101">
        <v>9</v>
      </c>
      <c r="S39" s="62" t="s">
        <v>11</v>
      </c>
      <c r="T39" s="62"/>
      <c r="U39" s="62"/>
    </row>
    <row r="40" spans="1:21" ht="15" customHeight="1">
      <c r="A40" s="427"/>
      <c r="B40" s="157"/>
      <c r="C40" s="101"/>
      <c r="D40" s="101"/>
      <c r="E40" s="101"/>
      <c r="F40" s="101"/>
      <c r="G40" s="85"/>
      <c r="H40" s="154"/>
      <c r="I40" s="154"/>
      <c r="J40" s="101"/>
      <c r="K40" s="101"/>
      <c r="L40" s="158" t="s">
        <v>55</v>
      </c>
      <c r="M40" s="154"/>
      <c r="N40" s="154"/>
      <c r="O40" s="101">
        <v>3</v>
      </c>
      <c r="P40" s="101" t="s">
        <v>11</v>
      </c>
      <c r="Q40" s="61" t="s">
        <v>71</v>
      </c>
      <c r="R40" s="62"/>
      <c r="S40" s="62"/>
      <c r="T40" s="62">
        <v>3</v>
      </c>
      <c r="U40" s="62">
        <v>3</v>
      </c>
    </row>
    <row r="41" spans="1:21" ht="15" customHeight="1">
      <c r="A41" s="427"/>
      <c r="B41" s="157"/>
      <c r="C41" s="101"/>
      <c r="D41" s="101"/>
      <c r="E41" s="101"/>
      <c r="F41" s="101"/>
      <c r="G41" s="66"/>
      <c r="H41" s="89"/>
      <c r="I41" s="89"/>
      <c r="J41" s="64"/>
      <c r="K41" s="64"/>
      <c r="L41" s="61"/>
      <c r="M41" s="89"/>
      <c r="N41" s="89"/>
      <c r="O41" s="64"/>
      <c r="P41" s="64"/>
      <c r="Q41" s="25" t="s">
        <v>72</v>
      </c>
      <c r="R41" s="62"/>
      <c r="S41" s="62"/>
      <c r="T41" s="62">
        <v>3</v>
      </c>
      <c r="U41" s="62">
        <v>3</v>
      </c>
    </row>
    <row r="42" spans="1:21" ht="15" customHeight="1">
      <c r="A42" s="427"/>
      <c r="B42" s="61"/>
      <c r="C42" s="62"/>
      <c r="D42" s="62"/>
      <c r="E42" s="65"/>
      <c r="F42" s="65"/>
      <c r="G42" s="35"/>
      <c r="H42" s="89"/>
      <c r="I42" s="89"/>
      <c r="J42" s="62"/>
      <c r="K42" s="64"/>
      <c r="L42" s="85"/>
      <c r="M42" s="89"/>
      <c r="N42" s="89"/>
      <c r="O42" s="64"/>
      <c r="P42" s="64"/>
      <c r="Q42" s="25" t="s">
        <v>73</v>
      </c>
      <c r="R42" s="62"/>
      <c r="S42" s="62"/>
      <c r="T42" s="62">
        <v>3</v>
      </c>
      <c r="U42" s="62">
        <v>3</v>
      </c>
    </row>
    <row r="43" spans="1:21" ht="15" customHeight="1">
      <c r="A43" s="427"/>
      <c r="B43" s="61"/>
      <c r="C43" s="62"/>
      <c r="D43" s="62"/>
      <c r="E43" s="65"/>
      <c r="F43" s="65"/>
      <c r="G43" s="35"/>
      <c r="H43" s="89"/>
      <c r="I43" s="89"/>
      <c r="J43" s="62"/>
      <c r="K43" s="64"/>
      <c r="L43" s="158"/>
      <c r="M43" s="154"/>
      <c r="N43" s="154"/>
      <c r="O43" s="101"/>
      <c r="P43" s="101"/>
      <c r="Q43" s="61" t="s">
        <v>59</v>
      </c>
      <c r="R43" s="246"/>
      <c r="S43" s="246"/>
      <c r="T43" s="62">
        <v>3</v>
      </c>
      <c r="U43" s="62">
        <v>3</v>
      </c>
    </row>
    <row r="44" spans="1:21" ht="15" customHeight="1">
      <c r="A44" s="427"/>
      <c r="B44" s="61"/>
      <c r="C44" s="62"/>
      <c r="D44" s="62"/>
      <c r="E44" s="65"/>
      <c r="F44" s="65"/>
      <c r="G44" s="35"/>
      <c r="H44" s="245"/>
      <c r="I44" s="245"/>
      <c r="J44" s="62"/>
      <c r="K44" s="64"/>
      <c r="L44" s="158"/>
      <c r="M44" s="154"/>
      <c r="N44" s="154"/>
      <c r="O44" s="101"/>
      <c r="P44" s="101"/>
      <c r="Q44" s="157" t="s">
        <v>133</v>
      </c>
      <c r="R44" s="154"/>
      <c r="S44" s="246"/>
      <c r="T44" s="62">
        <v>9</v>
      </c>
      <c r="U44" s="62" t="s">
        <v>11</v>
      </c>
    </row>
    <row r="45" spans="1:21" ht="15" customHeight="1">
      <c r="A45" s="427"/>
      <c r="B45" s="30" t="s">
        <v>8</v>
      </c>
      <c r="C45" s="30">
        <f>SUM(C34:C44)</f>
        <v>6</v>
      </c>
      <c r="D45" s="30">
        <f t="shared" ref="D45:F45" si="4">SUM(D34:D44)</f>
        <v>6</v>
      </c>
      <c r="E45" s="30">
        <f t="shared" si="4"/>
        <v>9</v>
      </c>
      <c r="F45" s="30">
        <f t="shared" si="4"/>
        <v>6</v>
      </c>
      <c r="G45" s="30" t="s">
        <v>8</v>
      </c>
      <c r="H45" s="30">
        <f>SUM(H34:H44)</f>
        <v>6</v>
      </c>
      <c r="I45" s="30">
        <f t="shared" ref="I45" si="5">SUM(I34:I44)</f>
        <v>6</v>
      </c>
      <c r="J45" s="30">
        <f t="shared" ref="J45" si="6">SUM(J34:J44)</f>
        <v>9</v>
      </c>
      <c r="K45" s="30">
        <f t="shared" ref="K45" si="7">SUM(K34:K44)</f>
        <v>6</v>
      </c>
      <c r="L45" s="30" t="s">
        <v>8</v>
      </c>
      <c r="M45" s="30">
        <f>SUM(M34:M44)</f>
        <v>9</v>
      </c>
      <c r="N45" s="30">
        <f t="shared" ref="N45" si="8">SUM(N34:N44)</f>
        <v>9</v>
      </c>
      <c r="O45" s="30">
        <f t="shared" ref="O45" si="9">SUM(O34:O44)</f>
        <v>12</v>
      </c>
      <c r="P45" s="30">
        <f t="shared" ref="P45" si="10">SUM(P34:P44)</f>
        <v>9</v>
      </c>
      <c r="Q45" s="30" t="s">
        <v>8</v>
      </c>
      <c r="R45" s="30">
        <f>SUM(R34:R44)</f>
        <v>24</v>
      </c>
      <c r="S45" s="30">
        <f t="shared" ref="S45" si="11">SUM(S34:S44)</f>
        <v>15</v>
      </c>
      <c r="T45" s="30">
        <f t="shared" ref="T45" si="12">SUM(T34:T44)</f>
        <v>21</v>
      </c>
      <c r="U45" s="30">
        <f t="shared" ref="U45" si="13">SUM(U34:U44)</f>
        <v>12</v>
      </c>
    </row>
    <row r="46" spans="1:21" ht="15" customHeight="1">
      <c r="A46" s="428"/>
      <c r="B46" s="27" t="s">
        <v>9</v>
      </c>
      <c r="C46" s="420">
        <f>C45+E45+H45+J45+M45+O45+R45+T45</f>
        <v>96</v>
      </c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2"/>
    </row>
    <row r="47" spans="1:21" ht="15" customHeight="1">
      <c r="A47" s="410" t="s">
        <v>178</v>
      </c>
      <c r="B47" s="423" t="s">
        <v>74</v>
      </c>
      <c r="C47" s="423"/>
      <c r="D47" s="423"/>
      <c r="E47" s="423"/>
      <c r="F47" s="423"/>
      <c r="G47" s="380" t="s">
        <v>496</v>
      </c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1"/>
    </row>
    <row r="48" spans="1:21" ht="15" customHeight="1">
      <c r="A48" s="410"/>
      <c r="B48" s="423" t="s">
        <v>75</v>
      </c>
      <c r="C48" s="423"/>
      <c r="D48" s="423"/>
      <c r="E48" s="423"/>
      <c r="F48" s="423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3"/>
    </row>
    <row r="49" spans="1:21" ht="15" customHeight="1">
      <c r="A49" s="410"/>
      <c r="B49" s="423" t="s">
        <v>179</v>
      </c>
      <c r="C49" s="423"/>
      <c r="D49" s="423"/>
      <c r="E49" s="423"/>
      <c r="F49" s="423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3"/>
    </row>
    <row r="50" spans="1:21" ht="15" customHeight="1">
      <c r="A50" s="410"/>
      <c r="B50" s="423" t="s">
        <v>76</v>
      </c>
      <c r="C50" s="423"/>
      <c r="D50" s="423"/>
      <c r="E50" s="423"/>
      <c r="F50" s="423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3"/>
    </row>
    <row r="51" spans="1:21" ht="15" customHeight="1">
      <c r="A51" s="410"/>
      <c r="B51" s="372" t="s">
        <v>498</v>
      </c>
      <c r="C51" s="424"/>
      <c r="D51" s="424"/>
      <c r="E51" s="424"/>
      <c r="F51" s="424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3"/>
    </row>
    <row r="52" spans="1:21" ht="15" customHeight="1">
      <c r="A52" s="410"/>
      <c r="B52" s="373" t="s">
        <v>499</v>
      </c>
      <c r="C52" s="425"/>
      <c r="D52" s="425"/>
      <c r="E52" s="425"/>
      <c r="F52" s="426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3"/>
    </row>
    <row r="53" spans="1:21" ht="15" customHeight="1">
      <c r="A53" s="410"/>
      <c r="B53" s="417" t="s">
        <v>77</v>
      </c>
      <c r="C53" s="418"/>
      <c r="D53" s="418"/>
      <c r="E53" s="418"/>
      <c r="F53" s="419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5"/>
    </row>
    <row r="54" spans="1:21" ht="12" customHeight="1"/>
    <row r="55" spans="1:21" ht="12" customHeight="1"/>
    <row r="56" spans="1:21" ht="12" customHeight="1"/>
    <row r="57" spans="1:21" ht="12" customHeight="1"/>
    <row r="58" spans="1:21" ht="12" customHeight="1"/>
    <row r="59" spans="1:21" ht="12" customHeight="1"/>
    <row r="60" spans="1:21" ht="12" customHeight="1"/>
    <row r="61" spans="1:21" ht="12" customHeight="1"/>
    <row r="62" spans="1:21" ht="12" customHeight="1"/>
  </sheetData>
  <mergeCells count="42">
    <mergeCell ref="B53:F53"/>
    <mergeCell ref="C46:U46"/>
    <mergeCell ref="A47:A53"/>
    <mergeCell ref="B47:F47"/>
    <mergeCell ref="G47:U53"/>
    <mergeCell ref="B48:F48"/>
    <mergeCell ref="B49:F49"/>
    <mergeCell ref="B50:F50"/>
    <mergeCell ref="B51:F51"/>
    <mergeCell ref="B52:F52"/>
    <mergeCell ref="A34:A46"/>
    <mergeCell ref="A24:A33"/>
    <mergeCell ref="C33:U33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9" type="noConversion"/>
  <printOptions horizontalCentered="1"/>
  <pageMargins left="0" right="0" top="0" bottom="0" header="0" footer="0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5"/>
  <sheetViews>
    <sheetView view="pageBreakPreview" zoomScaleNormal="100" zoomScaleSheetLayoutView="100" workbookViewId="0">
      <selection activeCell="B20" sqref="B20:U20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1"/>
  </cols>
  <sheetData>
    <row r="1" spans="1:22" ht="30" customHeight="1">
      <c r="A1" s="355" t="s">
        <v>501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s="3" customFormat="1" ht="30" customHeight="1">
      <c r="A2" s="429" t="s">
        <v>500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2"/>
    </row>
    <row r="3" spans="1:22">
      <c r="A3" s="359" t="s">
        <v>0</v>
      </c>
      <c r="B3" s="360" t="s">
        <v>78</v>
      </c>
      <c r="C3" s="359" t="s">
        <v>1</v>
      </c>
      <c r="D3" s="359"/>
      <c r="E3" s="359"/>
      <c r="F3" s="359"/>
      <c r="G3" s="360" t="s">
        <v>2</v>
      </c>
      <c r="H3" s="359" t="s">
        <v>3</v>
      </c>
      <c r="I3" s="359"/>
      <c r="J3" s="359"/>
      <c r="K3" s="359"/>
      <c r="L3" s="360" t="s">
        <v>2</v>
      </c>
      <c r="M3" s="359" t="s">
        <v>4</v>
      </c>
      <c r="N3" s="359"/>
      <c r="O3" s="359"/>
      <c r="P3" s="359"/>
      <c r="Q3" s="360" t="s">
        <v>2</v>
      </c>
      <c r="R3" s="359" t="s">
        <v>5</v>
      </c>
      <c r="S3" s="359"/>
      <c r="T3" s="359"/>
      <c r="U3" s="359"/>
    </row>
    <row r="4" spans="1:22">
      <c r="A4" s="359"/>
      <c r="B4" s="360"/>
      <c r="C4" s="359" t="s">
        <v>6</v>
      </c>
      <c r="D4" s="359"/>
      <c r="E4" s="359" t="s">
        <v>7</v>
      </c>
      <c r="F4" s="359"/>
      <c r="G4" s="360"/>
      <c r="H4" s="359" t="s">
        <v>6</v>
      </c>
      <c r="I4" s="359"/>
      <c r="J4" s="359" t="s">
        <v>7</v>
      </c>
      <c r="K4" s="359"/>
      <c r="L4" s="360"/>
      <c r="M4" s="359" t="s">
        <v>6</v>
      </c>
      <c r="N4" s="359"/>
      <c r="O4" s="359" t="s">
        <v>7</v>
      </c>
      <c r="P4" s="359"/>
      <c r="Q4" s="360"/>
      <c r="R4" s="359" t="s">
        <v>6</v>
      </c>
      <c r="S4" s="359"/>
      <c r="T4" s="359" t="s">
        <v>7</v>
      </c>
      <c r="U4" s="359"/>
    </row>
    <row r="5" spans="1:22" s="5" customFormat="1" ht="12" customHeight="1">
      <c r="A5" s="359"/>
      <c r="B5" s="360"/>
      <c r="C5" s="4" t="s">
        <v>79</v>
      </c>
      <c r="D5" s="4" t="s">
        <v>16</v>
      </c>
      <c r="E5" s="4" t="s">
        <v>80</v>
      </c>
      <c r="F5" s="4" t="s">
        <v>81</v>
      </c>
      <c r="G5" s="360"/>
      <c r="H5" s="4" t="s">
        <v>80</v>
      </c>
      <c r="I5" s="4" t="s">
        <v>16</v>
      </c>
      <c r="J5" s="4" t="s">
        <v>80</v>
      </c>
      <c r="K5" s="4" t="s">
        <v>81</v>
      </c>
      <c r="L5" s="360"/>
      <c r="M5" s="4" t="s">
        <v>79</v>
      </c>
      <c r="N5" s="4" t="s">
        <v>16</v>
      </c>
      <c r="O5" s="4" t="s">
        <v>79</v>
      </c>
      <c r="P5" s="4" t="s">
        <v>81</v>
      </c>
      <c r="Q5" s="360"/>
      <c r="R5" s="4" t="s">
        <v>79</v>
      </c>
      <c r="S5" s="4" t="s">
        <v>81</v>
      </c>
      <c r="T5" s="4" t="s">
        <v>79</v>
      </c>
      <c r="U5" s="4" t="s">
        <v>81</v>
      </c>
    </row>
    <row r="6" spans="1:22" s="7" customFormat="1" ht="15" customHeight="1">
      <c r="A6" s="359" t="s">
        <v>82</v>
      </c>
      <c r="B6" s="68" t="s">
        <v>83</v>
      </c>
      <c r="C6" s="43">
        <v>2</v>
      </c>
      <c r="D6" s="43">
        <v>2</v>
      </c>
      <c r="E6" s="43"/>
      <c r="F6" s="43"/>
      <c r="G6" s="69" t="s">
        <v>84</v>
      </c>
      <c r="H6" s="43">
        <v>2</v>
      </c>
      <c r="I6" s="43">
        <v>2</v>
      </c>
      <c r="J6" s="43"/>
      <c r="K6" s="43"/>
      <c r="L6" s="69"/>
      <c r="M6" s="43"/>
      <c r="N6" s="43"/>
      <c r="O6" s="43"/>
      <c r="P6" s="43"/>
      <c r="Q6" s="6"/>
      <c r="R6" s="43"/>
      <c r="S6" s="43"/>
      <c r="T6" s="43"/>
      <c r="U6" s="43"/>
    </row>
    <row r="7" spans="1:22" s="7" customFormat="1" ht="15" customHeight="1">
      <c r="A7" s="359"/>
      <c r="B7" s="69" t="s">
        <v>85</v>
      </c>
      <c r="C7" s="43">
        <v>2</v>
      </c>
      <c r="D7" s="43">
        <v>2</v>
      </c>
      <c r="E7" s="43"/>
      <c r="F7" s="43"/>
      <c r="G7" s="69" t="s">
        <v>86</v>
      </c>
      <c r="H7" s="43">
        <v>2</v>
      </c>
      <c r="I7" s="43">
        <v>2</v>
      </c>
      <c r="J7" s="43"/>
      <c r="K7" s="43"/>
      <c r="L7" s="69"/>
      <c r="M7" s="43"/>
      <c r="N7" s="43"/>
      <c r="O7" s="43"/>
      <c r="P7" s="43"/>
      <c r="Q7" s="6"/>
      <c r="R7" s="43"/>
      <c r="S7" s="43"/>
      <c r="T7" s="43"/>
      <c r="U7" s="43"/>
    </row>
    <row r="8" spans="1:22" s="7" customFormat="1" ht="15" customHeight="1">
      <c r="A8" s="359"/>
      <c r="B8" s="69" t="s">
        <v>87</v>
      </c>
      <c r="C8" s="43"/>
      <c r="D8" s="43"/>
      <c r="E8" s="43">
        <v>2</v>
      </c>
      <c r="F8" s="43">
        <v>2</v>
      </c>
      <c r="G8" s="69" t="s">
        <v>88</v>
      </c>
      <c r="H8" s="43"/>
      <c r="I8" s="43"/>
      <c r="J8" s="43">
        <v>2</v>
      </c>
      <c r="K8" s="43">
        <v>2</v>
      </c>
      <c r="L8" s="69"/>
      <c r="M8" s="43"/>
      <c r="N8" s="43"/>
      <c r="O8" s="43"/>
      <c r="P8" s="43"/>
      <c r="Q8" s="6"/>
      <c r="R8" s="43"/>
      <c r="S8" s="43"/>
      <c r="T8" s="43"/>
      <c r="U8" s="43"/>
    </row>
    <row r="9" spans="1:22" s="7" customFormat="1" ht="15" customHeight="1">
      <c r="A9" s="359"/>
      <c r="B9" s="69" t="s">
        <v>89</v>
      </c>
      <c r="C9" s="43"/>
      <c r="D9" s="43"/>
      <c r="E9" s="43">
        <v>2</v>
      </c>
      <c r="F9" s="43">
        <v>2</v>
      </c>
      <c r="G9" s="69"/>
      <c r="H9" s="43"/>
      <c r="I9" s="43"/>
      <c r="J9" s="43"/>
      <c r="K9" s="43"/>
      <c r="L9" s="6"/>
      <c r="M9" s="43"/>
      <c r="N9" s="43"/>
      <c r="O9" s="43"/>
      <c r="P9" s="43"/>
      <c r="Q9" s="6"/>
      <c r="R9" s="43"/>
      <c r="S9" s="43"/>
      <c r="T9" s="43"/>
      <c r="U9" s="43"/>
    </row>
    <row r="10" spans="1:22" s="10" customFormat="1" ht="15" customHeight="1">
      <c r="A10" s="359"/>
      <c r="B10" s="8" t="s">
        <v>8</v>
      </c>
      <c r="C10" s="9">
        <f>C6+C7+C8+C9</f>
        <v>4</v>
      </c>
      <c r="D10" s="9">
        <f t="shared" ref="D10:F10" si="0">D6+D7+D8+D9</f>
        <v>4</v>
      </c>
      <c r="E10" s="9">
        <f t="shared" si="0"/>
        <v>4</v>
      </c>
      <c r="F10" s="9">
        <f t="shared" si="0"/>
        <v>4</v>
      </c>
      <c r="G10" s="8" t="s">
        <v>8</v>
      </c>
      <c r="H10" s="8">
        <f>H6+H7+H8+H9</f>
        <v>4</v>
      </c>
      <c r="I10" s="8">
        <f t="shared" ref="I10:K10" si="1">I6+I7+I8+I9</f>
        <v>4</v>
      </c>
      <c r="J10" s="8">
        <f t="shared" si="1"/>
        <v>2</v>
      </c>
      <c r="K10" s="8">
        <f t="shared" si="1"/>
        <v>2</v>
      </c>
      <c r="L10" s="8" t="s">
        <v>8</v>
      </c>
      <c r="M10" s="8">
        <f>M6+M7+M8+M9</f>
        <v>0</v>
      </c>
      <c r="N10" s="8">
        <f t="shared" ref="N10:P10" si="2">N6+N7+N8+N9</f>
        <v>0</v>
      </c>
      <c r="O10" s="8">
        <f t="shared" si="2"/>
        <v>0</v>
      </c>
      <c r="P10" s="8">
        <f t="shared" si="2"/>
        <v>0</v>
      </c>
      <c r="Q10" s="8" t="s">
        <v>8</v>
      </c>
      <c r="R10" s="8">
        <f>R6+R7+R8+R9</f>
        <v>0</v>
      </c>
      <c r="S10" s="8">
        <f t="shared" ref="S10:U10" si="3">S6+S7+S8+S9</f>
        <v>0</v>
      </c>
      <c r="T10" s="8">
        <f t="shared" si="3"/>
        <v>0</v>
      </c>
      <c r="U10" s="8">
        <f t="shared" si="3"/>
        <v>0</v>
      </c>
    </row>
    <row r="11" spans="1:22" s="10" customFormat="1" ht="15" customHeight="1">
      <c r="A11" s="359"/>
      <c r="B11" s="44" t="s">
        <v>9</v>
      </c>
      <c r="C11" s="361">
        <f>C10+E10+H10+J10+M10+O10+R10+T10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</row>
    <row r="12" spans="1:22" s="10" customFormat="1" ht="35.1" customHeight="1">
      <c r="A12" s="359"/>
      <c r="B12" s="395" t="s">
        <v>90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2" s="7" customFormat="1" ht="15" customHeight="1">
      <c r="A13" s="359" t="s">
        <v>91</v>
      </c>
      <c r="B13" s="70" t="s">
        <v>92</v>
      </c>
      <c r="C13" s="43"/>
      <c r="D13" s="43"/>
      <c r="E13" s="43">
        <v>2</v>
      </c>
      <c r="F13" s="43">
        <v>2</v>
      </c>
      <c r="G13" s="69" t="s">
        <v>93</v>
      </c>
      <c r="H13" s="43"/>
      <c r="I13" s="43"/>
      <c r="J13" s="43">
        <v>2</v>
      </c>
      <c r="K13" s="43">
        <v>2</v>
      </c>
      <c r="L13" s="71"/>
      <c r="M13" s="43"/>
      <c r="N13" s="43"/>
      <c r="O13" s="43"/>
      <c r="P13" s="43"/>
      <c r="Q13" s="6"/>
      <c r="R13" s="43"/>
      <c r="S13" s="43"/>
      <c r="T13" s="43"/>
      <c r="U13" s="43"/>
    </row>
    <row r="14" spans="1:22" s="7" customFormat="1" ht="15" customHeight="1">
      <c r="A14" s="359"/>
      <c r="B14" s="6" t="s">
        <v>244</v>
      </c>
      <c r="C14" s="43">
        <v>0</v>
      </c>
      <c r="D14" s="43">
        <v>1</v>
      </c>
      <c r="E14" s="43">
        <v>0</v>
      </c>
      <c r="F14" s="43">
        <v>1</v>
      </c>
      <c r="G14" s="69"/>
      <c r="H14" s="43"/>
      <c r="I14" s="43"/>
      <c r="J14" s="43"/>
      <c r="K14" s="43"/>
      <c r="L14" s="69"/>
      <c r="M14" s="43"/>
      <c r="N14" s="43"/>
      <c r="O14" s="43"/>
      <c r="P14" s="43"/>
      <c r="Q14" s="6"/>
      <c r="R14" s="43"/>
      <c r="S14" s="43"/>
      <c r="T14" s="43"/>
      <c r="U14" s="43"/>
    </row>
    <row r="15" spans="1:22" s="7" customFormat="1" ht="15" customHeight="1">
      <c r="A15" s="359"/>
      <c r="B15" s="71" t="s">
        <v>94</v>
      </c>
      <c r="C15" s="43">
        <v>2</v>
      </c>
      <c r="D15" s="43">
        <v>2</v>
      </c>
      <c r="E15" s="43"/>
      <c r="F15" s="43"/>
      <c r="G15" s="6"/>
      <c r="H15" s="43"/>
      <c r="I15" s="43"/>
      <c r="J15" s="43"/>
      <c r="K15" s="43"/>
      <c r="L15" s="6"/>
      <c r="M15" s="43"/>
      <c r="N15" s="43"/>
      <c r="O15" s="43"/>
      <c r="P15" s="43"/>
      <c r="Q15" s="6"/>
      <c r="R15" s="43"/>
      <c r="S15" s="43"/>
      <c r="T15" s="43"/>
      <c r="U15" s="43"/>
    </row>
    <row r="16" spans="1:22" s="10" customFormat="1" ht="15" customHeight="1">
      <c r="A16" s="359"/>
      <c r="B16" s="8" t="s">
        <v>8</v>
      </c>
      <c r="C16" s="9">
        <f>C13+C14+C15</f>
        <v>2</v>
      </c>
      <c r="D16" s="9">
        <f t="shared" ref="D16:F16" si="4">D13+D14+D15</f>
        <v>3</v>
      </c>
      <c r="E16" s="9">
        <f t="shared" si="4"/>
        <v>2</v>
      </c>
      <c r="F16" s="9">
        <f t="shared" si="4"/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 t="shared" ref="J16:K16" si="5">J13+J14+J15</f>
        <v>2</v>
      </c>
      <c r="K16" s="8">
        <f t="shared" si="5"/>
        <v>2</v>
      </c>
      <c r="L16" s="8" t="s">
        <v>8</v>
      </c>
      <c r="M16" s="8">
        <f>M13+M14+M15</f>
        <v>0</v>
      </c>
      <c r="N16" s="8">
        <f t="shared" ref="N16:P16" si="6">N13+N14+N15</f>
        <v>0</v>
      </c>
      <c r="O16" s="8">
        <f t="shared" si="6"/>
        <v>0</v>
      </c>
      <c r="P16" s="8">
        <f t="shared" si="6"/>
        <v>0</v>
      </c>
      <c r="Q16" s="8" t="s">
        <v>8</v>
      </c>
      <c r="R16" s="8">
        <f>R13+R14+R15</f>
        <v>0</v>
      </c>
      <c r="S16" s="8">
        <f t="shared" ref="S16:U16" si="7">S13+S14+S15</f>
        <v>0</v>
      </c>
      <c r="T16" s="8">
        <f t="shared" si="7"/>
        <v>0</v>
      </c>
      <c r="U16" s="8">
        <f t="shared" si="7"/>
        <v>0</v>
      </c>
    </row>
    <row r="17" spans="1:62" s="10" customFormat="1" ht="15" customHeight="1">
      <c r="A17" s="359"/>
      <c r="B17" s="44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</row>
    <row r="18" spans="1:62" ht="57" customHeight="1">
      <c r="A18" s="359" t="s">
        <v>95</v>
      </c>
      <c r="B18" s="367" t="s">
        <v>243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62" s="10" customFormat="1" ht="15" customHeight="1">
      <c r="A19" s="359"/>
      <c r="B19" s="44" t="s">
        <v>9</v>
      </c>
      <c r="C19" s="362">
        <v>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</row>
    <row r="20" spans="1:62" s="15" customFormat="1" ht="15" customHeight="1">
      <c r="A20" s="396" t="s">
        <v>96</v>
      </c>
      <c r="B20" s="13" t="s">
        <v>97</v>
      </c>
      <c r="C20" s="12">
        <v>2</v>
      </c>
      <c r="D20" s="12">
        <v>2</v>
      </c>
      <c r="E20" s="12"/>
      <c r="F20" s="12"/>
      <c r="G20" s="11" t="s">
        <v>13</v>
      </c>
      <c r="H20" s="45"/>
      <c r="I20" s="45"/>
      <c r="J20" s="12">
        <v>2</v>
      </c>
      <c r="K20" s="12">
        <v>2</v>
      </c>
      <c r="L20" s="14" t="s">
        <v>98</v>
      </c>
      <c r="M20" s="12">
        <v>2</v>
      </c>
      <c r="N20" s="12">
        <v>2</v>
      </c>
      <c r="O20" s="12"/>
      <c r="P20" s="12"/>
      <c r="Q20" s="14" t="s">
        <v>99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396"/>
      <c r="B21" s="11"/>
      <c r="C21" s="45"/>
      <c r="D21" s="45"/>
      <c r="E21" s="45"/>
      <c r="F21" s="45"/>
      <c r="G21" s="11"/>
      <c r="H21" s="45"/>
      <c r="I21" s="45"/>
      <c r="J21" s="12"/>
      <c r="K21" s="12"/>
      <c r="L21" s="16"/>
      <c r="M21" s="45"/>
      <c r="N21" s="45"/>
      <c r="O21" s="45"/>
      <c r="P21" s="45"/>
      <c r="Q21" s="16"/>
      <c r="R21" s="45"/>
      <c r="S21" s="45"/>
      <c r="T21" s="45"/>
      <c r="U21" s="45"/>
    </row>
    <row r="22" spans="1:62" s="21" customFormat="1" ht="15" customHeight="1">
      <c r="A22" s="396"/>
      <c r="B22" s="17" t="s">
        <v>100</v>
      </c>
      <c r="C22" s="18">
        <f>C20+C21</f>
        <v>2</v>
      </c>
      <c r="D22" s="18">
        <f t="shared" ref="D22:F22" si="8">D20+D21</f>
        <v>2</v>
      </c>
      <c r="E22" s="18">
        <f t="shared" si="8"/>
        <v>0</v>
      </c>
      <c r="F22" s="18">
        <f t="shared" si="8"/>
        <v>0</v>
      </c>
      <c r="G22" s="17" t="s">
        <v>100</v>
      </c>
      <c r="H22" s="18">
        <f>H20+H21</f>
        <v>0</v>
      </c>
      <c r="I22" s="18">
        <f t="shared" ref="I22:K22" si="9">I20+I21</f>
        <v>0</v>
      </c>
      <c r="J22" s="18">
        <f t="shared" si="9"/>
        <v>2</v>
      </c>
      <c r="K22" s="18">
        <f t="shared" si="9"/>
        <v>2</v>
      </c>
      <c r="L22" s="19" t="s">
        <v>8</v>
      </c>
      <c r="M22" s="20">
        <f>M20+M21</f>
        <v>2</v>
      </c>
      <c r="N22" s="20">
        <f t="shared" ref="N22:P22" si="10">N20+N21</f>
        <v>2</v>
      </c>
      <c r="O22" s="20">
        <f t="shared" si="10"/>
        <v>0</v>
      </c>
      <c r="P22" s="20">
        <f t="shared" si="10"/>
        <v>0</v>
      </c>
      <c r="Q22" s="19" t="s">
        <v>8</v>
      </c>
      <c r="R22" s="18">
        <f>R20+R21</f>
        <v>0</v>
      </c>
      <c r="S22" s="18">
        <f t="shared" ref="S22:U22" si="11">S20+S21</f>
        <v>0</v>
      </c>
      <c r="T22" s="18">
        <f t="shared" si="11"/>
        <v>2</v>
      </c>
      <c r="U22" s="18">
        <f t="shared" si="11"/>
        <v>2</v>
      </c>
    </row>
    <row r="23" spans="1:62" s="21" customFormat="1" ht="15" customHeight="1">
      <c r="A23" s="396"/>
      <c r="B23" s="22" t="s">
        <v>101</v>
      </c>
      <c r="C23" s="397">
        <f>SUM(C22+E22+H22+J22+M22+O22+R22+T22)</f>
        <v>8</v>
      </c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W23" s="15"/>
      <c r="X23" s="15"/>
      <c r="Y23" s="15"/>
      <c r="Z23" s="15"/>
      <c r="AA23" s="15"/>
      <c r="AB23" s="15"/>
    </row>
    <row r="24" spans="1:62" s="24" customFormat="1" ht="15" customHeight="1">
      <c r="A24" s="386" t="s">
        <v>172</v>
      </c>
      <c r="B24" s="72" t="s">
        <v>103</v>
      </c>
      <c r="C24" s="74">
        <v>3</v>
      </c>
      <c r="D24" s="74">
        <v>3</v>
      </c>
      <c r="E24" s="40"/>
      <c r="F24" s="40"/>
      <c r="G24" s="23" t="s">
        <v>102</v>
      </c>
      <c r="H24" s="46">
        <v>3</v>
      </c>
      <c r="I24" s="46">
        <v>3</v>
      </c>
      <c r="J24" s="46"/>
      <c r="K24" s="46"/>
      <c r="L24" s="72" t="s">
        <v>108</v>
      </c>
      <c r="M24" s="74">
        <v>3</v>
      </c>
      <c r="N24" s="74">
        <v>3</v>
      </c>
      <c r="O24" s="46"/>
      <c r="P24" s="46"/>
      <c r="Q24" s="23"/>
      <c r="R24" s="46"/>
      <c r="S24" s="46"/>
      <c r="T24" s="46"/>
      <c r="U24" s="46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387"/>
      <c r="B25" s="249" t="s">
        <v>502</v>
      </c>
      <c r="C25" s="74">
        <v>3</v>
      </c>
      <c r="D25" s="74">
        <v>3</v>
      </c>
      <c r="E25" s="40"/>
      <c r="F25" s="73"/>
      <c r="G25" s="25" t="s">
        <v>104</v>
      </c>
      <c r="H25" s="46">
        <v>3</v>
      </c>
      <c r="I25" s="46">
        <v>3</v>
      </c>
      <c r="J25" s="46"/>
      <c r="K25" s="46"/>
      <c r="L25" s="76" t="s">
        <v>111</v>
      </c>
      <c r="M25" s="29">
        <v>1</v>
      </c>
      <c r="N25" s="29">
        <v>3</v>
      </c>
      <c r="O25" s="62"/>
      <c r="P25" s="62"/>
      <c r="Q25" s="23"/>
      <c r="R25" s="46"/>
      <c r="S25" s="46"/>
      <c r="T25" s="46"/>
      <c r="U25" s="4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387"/>
      <c r="B26" s="99" t="s">
        <v>503</v>
      </c>
      <c r="C26" s="74">
        <v>3</v>
      </c>
      <c r="D26" s="74">
        <v>3</v>
      </c>
      <c r="E26" s="74"/>
      <c r="F26" s="40"/>
      <c r="G26" s="28" t="s">
        <v>107</v>
      </c>
      <c r="H26" s="40">
        <v>3</v>
      </c>
      <c r="I26" s="40">
        <v>3</v>
      </c>
      <c r="J26" s="62"/>
      <c r="K26" s="62"/>
      <c r="L26" s="76" t="s">
        <v>112</v>
      </c>
      <c r="M26" s="29">
        <v>2</v>
      </c>
      <c r="N26" s="29">
        <v>3</v>
      </c>
      <c r="O26" s="26"/>
      <c r="P26" s="26"/>
      <c r="Q26" s="23"/>
      <c r="R26" s="46"/>
      <c r="S26" s="46"/>
      <c r="T26" s="46"/>
      <c r="U26" s="46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387"/>
      <c r="B27" s="72" t="s">
        <v>105</v>
      </c>
      <c r="C27" s="74"/>
      <c r="D27" s="74"/>
      <c r="E27" s="74">
        <v>3</v>
      </c>
      <c r="F27" s="29">
        <v>3</v>
      </c>
      <c r="G27" s="71" t="s">
        <v>110</v>
      </c>
      <c r="H27" s="40">
        <v>1</v>
      </c>
      <c r="I27" s="40">
        <v>3</v>
      </c>
      <c r="J27" s="62"/>
      <c r="K27" s="62"/>
      <c r="L27" s="76" t="s">
        <v>114</v>
      </c>
      <c r="M27" s="29">
        <v>3</v>
      </c>
      <c r="N27" s="29">
        <v>3</v>
      </c>
      <c r="O27" s="26"/>
      <c r="P27" s="26"/>
      <c r="Q27" s="23"/>
      <c r="R27" s="46"/>
      <c r="S27" s="46"/>
      <c r="T27" s="46"/>
      <c r="U27" s="46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387"/>
      <c r="B28" s="72" t="s">
        <v>106</v>
      </c>
      <c r="C28" s="74"/>
      <c r="D28" s="73"/>
      <c r="E28" s="73">
        <v>3</v>
      </c>
      <c r="F28" s="29">
        <v>3</v>
      </c>
      <c r="G28" s="253" t="s">
        <v>180</v>
      </c>
      <c r="H28" s="101">
        <v>3</v>
      </c>
      <c r="I28" s="101">
        <v>3</v>
      </c>
      <c r="J28" s="40"/>
      <c r="K28" s="29"/>
      <c r="L28" s="141" t="s">
        <v>506</v>
      </c>
      <c r="M28" s="74">
        <v>3</v>
      </c>
      <c r="N28" s="74">
        <v>3</v>
      </c>
      <c r="O28" s="74"/>
      <c r="P28" s="29"/>
      <c r="Q28" s="75"/>
      <c r="R28" s="46"/>
      <c r="S28" s="46"/>
      <c r="T28" s="46"/>
      <c r="U28" s="46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387"/>
      <c r="B29" s="41" t="s">
        <v>109</v>
      </c>
      <c r="C29" s="29"/>
      <c r="D29" s="29"/>
      <c r="E29" s="26">
        <v>3</v>
      </c>
      <c r="F29" s="26">
        <v>3</v>
      </c>
      <c r="G29" s="99" t="s">
        <v>153</v>
      </c>
      <c r="H29" s="101">
        <v>3</v>
      </c>
      <c r="I29" s="101">
        <v>3</v>
      </c>
      <c r="J29" s="40"/>
      <c r="K29" s="29"/>
      <c r="L29" s="76" t="s">
        <v>115</v>
      </c>
      <c r="M29" s="29"/>
      <c r="N29" s="29"/>
      <c r="O29" s="29">
        <v>2</v>
      </c>
      <c r="P29" s="29">
        <v>3</v>
      </c>
      <c r="Q29" s="75"/>
      <c r="R29" s="46"/>
      <c r="S29" s="46"/>
      <c r="T29" s="46"/>
      <c r="U29" s="46"/>
      <c r="V29" s="21"/>
      <c r="W29" s="21"/>
      <c r="X29" s="15"/>
      <c r="Y29" s="15"/>
      <c r="Z29" s="15"/>
      <c r="AA29" s="15"/>
      <c r="AB29" s="15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387"/>
      <c r="B30" s="99" t="s">
        <v>266</v>
      </c>
      <c r="C30" s="29"/>
      <c r="D30" s="29"/>
      <c r="E30" s="62">
        <v>3</v>
      </c>
      <c r="F30" s="62">
        <v>3</v>
      </c>
      <c r="G30" s="71" t="s">
        <v>113</v>
      </c>
      <c r="H30" s="78"/>
      <c r="I30" s="78"/>
      <c r="J30" s="40">
        <v>3</v>
      </c>
      <c r="K30" s="29">
        <v>3</v>
      </c>
      <c r="L30" s="200" t="s">
        <v>181</v>
      </c>
      <c r="M30" s="29"/>
      <c r="N30" s="29"/>
      <c r="O30" s="29">
        <v>3</v>
      </c>
      <c r="P30" s="29">
        <v>3</v>
      </c>
      <c r="Q30" s="77"/>
      <c r="R30" s="26"/>
      <c r="S30" s="26"/>
      <c r="T30" s="46"/>
      <c r="U30" s="46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387"/>
      <c r="B31" s="41"/>
      <c r="C31" s="29"/>
      <c r="D31" s="29"/>
      <c r="E31" s="26"/>
      <c r="F31" s="26"/>
      <c r="G31" s="141" t="s">
        <v>504</v>
      </c>
      <c r="H31" s="79"/>
      <c r="I31" s="40"/>
      <c r="J31" s="40">
        <v>3</v>
      </c>
      <c r="K31" s="29">
        <v>3</v>
      </c>
      <c r="L31" s="200" t="s">
        <v>182</v>
      </c>
      <c r="M31" s="29"/>
      <c r="N31" s="29"/>
      <c r="O31" s="29">
        <v>1</v>
      </c>
      <c r="P31" s="29">
        <v>3</v>
      </c>
      <c r="Q31" s="77"/>
      <c r="R31" s="26"/>
      <c r="S31" s="26"/>
      <c r="T31" s="46"/>
      <c r="U31" s="46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387"/>
      <c r="B32" s="41"/>
      <c r="C32" s="29"/>
      <c r="D32" s="29"/>
      <c r="E32" s="26"/>
      <c r="F32" s="26"/>
      <c r="G32" s="99" t="s">
        <v>505</v>
      </c>
      <c r="H32" s="29"/>
      <c r="I32" s="29"/>
      <c r="J32" s="40">
        <v>3</v>
      </c>
      <c r="K32" s="29">
        <v>3</v>
      </c>
      <c r="L32" s="76"/>
      <c r="M32" s="29"/>
      <c r="N32" s="29"/>
      <c r="O32" s="29"/>
      <c r="P32" s="29"/>
      <c r="Q32" s="75"/>
      <c r="R32" s="26"/>
      <c r="S32" s="26"/>
      <c r="T32" s="26"/>
      <c r="U32" s="2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387"/>
      <c r="B33" s="30" t="s">
        <v>8</v>
      </c>
      <c r="C33" s="30">
        <f>SUM(C24:C32)</f>
        <v>9</v>
      </c>
      <c r="D33" s="30">
        <f t="shared" ref="D33:F33" si="12">SUM(D24:D32)</f>
        <v>9</v>
      </c>
      <c r="E33" s="30">
        <f t="shared" si="12"/>
        <v>12</v>
      </c>
      <c r="F33" s="30">
        <f t="shared" si="12"/>
        <v>12</v>
      </c>
      <c r="G33" s="30" t="s">
        <v>100</v>
      </c>
      <c r="H33" s="30">
        <f>SUM(H24:H32)</f>
        <v>16</v>
      </c>
      <c r="I33" s="30">
        <f t="shared" ref="I33" si="13">SUM(I24:I32)</f>
        <v>18</v>
      </c>
      <c r="J33" s="30">
        <f t="shared" ref="J33" si="14">SUM(J24:J32)</f>
        <v>9</v>
      </c>
      <c r="K33" s="30">
        <f t="shared" ref="K33" si="15">SUM(K24:K32)</f>
        <v>9</v>
      </c>
      <c r="L33" s="30" t="s">
        <v>8</v>
      </c>
      <c r="M33" s="30">
        <f>SUM(M24:M32)</f>
        <v>12</v>
      </c>
      <c r="N33" s="30">
        <f t="shared" ref="N33" si="16">SUM(N24:N32)</f>
        <v>15</v>
      </c>
      <c r="O33" s="30">
        <f t="shared" ref="O33" si="17">SUM(O24:O32)</f>
        <v>6</v>
      </c>
      <c r="P33" s="30">
        <f t="shared" ref="P33" si="18">SUM(P24:P32)</f>
        <v>9</v>
      </c>
      <c r="Q33" s="30" t="s">
        <v>8</v>
      </c>
      <c r="R33" s="30">
        <f>SUM(R28:R32)</f>
        <v>0</v>
      </c>
      <c r="S33" s="30">
        <f>SUM(S28:S32)</f>
        <v>0</v>
      </c>
      <c r="T33" s="30">
        <f>SUM(T28:T32)</f>
        <v>0</v>
      </c>
      <c r="U33" s="30">
        <f>SUM(U28:U32)</f>
        <v>0</v>
      </c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388"/>
      <c r="B34" s="27" t="s">
        <v>9</v>
      </c>
      <c r="C34" s="394">
        <f>C33+E33+H33+J33+M33+O33+R33+T33</f>
        <v>64</v>
      </c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21"/>
      <c r="W34" s="21"/>
      <c r="X34" s="15"/>
      <c r="Y34" s="15"/>
      <c r="Z34" s="15"/>
      <c r="AA34" s="15"/>
      <c r="AB34" s="15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386" t="s">
        <v>138</v>
      </c>
      <c r="B35" s="108" t="s">
        <v>116</v>
      </c>
      <c r="C35" s="82">
        <v>3</v>
      </c>
      <c r="D35" s="201">
        <v>3</v>
      </c>
      <c r="E35" s="83"/>
      <c r="F35" s="202"/>
      <c r="G35" s="80" t="s">
        <v>120</v>
      </c>
      <c r="H35" s="83">
        <v>3</v>
      </c>
      <c r="I35" s="83">
        <v>3</v>
      </c>
      <c r="J35" s="83"/>
      <c r="K35" s="83"/>
      <c r="L35" s="80" t="s">
        <v>117</v>
      </c>
      <c r="M35" s="83">
        <v>3</v>
      </c>
      <c r="N35" s="83">
        <v>3</v>
      </c>
      <c r="O35" s="83"/>
      <c r="P35" s="83"/>
      <c r="Q35" s="85" t="s">
        <v>118</v>
      </c>
      <c r="R35" s="29">
        <v>3</v>
      </c>
      <c r="S35" s="29">
        <v>3</v>
      </c>
      <c r="T35" s="29"/>
      <c r="U35" s="2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87"/>
      <c r="B36" s="86" t="s">
        <v>185</v>
      </c>
      <c r="C36" s="101">
        <v>3</v>
      </c>
      <c r="D36" s="101">
        <v>3</v>
      </c>
      <c r="E36" s="82"/>
      <c r="F36" s="83"/>
      <c r="G36" s="86" t="s">
        <v>122</v>
      </c>
      <c r="H36" s="100">
        <v>3</v>
      </c>
      <c r="I36" s="100">
        <v>3</v>
      </c>
      <c r="J36" s="83"/>
      <c r="K36" s="83"/>
      <c r="L36" s="86" t="s">
        <v>121</v>
      </c>
      <c r="M36" s="100">
        <v>3</v>
      </c>
      <c r="N36" s="100">
        <v>3</v>
      </c>
      <c r="O36" s="83"/>
      <c r="P36" s="83"/>
      <c r="Q36" s="203" t="s">
        <v>184</v>
      </c>
      <c r="R36" s="83">
        <v>3</v>
      </c>
      <c r="S36" s="83">
        <v>3</v>
      </c>
      <c r="T36" s="29"/>
      <c r="U36" s="2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87"/>
      <c r="B37" s="86" t="s">
        <v>119</v>
      </c>
      <c r="C37" s="101"/>
      <c r="D37" s="101"/>
      <c r="E37" s="82">
        <v>3</v>
      </c>
      <c r="F37" s="83">
        <v>3</v>
      </c>
      <c r="G37" s="80" t="s">
        <v>143</v>
      </c>
      <c r="H37" s="81">
        <v>3</v>
      </c>
      <c r="I37" s="82">
        <v>3</v>
      </c>
      <c r="J37" s="83"/>
      <c r="K37" s="83"/>
      <c r="L37" s="80" t="s">
        <v>126</v>
      </c>
      <c r="M37" s="83">
        <v>3</v>
      </c>
      <c r="N37" s="83">
        <v>3</v>
      </c>
      <c r="O37" s="83"/>
      <c r="P37" s="83"/>
      <c r="Q37" s="85" t="s">
        <v>123</v>
      </c>
      <c r="R37" s="74">
        <v>3</v>
      </c>
      <c r="S37" s="74">
        <v>3</v>
      </c>
      <c r="T37" s="74"/>
      <c r="U37" s="29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87"/>
      <c r="B38" s="86" t="s">
        <v>186</v>
      </c>
      <c r="C38" s="101"/>
      <c r="D38" s="101"/>
      <c r="E38" s="103">
        <v>3</v>
      </c>
      <c r="F38" s="101">
        <v>3</v>
      </c>
      <c r="G38" s="86" t="s">
        <v>146</v>
      </c>
      <c r="H38" s="83">
        <v>3</v>
      </c>
      <c r="I38" s="83">
        <v>3</v>
      </c>
      <c r="J38" s="83"/>
      <c r="K38" s="83"/>
      <c r="L38" s="250" t="s">
        <v>507</v>
      </c>
      <c r="M38" s="83">
        <v>3</v>
      </c>
      <c r="N38" s="83">
        <v>3</v>
      </c>
      <c r="O38" s="83"/>
      <c r="P38" s="83"/>
      <c r="Q38" s="203" t="s">
        <v>127</v>
      </c>
      <c r="R38" s="29">
        <v>3</v>
      </c>
      <c r="S38" s="29">
        <v>3</v>
      </c>
      <c r="T38" s="29"/>
      <c r="U38" s="29"/>
      <c r="V38" s="21"/>
      <c r="W38" s="21"/>
      <c r="X38" s="15"/>
      <c r="Y38" s="15"/>
      <c r="Z38" s="15"/>
      <c r="AA38" s="15"/>
      <c r="AB38" s="15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87"/>
      <c r="B39" s="86"/>
      <c r="C39" s="101"/>
      <c r="D39" s="101"/>
      <c r="E39" s="103"/>
      <c r="F39" s="101"/>
      <c r="G39" s="108" t="s">
        <v>124</v>
      </c>
      <c r="H39" s="83">
        <v>9</v>
      </c>
      <c r="I39" s="100" t="s">
        <v>125</v>
      </c>
      <c r="J39" s="83"/>
      <c r="K39" s="83"/>
      <c r="L39" s="250" t="s">
        <v>508</v>
      </c>
      <c r="M39" s="83">
        <v>3</v>
      </c>
      <c r="N39" s="100">
        <v>3</v>
      </c>
      <c r="O39" s="83"/>
      <c r="P39" s="83"/>
      <c r="Q39" s="85" t="s">
        <v>140</v>
      </c>
      <c r="R39" s="83">
        <v>3</v>
      </c>
      <c r="S39" s="83">
        <v>3</v>
      </c>
      <c r="T39" s="29"/>
      <c r="U39" s="29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87"/>
      <c r="B40" s="200"/>
      <c r="C40" s="101"/>
      <c r="D40" s="101"/>
      <c r="E40" s="100"/>
      <c r="F40" s="101"/>
      <c r="G40" s="108" t="s">
        <v>128</v>
      </c>
      <c r="H40" s="100">
        <v>3</v>
      </c>
      <c r="I40" s="100" t="s">
        <v>125</v>
      </c>
      <c r="J40" s="83"/>
      <c r="K40" s="83"/>
      <c r="L40" s="250" t="s">
        <v>509</v>
      </c>
      <c r="M40" s="83">
        <v>3</v>
      </c>
      <c r="N40" s="100">
        <v>3</v>
      </c>
      <c r="O40" s="83"/>
      <c r="P40" s="83"/>
      <c r="Q40" s="85" t="s">
        <v>145</v>
      </c>
      <c r="R40" s="83">
        <v>3</v>
      </c>
      <c r="S40" s="83">
        <v>3</v>
      </c>
      <c r="T40" s="29"/>
      <c r="U40" s="29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87"/>
      <c r="B41" s="200"/>
      <c r="C41" s="101"/>
      <c r="D41" s="101"/>
      <c r="E41" s="100"/>
      <c r="F41" s="101"/>
      <c r="G41" s="251" t="s">
        <v>141</v>
      </c>
      <c r="H41" s="83"/>
      <c r="I41" s="83"/>
      <c r="J41" s="83">
        <v>3</v>
      </c>
      <c r="K41" s="83">
        <v>3</v>
      </c>
      <c r="L41" s="80" t="s">
        <v>139</v>
      </c>
      <c r="M41" s="83">
        <v>3</v>
      </c>
      <c r="N41" s="83">
        <v>3</v>
      </c>
      <c r="O41" s="83"/>
      <c r="P41" s="83"/>
      <c r="Q41" s="85" t="s">
        <v>148</v>
      </c>
      <c r="R41" s="83">
        <v>3</v>
      </c>
      <c r="S41" s="83">
        <v>3</v>
      </c>
      <c r="T41" s="29"/>
      <c r="U41" s="29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87"/>
      <c r="B42" s="200"/>
      <c r="C42" s="101"/>
      <c r="D42" s="101"/>
      <c r="E42" s="100"/>
      <c r="F42" s="101"/>
      <c r="G42" s="86" t="s">
        <v>149</v>
      </c>
      <c r="H42" s="83"/>
      <c r="I42" s="83"/>
      <c r="J42" s="83">
        <v>3</v>
      </c>
      <c r="K42" s="83">
        <v>3</v>
      </c>
      <c r="L42" s="80" t="s">
        <v>142</v>
      </c>
      <c r="M42" s="83">
        <v>3</v>
      </c>
      <c r="N42" s="83">
        <v>3</v>
      </c>
      <c r="O42" s="83"/>
      <c r="P42" s="83"/>
      <c r="Q42" s="85" t="s">
        <v>150</v>
      </c>
      <c r="R42" s="83">
        <v>3</v>
      </c>
      <c r="S42" s="83">
        <v>3</v>
      </c>
      <c r="T42" s="29"/>
      <c r="U42" s="29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87"/>
      <c r="B43" s="200"/>
      <c r="C43" s="101"/>
      <c r="D43" s="101"/>
      <c r="E43" s="100"/>
      <c r="F43" s="101"/>
      <c r="G43" s="86" t="s">
        <v>183</v>
      </c>
      <c r="H43" s="100"/>
      <c r="I43" s="100"/>
      <c r="J43" s="83">
        <v>3</v>
      </c>
      <c r="K43" s="83">
        <v>3</v>
      </c>
      <c r="L43" s="80" t="s">
        <v>144</v>
      </c>
      <c r="M43" s="83">
        <v>3</v>
      </c>
      <c r="N43" s="83">
        <v>3</v>
      </c>
      <c r="O43" s="83"/>
      <c r="P43" s="83"/>
      <c r="Q43" s="108" t="s">
        <v>124</v>
      </c>
      <c r="R43" s="29">
        <v>9</v>
      </c>
      <c r="S43" s="74" t="s">
        <v>125</v>
      </c>
      <c r="T43" s="29"/>
      <c r="U43" s="29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87"/>
      <c r="B44" s="200"/>
      <c r="C44" s="101"/>
      <c r="D44" s="101"/>
      <c r="E44" s="100"/>
      <c r="F44" s="101"/>
      <c r="G44" s="86" t="s">
        <v>130</v>
      </c>
      <c r="H44" s="100"/>
      <c r="I44" s="100"/>
      <c r="J44" s="83">
        <v>3</v>
      </c>
      <c r="K44" s="83">
        <v>3</v>
      </c>
      <c r="L44" s="86" t="s">
        <v>147</v>
      </c>
      <c r="M44" s="83">
        <v>3</v>
      </c>
      <c r="N44" s="83">
        <v>3</v>
      </c>
      <c r="O44" s="83"/>
      <c r="P44" s="83"/>
      <c r="Q44" s="250" t="s">
        <v>510</v>
      </c>
      <c r="R44" s="29"/>
      <c r="S44" s="74"/>
      <c r="T44" s="83">
        <v>3</v>
      </c>
      <c r="U44" s="83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87"/>
      <c r="B45" s="200"/>
      <c r="C45" s="101"/>
      <c r="D45" s="101"/>
      <c r="E45" s="100"/>
      <c r="F45" s="101"/>
      <c r="G45" s="252" t="s">
        <v>132</v>
      </c>
      <c r="H45" s="29"/>
      <c r="I45" s="29"/>
      <c r="J45" s="29">
        <v>3</v>
      </c>
      <c r="K45" s="29">
        <v>3</v>
      </c>
      <c r="L45" s="80" t="s">
        <v>151</v>
      </c>
      <c r="M45" s="83">
        <v>3</v>
      </c>
      <c r="N45" s="83">
        <v>3</v>
      </c>
      <c r="O45" s="83"/>
      <c r="P45" s="83"/>
      <c r="Q45" s="250" t="s">
        <v>511</v>
      </c>
      <c r="R45" s="29"/>
      <c r="S45" s="74"/>
      <c r="T45" s="83">
        <v>3</v>
      </c>
      <c r="U45" s="83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87"/>
      <c r="B46" s="200"/>
      <c r="C46" s="101"/>
      <c r="D46" s="101"/>
      <c r="E46" s="100"/>
      <c r="F46" s="101"/>
      <c r="G46" s="86" t="s">
        <v>133</v>
      </c>
      <c r="H46" s="100"/>
      <c r="I46" s="100"/>
      <c r="J46" s="83">
        <v>9</v>
      </c>
      <c r="K46" s="83" t="s">
        <v>125</v>
      </c>
      <c r="L46" s="108" t="s">
        <v>124</v>
      </c>
      <c r="M46" s="83">
        <v>9</v>
      </c>
      <c r="N46" s="100" t="s">
        <v>125</v>
      </c>
      <c r="O46" s="83"/>
      <c r="P46" s="83"/>
      <c r="Q46" s="250" t="s">
        <v>512</v>
      </c>
      <c r="R46" s="29"/>
      <c r="S46" s="74"/>
      <c r="T46" s="83">
        <v>3</v>
      </c>
      <c r="U46" s="100">
        <v>3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87"/>
      <c r="B47" s="200"/>
      <c r="C47" s="101"/>
      <c r="D47" s="101"/>
      <c r="E47" s="100"/>
      <c r="F47" s="101"/>
      <c r="G47" s="86"/>
      <c r="H47" s="100"/>
      <c r="I47" s="100"/>
      <c r="J47" s="83"/>
      <c r="K47" s="83"/>
      <c r="L47" s="108" t="s">
        <v>128</v>
      </c>
      <c r="M47" s="100">
        <v>3</v>
      </c>
      <c r="N47" s="100" t="s">
        <v>125</v>
      </c>
      <c r="O47" s="83"/>
      <c r="P47" s="83"/>
      <c r="Q47" s="85" t="s">
        <v>152</v>
      </c>
      <c r="R47" s="83"/>
      <c r="S47" s="83"/>
      <c r="T47" s="83">
        <v>3</v>
      </c>
      <c r="U47" s="83">
        <v>3</v>
      </c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87"/>
      <c r="B48" s="200"/>
      <c r="C48" s="101"/>
      <c r="D48" s="101"/>
      <c r="E48" s="100"/>
      <c r="F48" s="83"/>
      <c r="G48" s="86"/>
      <c r="H48" s="100"/>
      <c r="I48" s="100"/>
      <c r="J48" s="83"/>
      <c r="K48" s="83"/>
      <c r="L48" s="99" t="s">
        <v>155</v>
      </c>
      <c r="M48" s="83"/>
      <c r="N48" s="83"/>
      <c r="O48" s="83">
        <v>3</v>
      </c>
      <c r="P48" s="83">
        <v>3</v>
      </c>
      <c r="Q48" s="203" t="s">
        <v>129</v>
      </c>
      <c r="R48" s="29"/>
      <c r="S48" s="29"/>
      <c r="T48" s="29">
        <v>2</v>
      </c>
      <c r="U48" s="29">
        <v>2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87"/>
      <c r="B49" s="200"/>
      <c r="C49" s="101"/>
      <c r="D49" s="101"/>
      <c r="E49" s="100"/>
      <c r="F49" s="83"/>
      <c r="G49" s="86"/>
      <c r="H49" s="83"/>
      <c r="I49" s="83"/>
      <c r="J49" s="83"/>
      <c r="K49" s="83"/>
      <c r="L49" s="80" t="s">
        <v>131</v>
      </c>
      <c r="M49" s="83"/>
      <c r="N49" s="83"/>
      <c r="O49" s="83">
        <v>3</v>
      </c>
      <c r="P49" s="83">
        <v>3</v>
      </c>
      <c r="Q49" s="203" t="s">
        <v>134</v>
      </c>
      <c r="R49" s="29"/>
      <c r="S49" s="29"/>
      <c r="T49" s="29">
        <v>2</v>
      </c>
      <c r="U49" s="29">
        <v>2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87"/>
      <c r="B50" s="200"/>
      <c r="C50" s="101"/>
      <c r="D50" s="101"/>
      <c r="E50" s="83"/>
      <c r="F50" s="83"/>
      <c r="G50" s="86"/>
      <c r="H50" s="100"/>
      <c r="I50" s="100"/>
      <c r="J50" s="83"/>
      <c r="K50" s="83"/>
      <c r="L50" s="71" t="s">
        <v>135</v>
      </c>
      <c r="M50" s="29"/>
      <c r="N50" s="29"/>
      <c r="O50" s="29">
        <v>3</v>
      </c>
      <c r="P50" s="29">
        <v>3</v>
      </c>
      <c r="Q50" s="42" t="s">
        <v>136</v>
      </c>
      <c r="R50" s="29"/>
      <c r="S50" s="29"/>
      <c r="T50" s="29">
        <v>3</v>
      </c>
      <c r="U50" s="29">
        <v>3</v>
      </c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87"/>
      <c r="B51" s="69"/>
      <c r="C51" s="29"/>
      <c r="D51" s="29"/>
      <c r="E51" s="29"/>
      <c r="F51" s="29"/>
      <c r="G51" s="86"/>
      <c r="H51" s="100"/>
      <c r="I51" s="100"/>
      <c r="J51" s="83"/>
      <c r="K51" s="83"/>
      <c r="L51" s="71" t="s">
        <v>137</v>
      </c>
      <c r="M51" s="29"/>
      <c r="N51" s="29"/>
      <c r="O51" s="29">
        <v>3</v>
      </c>
      <c r="P51" s="29">
        <v>3</v>
      </c>
      <c r="Q51" s="72" t="s">
        <v>133</v>
      </c>
      <c r="R51" s="74"/>
      <c r="S51" s="74"/>
      <c r="T51" s="29">
        <v>9</v>
      </c>
      <c r="U51" s="29" t="s">
        <v>125</v>
      </c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87"/>
      <c r="B52" s="69"/>
      <c r="C52" s="29"/>
      <c r="D52" s="29"/>
      <c r="E52" s="29"/>
      <c r="F52" s="65"/>
      <c r="G52" s="86"/>
      <c r="H52" s="100"/>
      <c r="I52" s="100"/>
      <c r="J52" s="83"/>
      <c r="K52" s="83"/>
      <c r="L52" s="80" t="s">
        <v>154</v>
      </c>
      <c r="M52" s="83"/>
      <c r="N52" s="83"/>
      <c r="O52" s="83">
        <v>3</v>
      </c>
      <c r="P52" s="83">
        <v>3</v>
      </c>
      <c r="Q52" s="72"/>
      <c r="R52" s="74"/>
      <c r="S52" s="74"/>
      <c r="T52" s="29"/>
      <c r="U52" s="2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87"/>
      <c r="B53" s="69"/>
      <c r="C53" s="29"/>
      <c r="D53" s="29"/>
      <c r="E53" s="29"/>
      <c r="F53" s="65"/>
      <c r="G53" s="86"/>
      <c r="H53" s="100"/>
      <c r="I53" s="100"/>
      <c r="J53" s="83"/>
      <c r="K53" s="83"/>
      <c r="L53" s="86" t="s">
        <v>156</v>
      </c>
      <c r="M53" s="83"/>
      <c r="N53" s="83"/>
      <c r="O53" s="83">
        <v>3</v>
      </c>
      <c r="P53" s="83">
        <v>3</v>
      </c>
      <c r="Q53" s="72"/>
      <c r="R53" s="74"/>
      <c r="S53" s="74"/>
      <c r="T53" s="29"/>
      <c r="U53" s="2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s="24" customFormat="1" ht="15" customHeight="1">
      <c r="A54" s="387"/>
      <c r="B54" s="204"/>
      <c r="C54" s="101"/>
      <c r="D54" s="101"/>
      <c r="E54" s="101"/>
      <c r="F54" s="101"/>
      <c r="G54" s="86"/>
      <c r="H54" s="83"/>
      <c r="I54" s="83"/>
      <c r="J54" s="83"/>
      <c r="K54" s="83"/>
      <c r="L54" s="86" t="s">
        <v>187</v>
      </c>
      <c r="M54" s="83"/>
      <c r="N54" s="83"/>
      <c r="O54" s="83">
        <v>3</v>
      </c>
      <c r="P54" s="83">
        <v>3</v>
      </c>
      <c r="Q54" s="85"/>
      <c r="R54" s="83"/>
      <c r="S54" s="83"/>
      <c r="T54" s="83"/>
      <c r="U54" s="83"/>
      <c r="V54" s="21"/>
      <c r="W54" s="21"/>
      <c r="X54" s="15"/>
      <c r="Y54" s="15"/>
      <c r="Z54" s="15"/>
      <c r="AA54" s="15"/>
      <c r="AB54" s="15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</row>
    <row r="55" spans="1:62" s="24" customFormat="1" ht="15" customHeight="1">
      <c r="A55" s="387"/>
      <c r="B55" s="86"/>
      <c r="C55" s="101"/>
      <c r="D55" s="101"/>
      <c r="E55" s="102"/>
      <c r="F55" s="102"/>
      <c r="G55" s="86"/>
      <c r="H55" s="83"/>
      <c r="I55" s="83"/>
      <c r="J55" s="83"/>
      <c r="K55" s="83"/>
      <c r="L55" s="86" t="s">
        <v>157</v>
      </c>
      <c r="M55" s="83"/>
      <c r="N55" s="83"/>
      <c r="O55" s="87">
        <v>3</v>
      </c>
      <c r="P55" s="83">
        <v>3</v>
      </c>
      <c r="Q55" s="85"/>
      <c r="R55" s="83"/>
      <c r="S55" s="83"/>
      <c r="T55" s="83"/>
      <c r="U55" s="83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</row>
    <row r="56" spans="1:62" s="24" customFormat="1" ht="15" customHeight="1">
      <c r="A56" s="387"/>
      <c r="B56" s="86"/>
      <c r="C56" s="101"/>
      <c r="D56" s="101"/>
      <c r="E56" s="103"/>
      <c r="F56" s="101"/>
      <c r="G56" s="86"/>
      <c r="H56" s="100"/>
      <c r="I56" s="100"/>
      <c r="J56" s="83"/>
      <c r="K56" s="83"/>
      <c r="L56" s="72" t="s">
        <v>133</v>
      </c>
      <c r="M56" s="74"/>
      <c r="N56" s="74"/>
      <c r="O56" s="29">
        <v>9</v>
      </c>
      <c r="P56" s="29" t="s">
        <v>125</v>
      </c>
      <c r="Q56" s="85"/>
      <c r="R56" s="83"/>
      <c r="S56" s="83"/>
      <c r="T56" s="83"/>
      <c r="U56" s="83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</row>
    <row r="57" spans="1:62" s="24" customFormat="1" ht="15" customHeight="1">
      <c r="A57" s="387"/>
      <c r="B57" s="30" t="s">
        <v>8</v>
      </c>
      <c r="C57" s="30">
        <f>SUM(C35:C56)</f>
        <v>6</v>
      </c>
      <c r="D57" s="30">
        <f t="shared" ref="D57:F57" si="19">SUM(D35:D56)</f>
        <v>6</v>
      </c>
      <c r="E57" s="30">
        <f t="shared" si="19"/>
        <v>6</v>
      </c>
      <c r="F57" s="30">
        <f t="shared" si="19"/>
        <v>6</v>
      </c>
      <c r="G57" s="30" t="s">
        <v>8</v>
      </c>
      <c r="H57" s="30">
        <f>SUM(H35:H56)</f>
        <v>24</v>
      </c>
      <c r="I57" s="30">
        <f t="shared" ref="I57" si="20">SUM(I35:I56)</f>
        <v>12</v>
      </c>
      <c r="J57" s="30">
        <f t="shared" ref="J57" si="21">SUM(J35:J56)</f>
        <v>24</v>
      </c>
      <c r="K57" s="30">
        <f t="shared" ref="K57" si="22">SUM(K35:K56)</f>
        <v>15</v>
      </c>
      <c r="L57" s="30" t="s">
        <v>8</v>
      </c>
      <c r="M57" s="30">
        <f>SUM(M35:M56)</f>
        <v>45</v>
      </c>
      <c r="N57" s="30">
        <f t="shared" ref="N57" si="23">SUM(N35:N56)</f>
        <v>33</v>
      </c>
      <c r="O57" s="30">
        <f t="shared" ref="O57" si="24">SUM(O35:O56)</f>
        <v>33</v>
      </c>
      <c r="P57" s="30">
        <f t="shared" ref="P57" si="25">SUM(P35:P56)</f>
        <v>24</v>
      </c>
      <c r="Q57" s="30" t="s">
        <v>8</v>
      </c>
      <c r="R57" s="30">
        <f>SUM(R35:R56)</f>
        <v>33</v>
      </c>
      <c r="S57" s="30">
        <f t="shared" ref="S57" si="26">SUM(S35:S56)</f>
        <v>24</v>
      </c>
      <c r="T57" s="30">
        <f t="shared" ref="T57" si="27">SUM(T35:T56)</f>
        <v>28</v>
      </c>
      <c r="U57" s="30">
        <f t="shared" ref="U57" si="28">SUM(U35:U56)</f>
        <v>19</v>
      </c>
      <c r="V57" s="21"/>
      <c r="W57" s="21"/>
      <c r="X57" s="21"/>
      <c r="Y57" s="21"/>
      <c r="Z57" s="15"/>
      <c r="AA57" s="15"/>
      <c r="AB57" s="15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</row>
    <row r="58" spans="1:62" s="24" customFormat="1" ht="15" customHeight="1">
      <c r="A58" s="388"/>
      <c r="B58" s="27" t="s">
        <v>9</v>
      </c>
      <c r="C58" s="389">
        <f>C57+E57+H57+J57+M57+O57+R57+T57</f>
        <v>199</v>
      </c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1"/>
      <c r="V58" s="21"/>
      <c r="W58" s="21"/>
      <c r="X58" s="21"/>
      <c r="Y58" s="21"/>
      <c r="Z58" s="15"/>
      <c r="AA58" s="15"/>
      <c r="AB58" s="15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</row>
    <row r="59" spans="1:62" ht="15" customHeight="1">
      <c r="A59" s="359" t="s">
        <v>158</v>
      </c>
      <c r="B59" s="376" t="s">
        <v>159</v>
      </c>
      <c r="C59" s="376"/>
      <c r="D59" s="376"/>
      <c r="E59" s="376"/>
      <c r="F59" s="376"/>
      <c r="G59" s="431" t="s">
        <v>496</v>
      </c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1"/>
      <c r="V59" s="21"/>
      <c r="W59" s="21"/>
      <c r="Z59" s="31"/>
      <c r="AA59" s="15"/>
      <c r="AB59" s="15"/>
      <c r="AC59" s="21"/>
      <c r="AD59" s="21"/>
      <c r="AE59" s="21"/>
      <c r="AF59" s="21"/>
      <c r="AH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C59" s="21"/>
      <c r="BD59" s="21"/>
      <c r="BE59" s="21"/>
      <c r="BF59" s="21"/>
      <c r="BG59" s="21"/>
      <c r="BH59" s="21"/>
      <c r="BJ59" s="21"/>
    </row>
    <row r="60" spans="1:62" ht="15" customHeight="1">
      <c r="A60" s="359"/>
      <c r="B60" s="376" t="s">
        <v>22</v>
      </c>
      <c r="C60" s="376"/>
      <c r="D60" s="376"/>
      <c r="E60" s="376"/>
      <c r="F60" s="376"/>
      <c r="G60" s="43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3"/>
      <c r="V60" s="21"/>
      <c r="Z60" s="15"/>
      <c r="AA60" s="15"/>
      <c r="AB60" s="15"/>
      <c r="AC60" s="21"/>
      <c r="AE60" s="21"/>
      <c r="AF60" s="21"/>
      <c r="AH60" s="21"/>
      <c r="AK60" s="21"/>
      <c r="AL60" s="21"/>
      <c r="AM60" s="21"/>
      <c r="AN60" s="21"/>
      <c r="AP60" s="21"/>
      <c r="AR60" s="21"/>
      <c r="AW60" s="21"/>
      <c r="AY60" s="21"/>
      <c r="BA60" s="21"/>
      <c r="BF60" s="21"/>
      <c r="BG60" s="21"/>
      <c r="BH60" s="21"/>
      <c r="BJ60" s="21"/>
    </row>
    <row r="61" spans="1:62" ht="15" customHeight="1">
      <c r="A61" s="359"/>
      <c r="B61" s="376" t="s">
        <v>23</v>
      </c>
      <c r="C61" s="376"/>
      <c r="D61" s="376"/>
      <c r="E61" s="376"/>
      <c r="F61" s="376"/>
      <c r="G61" s="43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3"/>
      <c r="V61" s="21"/>
      <c r="Z61" s="15"/>
      <c r="AA61" s="15"/>
      <c r="AB61" s="15"/>
      <c r="AE61" s="21"/>
      <c r="AF61" s="21"/>
      <c r="AN61" s="21"/>
      <c r="BJ61" s="21"/>
    </row>
    <row r="62" spans="1:62" ht="15" customHeight="1">
      <c r="A62" s="359"/>
      <c r="B62" s="376" t="s">
        <v>160</v>
      </c>
      <c r="C62" s="376"/>
      <c r="D62" s="376"/>
      <c r="E62" s="376"/>
      <c r="F62" s="376"/>
      <c r="G62" s="43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3"/>
      <c r="AA62" s="15"/>
      <c r="AB62" s="15"/>
      <c r="AE62" s="21"/>
    </row>
    <row r="63" spans="1:62" ht="15" customHeight="1">
      <c r="A63" s="359"/>
      <c r="B63" s="372" t="s">
        <v>513</v>
      </c>
      <c r="C63" s="372"/>
      <c r="D63" s="372"/>
      <c r="E63" s="372"/>
      <c r="F63" s="372"/>
      <c r="G63" s="43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3"/>
      <c r="AA63" s="15"/>
    </row>
    <row r="64" spans="1:62" ht="15" customHeight="1">
      <c r="A64" s="359"/>
      <c r="B64" s="430" t="s">
        <v>585</v>
      </c>
      <c r="C64" s="430"/>
      <c r="D64" s="430"/>
      <c r="E64" s="430"/>
      <c r="F64" s="430"/>
      <c r="G64" s="432"/>
      <c r="H64" s="382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3"/>
      <c r="AA64" s="15"/>
    </row>
    <row r="65" spans="1:21">
      <c r="A65" s="359"/>
      <c r="B65" s="376" t="s">
        <v>19</v>
      </c>
      <c r="C65" s="376"/>
      <c r="D65" s="376"/>
      <c r="E65" s="376"/>
      <c r="F65" s="376"/>
      <c r="G65" s="433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5"/>
    </row>
  </sheetData>
  <mergeCells count="42">
    <mergeCell ref="A24:A34"/>
    <mergeCell ref="C34:U34"/>
    <mergeCell ref="B63:F63"/>
    <mergeCell ref="B64:F64"/>
    <mergeCell ref="B65:F65"/>
    <mergeCell ref="C58:U58"/>
    <mergeCell ref="A59:A65"/>
    <mergeCell ref="B59:F59"/>
    <mergeCell ref="G59:U65"/>
    <mergeCell ref="B60:F60"/>
    <mergeCell ref="B61:F61"/>
    <mergeCell ref="B62:F62"/>
    <mergeCell ref="A35:A58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8:A19"/>
    <mergeCell ref="B18:U18"/>
    <mergeCell ref="C19:U19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9" type="noConversion"/>
  <printOptions horizontalCentered="1"/>
  <pageMargins left="0" right="0" top="0" bottom="0" header="0.39370078740157483" footer="0.39370078740157483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1"/>
  <sheetViews>
    <sheetView view="pageBreakPreview" zoomScaleNormal="100" zoomScaleSheetLayoutView="100" workbookViewId="0">
      <selection activeCell="C16" sqref="C16:U16"/>
    </sheetView>
  </sheetViews>
  <sheetFormatPr defaultColWidth="9" defaultRowHeight="15.75"/>
  <cols>
    <col min="1" max="1" width="3.125" style="176" customWidth="1"/>
    <col min="2" max="2" width="18.625" style="159" customWidth="1"/>
    <col min="3" max="6" width="3.125" style="159" customWidth="1"/>
    <col min="7" max="7" width="18.625" style="159" customWidth="1"/>
    <col min="8" max="11" width="3.125" style="159" customWidth="1"/>
    <col min="12" max="12" width="18.625" style="159" customWidth="1"/>
    <col min="13" max="16" width="3.125" style="159" customWidth="1"/>
    <col min="17" max="17" width="18.625" style="159" customWidth="1"/>
    <col min="18" max="21" width="3.125" style="159" customWidth="1"/>
    <col min="22" max="16384" width="9" style="159"/>
  </cols>
  <sheetData>
    <row r="1" spans="1:21" ht="30" customHeight="1" thickBot="1">
      <c r="A1" s="448" t="s">
        <v>514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50"/>
    </row>
    <row r="2" spans="1:21" ht="30" customHeight="1">
      <c r="A2" s="429" t="s">
        <v>500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</row>
    <row r="3" spans="1:21" s="160" customFormat="1" ht="15.75" customHeight="1">
      <c r="A3" s="447" t="s">
        <v>0</v>
      </c>
      <c r="B3" s="447" t="s">
        <v>2</v>
      </c>
      <c r="C3" s="447" t="s">
        <v>1</v>
      </c>
      <c r="D3" s="447"/>
      <c r="E3" s="447"/>
      <c r="F3" s="447"/>
      <c r="G3" s="447" t="s">
        <v>2</v>
      </c>
      <c r="H3" s="447" t="s">
        <v>3</v>
      </c>
      <c r="I3" s="447"/>
      <c r="J3" s="447"/>
      <c r="K3" s="447"/>
      <c r="L3" s="447" t="s">
        <v>2</v>
      </c>
      <c r="M3" s="447" t="s">
        <v>4</v>
      </c>
      <c r="N3" s="447"/>
      <c r="O3" s="447"/>
      <c r="P3" s="447"/>
      <c r="Q3" s="447" t="s">
        <v>2</v>
      </c>
      <c r="R3" s="447" t="s">
        <v>5</v>
      </c>
      <c r="S3" s="447"/>
      <c r="T3" s="447"/>
      <c r="U3" s="447"/>
    </row>
    <row r="4" spans="1:21" s="160" customFormat="1" ht="15.75" customHeight="1">
      <c r="A4" s="447"/>
      <c r="B4" s="447"/>
      <c r="C4" s="447" t="s">
        <v>6</v>
      </c>
      <c r="D4" s="447"/>
      <c r="E4" s="447" t="s">
        <v>7</v>
      </c>
      <c r="F4" s="447"/>
      <c r="G4" s="447"/>
      <c r="H4" s="447" t="s">
        <v>6</v>
      </c>
      <c r="I4" s="447"/>
      <c r="J4" s="447" t="s">
        <v>7</v>
      </c>
      <c r="K4" s="447"/>
      <c r="L4" s="447"/>
      <c r="M4" s="447" t="s">
        <v>6</v>
      </c>
      <c r="N4" s="447"/>
      <c r="O4" s="447" t="s">
        <v>7</v>
      </c>
      <c r="P4" s="447"/>
      <c r="Q4" s="447"/>
      <c r="R4" s="447" t="s">
        <v>6</v>
      </c>
      <c r="S4" s="447"/>
      <c r="T4" s="447" t="s">
        <v>7</v>
      </c>
      <c r="U4" s="447"/>
    </row>
    <row r="5" spans="1:21" s="160" customFormat="1" ht="12" customHeight="1">
      <c r="A5" s="447"/>
      <c r="B5" s="447"/>
      <c r="C5" s="161" t="s">
        <v>246</v>
      </c>
      <c r="D5" s="161" t="s">
        <v>247</v>
      </c>
      <c r="E5" s="161" t="s">
        <v>248</v>
      </c>
      <c r="F5" s="161" t="s">
        <v>247</v>
      </c>
      <c r="G5" s="447"/>
      <c r="H5" s="161" t="s">
        <v>246</v>
      </c>
      <c r="I5" s="161" t="s">
        <v>247</v>
      </c>
      <c r="J5" s="161" t="s">
        <v>248</v>
      </c>
      <c r="K5" s="161" t="s">
        <v>247</v>
      </c>
      <c r="L5" s="447"/>
      <c r="M5" s="161" t="s">
        <v>246</v>
      </c>
      <c r="N5" s="161" t="s">
        <v>247</v>
      </c>
      <c r="O5" s="161" t="s">
        <v>248</v>
      </c>
      <c r="P5" s="161" t="s">
        <v>247</v>
      </c>
      <c r="Q5" s="447"/>
      <c r="R5" s="161" t="s">
        <v>246</v>
      </c>
      <c r="S5" s="161" t="s">
        <v>247</v>
      </c>
      <c r="T5" s="161" t="s">
        <v>248</v>
      </c>
      <c r="U5" s="161" t="s">
        <v>247</v>
      </c>
    </row>
    <row r="6" spans="1:21" s="160" customFormat="1" ht="15" customHeight="1">
      <c r="A6" s="447" t="s">
        <v>249</v>
      </c>
      <c r="B6" s="162" t="s">
        <v>250</v>
      </c>
      <c r="C6" s="163">
        <v>2</v>
      </c>
      <c r="D6" s="163">
        <v>2</v>
      </c>
      <c r="E6" s="164"/>
      <c r="F6" s="164"/>
      <c r="G6" s="162" t="s">
        <v>251</v>
      </c>
      <c r="H6" s="165">
        <v>2</v>
      </c>
      <c r="I6" s="165">
        <v>2</v>
      </c>
      <c r="J6" s="163"/>
      <c r="K6" s="163"/>
      <c r="L6" s="166"/>
      <c r="M6" s="163"/>
      <c r="N6" s="163"/>
      <c r="O6" s="163"/>
      <c r="P6" s="163"/>
      <c r="Q6" s="167"/>
      <c r="R6" s="164"/>
      <c r="S6" s="164"/>
      <c r="T6" s="164"/>
      <c r="U6" s="164"/>
    </row>
    <row r="7" spans="1:21" s="160" customFormat="1" ht="15" customHeight="1">
      <c r="A7" s="447"/>
      <c r="B7" s="162" t="s">
        <v>252</v>
      </c>
      <c r="C7" s="163">
        <v>2</v>
      </c>
      <c r="D7" s="163">
        <v>2</v>
      </c>
      <c r="E7" s="164"/>
      <c r="F7" s="164"/>
      <c r="G7" s="162"/>
      <c r="H7" s="168"/>
      <c r="I7" s="165"/>
      <c r="J7" s="165"/>
      <c r="K7" s="165"/>
      <c r="L7" s="162"/>
      <c r="M7" s="165"/>
      <c r="N7" s="165"/>
      <c r="O7" s="165"/>
      <c r="P7" s="165"/>
      <c r="Q7" s="167"/>
      <c r="R7" s="164"/>
      <c r="S7" s="164"/>
      <c r="T7" s="164"/>
      <c r="U7" s="164"/>
    </row>
    <row r="8" spans="1:21" s="160" customFormat="1" ht="15" customHeight="1">
      <c r="A8" s="447"/>
      <c r="B8" s="162" t="s">
        <v>253</v>
      </c>
      <c r="C8" s="164"/>
      <c r="D8" s="164"/>
      <c r="E8" s="163">
        <v>2</v>
      </c>
      <c r="F8" s="163">
        <v>2</v>
      </c>
      <c r="G8" s="169"/>
      <c r="H8" s="170"/>
      <c r="I8" s="163"/>
      <c r="J8" s="163"/>
      <c r="K8" s="163"/>
      <c r="L8" s="169"/>
      <c r="M8" s="163"/>
      <c r="N8" s="163"/>
      <c r="O8" s="163"/>
      <c r="P8" s="163"/>
      <c r="Q8" s="167"/>
      <c r="R8" s="164"/>
      <c r="S8" s="164"/>
      <c r="T8" s="164"/>
      <c r="U8" s="164"/>
    </row>
    <row r="9" spans="1:21" s="160" customFormat="1" ht="15" customHeight="1">
      <c r="A9" s="447"/>
      <c r="B9" s="162" t="s">
        <v>254</v>
      </c>
      <c r="C9" s="164"/>
      <c r="D9" s="164"/>
      <c r="E9" s="163">
        <v>2</v>
      </c>
      <c r="F9" s="163">
        <v>2</v>
      </c>
      <c r="G9" s="166"/>
      <c r="H9" s="171"/>
      <c r="I9" s="172"/>
      <c r="J9" s="172"/>
      <c r="K9" s="172"/>
      <c r="L9" s="173"/>
      <c r="M9" s="163"/>
      <c r="N9" s="163"/>
      <c r="O9" s="163"/>
      <c r="P9" s="163"/>
      <c r="Q9" s="167"/>
      <c r="R9" s="164"/>
      <c r="S9" s="164"/>
      <c r="T9" s="164"/>
      <c r="U9" s="164"/>
    </row>
    <row r="10" spans="1:21" s="160" customFormat="1" ht="15" customHeight="1">
      <c r="A10" s="447"/>
      <c r="B10" s="164" t="s">
        <v>8</v>
      </c>
      <c r="C10" s="164">
        <f>SUM(C6:C9)</f>
        <v>4</v>
      </c>
      <c r="D10" s="164">
        <f>SUM(D6:D9)</f>
        <v>4</v>
      </c>
      <c r="E10" s="164">
        <f>SUM(E6:E9)</f>
        <v>4</v>
      </c>
      <c r="F10" s="164">
        <f>SUM(F6:F9)</f>
        <v>4</v>
      </c>
      <c r="G10" s="164" t="s">
        <v>8</v>
      </c>
      <c r="H10" s="164">
        <f>SUM(H6:H9)</f>
        <v>2</v>
      </c>
      <c r="I10" s="164">
        <f>SUM(I6:I9)</f>
        <v>2</v>
      </c>
      <c r="J10" s="164">
        <f>SUM(J6:J9)</f>
        <v>0</v>
      </c>
      <c r="K10" s="164">
        <f>SUM(K6:K9)</f>
        <v>0</v>
      </c>
      <c r="L10" s="164" t="s">
        <v>8</v>
      </c>
      <c r="M10" s="164">
        <f>SUM(M6:M9)</f>
        <v>0</v>
      </c>
      <c r="N10" s="164">
        <f>SUM(N6:N9)</f>
        <v>0</v>
      </c>
      <c r="O10" s="164">
        <f>SUM(O6:O9)</f>
        <v>0</v>
      </c>
      <c r="P10" s="164">
        <f>SUM(P6:P9)</f>
        <v>0</v>
      </c>
      <c r="Q10" s="164" t="s">
        <v>8</v>
      </c>
      <c r="R10" s="164">
        <f>SUM(R6:R9)</f>
        <v>0</v>
      </c>
      <c r="S10" s="164">
        <f>SUM(S6:S9)</f>
        <v>0</v>
      </c>
      <c r="T10" s="164">
        <f>SUM(T6:T9)</f>
        <v>0</v>
      </c>
      <c r="U10" s="164">
        <f>SUM(U6:U9)</f>
        <v>0</v>
      </c>
    </row>
    <row r="11" spans="1:21" s="160" customFormat="1" ht="15" customHeight="1">
      <c r="A11" s="447"/>
      <c r="B11" s="156" t="s">
        <v>9</v>
      </c>
      <c r="C11" s="435">
        <f>H10+J10+M10+O10+C10+E10+R10+T10</f>
        <v>10</v>
      </c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</row>
    <row r="12" spans="1:21" s="160" customFormat="1" ht="35.1" customHeight="1">
      <c r="A12" s="447"/>
      <c r="B12" s="395" t="s">
        <v>90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1" s="160" customFormat="1" ht="15" customHeight="1">
      <c r="A13" s="447" t="s">
        <v>255</v>
      </c>
      <c r="B13" s="169" t="s">
        <v>256</v>
      </c>
      <c r="C13" s="174"/>
      <c r="D13" s="172"/>
      <c r="E13" s="174">
        <v>2</v>
      </c>
      <c r="F13" s="172">
        <v>2</v>
      </c>
      <c r="G13" s="175" t="s">
        <v>257</v>
      </c>
      <c r="H13" s="174">
        <v>2</v>
      </c>
      <c r="I13" s="172">
        <v>2</v>
      </c>
      <c r="J13" s="172"/>
      <c r="K13" s="172"/>
      <c r="L13" s="169"/>
      <c r="M13" s="163"/>
      <c r="N13" s="163"/>
      <c r="O13" s="163"/>
      <c r="P13" s="163"/>
      <c r="Q13" s="167"/>
      <c r="R13" s="164"/>
      <c r="S13" s="164"/>
      <c r="T13" s="164"/>
      <c r="U13" s="164"/>
    </row>
    <row r="14" spans="1:21" s="160" customFormat="1" ht="15" customHeight="1">
      <c r="A14" s="447"/>
      <c r="B14" s="169" t="s">
        <v>10</v>
      </c>
      <c r="C14" s="174">
        <v>2</v>
      </c>
      <c r="D14" s="172">
        <v>2</v>
      </c>
      <c r="E14" s="163"/>
      <c r="F14" s="163"/>
      <c r="G14" s="175"/>
      <c r="H14" s="174"/>
      <c r="I14" s="172"/>
      <c r="J14" s="172"/>
      <c r="K14" s="172"/>
      <c r="L14" s="169"/>
      <c r="M14" s="163"/>
      <c r="N14" s="163"/>
      <c r="O14" s="163"/>
      <c r="P14" s="163"/>
      <c r="Q14" s="167"/>
      <c r="R14" s="164"/>
      <c r="S14" s="164"/>
      <c r="T14" s="164"/>
      <c r="U14" s="164"/>
    </row>
    <row r="15" spans="1:21" s="160" customFormat="1" ht="15" customHeight="1">
      <c r="A15" s="447"/>
      <c r="B15" s="164" t="s">
        <v>8</v>
      </c>
      <c r="C15" s="164">
        <f>SUM(C13:C14)</f>
        <v>2</v>
      </c>
      <c r="D15" s="164">
        <f>SUM(D13:D14)</f>
        <v>2</v>
      </c>
      <c r="E15" s="164">
        <f>SUM(E13:E14)</f>
        <v>2</v>
      </c>
      <c r="F15" s="164">
        <f>SUM(F13:F14)</f>
        <v>2</v>
      </c>
      <c r="G15" s="164" t="s">
        <v>8</v>
      </c>
      <c r="H15" s="164">
        <f>SUM(H13:H14)</f>
        <v>2</v>
      </c>
      <c r="I15" s="164">
        <f>SUM(I13:I14)</f>
        <v>2</v>
      </c>
      <c r="J15" s="164">
        <f>SUM(J13:J14)</f>
        <v>0</v>
      </c>
      <c r="K15" s="164">
        <f>SUM(K13:K14)</f>
        <v>0</v>
      </c>
      <c r="L15" s="164" t="s">
        <v>8</v>
      </c>
      <c r="M15" s="164">
        <f>SUM(M13:M14)</f>
        <v>0</v>
      </c>
      <c r="N15" s="164">
        <f>SUM(N13:N14)</f>
        <v>0</v>
      </c>
      <c r="O15" s="164">
        <f>SUM(O13:O14)</f>
        <v>0</v>
      </c>
      <c r="P15" s="164">
        <f>SUM(P13:P14)</f>
        <v>0</v>
      </c>
      <c r="Q15" s="164" t="s">
        <v>8</v>
      </c>
      <c r="R15" s="164">
        <f>SUM(R13:R14)</f>
        <v>0</v>
      </c>
      <c r="S15" s="164">
        <f>SUM(S13:S14)</f>
        <v>0</v>
      </c>
      <c r="T15" s="164">
        <f>SUM(T13:T14)</f>
        <v>0</v>
      </c>
      <c r="U15" s="164">
        <f>SUM(U13:U14)</f>
        <v>0</v>
      </c>
    </row>
    <row r="16" spans="1:21" s="160" customFormat="1" ht="15" customHeight="1">
      <c r="A16" s="447"/>
      <c r="B16" s="189" t="s">
        <v>9</v>
      </c>
      <c r="C16" s="435">
        <f>C15+E15+H15+J15+M15+O15+R15+T15</f>
        <v>6</v>
      </c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</row>
    <row r="17" spans="1:21" s="176" customFormat="1" ht="57" customHeight="1">
      <c r="A17" s="447" t="s">
        <v>258</v>
      </c>
      <c r="B17" s="367" t="s">
        <v>299</v>
      </c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</row>
    <row r="18" spans="1:21" s="160" customFormat="1" ht="15" customHeight="1">
      <c r="A18" s="447"/>
      <c r="B18" s="189" t="s">
        <v>9</v>
      </c>
      <c r="C18" s="435">
        <v>4</v>
      </c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</row>
    <row r="19" spans="1:21" s="160" customFormat="1" ht="15" customHeight="1">
      <c r="A19" s="447" t="s">
        <v>259</v>
      </c>
      <c r="B19" s="13" t="s">
        <v>97</v>
      </c>
      <c r="C19" s="12">
        <v>2</v>
      </c>
      <c r="D19" s="12">
        <v>2</v>
      </c>
      <c r="E19" s="12"/>
      <c r="F19" s="12"/>
      <c r="G19" s="11" t="s">
        <v>13</v>
      </c>
      <c r="H19" s="354"/>
      <c r="I19" s="354"/>
      <c r="J19" s="12">
        <v>2</v>
      </c>
      <c r="K19" s="12">
        <v>2</v>
      </c>
      <c r="L19" s="14" t="s">
        <v>98</v>
      </c>
      <c r="M19" s="12">
        <v>2</v>
      </c>
      <c r="N19" s="12">
        <v>2</v>
      </c>
      <c r="O19" s="12"/>
      <c r="P19" s="12"/>
      <c r="Q19" s="14" t="s">
        <v>99</v>
      </c>
      <c r="R19" s="12"/>
      <c r="S19" s="12"/>
      <c r="T19" s="12">
        <v>2</v>
      </c>
      <c r="U19" s="12">
        <v>2</v>
      </c>
    </row>
    <row r="20" spans="1:21" s="160" customFormat="1" ht="15" customHeight="1">
      <c r="A20" s="447"/>
      <c r="B20" s="162"/>
      <c r="C20" s="163"/>
      <c r="D20" s="163"/>
      <c r="E20" s="163"/>
      <c r="F20" s="163"/>
      <c r="G20" s="169"/>
      <c r="H20" s="163"/>
      <c r="I20" s="163"/>
      <c r="J20" s="163"/>
      <c r="K20" s="163"/>
      <c r="L20" s="169"/>
      <c r="M20" s="163"/>
      <c r="N20" s="163"/>
      <c r="O20" s="163"/>
      <c r="P20" s="163"/>
      <c r="Q20" s="169"/>
      <c r="R20" s="163"/>
      <c r="S20" s="163"/>
      <c r="T20" s="163"/>
      <c r="U20" s="163"/>
    </row>
    <row r="21" spans="1:21" s="178" customFormat="1" ht="15" customHeight="1">
      <c r="A21" s="447"/>
      <c r="B21" s="177" t="s">
        <v>8</v>
      </c>
      <c r="C21" s="164">
        <f>SUM(C19)</f>
        <v>2</v>
      </c>
      <c r="D21" s="164">
        <f>SUM(D19)</f>
        <v>2</v>
      </c>
      <c r="E21" s="164">
        <f>SUM(E19)</f>
        <v>0</v>
      </c>
      <c r="F21" s="164">
        <f>SUM(F19)</f>
        <v>0</v>
      </c>
      <c r="G21" s="164" t="s">
        <v>263</v>
      </c>
      <c r="H21" s="164">
        <f>SUM(H19)</f>
        <v>0</v>
      </c>
      <c r="I21" s="164">
        <f>SUM(I19)</f>
        <v>0</v>
      </c>
      <c r="J21" s="164">
        <f>SUM(J19)</f>
        <v>2</v>
      </c>
      <c r="K21" s="164">
        <f>SUM(K19)</f>
        <v>2</v>
      </c>
      <c r="L21" s="164" t="s">
        <v>8</v>
      </c>
      <c r="M21" s="164">
        <f>SUM(M19)</f>
        <v>2</v>
      </c>
      <c r="N21" s="164">
        <f>SUM(N19)</f>
        <v>2</v>
      </c>
      <c r="O21" s="164">
        <f>SUM(O19:O20)</f>
        <v>0</v>
      </c>
      <c r="P21" s="164">
        <f>SUM(P19:P20)</f>
        <v>0</v>
      </c>
      <c r="Q21" s="164" t="s">
        <v>8</v>
      </c>
      <c r="R21" s="164">
        <f>SUM(R15:R19)</f>
        <v>0</v>
      </c>
      <c r="S21" s="164">
        <f>SUM(S15:S19)</f>
        <v>0</v>
      </c>
      <c r="T21" s="164">
        <f>SUM(T19:T20)</f>
        <v>2</v>
      </c>
      <c r="U21" s="164">
        <f>SUM(U19:U20)</f>
        <v>2</v>
      </c>
    </row>
    <row r="22" spans="1:21" s="160" customFormat="1" ht="15" customHeight="1">
      <c r="A22" s="447"/>
      <c r="B22" s="189" t="s">
        <v>9</v>
      </c>
      <c r="C22" s="435">
        <v>8</v>
      </c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</row>
    <row r="23" spans="1:21" s="180" customFormat="1" ht="15" customHeight="1">
      <c r="A23" s="437" t="s">
        <v>172</v>
      </c>
      <c r="B23" s="179" t="s">
        <v>103</v>
      </c>
      <c r="C23" s="163">
        <v>3</v>
      </c>
      <c r="D23" s="163">
        <v>3</v>
      </c>
      <c r="E23" s="163"/>
      <c r="F23" s="163"/>
      <c r="G23" s="175" t="s">
        <v>264</v>
      </c>
      <c r="H23" s="163">
        <v>3</v>
      </c>
      <c r="I23" s="163">
        <v>3</v>
      </c>
      <c r="J23" s="163"/>
      <c r="K23" s="163"/>
      <c r="L23" s="179" t="s">
        <v>108</v>
      </c>
      <c r="M23" s="165">
        <v>3</v>
      </c>
      <c r="N23" s="165">
        <v>3</v>
      </c>
      <c r="O23" s="163"/>
      <c r="P23" s="163"/>
      <c r="Q23" s="175"/>
      <c r="R23" s="163"/>
      <c r="S23" s="163"/>
      <c r="T23" s="163"/>
      <c r="U23" s="163"/>
    </row>
    <row r="24" spans="1:21" s="180" customFormat="1" ht="15" customHeight="1">
      <c r="A24" s="438"/>
      <c r="B24" s="249" t="s">
        <v>502</v>
      </c>
      <c r="C24" s="74">
        <v>3</v>
      </c>
      <c r="D24" s="74">
        <v>3</v>
      </c>
      <c r="E24" s="163"/>
      <c r="F24" s="163"/>
      <c r="G24" s="255" t="s">
        <v>180</v>
      </c>
      <c r="H24" s="165">
        <v>3</v>
      </c>
      <c r="I24" s="165">
        <v>3</v>
      </c>
      <c r="J24" s="163"/>
      <c r="K24" s="163"/>
      <c r="L24" s="179" t="s">
        <v>112</v>
      </c>
      <c r="M24" s="165">
        <v>2</v>
      </c>
      <c r="N24" s="165">
        <v>3</v>
      </c>
      <c r="O24" s="163"/>
      <c r="P24" s="163"/>
      <c r="Q24" s="175"/>
      <c r="R24" s="163"/>
      <c r="S24" s="163"/>
      <c r="T24" s="163"/>
      <c r="U24" s="163"/>
    </row>
    <row r="25" spans="1:21" s="180" customFormat="1" ht="15" customHeight="1">
      <c r="A25" s="438"/>
      <c r="B25" s="99" t="s">
        <v>503</v>
      </c>
      <c r="C25" s="74">
        <v>3</v>
      </c>
      <c r="D25" s="74">
        <v>3</v>
      </c>
      <c r="E25" s="163"/>
      <c r="F25" s="163"/>
      <c r="G25" s="175" t="s">
        <v>265</v>
      </c>
      <c r="H25" s="163">
        <v>3</v>
      </c>
      <c r="I25" s="163">
        <v>3</v>
      </c>
      <c r="J25" s="163"/>
      <c r="K25" s="163"/>
      <c r="L25" s="179" t="s">
        <v>269</v>
      </c>
      <c r="M25" s="165">
        <v>3</v>
      </c>
      <c r="N25" s="165">
        <v>3</v>
      </c>
      <c r="O25" s="163"/>
      <c r="P25" s="163"/>
      <c r="Q25" s="175"/>
      <c r="R25" s="163"/>
      <c r="S25" s="163"/>
      <c r="T25" s="163"/>
      <c r="U25" s="163"/>
    </row>
    <row r="26" spans="1:21" s="180" customFormat="1" ht="15" customHeight="1">
      <c r="A26" s="438"/>
      <c r="B26" s="179" t="s">
        <v>105</v>
      </c>
      <c r="C26" s="163"/>
      <c r="D26" s="163"/>
      <c r="E26" s="163">
        <v>3</v>
      </c>
      <c r="F26" s="163">
        <v>3</v>
      </c>
      <c r="G26" s="179" t="s">
        <v>267</v>
      </c>
      <c r="H26" s="165">
        <v>3</v>
      </c>
      <c r="I26" s="165">
        <v>3</v>
      </c>
      <c r="J26" s="163"/>
      <c r="K26" s="163"/>
      <c r="L26" s="141" t="s">
        <v>506</v>
      </c>
      <c r="M26" s="74">
        <v>3</v>
      </c>
      <c r="N26" s="74">
        <v>3</v>
      </c>
      <c r="O26" s="163"/>
      <c r="P26" s="163"/>
      <c r="Q26" s="175"/>
      <c r="R26" s="163"/>
      <c r="S26" s="163"/>
      <c r="T26" s="163"/>
      <c r="U26" s="163"/>
    </row>
    <row r="27" spans="1:21" s="180" customFormat="1" ht="15" customHeight="1">
      <c r="A27" s="438"/>
      <c r="B27" s="179" t="s">
        <v>106</v>
      </c>
      <c r="C27" s="163"/>
      <c r="D27" s="163"/>
      <c r="E27" s="163">
        <v>3</v>
      </c>
      <c r="F27" s="163">
        <v>3</v>
      </c>
      <c r="G27" s="179" t="s">
        <v>113</v>
      </c>
      <c r="H27" s="165"/>
      <c r="I27" s="165"/>
      <c r="J27" s="165">
        <v>3</v>
      </c>
      <c r="K27" s="165">
        <v>3</v>
      </c>
      <c r="L27" s="179" t="s">
        <v>115</v>
      </c>
      <c r="M27" s="165"/>
      <c r="N27" s="165"/>
      <c r="O27" s="165">
        <v>2</v>
      </c>
      <c r="P27" s="165">
        <v>3</v>
      </c>
      <c r="Q27" s="179"/>
      <c r="R27" s="165"/>
      <c r="S27" s="165"/>
      <c r="T27" s="165"/>
      <c r="U27" s="165"/>
    </row>
    <row r="28" spans="1:21" s="180" customFormat="1" ht="15" customHeight="1">
      <c r="A28" s="438"/>
      <c r="B28" s="175" t="s">
        <v>268</v>
      </c>
      <c r="C28" s="165"/>
      <c r="D28" s="165"/>
      <c r="E28" s="165">
        <v>3</v>
      </c>
      <c r="F28" s="165">
        <v>3</v>
      </c>
      <c r="G28" s="141" t="s">
        <v>504</v>
      </c>
      <c r="H28" s="79"/>
      <c r="I28" s="40"/>
      <c r="J28" s="40">
        <v>3</v>
      </c>
      <c r="K28" s="29">
        <v>3</v>
      </c>
      <c r="L28" s="254" t="s">
        <v>181</v>
      </c>
      <c r="M28" s="12"/>
      <c r="N28" s="12"/>
      <c r="O28" s="12">
        <v>3</v>
      </c>
      <c r="P28" s="12">
        <v>3</v>
      </c>
      <c r="Q28" s="179"/>
      <c r="R28" s="165"/>
      <c r="S28" s="165"/>
      <c r="T28" s="165"/>
      <c r="U28" s="165"/>
    </row>
    <row r="29" spans="1:21" s="180" customFormat="1" ht="15" customHeight="1">
      <c r="A29" s="438"/>
      <c r="B29" s="255" t="s">
        <v>266</v>
      </c>
      <c r="C29" s="163"/>
      <c r="D29" s="163"/>
      <c r="E29" s="163">
        <v>3</v>
      </c>
      <c r="F29" s="163">
        <v>3</v>
      </c>
      <c r="G29" s="99" t="s">
        <v>505</v>
      </c>
      <c r="H29" s="29"/>
      <c r="I29" s="29"/>
      <c r="J29" s="40">
        <v>3</v>
      </c>
      <c r="K29" s="29">
        <v>3</v>
      </c>
      <c r="L29" s="179"/>
      <c r="M29" s="165"/>
      <c r="N29" s="165"/>
      <c r="O29" s="165"/>
      <c r="P29" s="165"/>
      <c r="Q29" s="179"/>
      <c r="R29" s="165"/>
      <c r="S29" s="165"/>
      <c r="T29" s="165"/>
      <c r="U29" s="165"/>
    </row>
    <row r="30" spans="1:21" s="182" customFormat="1" ht="15" customHeight="1">
      <c r="A30" s="438"/>
      <c r="B30" s="181" t="s">
        <v>8</v>
      </c>
      <c r="C30" s="181">
        <f>SUM(C23:C29)</f>
        <v>9</v>
      </c>
      <c r="D30" s="181">
        <f t="shared" ref="D30:F30" si="0">SUM(D23:D29)</f>
        <v>9</v>
      </c>
      <c r="E30" s="181">
        <f t="shared" si="0"/>
        <v>12</v>
      </c>
      <c r="F30" s="181">
        <f t="shared" si="0"/>
        <v>12</v>
      </c>
      <c r="G30" s="181" t="s">
        <v>270</v>
      </c>
      <c r="H30" s="181">
        <f>SUM(H23:H29)</f>
        <v>12</v>
      </c>
      <c r="I30" s="181">
        <f t="shared" ref="I30" si="1">SUM(I23:I29)</f>
        <v>12</v>
      </c>
      <c r="J30" s="181">
        <f t="shared" ref="J30" si="2">SUM(J23:J29)</f>
        <v>9</v>
      </c>
      <c r="K30" s="181">
        <f t="shared" ref="K30" si="3">SUM(K23:K29)</f>
        <v>9</v>
      </c>
      <c r="L30" s="181" t="s">
        <v>8</v>
      </c>
      <c r="M30" s="181">
        <f>SUM(M23:M29)</f>
        <v>11</v>
      </c>
      <c r="N30" s="181">
        <f t="shared" ref="N30" si="4">SUM(N23:N29)</f>
        <v>12</v>
      </c>
      <c r="O30" s="181">
        <f t="shared" ref="O30" si="5">SUM(O23:O29)</f>
        <v>5</v>
      </c>
      <c r="P30" s="181">
        <f t="shared" ref="P30" si="6">SUM(P23:P29)</f>
        <v>6</v>
      </c>
      <c r="Q30" s="181" t="s">
        <v>8</v>
      </c>
      <c r="R30" s="181">
        <f>SUM(R23:R29)</f>
        <v>0</v>
      </c>
      <c r="S30" s="181">
        <f t="shared" ref="S30" si="7">SUM(S23:S29)</f>
        <v>0</v>
      </c>
      <c r="T30" s="181">
        <f t="shared" ref="T30" si="8">SUM(T23:T29)</f>
        <v>0</v>
      </c>
      <c r="U30" s="181">
        <f t="shared" ref="U30" si="9">SUM(U23:U29)</f>
        <v>0</v>
      </c>
    </row>
    <row r="31" spans="1:21" s="180" customFormat="1" ht="15" customHeight="1">
      <c r="A31" s="439"/>
      <c r="B31" s="189" t="s">
        <v>9</v>
      </c>
      <c r="C31" s="435">
        <f>SUM(C30+E30+H30+J30+M30+O30+R30+T30)</f>
        <v>58</v>
      </c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</row>
    <row r="32" spans="1:21" s="180" customFormat="1" ht="15" customHeight="1">
      <c r="A32" s="440" t="s">
        <v>290</v>
      </c>
      <c r="B32" s="179" t="s">
        <v>271</v>
      </c>
      <c r="C32" s="165">
        <v>3</v>
      </c>
      <c r="D32" s="165">
        <v>3</v>
      </c>
      <c r="E32" s="165"/>
      <c r="F32" s="165"/>
      <c r="G32" s="249" t="s">
        <v>515</v>
      </c>
      <c r="H32" s="256">
        <v>3</v>
      </c>
      <c r="I32" s="256">
        <v>3</v>
      </c>
      <c r="J32" s="165"/>
      <c r="K32" s="165"/>
      <c r="L32" s="175" t="s">
        <v>144</v>
      </c>
      <c r="M32" s="163">
        <v>3</v>
      </c>
      <c r="N32" s="163">
        <v>3</v>
      </c>
      <c r="O32" s="165"/>
      <c r="P32" s="165"/>
      <c r="Q32" s="175" t="s">
        <v>150</v>
      </c>
      <c r="R32" s="163">
        <v>3</v>
      </c>
      <c r="S32" s="163">
        <v>3</v>
      </c>
      <c r="T32" s="165"/>
      <c r="U32" s="165"/>
    </row>
    <row r="33" spans="1:21" s="180" customFormat="1" ht="15" customHeight="1">
      <c r="A33" s="441"/>
      <c r="B33" s="255" t="s">
        <v>119</v>
      </c>
      <c r="C33" s="184">
        <v>3</v>
      </c>
      <c r="D33" s="184">
        <v>3</v>
      </c>
      <c r="E33" s="165"/>
      <c r="F33" s="165"/>
      <c r="G33" s="175" t="s">
        <v>146</v>
      </c>
      <c r="H33" s="163">
        <v>3</v>
      </c>
      <c r="I33" s="163">
        <v>3</v>
      </c>
      <c r="J33" s="165"/>
      <c r="K33" s="165"/>
      <c r="L33" s="179" t="s">
        <v>276</v>
      </c>
      <c r="M33" s="165">
        <v>3</v>
      </c>
      <c r="N33" s="165">
        <v>3</v>
      </c>
      <c r="O33" s="165"/>
      <c r="P33" s="165"/>
      <c r="Q33" s="175" t="s">
        <v>145</v>
      </c>
      <c r="R33" s="163">
        <v>3</v>
      </c>
      <c r="S33" s="163">
        <v>3</v>
      </c>
      <c r="T33" s="165"/>
      <c r="U33" s="165"/>
    </row>
    <row r="34" spans="1:21" s="180" customFormat="1" ht="15" customHeight="1">
      <c r="A34" s="441"/>
      <c r="B34" s="179" t="s">
        <v>274</v>
      </c>
      <c r="C34" s="165">
        <v>4</v>
      </c>
      <c r="D34" s="165" t="s">
        <v>275</v>
      </c>
      <c r="E34" s="165"/>
      <c r="F34" s="165"/>
      <c r="G34" s="175" t="s">
        <v>143</v>
      </c>
      <c r="H34" s="163">
        <v>3</v>
      </c>
      <c r="I34" s="163">
        <v>3</v>
      </c>
      <c r="J34" s="163"/>
      <c r="K34" s="163"/>
      <c r="L34" s="175" t="s">
        <v>142</v>
      </c>
      <c r="M34" s="163">
        <v>3</v>
      </c>
      <c r="N34" s="163">
        <v>3</v>
      </c>
      <c r="O34" s="165"/>
      <c r="P34" s="165"/>
      <c r="Q34" s="175" t="s">
        <v>148</v>
      </c>
      <c r="R34" s="163">
        <v>3</v>
      </c>
      <c r="S34" s="163">
        <v>3</v>
      </c>
      <c r="T34" s="165"/>
      <c r="U34" s="165"/>
    </row>
    <row r="35" spans="1:21" s="180" customFormat="1" ht="15" customHeight="1">
      <c r="A35" s="441"/>
      <c r="B35" s="249" t="s">
        <v>186</v>
      </c>
      <c r="C35" s="256"/>
      <c r="D35" s="256"/>
      <c r="E35" s="256">
        <v>3</v>
      </c>
      <c r="F35" s="257">
        <v>3</v>
      </c>
      <c r="G35" s="175" t="s">
        <v>122</v>
      </c>
      <c r="H35" s="163">
        <v>3</v>
      </c>
      <c r="I35" s="163">
        <v>3</v>
      </c>
      <c r="J35" s="163"/>
      <c r="K35" s="163"/>
      <c r="L35" s="175" t="s">
        <v>147</v>
      </c>
      <c r="M35" s="163">
        <v>3</v>
      </c>
      <c r="N35" s="163">
        <v>3</v>
      </c>
      <c r="O35" s="165"/>
      <c r="P35" s="165"/>
      <c r="Q35" s="185" t="s">
        <v>291</v>
      </c>
      <c r="R35" s="186">
        <v>3</v>
      </c>
      <c r="S35" s="186">
        <v>3</v>
      </c>
      <c r="T35" s="165"/>
      <c r="U35" s="165"/>
    </row>
    <row r="36" spans="1:21" s="180" customFormat="1" ht="15" customHeight="1">
      <c r="A36" s="441"/>
      <c r="B36" s="179" t="s">
        <v>279</v>
      </c>
      <c r="C36" s="165"/>
      <c r="D36" s="165"/>
      <c r="E36" s="165">
        <v>4</v>
      </c>
      <c r="F36" s="165" t="s">
        <v>275</v>
      </c>
      <c r="G36" s="249" t="s">
        <v>516</v>
      </c>
      <c r="H36" s="165">
        <v>3</v>
      </c>
      <c r="I36" s="165">
        <v>3</v>
      </c>
      <c r="J36" s="165"/>
      <c r="K36" s="165"/>
      <c r="L36" s="249" t="s">
        <v>508</v>
      </c>
      <c r="M36" s="256">
        <v>3</v>
      </c>
      <c r="N36" s="256">
        <v>3</v>
      </c>
      <c r="O36" s="165"/>
      <c r="P36" s="165"/>
      <c r="Q36" s="179" t="s">
        <v>273</v>
      </c>
      <c r="R36" s="165">
        <v>3</v>
      </c>
      <c r="S36" s="165">
        <v>3</v>
      </c>
      <c r="T36" s="165"/>
      <c r="U36" s="165"/>
    </row>
    <row r="37" spans="1:21" s="180" customFormat="1" ht="15" customHeight="1">
      <c r="A37" s="441"/>
      <c r="B37" s="179"/>
      <c r="C37" s="165"/>
      <c r="D37" s="165"/>
      <c r="E37" s="165"/>
      <c r="F37" s="165"/>
      <c r="G37" s="179" t="s">
        <v>120</v>
      </c>
      <c r="H37" s="165">
        <v>3</v>
      </c>
      <c r="I37" s="165">
        <v>3</v>
      </c>
      <c r="J37" s="165"/>
      <c r="K37" s="165"/>
      <c r="L37" s="249" t="s">
        <v>509</v>
      </c>
      <c r="M37" s="163">
        <v>3</v>
      </c>
      <c r="N37" s="163">
        <v>3</v>
      </c>
      <c r="O37" s="165"/>
      <c r="P37" s="165"/>
      <c r="Q37" s="179" t="s">
        <v>277</v>
      </c>
      <c r="R37" s="165">
        <v>3</v>
      </c>
      <c r="S37" s="165">
        <v>3</v>
      </c>
      <c r="T37" s="165"/>
      <c r="U37" s="165"/>
    </row>
    <row r="38" spans="1:21" s="180" customFormat="1" ht="15" customHeight="1">
      <c r="A38" s="441"/>
      <c r="B38" s="179"/>
      <c r="C38" s="165"/>
      <c r="D38" s="165"/>
      <c r="E38" s="165"/>
      <c r="F38" s="165"/>
      <c r="G38" s="179" t="s">
        <v>280</v>
      </c>
      <c r="H38" s="163">
        <v>4</v>
      </c>
      <c r="I38" s="163" t="s">
        <v>275</v>
      </c>
      <c r="J38" s="165"/>
      <c r="K38" s="165"/>
      <c r="L38" s="175" t="s">
        <v>281</v>
      </c>
      <c r="M38" s="163">
        <v>3</v>
      </c>
      <c r="N38" s="163">
        <v>3</v>
      </c>
      <c r="O38" s="163"/>
      <c r="P38" s="163"/>
      <c r="Q38" s="179" t="s">
        <v>278</v>
      </c>
      <c r="R38" s="165">
        <v>3</v>
      </c>
      <c r="S38" s="165">
        <v>3</v>
      </c>
      <c r="T38" s="165"/>
      <c r="U38" s="165"/>
    </row>
    <row r="39" spans="1:21" s="180" customFormat="1" ht="15" customHeight="1">
      <c r="A39" s="441"/>
      <c r="B39" s="258"/>
      <c r="C39" s="260"/>
      <c r="D39" s="260"/>
      <c r="E39" s="260"/>
      <c r="F39" s="261"/>
      <c r="G39" s="255" t="s">
        <v>141</v>
      </c>
      <c r="H39" s="163"/>
      <c r="I39" s="163"/>
      <c r="J39" s="165">
        <v>3</v>
      </c>
      <c r="K39" s="165">
        <v>3</v>
      </c>
      <c r="L39" s="179" t="s">
        <v>272</v>
      </c>
      <c r="M39" s="165">
        <v>3</v>
      </c>
      <c r="N39" s="165">
        <v>3</v>
      </c>
      <c r="O39" s="163"/>
      <c r="P39" s="163"/>
      <c r="Q39" s="179" t="s">
        <v>282</v>
      </c>
      <c r="R39" s="165">
        <v>3</v>
      </c>
      <c r="S39" s="165">
        <v>3</v>
      </c>
      <c r="T39" s="165"/>
      <c r="U39" s="165"/>
    </row>
    <row r="40" spans="1:21" s="180" customFormat="1" ht="15" customHeight="1">
      <c r="A40" s="441"/>
      <c r="B40" s="179"/>
      <c r="C40" s="165"/>
      <c r="D40" s="165"/>
      <c r="E40" s="165"/>
      <c r="F40" s="165"/>
      <c r="G40" s="249" t="s">
        <v>517</v>
      </c>
      <c r="H40" s="256"/>
      <c r="I40" s="256"/>
      <c r="J40" s="256">
        <v>3</v>
      </c>
      <c r="K40" s="257">
        <v>3</v>
      </c>
      <c r="L40" s="175" t="s">
        <v>151</v>
      </c>
      <c r="M40" s="163">
        <v>3</v>
      </c>
      <c r="N40" s="163">
        <v>3</v>
      </c>
      <c r="O40" s="165"/>
      <c r="P40" s="165"/>
      <c r="Q40" s="179" t="s">
        <v>284</v>
      </c>
      <c r="R40" s="165">
        <v>4</v>
      </c>
      <c r="S40" s="165" t="s">
        <v>275</v>
      </c>
      <c r="T40" s="165"/>
      <c r="U40" s="165"/>
    </row>
    <row r="41" spans="1:21" s="180" customFormat="1" ht="15" customHeight="1">
      <c r="A41" s="441"/>
      <c r="B41" s="179"/>
      <c r="C41" s="165"/>
      <c r="D41" s="165"/>
      <c r="E41" s="165"/>
      <c r="F41" s="165"/>
      <c r="G41" s="179" t="s">
        <v>130</v>
      </c>
      <c r="H41" s="165"/>
      <c r="I41" s="165"/>
      <c r="J41" s="165">
        <v>3</v>
      </c>
      <c r="K41" s="165">
        <v>3</v>
      </c>
      <c r="L41" s="175" t="s">
        <v>139</v>
      </c>
      <c r="M41" s="163">
        <v>3</v>
      </c>
      <c r="N41" s="163">
        <v>3</v>
      </c>
      <c r="O41" s="165"/>
      <c r="P41" s="165"/>
      <c r="Q41" s="175" t="s">
        <v>292</v>
      </c>
      <c r="R41" s="163"/>
      <c r="S41" s="163"/>
      <c r="T41" s="163">
        <v>2</v>
      </c>
      <c r="U41" s="163">
        <v>2</v>
      </c>
    </row>
    <row r="42" spans="1:21" s="180" customFormat="1" ht="15" customHeight="1">
      <c r="A42" s="441"/>
      <c r="B42" s="179"/>
      <c r="C42" s="165"/>
      <c r="D42" s="165"/>
      <c r="E42" s="165"/>
      <c r="F42" s="165"/>
      <c r="G42" s="249" t="s">
        <v>183</v>
      </c>
      <c r="H42" s="256"/>
      <c r="I42" s="256"/>
      <c r="J42" s="256">
        <v>3</v>
      </c>
      <c r="K42" s="257">
        <v>3</v>
      </c>
      <c r="L42" s="259" t="s">
        <v>507</v>
      </c>
      <c r="M42" s="256">
        <v>3</v>
      </c>
      <c r="N42" s="256">
        <v>3</v>
      </c>
      <c r="O42" s="165"/>
      <c r="P42" s="165"/>
      <c r="Q42" s="175" t="s">
        <v>152</v>
      </c>
      <c r="R42" s="163"/>
      <c r="S42" s="163"/>
      <c r="T42" s="163">
        <v>3</v>
      </c>
      <c r="U42" s="163">
        <v>3</v>
      </c>
    </row>
    <row r="43" spans="1:21" s="180" customFormat="1" ht="15" customHeight="1">
      <c r="A43" s="441"/>
      <c r="B43" s="179"/>
      <c r="C43" s="165"/>
      <c r="D43" s="165"/>
      <c r="E43" s="165"/>
      <c r="F43" s="165"/>
      <c r="G43" s="249" t="s">
        <v>132</v>
      </c>
      <c r="H43" s="256"/>
      <c r="I43" s="256"/>
      <c r="J43" s="256">
        <v>3</v>
      </c>
      <c r="K43" s="257">
        <v>3</v>
      </c>
      <c r="L43" s="179" t="s">
        <v>283</v>
      </c>
      <c r="M43" s="165">
        <v>4</v>
      </c>
      <c r="N43" s="165" t="s">
        <v>275</v>
      </c>
      <c r="O43" s="165"/>
      <c r="P43" s="165"/>
      <c r="Q43" s="179" t="s">
        <v>285</v>
      </c>
      <c r="R43" s="165"/>
      <c r="S43" s="165"/>
      <c r="T43" s="165">
        <v>3</v>
      </c>
      <c r="U43" s="165">
        <v>3</v>
      </c>
    </row>
    <row r="44" spans="1:21" s="180" customFormat="1" ht="15" customHeight="1">
      <c r="A44" s="441"/>
      <c r="B44" s="179"/>
      <c r="C44" s="165"/>
      <c r="D44" s="165"/>
      <c r="E44" s="165"/>
      <c r="F44" s="165"/>
      <c r="G44" s="249" t="s">
        <v>518</v>
      </c>
      <c r="H44" s="256"/>
      <c r="I44" s="256"/>
      <c r="J44" s="165">
        <v>3</v>
      </c>
      <c r="K44" s="165">
        <v>3</v>
      </c>
      <c r="L44" s="249" t="s">
        <v>187</v>
      </c>
      <c r="M44" s="163"/>
      <c r="N44" s="163"/>
      <c r="O44" s="165">
        <v>3</v>
      </c>
      <c r="P44" s="165">
        <v>3</v>
      </c>
      <c r="Q44" s="179" t="s">
        <v>134</v>
      </c>
      <c r="R44" s="165"/>
      <c r="S44" s="165"/>
      <c r="T44" s="165">
        <v>3</v>
      </c>
      <c r="U44" s="165">
        <v>3</v>
      </c>
    </row>
    <row r="45" spans="1:21" s="180" customFormat="1" ht="15" customHeight="1">
      <c r="A45" s="441"/>
      <c r="B45" s="179"/>
      <c r="C45" s="165"/>
      <c r="D45" s="165"/>
      <c r="E45" s="165"/>
      <c r="F45" s="165"/>
      <c r="G45" s="175" t="s">
        <v>149</v>
      </c>
      <c r="H45" s="163"/>
      <c r="I45" s="163"/>
      <c r="J45" s="163">
        <v>3</v>
      </c>
      <c r="K45" s="163">
        <v>3</v>
      </c>
      <c r="L45" s="175" t="s">
        <v>154</v>
      </c>
      <c r="M45" s="163"/>
      <c r="N45" s="163"/>
      <c r="O45" s="163">
        <v>3</v>
      </c>
      <c r="P45" s="163">
        <v>3</v>
      </c>
      <c r="Q45" s="179" t="s">
        <v>136</v>
      </c>
      <c r="R45" s="165"/>
      <c r="S45" s="165"/>
      <c r="T45" s="165">
        <v>3</v>
      </c>
      <c r="U45" s="165">
        <v>3</v>
      </c>
    </row>
    <row r="46" spans="1:21" s="180" customFormat="1" ht="15" customHeight="1">
      <c r="A46" s="441"/>
      <c r="B46" s="179"/>
      <c r="C46" s="165"/>
      <c r="D46" s="165"/>
      <c r="E46" s="165"/>
      <c r="F46" s="165"/>
      <c r="G46" s="179" t="s">
        <v>286</v>
      </c>
      <c r="H46" s="163"/>
      <c r="I46" s="163"/>
      <c r="J46" s="163">
        <v>4</v>
      </c>
      <c r="K46" s="163" t="s">
        <v>275</v>
      </c>
      <c r="L46" s="175" t="s">
        <v>155</v>
      </c>
      <c r="M46" s="165"/>
      <c r="N46" s="165"/>
      <c r="O46" s="165">
        <v>3</v>
      </c>
      <c r="P46" s="165">
        <v>3</v>
      </c>
      <c r="Q46" s="179" t="s">
        <v>289</v>
      </c>
      <c r="R46" s="165"/>
      <c r="S46" s="165"/>
      <c r="T46" s="165">
        <v>4</v>
      </c>
      <c r="U46" s="165" t="s">
        <v>275</v>
      </c>
    </row>
    <row r="47" spans="1:21" s="180" customFormat="1" ht="15" customHeight="1">
      <c r="A47" s="441"/>
      <c r="B47" s="179"/>
      <c r="C47" s="165"/>
      <c r="D47" s="165"/>
      <c r="E47" s="165"/>
      <c r="F47" s="165"/>
      <c r="G47" s="179"/>
      <c r="H47" s="163"/>
      <c r="I47" s="163"/>
      <c r="J47" s="163"/>
      <c r="K47" s="163"/>
      <c r="L47" s="179" t="s">
        <v>131</v>
      </c>
      <c r="M47" s="163"/>
      <c r="N47" s="163"/>
      <c r="O47" s="163">
        <v>3</v>
      </c>
      <c r="P47" s="163">
        <v>3</v>
      </c>
      <c r="Q47" s="179"/>
      <c r="R47" s="165"/>
      <c r="S47" s="165"/>
      <c r="T47" s="165"/>
      <c r="U47" s="165"/>
    </row>
    <row r="48" spans="1:21" s="180" customFormat="1" ht="15" customHeight="1">
      <c r="A48" s="441"/>
      <c r="B48" s="179"/>
      <c r="C48" s="165"/>
      <c r="D48" s="165"/>
      <c r="E48" s="165"/>
      <c r="F48" s="165"/>
      <c r="G48" s="258"/>
      <c r="H48" s="260"/>
      <c r="I48" s="260"/>
      <c r="J48" s="260"/>
      <c r="K48" s="261"/>
      <c r="L48" s="175" t="s">
        <v>156</v>
      </c>
      <c r="M48" s="163"/>
      <c r="N48" s="163"/>
      <c r="O48" s="163">
        <v>3</v>
      </c>
      <c r="P48" s="163">
        <v>3</v>
      </c>
      <c r="Q48" s="179"/>
      <c r="R48" s="165"/>
      <c r="S48" s="165"/>
      <c r="T48" s="165"/>
      <c r="U48" s="165"/>
    </row>
    <row r="49" spans="1:21" s="180" customFormat="1" ht="15" customHeight="1">
      <c r="A49" s="441"/>
      <c r="B49" s="179"/>
      <c r="C49" s="165"/>
      <c r="D49" s="165"/>
      <c r="E49" s="165"/>
      <c r="F49" s="165"/>
      <c r="G49" s="258"/>
      <c r="H49" s="260"/>
      <c r="I49" s="260"/>
      <c r="J49" s="260"/>
      <c r="K49" s="261"/>
      <c r="L49" s="179" t="s">
        <v>157</v>
      </c>
      <c r="M49" s="165"/>
      <c r="N49" s="165"/>
      <c r="O49" s="188">
        <v>3</v>
      </c>
      <c r="P49" s="165">
        <v>3</v>
      </c>
      <c r="Q49" s="179"/>
      <c r="R49" s="165"/>
      <c r="S49" s="165"/>
      <c r="T49" s="165"/>
      <c r="U49" s="165"/>
    </row>
    <row r="50" spans="1:21" s="180" customFormat="1" ht="15" customHeight="1">
      <c r="A50" s="441"/>
      <c r="B50" s="179"/>
      <c r="C50" s="165"/>
      <c r="D50" s="165"/>
      <c r="E50" s="165"/>
      <c r="F50" s="165"/>
      <c r="G50" s="179"/>
      <c r="H50" s="165"/>
      <c r="I50" s="165"/>
      <c r="J50" s="165"/>
      <c r="K50" s="165"/>
      <c r="L50" s="179" t="s">
        <v>287</v>
      </c>
      <c r="M50" s="165"/>
      <c r="N50" s="165"/>
      <c r="O50" s="165">
        <v>3</v>
      </c>
      <c r="P50" s="165">
        <v>3</v>
      </c>
      <c r="Q50" s="179"/>
      <c r="R50" s="165"/>
      <c r="S50" s="165"/>
      <c r="T50" s="165"/>
      <c r="U50" s="165"/>
    </row>
    <row r="51" spans="1:21" s="180" customFormat="1" ht="15" customHeight="1">
      <c r="A51" s="441"/>
      <c r="B51" s="179"/>
      <c r="C51" s="165"/>
      <c r="D51" s="165"/>
      <c r="E51" s="184"/>
      <c r="F51" s="184"/>
      <c r="G51" s="258"/>
      <c r="H51" s="260"/>
      <c r="I51" s="260"/>
      <c r="J51" s="165"/>
      <c r="K51" s="165"/>
      <c r="L51" s="179" t="s">
        <v>137</v>
      </c>
      <c r="M51" s="165"/>
      <c r="N51" s="165"/>
      <c r="O51" s="165">
        <v>3</v>
      </c>
      <c r="P51" s="165">
        <v>3</v>
      </c>
      <c r="Q51" s="185"/>
      <c r="R51" s="186"/>
      <c r="S51" s="186"/>
      <c r="T51" s="186"/>
      <c r="U51" s="186"/>
    </row>
    <row r="52" spans="1:21" s="180" customFormat="1" ht="15" customHeight="1">
      <c r="A52" s="441"/>
      <c r="B52" s="179"/>
      <c r="C52" s="165"/>
      <c r="D52" s="187"/>
      <c r="E52" s="184"/>
      <c r="F52" s="184"/>
      <c r="G52" s="179"/>
      <c r="H52" s="165"/>
      <c r="I52" s="165"/>
      <c r="J52" s="165"/>
      <c r="K52" s="165"/>
      <c r="L52" s="179" t="s">
        <v>288</v>
      </c>
      <c r="M52" s="165"/>
      <c r="N52" s="165"/>
      <c r="O52" s="165">
        <v>4</v>
      </c>
      <c r="P52" s="165" t="s">
        <v>275</v>
      </c>
      <c r="Q52" s="175"/>
      <c r="R52" s="163"/>
      <c r="S52" s="163"/>
      <c r="T52" s="163"/>
      <c r="U52" s="163"/>
    </row>
    <row r="53" spans="1:21" s="182" customFormat="1" ht="15" customHeight="1">
      <c r="A53" s="441"/>
      <c r="B53" s="183" t="s">
        <v>8</v>
      </c>
      <c r="C53" s="183">
        <f>SUM(C32:C52)</f>
        <v>10</v>
      </c>
      <c r="D53" s="183">
        <f>SUM(D32:D52)</f>
        <v>6</v>
      </c>
      <c r="E53" s="183">
        <f>SUM(E32:E52)</f>
        <v>7</v>
      </c>
      <c r="F53" s="183">
        <f>SUM(F32:F52)</f>
        <v>3</v>
      </c>
      <c r="G53" s="183" t="s">
        <v>270</v>
      </c>
      <c r="H53" s="183">
        <f>SUM(H32:H52)</f>
        <v>22</v>
      </c>
      <c r="I53" s="183">
        <f>SUM(I32:I52)</f>
        <v>18</v>
      </c>
      <c r="J53" s="183">
        <f>SUM(J32:J52)</f>
        <v>25</v>
      </c>
      <c r="K53" s="183">
        <f>SUM(K32:K52)</f>
        <v>21</v>
      </c>
      <c r="L53" s="183" t="s">
        <v>8</v>
      </c>
      <c r="M53" s="183">
        <f>SUM(M32:M52)</f>
        <v>37</v>
      </c>
      <c r="N53" s="183">
        <f>SUM(N32:N52)</f>
        <v>33</v>
      </c>
      <c r="O53" s="183">
        <f>SUM(O32:O52)</f>
        <v>28</v>
      </c>
      <c r="P53" s="183">
        <f>SUM(P32:P52)</f>
        <v>24</v>
      </c>
      <c r="Q53" s="183" t="s">
        <v>8</v>
      </c>
      <c r="R53" s="183">
        <f>SUM(R32:R52)</f>
        <v>28</v>
      </c>
      <c r="S53" s="183">
        <f>SUM(S32:S52)</f>
        <v>24</v>
      </c>
      <c r="T53" s="183">
        <f>SUM(T32:T52)</f>
        <v>18</v>
      </c>
      <c r="U53" s="183">
        <f>SUM(U32:U52)</f>
        <v>14</v>
      </c>
    </row>
    <row r="54" spans="1:21" s="182" customFormat="1" ht="15" customHeight="1">
      <c r="A54" s="442"/>
      <c r="B54" s="189" t="s">
        <v>9</v>
      </c>
      <c r="C54" s="435">
        <f>SUM(C53+E53+H53+J53+M53+O53+R53+T53)</f>
        <v>175</v>
      </c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</row>
    <row r="55" spans="1:21" s="176" customFormat="1" ht="15" customHeight="1">
      <c r="A55" s="436" t="s">
        <v>293</v>
      </c>
      <c r="B55" s="434" t="s">
        <v>294</v>
      </c>
      <c r="C55" s="434"/>
      <c r="D55" s="434"/>
      <c r="E55" s="434"/>
      <c r="F55" s="434"/>
      <c r="G55" s="431" t="s">
        <v>496</v>
      </c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1"/>
    </row>
    <row r="56" spans="1:21" s="176" customFormat="1" ht="15" customHeight="1">
      <c r="A56" s="436"/>
      <c r="B56" s="434" t="s">
        <v>295</v>
      </c>
      <c r="C56" s="434"/>
      <c r="D56" s="434"/>
      <c r="E56" s="434"/>
      <c r="F56" s="434"/>
      <c r="G56" s="43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3"/>
    </row>
    <row r="57" spans="1:21" s="176" customFormat="1" ht="15" customHeight="1">
      <c r="A57" s="436"/>
      <c r="B57" s="434" t="s">
        <v>296</v>
      </c>
      <c r="C57" s="434"/>
      <c r="D57" s="434"/>
      <c r="E57" s="434"/>
      <c r="F57" s="434"/>
      <c r="G57" s="43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3"/>
    </row>
    <row r="58" spans="1:21" s="176" customFormat="1" ht="15" customHeight="1">
      <c r="A58" s="436"/>
      <c r="B58" s="434" t="s">
        <v>297</v>
      </c>
      <c r="C58" s="434"/>
      <c r="D58" s="434"/>
      <c r="E58" s="434"/>
      <c r="F58" s="434"/>
      <c r="G58" s="43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3"/>
    </row>
    <row r="59" spans="1:21" s="176" customFormat="1" ht="15" customHeight="1">
      <c r="A59" s="436"/>
      <c r="B59" s="443" t="s">
        <v>519</v>
      </c>
      <c r="C59" s="443"/>
      <c r="D59" s="443"/>
      <c r="E59" s="443"/>
      <c r="F59" s="443"/>
      <c r="G59" s="43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3"/>
    </row>
    <row r="60" spans="1:21" s="176" customFormat="1" ht="15" customHeight="1">
      <c r="A60" s="436"/>
      <c r="B60" s="444" t="s">
        <v>520</v>
      </c>
      <c r="C60" s="445"/>
      <c r="D60" s="445"/>
      <c r="E60" s="445"/>
      <c r="F60" s="446"/>
      <c r="G60" s="43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3"/>
    </row>
    <row r="61" spans="1:21" s="176" customFormat="1" ht="15" customHeight="1">
      <c r="A61" s="436"/>
      <c r="B61" s="434" t="s">
        <v>298</v>
      </c>
      <c r="C61" s="434"/>
      <c r="D61" s="434"/>
      <c r="E61" s="434"/>
      <c r="F61" s="434"/>
      <c r="G61" s="433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5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2"/>
    <mergeCell ref="C11:U11"/>
    <mergeCell ref="B12:U12"/>
    <mergeCell ref="A13:A16"/>
    <mergeCell ref="A17:A18"/>
    <mergeCell ref="B17:U17"/>
    <mergeCell ref="C18:U18"/>
    <mergeCell ref="A23:A31"/>
    <mergeCell ref="A32:A54"/>
    <mergeCell ref="C31:U31"/>
    <mergeCell ref="B59:F59"/>
    <mergeCell ref="B60:F60"/>
    <mergeCell ref="B61:F61"/>
    <mergeCell ref="C54:U54"/>
    <mergeCell ref="A55:A61"/>
    <mergeCell ref="B55:F55"/>
    <mergeCell ref="G55:U61"/>
    <mergeCell ref="B56:F56"/>
    <mergeCell ref="B57:F57"/>
    <mergeCell ref="B58:F58"/>
  </mergeCells>
  <phoneticPr fontId="9" type="noConversion"/>
  <printOptions horizontalCentered="1"/>
  <pageMargins left="0" right="0" top="0" bottom="0" header="0.51181102362204722" footer="0.51181102362204722"/>
  <pageSetup paperSize="9" scale="82" orientation="portrait" r:id="rId1"/>
  <headerFooter alignWithMargins="0"/>
  <ignoredErrors>
    <ignoredError sqref="C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60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255" width="9" style="1"/>
    <col min="256" max="257" width="3.125" style="1" customWidth="1"/>
    <col min="258" max="258" width="18.625" style="1" customWidth="1"/>
    <col min="259" max="262" width="3.125" style="1" customWidth="1"/>
    <col min="263" max="263" width="18.625" style="1" customWidth="1"/>
    <col min="264" max="267" width="3.125" style="1" customWidth="1"/>
    <col min="268" max="268" width="18.625" style="1" customWidth="1"/>
    <col min="269" max="272" width="3.125" style="1" customWidth="1"/>
    <col min="273" max="273" width="18.625" style="1" customWidth="1"/>
    <col min="274" max="277" width="3.125" style="1" customWidth="1"/>
    <col min="278" max="511" width="9" style="1"/>
    <col min="512" max="513" width="3.125" style="1" customWidth="1"/>
    <col min="514" max="514" width="18.625" style="1" customWidth="1"/>
    <col min="515" max="518" width="3.125" style="1" customWidth="1"/>
    <col min="519" max="519" width="18.625" style="1" customWidth="1"/>
    <col min="520" max="523" width="3.125" style="1" customWidth="1"/>
    <col min="524" max="524" width="18.625" style="1" customWidth="1"/>
    <col min="525" max="528" width="3.125" style="1" customWidth="1"/>
    <col min="529" max="529" width="18.625" style="1" customWidth="1"/>
    <col min="530" max="533" width="3.125" style="1" customWidth="1"/>
    <col min="534" max="767" width="9" style="1"/>
    <col min="768" max="769" width="3.125" style="1" customWidth="1"/>
    <col min="770" max="770" width="18.625" style="1" customWidth="1"/>
    <col min="771" max="774" width="3.125" style="1" customWidth="1"/>
    <col min="775" max="775" width="18.625" style="1" customWidth="1"/>
    <col min="776" max="779" width="3.125" style="1" customWidth="1"/>
    <col min="780" max="780" width="18.625" style="1" customWidth="1"/>
    <col min="781" max="784" width="3.125" style="1" customWidth="1"/>
    <col min="785" max="785" width="18.625" style="1" customWidth="1"/>
    <col min="786" max="789" width="3.125" style="1" customWidth="1"/>
    <col min="790" max="1023" width="9" style="1"/>
    <col min="1024" max="1025" width="3.125" style="1" customWidth="1"/>
    <col min="1026" max="1026" width="18.625" style="1" customWidth="1"/>
    <col min="1027" max="1030" width="3.125" style="1" customWidth="1"/>
    <col min="1031" max="1031" width="18.625" style="1" customWidth="1"/>
    <col min="1032" max="1035" width="3.125" style="1" customWidth="1"/>
    <col min="1036" max="1036" width="18.625" style="1" customWidth="1"/>
    <col min="1037" max="1040" width="3.125" style="1" customWidth="1"/>
    <col min="1041" max="1041" width="18.625" style="1" customWidth="1"/>
    <col min="1042" max="1045" width="3.125" style="1" customWidth="1"/>
    <col min="1046" max="1279" width="9" style="1"/>
    <col min="1280" max="1281" width="3.125" style="1" customWidth="1"/>
    <col min="1282" max="1282" width="18.625" style="1" customWidth="1"/>
    <col min="1283" max="1286" width="3.125" style="1" customWidth="1"/>
    <col min="1287" max="1287" width="18.625" style="1" customWidth="1"/>
    <col min="1288" max="1291" width="3.125" style="1" customWidth="1"/>
    <col min="1292" max="1292" width="18.625" style="1" customWidth="1"/>
    <col min="1293" max="1296" width="3.125" style="1" customWidth="1"/>
    <col min="1297" max="1297" width="18.625" style="1" customWidth="1"/>
    <col min="1298" max="1301" width="3.125" style="1" customWidth="1"/>
    <col min="1302" max="1535" width="9" style="1"/>
    <col min="1536" max="1537" width="3.125" style="1" customWidth="1"/>
    <col min="1538" max="1538" width="18.625" style="1" customWidth="1"/>
    <col min="1539" max="1542" width="3.125" style="1" customWidth="1"/>
    <col min="1543" max="1543" width="18.625" style="1" customWidth="1"/>
    <col min="1544" max="1547" width="3.125" style="1" customWidth="1"/>
    <col min="1548" max="1548" width="18.625" style="1" customWidth="1"/>
    <col min="1549" max="1552" width="3.125" style="1" customWidth="1"/>
    <col min="1553" max="1553" width="18.625" style="1" customWidth="1"/>
    <col min="1554" max="1557" width="3.125" style="1" customWidth="1"/>
    <col min="1558" max="1791" width="9" style="1"/>
    <col min="1792" max="1793" width="3.125" style="1" customWidth="1"/>
    <col min="1794" max="1794" width="18.625" style="1" customWidth="1"/>
    <col min="1795" max="1798" width="3.125" style="1" customWidth="1"/>
    <col min="1799" max="1799" width="18.625" style="1" customWidth="1"/>
    <col min="1800" max="1803" width="3.125" style="1" customWidth="1"/>
    <col min="1804" max="1804" width="18.625" style="1" customWidth="1"/>
    <col min="1805" max="1808" width="3.125" style="1" customWidth="1"/>
    <col min="1809" max="1809" width="18.625" style="1" customWidth="1"/>
    <col min="1810" max="1813" width="3.125" style="1" customWidth="1"/>
    <col min="1814" max="2047" width="9" style="1"/>
    <col min="2048" max="2049" width="3.125" style="1" customWidth="1"/>
    <col min="2050" max="2050" width="18.625" style="1" customWidth="1"/>
    <col min="2051" max="2054" width="3.125" style="1" customWidth="1"/>
    <col min="2055" max="2055" width="18.625" style="1" customWidth="1"/>
    <col min="2056" max="2059" width="3.125" style="1" customWidth="1"/>
    <col min="2060" max="2060" width="18.625" style="1" customWidth="1"/>
    <col min="2061" max="2064" width="3.125" style="1" customWidth="1"/>
    <col min="2065" max="2065" width="18.625" style="1" customWidth="1"/>
    <col min="2066" max="2069" width="3.125" style="1" customWidth="1"/>
    <col min="2070" max="2303" width="9" style="1"/>
    <col min="2304" max="2305" width="3.125" style="1" customWidth="1"/>
    <col min="2306" max="2306" width="18.625" style="1" customWidth="1"/>
    <col min="2307" max="2310" width="3.125" style="1" customWidth="1"/>
    <col min="2311" max="2311" width="18.625" style="1" customWidth="1"/>
    <col min="2312" max="2315" width="3.125" style="1" customWidth="1"/>
    <col min="2316" max="2316" width="18.625" style="1" customWidth="1"/>
    <col min="2317" max="2320" width="3.125" style="1" customWidth="1"/>
    <col min="2321" max="2321" width="18.625" style="1" customWidth="1"/>
    <col min="2322" max="2325" width="3.125" style="1" customWidth="1"/>
    <col min="2326" max="2559" width="9" style="1"/>
    <col min="2560" max="2561" width="3.125" style="1" customWidth="1"/>
    <col min="2562" max="2562" width="18.625" style="1" customWidth="1"/>
    <col min="2563" max="2566" width="3.125" style="1" customWidth="1"/>
    <col min="2567" max="2567" width="18.625" style="1" customWidth="1"/>
    <col min="2568" max="2571" width="3.125" style="1" customWidth="1"/>
    <col min="2572" max="2572" width="18.625" style="1" customWidth="1"/>
    <col min="2573" max="2576" width="3.125" style="1" customWidth="1"/>
    <col min="2577" max="2577" width="18.625" style="1" customWidth="1"/>
    <col min="2578" max="2581" width="3.125" style="1" customWidth="1"/>
    <col min="2582" max="2815" width="9" style="1"/>
    <col min="2816" max="2817" width="3.125" style="1" customWidth="1"/>
    <col min="2818" max="2818" width="18.625" style="1" customWidth="1"/>
    <col min="2819" max="2822" width="3.125" style="1" customWidth="1"/>
    <col min="2823" max="2823" width="18.625" style="1" customWidth="1"/>
    <col min="2824" max="2827" width="3.125" style="1" customWidth="1"/>
    <col min="2828" max="2828" width="18.625" style="1" customWidth="1"/>
    <col min="2829" max="2832" width="3.125" style="1" customWidth="1"/>
    <col min="2833" max="2833" width="18.625" style="1" customWidth="1"/>
    <col min="2834" max="2837" width="3.125" style="1" customWidth="1"/>
    <col min="2838" max="3071" width="9" style="1"/>
    <col min="3072" max="3073" width="3.125" style="1" customWidth="1"/>
    <col min="3074" max="3074" width="18.625" style="1" customWidth="1"/>
    <col min="3075" max="3078" width="3.125" style="1" customWidth="1"/>
    <col min="3079" max="3079" width="18.625" style="1" customWidth="1"/>
    <col min="3080" max="3083" width="3.125" style="1" customWidth="1"/>
    <col min="3084" max="3084" width="18.625" style="1" customWidth="1"/>
    <col min="3085" max="3088" width="3.125" style="1" customWidth="1"/>
    <col min="3089" max="3089" width="18.625" style="1" customWidth="1"/>
    <col min="3090" max="3093" width="3.125" style="1" customWidth="1"/>
    <col min="3094" max="3327" width="9" style="1"/>
    <col min="3328" max="3329" width="3.125" style="1" customWidth="1"/>
    <col min="3330" max="3330" width="18.625" style="1" customWidth="1"/>
    <col min="3331" max="3334" width="3.125" style="1" customWidth="1"/>
    <col min="3335" max="3335" width="18.625" style="1" customWidth="1"/>
    <col min="3336" max="3339" width="3.125" style="1" customWidth="1"/>
    <col min="3340" max="3340" width="18.625" style="1" customWidth="1"/>
    <col min="3341" max="3344" width="3.125" style="1" customWidth="1"/>
    <col min="3345" max="3345" width="18.625" style="1" customWidth="1"/>
    <col min="3346" max="3349" width="3.125" style="1" customWidth="1"/>
    <col min="3350" max="3583" width="9" style="1"/>
    <col min="3584" max="3585" width="3.125" style="1" customWidth="1"/>
    <col min="3586" max="3586" width="18.625" style="1" customWidth="1"/>
    <col min="3587" max="3590" width="3.125" style="1" customWidth="1"/>
    <col min="3591" max="3591" width="18.625" style="1" customWidth="1"/>
    <col min="3592" max="3595" width="3.125" style="1" customWidth="1"/>
    <col min="3596" max="3596" width="18.625" style="1" customWidth="1"/>
    <col min="3597" max="3600" width="3.125" style="1" customWidth="1"/>
    <col min="3601" max="3601" width="18.625" style="1" customWidth="1"/>
    <col min="3602" max="3605" width="3.125" style="1" customWidth="1"/>
    <col min="3606" max="3839" width="9" style="1"/>
    <col min="3840" max="3841" width="3.125" style="1" customWidth="1"/>
    <col min="3842" max="3842" width="18.625" style="1" customWidth="1"/>
    <col min="3843" max="3846" width="3.125" style="1" customWidth="1"/>
    <col min="3847" max="3847" width="18.625" style="1" customWidth="1"/>
    <col min="3848" max="3851" width="3.125" style="1" customWidth="1"/>
    <col min="3852" max="3852" width="18.625" style="1" customWidth="1"/>
    <col min="3853" max="3856" width="3.125" style="1" customWidth="1"/>
    <col min="3857" max="3857" width="18.625" style="1" customWidth="1"/>
    <col min="3858" max="3861" width="3.125" style="1" customWidth="1"/>
    <col min="3862" max="4095" width="9" style="1"/>
    <col min="4096" max="4097" width="3.125" style="1" customWidth="1"/>
    <col min="4098" max="4098" width="18.625" style="1" customWidth="1"/>
    <col min="4099" max="4102" width="3.125" style="1" customWidth="1"/>
    <col min="4103" max="4103" width="18.625" style="1" customWidth="1"/>
    <col min="4104" max="4107" width="3.125" style="1" customWidth="1"/>
    <col min="4108" max="4108" width="18.625" style="1" customWidth="1"/>
    <col min="4109" max="4112" width="3.125" style="1" customWidth="1"/>
    <col min="4113" max="4113" width="18.625" style="1" customWidth="1"/>
    <col min="4114" max="4117" width="3.125" style="1" customWidth="1"/>
    <col min="4118" max="4351" width="9" style="1"/>
    <col min="4352" max="4353" width="3.125" style="1" customWidth="1"/>
    <col min="4354" max="4354" width="18.625" style="1" customWidth="1"/>
    <col min="4355" max="4358" width="3.125" style="1" customWidth="1"/>
    <col min="4359" max="4359" width="18.625" style="1" customWidth="1"/>
    <col min="4360" max="4363" width="3.125" style="1" customWidth="1"/>
    <col min="4364" max="4364" width="18.625" style="1" customWidth="1"/>
    <col min="4365" max="4368" width="3.125" style="1" customWidth="1"/>
    <col min="4369" max="4369" width="18.625" style="1" customWidth="1"/>
    <col min="4370" max="4373" width="3.125" style="1" customWidth="1"/>
    <col min="4374" max="4607" width="9" style="1"/>
    <col min="4608" max="4609" width="3.125" style="1" customWidth="1"/>
    <col min="4610" max="4610" width="18.625" style="1" customWidth="1"/>
    <col min="4611" max="4614" width="3.125" style="1" customWidth="1"/>
    <col min="4615" max="4615" width="18.625" style="1" customWidth="1"/>
    <col min="4616" max="4619" width="3.125" style="1" customWidth="1"/>
    <col min="4620" max="4620" width="18.625" style="1" customWidth="1"/>
    <col min="4621" max="4624" width="3.125" style="1" customWidth="1"/>
    <col min="4625" max="4625" width="18.625" style="1" customWidth="1"/>
    <col min="4626" max="4629" width="3.125" style="1" customWidth="1"/>
    <col min="4630" max="4863" width="9" style="1"/>
    <col min="4864" max="4865" width="3.125" style="1" customWidth="1"/>
    <col min="4866" max="4866" width="18.625" style="1" customWidth="1"/>
    <col min="4867" max="4870" width="3.125" style="1" customWidth="1"/>
    <col min="4871" max="4871" width="18.625" style="1" customWidth="1"/>
    <col min="4872" max="4875" width="3.125" style="1" customWidth="1"/>
    <col min="4876" max="4876" width="18.625" style="1" customWidth="1"/>
    <col min="4877" max="4880" width="3.125" style="1" customWidth="1"/>
    <col min="4881" max="4881" width="18.625" style="1" customWidth="1"/>
    <col min="4882" max="4885" width="3.125" style="1" customWidth="1"/>
    <col min="4886" max="5119" width="9" style="1"/>
    <col min="5120" max="5121" width="3.125" style="1" customWidth="1"/>
    <col min="5122" max="5122" width="18.625" style="1" customWidth="1"/>
    <col min="5123" max="5126" width="3.125" style="1" customWidth="1"/>
    <col min="5127" max="5127" width="18.625" style="1" customWidth="1"/>
    <col min="5128" max="5131" width="3.125" style="1" customWidth="1"/>
    <col min="5132" max="5132" width="18.625" style="1" customWidth="1"/>
    <col min="5133" max="5136" width="3.125" style="1" customWidth="1"/>
    <col min="5137" max="5137" width="18.625" style="1" customWidth="1"/>
    <col min="5138" max="5141" width="3.125" style="1" customWidth="1"/>
    <col min="5142" max="5375" width="9" style="1"/>
    <col min="5376" max="5377" width="3.125" style="1" customWidth="1"/>
    <col min="5378" max="5378" width="18.625" style="1" customWidth="1"/>
    <col min="5379" max="5382" width="3.125" style="1" customWidth="1"/>
    <col min="5383" max="5383" width="18.625" style="1" customWidth="1"/>
    <col min="5384" max="5387" width="3.125" style="1" customWidth="1"/>
    <col min="5388" max="5388" width="18.625" style="1" customWidth="1"/>
    <col min="5389" max="5392" width="3.125" style="1" customWidth="1"/>
    <col min="5393" max="5393" width="18.625" style="1" customWidth="1"/>
    <col min="5394" max="5397" width="3.125" style="1" customWidth="1"/>
    <col min="5398" max="5631" width="9" style="1"/>
    <col min="5632" max="5633" width="3.125" style="1" customWidth="1"/>
    <col min="5634" max="5634" width="18.625" style="1" customWidth="1"/>
    <col min="5635" max="5638" width="3.125" style="1" customWidth="1"/>
    <col min="5639" max="5639" width="18.625" style="1" customWidth="1"/>
    <col min="5640" max="5643" width="3.125" style="1" customWidth="1"/>
    <col min="5644" max="5644" width="18.625" style="1" customWidth="1"/>
    <col min="5645" max="5648" width="3.125" style="1" customWidth="1"/>
    <col min="5649" max="5649" width="18.625" style="1" customWidth="1"/>
    <col min="5650" max="5653" width="3.125" style="1" customWidth="1"/>
    <col min="5654" max="5887" width="9" style="1"/>
    <col min="5888" max="5889" width="3.125" style="1" customWidth="1"/>
    <col min="5890" max="5890" width="18.625" style="1" customWidth="1"/>
    <col min="5891" max="5894" width="3.125" style="1" customWidth="1"/>
    <col min="5895" max="5895" width="18.625" style="1" customWidth="1"/>
    <col min="5896" max="5899" width="3.125" style="1" customWidth="1"/>
    <col min="5900" max="5900" width="18.625" style="1" customWidth="1"/>
    <col min="5901" max="5904" width="3.125" style="1" customWidth="1"/>
    <col min="5905" max="5905" width="18.625" style="1" customWidth="1"/>
    <col min="5906" max="5909" width="3.125" style="1" customWidth="1"/>
    <col min="5910" max="6143" width="9" style="1"/>
    <col min="6144" max="6145" width="3.125" style="1" customWidth="1"/>
    <col min="6146" max="6146" width="18.625" style="1" customWidth="1"/>
    <col min="6147" max="6150" width="3.125" style="1" customWidth="1"/>
    <col min="6151" max="6151" width="18.625" style="1" customWidth="1"/>
    <col min="6152" max="6155" width="3.125" style="1" customWidth="1"/>
    <col min="6156" max="6156" width="18.625" style="1" customWidth="1"/>
    <col min="6157" max="6160" width="3.125" style="1" customWidth="1"/>
    <col min="6161" max="6161" width="18.625" style="1" customWidth="1"/>
    <col min="6162" max="6165" width="3.125" style="1" customWidth="1"/>
    <col min="6166" max="6399" width="9" style="1"/>
    <col min="6400" max="6401" width="3.125" style="1" customWidth="1"/>
    <col min="6402" max="6402" width="18.625" style="1" customWidth="1"/>
    <col min="6403" max="6406" width="3.125" style="1" customWidth="1"/>
    <col min="6407" max="6407" width="18.625" style="1" customWidth="1"/>
    <col min="6408" max="6411" width="3.125" style="1" customWidth="1"/>
    <col min="6412" max="6412" width="18.625" style="1" customWidth="1"/>
    <col min="6413" max="6416" width="3.125" style="1" customWidth="1"/>
    <col min="6417" max="6417" width="18.625" style="1" customWidth="1"/>
    <col min="6418" max="6421" width="3.125" style="1" customWidth="1"/>
    <col min="6422" max="6655" width="9" style="1"/>
    <col min="6656" max="6657" width="3.125" style="1" customWidth="1"/>
    <col min="6658" max="6658" width="18.625" style="1" customWidth="1"/>
    <col min="6659" max="6662" width="3.125" style="1" customWidth="1"/>
    <col min="6663" max="6663" width="18.625" style="1" customWidth="1"/>
    <col min="6664" max="6667" width="3.125" style="1" customWidth="1"/>
    <col min="6668" max="6668" width="18.625" style="1" customWidth="1"/>
    <col min="6669" max="6672" width="3.125" style="1" customWidth="1"/>
    <col min="6673" max="6673" width="18.625" style="1" customWidth="1"/>
    <col min="6674" max="6677" width="3.125" style="1" customWidth="1"/>
    <col min="6678" max="6911" width="9" style="1"/>
    <col min="6912" max="6913" width="3.125" style="1" customWidth="1"/>
    <col min="6914" max="6914" width="18.625" style="1" customWidth="1"/>
    <col min="6915" max="6918" width="3.125" style="1" customWidth="1"/>
    <col min="6919" max="6919" width="18.625" style="1" customWidth="1"/>
    <col min="6920" max="6923" width="3.125" style="1" customWidth="1"/>
    <col min="6924" max="6924" width="18.625" style="1" customWidth="1"/>
    <col min="6925" max="6928" width="3.125" style="1" customWidth="1"/>
    <col min="6929" max="6929" width="18.625" style="1" customWidth="1"/>
    <col min="6930" max="6933" width="3.125" style="1" customWidth="1"/>
    <col min="6934" max="7167" width="9" style="1"/>
    <col min="7168" max="7169" width="3.125" style="1" customWidth="1"/>
    <col min="7170" max="7170" width="18.625" style="1" customWidth="1"/>
    <col min="7171" max="7174" width="3.125" style="1" customWidth="1"/>
    <col min="7175" max="7175" width="18.625" style="1" customWidth="1"/>
    <col min="7176" max="7179" width="3.125" style="1" customWidth="1"/>
    <col min="7180" max="7180" width="18.625" style="1" customWidth="1"/>
    <col min="7181" max="7184" width="3.125" style="1" customWidth="1"/>
    <col min="7185" max="7185" width="18.625" style="1" customWidth="1"/>
    <col min="7186" max="7189" width="3.125" style="1" customWidth="1"/>
    <col min="7190" max="7423" width="9" style="1"/>
    <col min="7424" max="7425" width="3.125" style="1" customWidth="1"/>
    <col min="7426" max="7426" width="18.625" style="1" customWidth="1"/>
    <col min="7427" max="7430" width="3.125" style="1" customWidth="1"/>
    <col min="7431" max="7431" width="18.625" style="1" customWidth="1"/>
    <col min="7432" max="7435" width="3.125" style="1" customWidth="1"/>
    <col min="7436" max="7436" width="18.625" style="1" customWidth="1"/>
    <col min="7437" max="7440" width="3.125" style="1" customWidth="1"/>
    <col min="7441" max="7441" width="18.625" style="1" customWidth="1"/>
    <col min="7442" max="7445" width="3.125" style="1" customWidth="1"/>
    <col min="7446" max="7679" width="9" style="1"/>
    <col min="7680" max="7681" width="3.125" style="1" customWidth="1"/>
    <col min="7682" max="7682" width="18.625" style="1" customWidth="1"/>
    <col min="7683" max="7686" width="3.125" style="1" customWidth="1"/>
    <col min="7687" max="7687" width="18.625" style="1" customWidth="1"/>
    <col min="7688" max="7691" width="3.125" style="1" customWidth="1"/>
    <col min="7692" max="7692" width="18.625" style="1" customWidth="1"/>
    <col min="7693" max="7696" width="3.125" style="1" customWidth="1"/>
    <col min="7697" max="7697" width="18.625" style="1" customWidth="1"/>
    <col min="7698" max="7701" width="3.125" style="1" customWidth="1"/>
    <col min="7702" max="7935" width="9" style="1"/>
    <col min="7936" max="7937" width="3.125" style="1" customWidth="1"/>
    <col min="7938" max="7938" width="18.625" style="1" customWidth="1"/>
    <col min="7939" max="7942" width="3.125" style="1" customWidth="1"/>
    <col min="7943" max="7943" width="18.625" style="1" customWidth="1"/>
    <col min="7944" max="7947" width="3.125" style="1" customWidth="1"/>
    <col min="7948" max="7948" width="18.625" style="1" customWidth="1"/>
    <col min="7949" max="7952" width="3.125" style="1" customWidth="1"/>
    <col min="7953" max="7953" width="18.625" style="1" customWidth="1"/>
    <col min="7954" max="7957" width="3.125" style="1" customWidth="1"/>
    <col min="7958" max="8191" width="9" style="1"/>
    <col min="8192" max="8193" width="3.125" style="1" customWidth="1"/>
    <col min="8194" max="8194" width="18.625" style="1" customWidth="1"/>
    <col min="8195" max="8198" width="3.125" style="1" customWidth="1"/>
    <col min="8199" max="8199" width="18.625" style="1" customWidth="1"/>
    <col min="8200" max="8203" width="3.125" style="1" customWidth="1"/>
    <col min="8204" max="8204" width="18.625" style="1" customWidth="1"/>
    <col min="8205" max="8208" width="3.125" style="1" customWidth="1"/>
    <col min="8209" max="8209" width="18.625" style="1" customWidth="1"/>
    <col min="8210" max="8213" width="3.125" style="1" customWidth="1"/>
    <col min="8214" max="8447" width="9" style="1"/>
    <col min="8448" max="8449" width="3.125" style="1" customWidth="1"/>
    <col min="8450" max="8450" width="18.625" style="1" customWidth="1"/>
    <col min="8451" max="8454" width="3.125" style="1" customWidth="1"/>
    <col min="8455" max="8455" width="18.625" style="1" customWidth="1"/>
    <col min="8456" max="8459" width="3.125" style="1" customWidth="1"/>
    <col min="8460" max="8460" width="18.625" style="1" customWidth="1"/>
    <col min="8461" max="8464" width="3.125" style="1" customWidth="1"/>
    <col min="8465" max="8465" width="18.625" style="1" customWidth="1"/>
    <col min="8466" max="8469" width="3.125" style="1" customWidth="1"/>
    <col min="8470" max="8703" width="9" style="1"/>
    <col min="8704" max="8705" width="3.125" style="1" customWidth="1"/>
    <col min="8706" max="8706" width="18.625" style="1" customWidth="1"/>
    <col min="8707" max="8710" width="3.125" style="1" customWidth="1"/>
    <col min="8711" max="8711" width="18.625" style="1" customWidth="1"/>
    <col min="8712" max="8715" width="3.125" style="1" customWidth="1"/>
    <col min="8716" max="8716" width="18.625" style="1" customWidth="1"/>
    <col min="8717" max="8720" width="3.125" style="1" customWidth="1"/>
    <col min="8721" max="8721" width="18.625" style="1" customWidth="1"/>
    <col min="8722" max="8725" width="3.125" style="1" customWidth="1"/>
    <col min="8726" max="8959" width="9" style="1"/>
    <col min="8960" max="8961" width="3.125" style="1" customWidth="1"/>
    <col min="8962" max="8962" width="18.625" style="1" customWidth="1"/>
    <col min="8963" max="8966" width="3.125" style="1" customWidth="1"/>
    <col min="8967" max="8967" width="18.625" style="1" customWidth="1"/>
    <col min="8968" max="8971" width="3.125" style="1" customWidth="1"/>
    <col min="8972" max="8972" width="18.625" style="1" customWidth="1"/>
    <col min="8973" max="8976" width="3.125" style="1" customWidth="1"/>
    <col min="8977" max="8977" width="18.625" style="1" customWidth="1"/>
    <col min="8978" max="8981" width="3.125" style="1" customWidth="1"/>
    <col min="8982" max="9215" width="9" style="1"/>
    <col min="9216" max="9217" width="3.125" style="1" customWidth="1"/>
    <col min="9218" max="9218" width="18.625" style="1" customWidth="1"/>
    <col min="9219" max="9222" width="3.125" style="1" customWidth="1"/>
    <col min="9223" max="9223" width="18.625" style="1" customWidth="1"/>
    <col min="9224" max="9227" width="3.125" style="1" customWidth="1"/>
    <col min="9228" max="9228" width="18.625" style="1" customWidth="1"/>
    <col min="9229" max="9232" width="3.125" style="1" customWidth="1"/>
    <col min="9233" max="9233" width="18.625" style="1" customWidth="1"/>
    <col min="9234" max="9237" width="3.125" style="1" customWidth="1"/>
    <col min="9238" max="9471" width="9" style="1"/>
    <col min="9472" max="9473" width="3.125" style="1" customWidth="1"/>
    <col min="9474" max="9474" width="18.625" style="1" customWidth="1"/>
    <col min="9475" max="9478" width="3.125" style="1" customWidth="1"/>
    <col min="9479" max="9479" width="18.625" style="1" customWidth="1"/>
    <col min="9480" max="9483" width="3.125" style="1" customWidth="1"/>
    <col min="9484" max="9484" width="18.625" style="1" customWidth="1"/>
    <col min="9485" max="9488" width="3.125" style="1" customWidth="1"/>
    <col min="9489" max="9489" width="18.625" style="1" customWidth="1"/>
    <col min="9490" max="9493" width="3.125" style="1" customWidth="1"/>
    <col min="9494" max="9727" width="9" style="1"/>
    <col min="9728" max="9729" width="3.125" style="1" customWidth="1"/>
    <col min="9730" max="9730" width="18.625" style="1" customWidth="1"/>
    <col min="9731" max="9734" width="3.125" style="1" customWidth="1"/>
    <col min="9735" max="9735" width="18.625" style="1" customWidth="1"/>
    <col min="9736" max="9739" width="3.125" style="1" customWidth="1"/>
    <col min="9740" max="9740" width="18.625" style="1" customWidth="1"/>
    <col min="9741" max="9744" width="3.125" style="1" customWidth="1"/>
    <col min="9745" max="9745" width="18.625" style="1" customWidth="1"/>
    <col min="9746" max="9749" width="3.125" style="1" customWidth="1"/>
    <col min="9750" max="9983" width="9" style="1"/>
    <col min="9984" max="9985" width="3.125" style="1" customWidth="1"/>
    <col min="9986" max="9986" width="18.625" style="1" customWidth="1"/>
    <col min="9987" max="9990" width="3.125" style="1" customWidth="1"/>
    <col min="9991" max="9991" width="18.625" style="1" customWidth="1"/>
    <col min="9992" max="9995" width="3.125" style="1" customWidth="1"/>
    <col min="9996" max="9996" width="18.625" style="1" customWidth="1"/>
    <col min="9997" max="10000" width="3.125" style="1" customWidth="1"/>
    <col min="10001" max="10001" width="18.625" style="1" customWidth="1"/>
    <col min="10002" max="10005" width="3.125" style="1" customWidth="1"/>
    <col min="10006" max="10239" width="9" style="1"/>
    <col min="10240" max="10241" width="3.125" style="1" customWidth="1"/>
    <col min="10242" max="10242" width="18.625" style="1" customWidth="1"/>
    <col min="10243" max="10246" width="3.125" style="1" customWidth="1"/>
    <col min="10247" max="10247" width="18.625" style="1" customWidth="1"/>
    <col min="10248" max="10251" width="3.125" style="1" customWidth="1"/>
    <col min="10252" max="10252" width="18.625" style="1" customWidth="1"/>
    <col min="10253" max="10256" width="3.125" style="1" customWidth="1"/>
    <col min="10257" max="10257" width="18.625" style="1" customWidth="1"/>
    <col min="10258" max="10261" width="3.125" style="1" customWidth="1"/>
    <col min="10262" max="10495" width="9" style="1"/>
    <col min="10496" max="10497" width="3.125" style="1" customWidth="1"/>
    <col min="10498" max="10498" width="18.625" style="1" customWidth="1"/>
    <col min="10499" max="10502" width="3.125" style="1" customWidth="1"/>
    <col min="10503" max="10503" width="18.625" style="1" customWidth="1"/>
    <col min="10504" max="10507" width="3.125" style="1" customWidth="1"/>
    <col min="10508" max="10508" width="18.625" style="1" customWidth="1"/>
    <col min="10509" max="10512" width="3.125" style="1" customWidth="1"/>
    <col min="10513" max="10513" width="18.625" style="1" customWidth="1"/>
    <col min="10514" max="10517" width="3.125" style="1" customWidth="1"/>
    <col min="10518" max="10751" width="9" style="1"/>
    <col min="10752" max="10753" width="3.125" style="1" customWidth="1"/>
    <col min="10754" max="10754" width="18.625" style="1" customWidth="1"/>
    <col min="10755" max="10758" width="3.125" style="1" customWidth="1"/>
    <col min="10759" max="10759" width="18.625" style="1" customWidth="1"/>
    <col min="10760" max="10763" width="3.125" style="1" customWidth="1"/>
    <col min="10764" max="10764" width="18.625" style="1" customWidth="1"/>
    <col min="10765" max="10768" width="3.125" style="1" customWidth="1"/>
    <col min="10769" max="10769" width="18.625" style="1" customWidth="1"/>
    <col min="10770" max="10773" width="3.125" style="1" customWidth="1"/>
    <col min="10774" max="11007" width="9" style="1"/>
    <col min="11008" max="11009" width="3.125" style="1" customWidth="1"/>
    <col min="11010" max="11010" width="18.625" style="1" customWidth="1"/>
    <col min="11011" max="11014" width="3.125" style="1" customWidth="1"/>
    <col min="11015" max="11015" width="18.625" style="1" customWidth="1"/>
    <col min="11016" max="11019" width="3.125" style="1" customWidth="1"/>
    <col min="11020" max="11020" width="18.625" style="1" customWidth="1"/>
    <col min="11021" max="11024" width="3.125" style="1" customWidth="1"/>
    <col min="11025" max="11025" width="18.625" style="1" customWidth="1"/>
    <col min="11026" max="11029" width="3.125" style="1" customWidth="1"/>
    <col min="11030" max="11263" width="9" style="1"/>
    <col min="11264" max="11265" width="3.125" style="1" customWidth="1"/>
    <col min="11266" max="11266" width="18.625" style="1" customWidth="1"/>
    <col min="11267" max="11270" width="3.125" style="1" customWidth="1"/>
    <col min="11271" max="11271" width="18.625" style="1" customWidth="1"/>
    <col min="11272" max="11275" width="3.125" style="1" customWidth="1"/>
    <col min="11276" max="11276" width="18.625" style="1" customWidth="1"/>
    <col min="11277" max="11280" width="3.125" style="1" customWidth="1"/>
    <col min="11281" max="11281" width="18.625" style="1" customWidth="1"/>
    <col min="11282" max="11285" width="3.125" style="1" customWidth="1"/>
    <col min="11286" max="11519" width="9" style="1"/>
    <col min="11520" max="11521" width="3.125" style="1" customWidth="1"/>
    <col min="11522" max="11522" width="18.625" style="1" customWidth="1"/>
    <col min="11523" max="11526" width="3.125" style="1" customWidth="1"/>
    <col min="11527" max="11527" width="18.625" style="1" customWidth="1"/>
    <col min="11528" max="11531" width="3.125" style="1" customWidth="1"/>
    <col min="11532" max="11532" width="18.625" style="1" customWidth="1"/>
    <col min="11533" max="11536" width="3.125" style="1" customWidth="1"/>
    <col min="11537" max="11537" width="18.625" style="1" customWidth="1"/>
    <col min="11538" max="11541" width="3.125" style="1" customWidth="1"/>
    <col min="11542" max="11775" width="9" style="1"/>
    <col min="11776" max="11777" width="3.125" style="1" customWidth="1"/>
    <col min="11778" max="11778" width="18.625" style="1" customWidth="1"/>
    <col min="11779" max="11782" width="3.125" style="1" customWidth="1"/>
    <col min="11783" max="11783" width="18.625" style="1" customWidth="1"/>
    <col min="11784" max="11787" width="3.125" style="1" customWidth="1"/>
    <col min="11788" max="11788" width="18.625" style="1" customWidth="1"/>
    <col min="11789" max="11792" width="3.125" style="1" customWidth="1"/>
    <col min="11793" max="11793" width="18.625" style="1" customWidth="1"/>
    <col min="11794" max="11797" width="3.125" style="1" customWidth="1"/>
    <col min="11798" max="12031" width="9" style="1"/>
    <col min="12032" max="12033" width="3.125" style="1" customWidth="1"/>
    <col min="12034" max="12034" width="18.625" style="1" customWidth="1"/>
    <col min="12035" max="12038" width="3.125" style="1" customWidth="1"/>
    <col min="12039" max="12039" width="18.625" style="1" customWidth="1"/>
    <col min="12040" max="12043" width="3.125" style="1" customWidth="1"/>
    <col min="12044" max="12044" width="18.625" style="1" customWidth="1"/>
    <col min="12045" max="12048" width="3.125" style="1" customWidth="1"/>
    <col min="12049" max="12049" width="18.625" style="1" customWidth="1"/>
    <col min="12050" max="12053" width="3.125" style="1" customWidth="1"/>
    <col min="12054" max="12287" width="9" style="1"/>
    <col min="12288" max="12289" width="3.125" style="1" customWidth="1"/>
    <col min="12290" max="12290" width="18.625" style="1" customWidth="1"/>
    <col min="12291" max="12294" width="3.125" style="1" customWidth="1"/>
    <col min="12295" max="12295" width="18.625" style="1" customWidth="1"/>
    <col min="12296" max="12299" width="3.125" style="1" customWidth="1"/>
    <col min="12300" max="12300" width="18.625" style="1" customWidth="1"/>
    <col min="12301" max="12304" width="3.125" style="1" customWidth="1"/>
    <col min="12305" max="12305" width="18.625" style="1" customWidth="1"/>
    <col min="12306" max="12309" width="3.125" style="1" customWidth="1"/>
    <col min="12310" max="12543" width="9" style="1"/>
    <col min="12544" max="12545" width="3.125" style="1" customWidth="1"/>
    <col min="12546" max="12546" width="18.625" style="1" customWidth="1"/>
    <col min="12547" max="12550" width="3.125" style="1" customWidth="1"/>
    <col min="12551" max="12551" width="18.625" style="1" customWidth="1"/>
    <col min="12552" max="12555" width="3.125" style="1" customWidth="1"/>
    <col min="12556" max="12556" width="18.625" style="1" customWidth="1"/>
    <col min="12557" max="12560" width="3.125" style="1" customWidth="1"/>
    <col min="12561" max="12561" width="18.625" style="1" customWidth="1"/>
    <col min="12562" max="12565" width="3.125" style="1" customWidth="1"/>
    <col min="12566" max="12799" width="9" style="1"/>
    <col min="12800" max="12801" width="3.125" style="1" customWidth="1"/>
    <col min="12802" max="12802" width="18.625" style="1" customWidth="1"/>
    <col min="12803" max="12806" width="3.125" style="1" customWidth="1"/>
    <col min="12807" max="12807" width="18.625" style="1" customWidth="1"/>
    <col min="12808" max="12811" width="3.125" style="1" customWidth="1"/>
    <col min="12812" max="12812" width="18.625" style="1" customWidth="1"/>
    <col min="12813" max="12816" width="3.125" style="1" customWidth="1"/>
    <col min="12817" max="12817" width="18.625" style="1" customWidth="1"/>
    <col min="12818" max="12821" width="3.125" style="1" customWidth="1"/>
    <col min="12822" max="13055" width="9" style="1"/>
    <col min="13056" max="13057" width="3.125" style="1" customWidth="1"/>
    <col min="13058" max="13058" width="18.625" style="1" customWidth="1"/>
    <col min="13059" max="13062" width="3.125" style="1" customWidth="1"/>
    <col min="13063" max="13063" width="18.625" style="1" customWidth="1"/>
    <col min="13064" max="13067" width="3.125" style="1" customWidth="1"/>
    <col min="13068" max="13068" width="18.625" style="1" customWidth="1"/>
    <col min="13069" max="13072" width="3.125" style="1" customWidth="1"/>
    <col min="13073" max="13073" width="18.625" style="1" customWidth="1"/>
    <col min="13074" max="13077" width="3.125" style="1" customWidth="1"/>
    <col min="13078" max="13311" width="9" style="1"/>
    <col min="13312" max="13313" width="3.125" style="1" customWidth="1"/>
    <col min="13314" max="13314" width="18.625" style="1" customWidth="1"/>
    <col min="13315" max="13318" width="3.125" style="1" customWidth="1"/>
    <col min="13319" max="13319" width="18.625" style="1" customWidth="1"/>
    <col min="13320" max="13323" width="3.125" style="1" customWidth="1"/>
    <col min="13324" max="13324" width="18.625" style="1" customWidth="1"/>
    <col min="13325" max="13328" width="3.125" style="1" customWidth="1"/>
    <col min="13329" max="13329" width="18.625" style="1" customWidth="1"/>
    <col min="13330" max="13333" width="3.125" style="1" customWidth="1"/>
    <col min="13334" max="13567" width="9" style="1"/>
    <col min="13568" max="13569" width="3.125" style="1" customWidth="1"/>
    <col min="13570" max="13570" width="18.625" style="1" customWidth="1"/>
    <col min="13571" max="13574" width="3.125" style="1" customWidth="1"/>
    <col min="13575" max="13575" width="18.625" style="1" customWidth="1"/>
    <col min="13576" max="13579" width="3.125" style="1" customWidth="1"/>
    <col min="13580" max="13580" width="18.625" style="1" customWidth="1"/>
    <col min="13581" max="13584" width="3.125" style="1" customWidth="1"/>
    <col min="13585" max="13585" width="18.625" style="1" customWidth="1"/>
    <col min="13586" max="13589" width="3.125" style="1" customWidth="1"/>
    <col min="13590" max="13823" width="9" style="1"/>
    <col min="13824" max="13825" width="3.125" style="1" customWidth="1"/>
    <col min="13826" max="13826" width="18.625" style="1" customWidth="1"/>
    <col min="13827" max="13830" width="3.125" style="1" customWidth="1"/>
    <col min="13831" max="13831" width="18.625" style="1" customWidth="1"/>
    <col min="13832" max="13835" width="3.125" style="1" customWidth="1"/>
    <col min="13836" max="13836" width="18.625" style="1" customWidth="1"/>
    <col min="13837" max="13840" width="3.125" style="1" customWidth="1"/>
    <col min="13841" max="13841" width="18.625" style="1" customWidth="1"/>
    <col min="13842" max="13845" width="3.125" style="1" customWidth="1"/>
    <col min="13846" max="14079" width="9" style="1"/>
    <col min="14080" max="14081" width="3.125" style="1" customWidth="1"/>
    <col min="14082" max="14082" width="18.625" style="1" customWidth="1"/>
    <col min="14083" max="14086" width="3.125" style="1" customWidth="1"/>
    <col min="14087" max="14087" width="18.625" style="1" customWidth="1"/>
    <col min="14088" max="14091" width="3.125" style="1" customWidth="1"/>
    <col min="14092" max="14092" width="18.625" style="1" customWidth="1"/>
    <col min="14093" max="14096" width="3.125" style="1" customWidth="1"/>
    <col min="14097" max="14097" width="18.625" style="1" customWidth="1"/>
    <col min="14098" max="14101" width="3.125" style="1" customWidth="1"/>
    <col min="14102" max="14335" width="9" style="1"/>
    <col min="14336" max="14337" width="3.125" style="1" customWidth="1"/>
    <col min="14338" max="14338" width="18.625" style="1" customWidth="1"/>
    <col min="14339" max="14342" width="3.125" style="1" customWidth="1"/>
    <col min="14343" max="14343" width="18.625" style="1" customWidth="1"/>
    <col min="14344" max="14347" width="3.125" style="1" customWidth="1"/>
    <col min="14348" max="14348" width="18.625" style="1" customWidth="1"/>
    <col min="14349" max="14352" width="3.125" style="1" customWidth="1"/>
    <col min="14353" max="14353" width="18.625" style="1" customWidth="1"/>
    <col min="14354" max="14357" width="3.125" style="1" customWidth="1"/>
    <col min="14358" max="14591" width="9" style="1"/>
    <col min="14592" max="14593" width="3.125" style="1" customWidth="1"/>
    <col min="14594" max="14594" width="18.625" style="1" customWidth="1"/>
    <col min="14595" max="14598" width="3.125" style="1" customWidth="1"/>
    <col min="14599" max="14599" width="18.625" style="1" customWidth="1"/>
    <col min="14600" max="14603" width="3.125" style="1" customWidth="1"/>
    <col min="14604" max="14604" width="18.625" style="1" customWidth="1"/>
    <col min="14605" max="14608" width="3.125" style="1" customWidth="1"/>
    <col min="14609" max="14609" width="18.625" style="1" customWidth="1"/>
    <col min="14610" max="14613" width="3.125" style="1" customWidth="1"/>
    <col min="14614" max="14847" width="9" style="1"/>
    <col min="14848" max="14849" width="3.125" style="1" customWidth="1"/>
    <col min="14850" max="14850" width="18.625" style="1" customWidth="1"/>
    <col min="14851" max="14854" width="3.125" style="1" customWidth="1"/>
    <col min="14855" max="14855" width="18.625" style="1" customWidth="1"/>
    <col min="14856" max="14859" width="3.125" style="1" customWidth="1"/>
    <col min="14860" max="14860" width="18.625" style="1" customWidth="1"/>
    <col min="14861" max="14864" width="3.125" style="1" customWidth="1"/>
    <col min="14865" max="14865" width="18.625" style="1" customWidth="1"/>
    <col min="14866" max="14869" width="3.125" style="1" customWidth="1"/>
    <col min="14870" max="15103" width="9" style="1"/>
    <col min="15104" max="15105" width="3.125" style="1" customWidth="1"/>
    <col min="15106" max="15106" width="18.625" style="1" customWidth="1"/>
    <col min="15107" max="15110" width="3.125" style="1" customWidth="1"/>
    <col min="15111" max="15111" width="18.625" style="1" customWidth="1"/>
    <col min="15112" max="15115" width="3.125" style="1" customWidth="1"/>
    <col min="15116" max="15116" width="18.625" style="1" customWidth="1"/>
    <col min="15117" max="15120" width="3.125" style="1" customWidth="1"/>
    <col min="15121" max="15121" width="18.625" style="1" customWidth="1"/>
    <col min="15122" max="15125" width="3.125" style="1" customWidth="1"/>
    <col min="15126" max="15359" width="9" style="1"/>
    <col min="15360" max="15361" width="3.125" style="1" customWidth="1"/>
    <col min="15362" max="15362" width="18.625" style="1" customWidth="1"/>
    <col min="15363" max="15366" width="3.125" style="1" customWidth="1"/>
    <col min="15367" max="15367" width="18.625" style="1" customWidth="1"/>
    <col min="15368" max="15371" width="3.125" style="1" customWidth="1"/>
    <col min="15372" max="15372" width="18.625" style="1" customWidth="1"/>
    <col min="15373" max="15376" width="3.125" style="1" customWidth="1"/>
    <col min="15377" max="15377" width="18.625" style="1" customWidth="1"/>
    <col min="15378" max="15381" width="3.125" style="1" customWidth="1"/>
    <col min="15382" max="15615" width="9" style="1"/>
    <col min="15616" max="15617" width="3.125" style="1" customWidth="1"/>
    <col min="15618" max="15618" width="18.625" style="1" customWidth="1"/>
    <col min="15619" max="15622" width="3.125" style="1" customWidth="1"/>
    <col min="15623" max="15623" width="18.625" style="1" customWidth="1"/>
    <col min="15624" max="15627" width="3.125" style="1" customWidth="1"/>
    <col min="15628" max="15628" width="18.625" style="1" customWidth="1"/>
    <col min="15629" max="15632" width="3.125" style="1" customWidth="1"/>
    <col min="15633" max="15633" width="18.625" style="1" customWidth="1"/>
    <col min="15634" max="15637" width="3.125" style="1" customWidth="1"/>
    <col min="15638" max="15871" width="9" style="1"/>
    <col min="15872" max="15873" width="3.125" style="1" customWidth="1"/>
    <col min="15874" max="15874" width="18.625" style="1" customWidth="1"/>
    <col min="15875" max="15878" width="3.125" style="1" customWidth="1"/>
    <col min="15879" max="15879" width="18.625" style="1" customWidth="1"/>
    <col min="15880" max="15883" width="3.125" style="1" customWidth="1"/>
    <col min="15884" max="15884" width="18.625" style="1" customWidth="1"/>
    <col min="15885" max="15888" width="3.125" style="1" customWidth="1"/>
    <col min="15889" max="15889" width="18.625" style="1" customWidth="1"/>
    <col min="15890" max="15893" width="3.125" style="1" customWidth="1"/>
    <col min="15894" max="16127" width="9" style="1"/>
    <col min="16128" max="16129" width="3.125" style="1" customWidth="1"/>
    <col min="16130" max="16130" width="18.625" style="1" customWidth="1"/>
    <col min="16131" max="16134" width="3.125" style="1" customWidth="1"/>
    <col min="16135" max="16135" width="18.625" style="1" customWidth="1"/>
    <col min="16136" max="16139" width="3.125" style="1" customWidth="1"/>
    <col min="16140" max="16140" width="18.625" style="1" customWidth="1"/>
    <col min="16141" max="16144" width="3.125" style="1" customWidth="1"/>
    <col min="16145" max="16145" width="18.625" style="1" customWidth="1"/>
    <col min="16146" max="16149" width="3.125" style="1" customWidth="1"/>
    <col min="16150" max="16384" width="9" style="1"/>
  </cols>
  <sheetData>
    <row r="1" spans="1:22" ht="30" customHeight="1">
      <c r="A1" s="355" t="s">
        <v>522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s="3" customFormat="1" ht="30" customHeight="1">
      <c r="A2" s="451" t="s">
        <v>521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3"/>
      <c r="V2" s="2"/>
    </row>
    <row r="3" spans="1:22" ht="15.75" customHeight="1">
      <c r="A3" s="454" t="s">
        <v>0</v>
      </c>
      <c r="B3" s="456" t="s">
        <v>301</v>
      </c>
      <c r="C3" s="457" t="s">
        <v>1</v>
      </c>
      <c r="D3" s="457"/>
      <c r="E3" s="457"/>
      <c r="F3" s="457"/>
      <c r="G3" s="456" t="s">
        <v>2</v>
      </c>
      <c r="H3" s="457" t="s">
        <v>3</v>
      </c>
      <c r="I3" s="457"/>
      <c r="J3" s="457"/>
      <c r="K3" s="457"/>
      <c r="L3" s="456" t="s">
        <v>2</v>
      </c>
      <c r="M3" s="457" t="s">
        <v>4</v>
      </c>
      <c r="N3" s="457"/>
      <c r="O3" s="457"/>
      <c r="P3" s="457"/>
      <c r="Q3" s="456" t="s">
        <v>2</v>
      </c>
      <c r="R3" s="457" t="s">
        <v>5</v>
      </c>
      <c r="S3" s="457"/>
      <c r="T3" s="457"/>
      <c r="U3" s="457"/>
    </row>
    <row r="4" spans="1:22">
      <c r="A4" s="454"/>
      <c r="B4" s="360"/>
      <c r="C4" s="359" t="s">
        <v>6</v>
      </c>
      <c r="D4" s="359"/>
      <c r="E4" s="359" t="s">
        <v>7</v>
      </c>
      <c r="F4" s="359"/>
      <c r="G4" s="360"/>
      <c r="H4" s="359" t="s">
        <v>6</v>
      </c>
      <c r="I4" s="359"/>
      <c r="J4" s="359" t="s">
        <v>7</v>
      </c>
      <c r="K4" s="359"/>
      <c r="L4" s="360"/>
      <c r="M4" s="359" t="s">
        <v>6</v>
      </c>
      <c r="N4" s="359"/>
      <c r="O4" s="359" t="s">
        <v>7</v>
      </c>
      <c r="P4" s="359"/>
      <c r="Q4" s="360"/>
      <c r="R4" s="359" t="s">
        <v>6</v>
      </c>
      <c r="S4" s="359"/>
      <c r="T4" s="359" t="s">
        <v>7</v>
      </c>
      <c r="U4" s="359"/>
    </row>
    <row r="5" spans="1:22" s="5" customFormat="1" ht="12" customHeight="1">
      <c r="A5" s="455"/>
      <c r="B5" s="360"/>
      <c r="C5" s="4" t="s">
        <v>302</v>
      </c>
      <c r="D5" s="4" t="s">
        <v>303</v>
      </c>
      <c r="E5" s="4" t="s">
        <v>302</v>
      </c>
      <c r="F5" s="4" t="s">
        <v>303</v>
      </c>
      <c r="G5" s="360"/>
      <c r="H5" s="4" t="s">
        <v>302</v>
      </c>
      <c r="I5" s="4" t="s">
        <v>304</v>
      </c>
      <c r="J5" s="4" t="s">
        <v>305</v>
      </c>
      <c r="K5" s="4" t="s">
        <v>303</v>
      </c>
      <c r="L5" s="360"/>
      <c r="M5" s="4" t="s">
        <v>305</v>
      </c>
      <c r="N5" s="4" t="s">
        <v>303</v>
      </c>
      <c r="O5" s="4" t="s">
        <v>305</v>
      </c>
      <c r="P5" s="4" t="s">
        <v>304</v>
      </c>
      <c r="Q5" s="360"/>
      <c r="R5" s="4" t="s">
        <v>305</v>
      </c>
      <c r="S5" s="4" t="s">
        <v>303</v>
      </c>
      <c r="T5" s="4" t="s">
        <v>305</v>
      </c>
      <c r="U5" s="4" t="s">
        <v>303</v>
      </c>
    </row>
    <row r="6" spans="1:22" s="7" customFormat="1" ht="15" customHeight="1">
      <c r="A6" s="463" t="s">
        <v>306</v>
      </c>
      <c r="B6" s="105" t="s">
        <v>307</v>
      </c>
      <c r="C6" s="84">
        <v>2</v>
      </c>
      <c r="D6" s="100">
        <v>2</v>
      </c>
      <c r="E6" s="84"/>
      <c r="F6" s="83"/>
      <c r="G6" s="105" t="s">
        <v>308</v>
      </c>
      <c r="H6" s="84">
        <v>2</v>
      </c>
      <c r="I6" s="84">
        <v>2</v>
      </c>
      <c r="J6" s="106"/>
      <c r="K6" s="107"/>
      <c r="L6" s="6"/>
      <c r="M6" s="192"/>
      <c r="N6" s="192"/>
      <c r="O6" s="192"/>
      <c r="P6" s="192"/>
      <c r="Q6" s="6"/>
      <c r="R6" s="192"/>
      <c r="S6" s="192"/>
      <c r="T6" s="192"/>
      <c r="U6" s="192"/>
    </row>
    <row r="7" spans="1:22" s="7" customFormat="1" ht="15" customHeight="1">
      <c r="A7" s="463"/>
      <c r="B7" s="108" t="s">
        <v>309</v>
      </c>
      <c r="C7" s="83">
        <v>2</v>
      </c>
      <c r="D7" s="103">
        <v>2</v>
      </c>
      <c r="E7" s="83"/>
      <c r="F7" s="103"/>
      <c r="G7" s="108" t="s">
        <v>310</v>
      </c>
      <c r="H7" s="83">
        <v>2</v>
      </c>
      <c r="I7" s="83">
        <v>2</v>
      </c>
      <c r="J7" s="50">
        <v>2</v>
      </c>
      <c r="K7" s="107">
        <v>2</v>
      </c>
      <c r="L7" s="6"/>
      <c r="M7" s="192"/>
      <c r="N7" s="192"/>
      <c r="O7" s="192"/>
      <c r="P7" s="192"/>
      <c r="Q7" s="6"/>
      <c r="R7" s="192"/>
      <c r="S7" s="192"/>
      <c r="T7" s="192"/>
      <c r="U7" s="192"/>
    </row>
    <row r="8" spans="1:22" s="7" customFormat="1" ht="15" customHeight="1">
      <c r="A8" s="463"/>
      <c r="B8" s="108" t="s">
        <v>311</v>
      </c>
      <c r="C8" s="83"/>
      <c r="D8" s="103"/>
      <c r="E8" s="83">
        <v>2</v>
      </c>
      <c r="F8" s="103">
        <v>2</v>
      </c>
      <c r="G8" s="108"/>
      <c r="H8" s="192"/>
      <c r="I8" s="192"/>
      <c r="J8" s="192"/>
      <c r="K8" s="192"/>
      <c r="L8" s="6"/>
      <c r="M8" s="192"/>
      <c r="N8" s="192"/>
      <c r="O8" s="192"/>
      <c r="P8" s="192"/>
      <c r="Q8" s="6"/>
      <c r="R8" s="192"/>
      <c r="S8" s="192"/>
      <c r="T8" s="192"/>
      <c r="U8" s="192"/>
    </row>
    <row r="9" spans="1:22" s="7" customFormat="1" ht="15" customHeight="1">
      <c r="A9" s="463"/>
      <c r="B9" s="108" t="s">
        <v>312</v>
      </c>
      <c r="C9" s="83"/>
      <c r="D9" s="103"/>
      <c r="E9" s="83">
        <v>2</v>
      </c>
      <c r="F9" s="83">
        <v>2</v>
      </c>
      <c r="G9" s="6"/>
      <c r="H9" s="192"/>
      <c r="I9" s="192"/>
      <c r="J9" s="192"/>
      <c r="K9" s="192"/>
      <c r="L9" s="6"/>
      <c r="M9" s="192"/>
      <c r="N9" s="192"/>
      <c r="O9" s="192"/>
      <c r="P9" s="192"/>
      <c r="Q9" s="6"/>
      <c r="R9" s="192"/>
      <c r="S9" s="192"/>
      <c r="T9" s="192"/>
      <c r="U9" s="192"/>
    </row>
    <row r="10" spans="1:22" s="10" customFormat="1" ht="15" customHeight="1">
      <c r="A10" s="463"/>
      <c r="B10" s="109" t="s">
        <v>8</v>
      </c>
      <c r="C10" s="9">
        <f>C6+C7+C8+C9</f>
        <v>4</v>
      </c>
      <c r="D10" s="9">
        <f>D6+D7+D8+D9</f>
        <v>4</v>
      </c>
      <c r="E10" s="9">
        <f>E6+E7+E8+E9</f>
        <v>4</v>
      </c>
      <c r="F10" s="9">
        <f>F6+F7+F8+F9</f>
        <v>4</v>
      </c>
      <c r="G10" s="8" t="s">
        <v>8</v>
      </c>
      <c r="H10" s="8">
        <f>H6+H7+H8+H9</f>
        <v>4</v>
      </c>
      <c r="I10" s="8">
        <f>I6+I7+I8+I9</f>
        <v>4</v>
      </c>
      <c r="J10" s="8">
        <f>J6+J7+J8+J9</f>
        <v>2</v>
      </c>
      <c r="K10" s="8">
        <f>K6+K7+K8+K9</f>
        <v>2</v>
      </c>
      <c r="L10" s="8" t="s">
        <v>8</v>
      </c>
      <c r="M10" s="8">
        <f>M6+M7+M8+M9</f>
        <v>0</v>
      </c>
      <c r="N10" s="8">
        <f>N6+N7+N8+N9</f>
        <v>0</v>
      </c>
      <c r="O10" s="8">
        <f>O6+O7+O8+O9</f>
        <v>0</v>
      </c>
      <c r="P10" s="8">
        <f>P6+P7+P8+P9</f>
        <v>0</v>
      </c>
      <c r="Q10" s="8" t="s">
        <v>8</v>
      </c>
      <c r="R10" s="8">
        <f>R6+R7+R8+R9</f>
        <v>0</v>
      </c>
      <c r="S10" s="8">
        <f>S6+S7+S8+S9</f>
        <v>0</v>
      </c>
      <c r="T10" s="8">
        <f>T6+T7+T8+T9</f>
        <v>0</v>
      </c>
      <c r="U10" s="8">
        <f>U6+U7+U8+U9</f>
        <v>0</v>
      </c>
    </row>
    <row r="11" spans="1:22" s="10" customFormat="1" ht="15" customHeight="1">
      <c r="A11" s="463"/>
      <c r="B11" s="110" t="s">
        <v>9</v>
      </c>
      <c r="C11" s="361">
        <f>C10+E10+H10+J10+M10+O10+R10+T10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</row>
    <row r="12" spans="1:22" s="10" customFormat="1" ht="35.1" customHeight="1">
      <c r="A12" s="463"/>
      <c r="B12" s="464" t="s">
        <v>313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2" s="7" customFormat="1" ht="15" customHeight="1">
      <c r="A13" s="465" t="s">
        <v>314</v>
      </c>
      <c r="B13" s="6" t="s">
        <v>315</v>
      </c>
      <c r="C13" s="111"/>
      <c r="D13" s="192"/>
      <c r="E13" s="192">
        <v>2</v>
      </c>
      <c r="F13" s="192">
        <v>2</v>
      </c>
      <c r="G13" s="6" t="s">
        <v>316</v>
      </c>
      <c r="H13" s="192"/>
      <c r="I13" s="192"/>
      <c r="J13" s="192">
        <v>2</v>
      </c>
      <c r="K13" s="192">
        <v>2</v>
      </c>
      <c r="L13" s="6"/>
      <c r="M13" s="192"/>
      <c r="N13" s="192"/>
      <c r="O13" s="192"/>
      <c r="P13" s="192"/>
      <c r="Q13" s="6"/>
      <c r="R13" s="192"/>
      <c r="S13" s="192"/>
      <c r="T13" s="192"/>
      <c r="U13" s="192"/>
    </row>
    <row r="14" spans="1:22" s="7" customFormat="1" ht="15" customHeight="1">
      <c r="A14" s="454"/>
      <c r="B14" s="6" t="s">
        <v>317</v>
      </c>
      <c r="C14" s="111">
        <v>0</v>
      </c>
      <c r="D14" s="192">
        <v>1</v>
      </c>
      <c r="E14" s="192">
        <v>0</v>
      </c>
      <c r="F14" s="192">
        <v>1</v>
      </c>
      <c r="G14" s="6"/>
      <c r="H14" s="192"/>
      <c r="I14" s="192"/>
      <c r="J14" s="192"/>
      <c r="K14" s="192"/>
      <c r="L14" s="6"/>
      <c r="M14" s="192"/>
      <c r="N14" s="192"/>
      <c r="O14" s="192"/>
      <c r="P14" s="192"/>
      <c r="Q14" s="6"/>
      <c r="R14" s="192"/>
      <c r="S14" s="192"/>
      <c r="T14" s="192"/>
      <c r="U14" s="192"/>
    </row>
    <row r="15" spans="1:22" s="7" customFormat="1" ht="15" customHeight="1">
      <c r="A15" s="454"/>
      <c r="B15" s="6" t="s">
        <v>318</v>
      </c>
      <c r="C15" s="192">
        <v>2</v>
      </c>
      <c r="D15" s="192">
        <v>2</v>
      </c>
      <c r="E15" s="192"/>
      <c r="F15" s="192"/>
      <c r="G15" s="112"/>
      <c r="H15" s="192"/>
      <c r="I15" s="192"/>
      <c r="J15" s="192"/>
      <c r="K15" s="192"/>
      <c r="L15" s="6"/>
      <c r="M15" s="192"/>
      <c r="N15" s="192"/>
      <c r="O15" s="192"/>
      <c r="P15" s="192"/>
      <c r="Q15" s="6"/>
      <c r="R15" s="192"/>
      <c r="S15" s="192"/>
      <c r="T15" s="192"/>
      <c r="U15" s="192"/>
    </row>
    <row r="16" spans="1:22" s="10" customFormat="1" ht="15" customHeight="1">
      <c r="A16" s="454"/>
      <c r="B16" s="8" t="s">
        <v>8</v>
      </c>
      <c r="C16" s="9">
        <f>C13+C14+C15</f>
        <v>2</v>
      </c>
      <c r="D16" s="9">
        <f>D13+D14+D15</f>
        <v>3</v>
      </c>
      <c r="E16" s="9">
        <f>E13+E14+E15</f>
        <v>2</v>
      </c>
      <c r="F16" s="9">
        <f>F13+F14+F15</f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>J13+J14+J15</f>
        <v>2</v>
      </c>
      <c r="K16" s="8">
        <f>K13+K14+K15</f>
        <v>2</v>
      </c>
      <c r="L16" s="8" t="s">
        <v>8</v>
      </c>
      <c r="M16" s="8">
        <f>M13+M14+M15</f>
        <v>0</v>
      </c>
      <c r="N16" s="8">
        <f>N13+N14+N15</f>
        <v>0</v>
      </c>
      <c r="O16" s="8">
        <f>O13+O14+O15</f>
        <v>0</v>
      </c>
      <c r="P16" s="8">
        <f>P13+P14+P15</f>
        <v>0</v>
      </c>
      <c r="Q16" s="8" t="s">
        <v>8</v>
      </c>
      <c r="R16" s="8">
        <f>R13+R14+R15</f>
        <v>0</v>
      </c>
      <c r="S16" s="8">
        <f>S13+S14+S15</f>
        <v>0</v>
      </c>
      <c r="T16" s="8">
        <f>T13+T14+T15</f>
        <v>0</v>
      </c>
      <c r="U16" s="8">
        <f>U13+U14+U15</f>
        <v>0</v>
      </c>
    </row>
    <row r="17" spans="1:62" s="10" customFormat="1" ht="15" customHeight="1">
      <c r="A17" s="455"/>
      <c r="B17" s="193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</row>
    <row r="18" spans="1:62" ht="57" customHeight="1">
      <c r="A18" s="465" t="s">
        <v>319</v>
      </c>
      <c r="B18" s="367" t="s">
        <v>243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62" s="10" customFormat="1" ht="15" customHeight="1">
      <c r="A19" s="455"/>
      <c r="B19" s="193" t="s">
        <v>9</v>
      </c>
      <c r="C19" s="362">
        <v>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</row>
    <row r="20" spans="1:62" s="15" customFormat="1" ht="15" customHeight="1">
      <c r="A20" s="458" t="s">
        <v>320</v>
      </c>
      <c r="B20" s="11" t="s">
        <v>321</v>
      </c>
      <c r="C20" s="12">
        <v>2</v>
      </c>
      <c r="D20" s="12">
        <v>2</v>
      </c>
      <c r="E20" s="12"/>
      <c r="F20" s="12"/>
      <c r="G20" s="13" t="s">
        <v>322</v>
      </c>
      <c r="H20" s="12"/>
      <c r="I20" s="12"/>
      <c r="J20" s="12">
        <v>2</v>
      </c>
      <c r="K20" s="12">
        <v>2</v>
      </c>
      <c r="L20" s="14" t="s">
        <v>323</v>
      </c>
      <c r="M20" s="12">
        <v>2</v>
      </c>
      <c r="N20" s="12">
        <v>2</v>
      </c>
      <c r="O20" s="12"/>
      <c r="P20" s="12"/>
      <c r="Q20" s="14" t="s">
        <v>324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459"/>
      <c r="B21" s="11"/>
      <c r="C21" s="194"/>
      <c r="D21" s="194"/>
      <c r="E21" s="194"/>
      <c r="F21" s="194"/>
      <c r="G21" s="11"/>
      <c r="H21" s="194"/>
      <c r="I21" s="194"/>
      <c r="J21" s="12"/>
      <c r="K21" s="12"/>
      <c r="L21" s="16"/>
      <c r="M21" s="194"/>
      <c r="N21" s="194"/>
      <c r="O21" s="194"/>
      <c r="P21" s="194"/>
      <c r="Q21" s="16"/>
      <c r="R21" s="194"/>
      <c r="S21" s="194"/>
      <c r="T21" s="194"/>
      <c r="U21" s="194"/>
    </row>
    <row r="22" spans="1:62" s="21" customFormat="1" ht="15" customHeight="1">
      <c r="A22" s="459"/>
      <c r="B22" s="17" t="s">
        <v>325</v>
      </c>
      <c r="C22" s="18">
        <f>C20+C21</f>
        <v>2</v>
      </c>
      <c r="D22" s="18">
        <f>D20+D21</f>
        <v>2</v>
      </c>
      <c r="E22" s="18">
        <f>E20+E21</f>
        <v>0</v>
      </c>
      <c r="F22" s="18">
        <f>F20+F21</f>
        <v>0</v>
      </c>
      <c r="G22" s="17" t="s">
        <v>326</v>
      </c>
      <c r="H22" s="18">
        <f>H20+H21</f>
        <v>0</v>
      </c>
      <c r="I22" s="18">
        <f>I20+I21</f>
        <v>0</v>
      </c>
      <c r="J22" s="18">
        <f>J20+J21</f>
        <v>2</v>
      </c>
      <c r="K22" s="18">
        <f>K20+K21</f>
        <v>2</v>
      </c>
      <c r="L22" s="19" t="s">
        <v>8</v>
      </c>
      <c r="M22" s="20">
        <f>M20+M21</f>
        <v>2</v>
      </c>
      <c r="N22" s="20">
        <f>N20+N21</f>
        <v>2</v>
      </c>
      <c r="O22" s="20">
        <f>O20+O21</f>
        <v>0</v>
      </c>
      <c r="P22" s="20">
        <f>P20+P21</f>
        <v>0</v>
      </c>
      <c r="Q22" s="19" t="s">
        <v>8</v>
      </c>
      <c r="R22" s="18">
        <f>R20+R21</f>
        <v>0</v>
      </c>
      <c r="S22" s="18">
        <f>S20+S21</f>
        <v>0</v>
      </c>
      <c r="T22" s="18">
        <f>T20+T21</f>
        <v>2</v>
      </c>
      <c r="U22" s="18">
        <f>U20+U21</f>
        <v>2</v>
      </c>
    </row>
    <row r="23" spans="1:62" s="21" customFormat="1" ht="15" customHeight="1">
      <c r="A23" s="460"/>
      <c r="B23" s="113" t="s">
        <v>327</v>
      </c>
      <c r="C23" s="461">
        <f>SUM(C22+E22+H22+J22+M22+O22+R22+T22)</f>
        <v>8</v>
      </c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394"/>
      <c r="R23" s="394"/>
      <c r="S23" s="394"/>
      <c r="T23" s="394"/>
      <c r="U23" s="394"/>
      <c r="W23" s="15"/>
      <c r="X23" s="15"/>
      <c r="Y23" s="15"/>
      <c r="Z23" s="15"/>
      <c r="AA23" s="15"/>
      <c r="AB23" s="15"/>
    </row>
    <row r="24" spans="1:62" s="24" customFormat="1" ht="15" customHeight="1">
      <c r="A24" s="466" t="s">
        <v>328</v>
      </c>
      <c r="B24" s="117" t="s">
        <v>329</v>
      </c>
      <c r="C24" s="114">
        <v>2</v>
      </c>
      <c r="D24" s="114">
        <v>2</v>
      </c>
      <c r="E24" s="114"/>
      <c r="F24" s="114"/>
      <c r="G24" s="117" t="s">
        <v>333</v>
      </c>
      <c r="H24" s="118">
        <v>3</v>
      </c>
      <c r="I24" s="118">
        <v>3</v>
      </c>
      <c r="J24" s="116"/>
      <c r="K24" s="116"/>
      <c r="L24" s="115" t="s">
        <v>112</v>
      </c>
      <c r="M24" s="114">
        <v>2</v>
      </c>
      <c r="N24" s="114">
        <v>3</v>
      </c>
      <c r="O24" s="114"/>
      <c r="P24" s="114"/>
      <c r="Q24" s="75"/>
      <c r="R24" s="195"/>
      <c r="S24" s="195"/>
      <c r="T24" s="195"/>
      <c r="U24" s="195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467"/>
      <c r="B25" s="276" t="s">
        <v>332</v>
      </c>
      <c r="C25" s="114">
        <v>2</v>
      </c>
      <c r="D25" s="114">
        <v>3</v>
      </c>
      <c r="E25" s="118"/>
      <c r="F25" s="118"/>
      <c r="G25" s="115" t="s">
        <v>335</v>
      </c>
      <c r="H25" s="114">
        <v>3</v>
      </c>
      <c r="I25" s="114">
        <v>3</v>
      </c>
      <c r="J25" s="116"/>
      <c r="K25" s="116"/>
      <c r="L25" s="273" t="s">
        <v>529</v>
      </c>
      <c r="M25" s="118">
        <v>1</v>
      </c>
      <c r="N25" s="118">
        <v>3</v>
      </c>
      <c r="O25" s="114"/>
      <c r="P25" s="114"/>
      <c r="Q25" s="75"/>
      <c r="R25" s="195"/>
      <c r="S25" s="195"/>
      <c r="T25" s="195"/>
      <c r="U25" s="195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467"/>
      <c r="B26" s="277" t="s">
        <v>188</v>
      </c>
      <c r="C26" s="114">
        <v>2</v>
      </c>
      <c r="D26" s="114">
        <v>3</v>
      </c>
      <c r="E26" s="118"/>
      <c r="F26" s="114"/>
      <c r="G26" s="115" t="s">
        <v>330</v>
      </c>
      <c r="H26" s="114">
        <v>3</v>
      </c>
      <c r="I26" s="114">
        <v>3</v>
      </c>
      <c r="J26" s="116"/>
      <c r="K26" s="116"/>
      <c r="L26" s="276" t="s">
        <v>344</v>
      </c>
      <c r="M26" s="118">
        <v>2</v>
      </c>
      <c r="N26" s="118">
        <v>2</v>
      </c>
      <c r="O26" s="114"/>
      <c r="P26" s="114"/>
      <c r="Q26" s="75"/>
      <c r="R26" s="266"/>
      <c r="S26" s="266"/>
      <c r="T26" s="266"/>
      <c r="U26" s="266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467"/>
      <c r="B27" s="117" t="s">
        <v>189</v>
      </c>
      <c r="C27" s="118">
        <v>3</v>
      </c>
      <c r="D27" s="118">
        <v>3</v>
      </c>
      <c r="E27" s="114"/>
      <c r="F27" s="118"/>
      <c r="G27" s="274" t="s">
        <v>524</v>
      </c>
      <c r="H27" s="318">
        <v>2</v>
      </c>
      <c r="I27" s="318">
        <v>2</v>
      </c>
      <c r="J27" s="116"/>
      <c r="K27" s="116"/>
      <c r="L27" s="115" t="s">
        <v>334</v>
      </c>
      <c r="M27" s="118">
        <v>3</v>
      </c>
      <c r="N27" s="118">
        <v>3</v>
      </c>
      <c r="O27" s="114"/>
      <c r="P27" s="114"/>
      <c r="Q27" s="75"/>
      <c r="R27" s="195"/>
      <c r="S27" s="195"/>
      <c r="T27" s="195"/>
      <c r="U27" s="195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467"/>
      <c r="B28" s="117" t="s">
        <v>338</v>
      </c>
      <c r="C28" s="118">
        <v>2</v>
      </c>
      <c r="D28" s="118">
        <v>2</v>
      </c>
      <c r="E28" s="114"/>
      <c r="F28" s="114"/>
      <c r="G28" s="117" t="s">
        <v>339</v>
      </c>
      <c r="H28" s="118"/>
      <c r="I28" s="118"/>
      <c r="J28" s="116">
        <v>3</v>
      </c>
      <c r="K28" s="116">
        <v>3</v>
      </c>
      <c r="L28" s="275" t="s">
        <v>533</v>
      </c>
      <c r="M28" s="118"/>
      <c r="N28" s="118"/>
      <c r="O28" s="116">
        <v>2</v>
      </c>
      <c r="P28" s="116">
        <v>3</v>
      </c>
      <c r="Q28" s="75"/>
      <c r="R28" s="195"/>
      <c r="S28" s="195"/>
      <c r="T28" s="195"/>
      <c r="U28" s="195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467"/>
      <c r="B29" s="117" t="s">
        <v>341</v>
      </c>
      <c r="C29" s="118"/>
      <c r="D29" s="118"/>
      <c r="E29" s="114">
        <v>3</v>
      </c>
      <c r="F29" s="114">
        <v>3</v>
      </c>
      <c r="G29" s="276" t="s">
        <v>343</v>
      </c>
      <c r="H29" s="318"/>
      <c r="I29" s="318"/>
      <c r="J29" s="116">
        <v>2</v>
      </c>
      <c r="K29" s="116">
        <v>3</v>
      </c>
      <c r="L29" s="115" t="s">
        <v>115</v>
      </c>
      <c r="M29" s="114"/>
      <c r="N29" s="114"/>
      <c r="O29" s="114">
        <v>2</v>
      </c>
      <c r="P29" s="114">
        <v>3</v>
      </c>
      <c r="Q29" s="75"/>
      <c r="R29" s="195"/>
      <c r="S29" s="195"/>
      <c r="T29" s="195"/>
      <c r="U29" s="195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467"/>
      <c r="B30" s="117" t="s">
        <v>106</v>
      </c>
      <c r="C30" s="114"/>
      <c r="D30" s="114"/>
      <c r="E30" s="116">
        <v>2</v>
      </c>
      <c r="F30" s="116">
        <v>2</v>
      </c>
      <c r="G30" s="120" t="s">
        <v>345</v>
      </c>
      <c r="H30" s="318"/>
      <c r="I30" s="318"/>
      <c r="J30" s="116">
        <v>3</v>
      </c>
      <c r="K30" s="116">
        <v>3</v>
      </c>
      <c r="L30" s="276" t="s">
        <v>346</v>
      </c>
      <c r="M30" s="114"/>
      <c r="N30" s="114"/>
      <c r="O30" s="116">
        <v>2</v>
      </c>
      <c r="P30" s="116">
        <v>3</v>
      </c>
      <c r="Q30" s="75"/>
      <c r="R30" s="195"/>
      <c r="S30" s="195"/>
      <c r="T30" s="195"/>
      <c r="U30" s="195"/>
      <c r="V30" s="21"/>
      <c r="W30" s="21"/>
      <c r="X30" s="15"/>
      <c r="Y30" s="15"/>
      <c r="Z30" s="15"/>
      <c r="AA30" s="15"/>
      <c r="AB30" s="15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467"/>
      <c r="B31" s="117" t="s">
        <v>347</v>
      </c>
      <c r="C31" s="114"/>
      <c r="D31" s="114"/>
      <c r="E31" s="114">
        <v>2</v>
      </c>
      <c r="F31" s="114">
        <v>2</v>
      </c>
      <c r="G31" s="120" t="s">
        <v>342</v>
      </c>
      <c r="H31" s="318"/>
      <c r="I31" s="318"/>
      <c r="J31" s="116">
        <v>3</v>
      </c>
      <c r="K31" s="116">
        <v>3</v>
      </c>
      <c r="L31" s="272" t="s">
        <v>530</v>
      </c>
      <c r="M31" s="114"/>
      <c r="N31" s="114"/>
      <c r="O31" s="116">
        <v>2</v>
      </c>
      <c r="P31" s="116">
        <v>3</v>
      </c>
      <c r="Q31" s="75"/>
      <c r="R31" s="266"/>
      <c r="S31" s="266"/>
      <c r="T31" s="266"/>
      <c r="U31" s="266"/>
      <c r="V31" s="21"/>
      <c r="W31" s="21"/>
      <c r="X31" s="15"/>
      <c r="Y31" s="15"/>
      <c r="Z31" s="15"/>
      <c r="AA31" s="15"/>
      <c r="AB31" s="15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467"/>
      <c r="B32" s="117" t="s">
        <v>183</v>
      </c>
      <c r="C32" s="114"/>
      <c r="D32" s="114"/>
      <c r="E32" s="114">
        <v>3</v>
      </c>
      <c r="F32" s="114">
        <v>3</v>
      </c>
      <c r="G32" s="120"/>
      <c r="H32" s="266"/>
      <c r="I32" s="266"/>
      <c r="J32" s="116"/>
      <c r="K32" s="116"/>
      <c r="L32" s="279" t="s">
        <v>535</v>
      </c>
      <c r="M32" s="118"/>
      <c r="N32" s="118"/>
      <c r="O32" s="116">
        <v>2</v>
      </c>
      <c r="P32" s="116">
        <v>3</v>
      </c>
      <c r="Q32" s="77"/>
      <c r="R32" s="26"/>
      <c r="S32" s="26"/>
      <c r="T32" s="195"/>
      <c r="U32" s="195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467"/>
      <c r="B33" s="273" t="s">
        <v>523</v>
      </c>
      <c r="C33" s="114"/>
      <c r="D33" s="114"/>
      <c r="E33" s="114">
        <v>3</v>
      </c>
      <c r="F33" s="114">
        <v>3</v>
      </c>
      <c r="G33" s="282"/>
      <c r="H33" s="265"/>
      <c r="I33" s="265"/>
      <c r="J33" s="118"/>
      <c r="K33" s="118"/>
      <c r="L33" s="281"/>
      <c r="M33" s="118"/>
      <c r="N33" s="118"/>
      <c r="O33" s="118"/>
      <c r="P33" s="118"/>
      <c r="Q33" s="75"/>
      <c r="R33" s="26"/>
      <c r="S33" s="26"/>
      <c r="T33" s="26"/>
      <c r="U33" s="26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467"/>
      <c r="B34" s="30" t="s">
        <v>8</v>
      </c>
      <c r="C34" s="30">
        <f>SUM(C24:C33)</f>
        <v>11</v>
      </c>
      <c r="D34" s="30">
        <f>SUM(D24:D33)</f>
        <v>13</v>
      </c>
      <c r="E34" s="30">
        <f>SUM(E24:E33)</f>
        <v>13</v>
      </c>
      <c r="F34" s="30">
        <f>SUM(F24:F33)</f>
        <v>13</v>
      </c>
      <c r="G34" s="30" t="s">
        <v>348</v>
      </c>
      <c r="H34" s="30">
        <f>SUM(H24:H33)</f>
        <v>11</v>
      </c>
      <c r="I34" s="30">
        <f>SUM(I24:I33)</f>
        <v>11</v>
      </c>
      <c r="J34" s="30">
        <f>SUM(J24:J33)</f>
        <v>11</v>
      </c>
      <c r="K34" s="30">
        <f>SUM(K24:K33)</f>
        <v>12</v>
      </c>
      <c r="L34" s="30" t="s">
        <v>8</v>
      </c>
      <c r="M34" s="30">
        <f>SUM(M24:M33)</f>
        <v>8</v>
      </c>
      <c r="N34" s="30">
        <f>SUM(N24:N33)</f>
        <v>11</v>
      </c>
      <c r="O34" s="30">
        <f>SUM(O24:O33)</f>
        <v>10</v>
      </c>
      <c r="P34" s="30">
        <f>SUM(P24:P33)</f>
        <v>15</v>
      </c>
      <c r="Q34" s="30" t="s">
        <v>8</v>
      </c>
      <c r="R34" s="30">
        <f>SUM(R24:R33)</f>
        <v>0</v>
      </c>
      <c r="S34" s="30">
        <f>SUM(S24:S33)</f>
        <v>0</v>
      </c>
      <c r="T34" s="30">
        <f>SUM(T24:T33)</f>
        <v>0</v>
      </c>
      <c r="U34" s="30">
        <f>SUM(U24:U33)</f>
        <v>0</v>
      </c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468"/>
      <c r="B35" s="121" t="s">
        <v>9</v>
      </c>
      <c r="C35" s="462">
        <f>C34+E34+H34+J34+M34+O34+R34+T34</f>
        <v>64</v>
      </c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21"/>
      <c r="W35" s="21"/>
      <c r="X35" s="15"/>
      <c r="Y35" s="15"/>
      <c r="Z35" s="15"/>
      <c r="AA35" s="15"/>
      <c r="AB35" s="15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86" t="s">
        <v>138</v>
      </c>
      <c r="B36" s="205" t="s">
        <v>362</v>
      </c>
      <c r="C36" s="101">
        <v>3</v>
      </c>
      <c r="D36" s="101">
        <v>3</v>
      </c>
      <c r="E36" s="118"/>
      <c r="F36" s="118"/>
      <c r="G36" s="119" t="s">
        <v>144</v>
      </c>
      <c r="H36" s="116">
        <v>3</v>
      </c>
      <c r="I36" s="116">
        <v>3</v>
      </c>
      <c r="J36" s="116"/>
      <c r="K36" s="116"/>
      <c r="L36" s="117" t="s">
        <v>367</v>
      </c>
      <c r="M36" s="118">
        <v>3</v>
      </c>
      <c r="N36" s="118">
        <v>3</v>
      </c>
      <c r="O36" s="116"/>
      <c r="P36" s="116"/>
      <c r="Q36" s="276" t="s">
        <v>527</v>
      </c>
      <c r="R36" s="114">
        <v>3</v>
      </c>
      <c r="S36" s="114">
        <v>3</v>
      </c>
      <c r="T36" s="116"/>
      <c r="U36" s="116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87"/>
      <c r="B37" s="206" t="s">
        <v>124</v>
      </c>
      <c r="C37" s="118">
        <v>9</v>
      </c>
      <c r="D37" s="118" t="s">
        <v>275</v>
      </c>
      <c r="E37" s="118"/>
      <c r="F37" s="118"/>
      <c r="G37" s="117" t="s">
        <v>363</v>
      </c>
      <c r="H37" s="118">
        <v>3</v>
      </c>
      <c r="I37" s="118">
        <v>3</v>
      </c>
      <c r="J37" s="195"/>
      <c r="K37" s="195"/>
      <c r="L37" s="274" t="s">
        <v>534</v>
      </c>
      <c r="M37" s="116">
        <v>3</v>
      </c>
      <c r="N37" s="116">
        <v>3</v>
      </c>
      <c r="O37" s="116"/>
      <c r="P37" s="116"/>
      <c r="Q37" s="117" t="s">
        <v>368</v>
      </c>
      <c r="R37" s="114">
        <v>3</v>
      </c>
      <c r="S37" s="114">
        <v>3</v>
      </c>
      <c r="T37" s="116"/>
      <c r="U37" s="116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87"/>
      <c r="B38" s="279" t="s">
        <v>532</v>
      </c>
      <c r="C38" s="116"/>
      <c r="D38" s="116"/>
      <c r="E38" s="116">
        <v>3</v>
      </c>
      <c r="F38" s="116">
        <v>3</v>
      </c>
      <c r="G38" s="276" t="s">
        <v>337</v>
      </c>
      <c r="H38" s="118">
        <v>2</v>
      </c>
      <c r="I38" s="118">
        <v>2</v>
      </c>
      <c r="J38" s="116"/>
      <c r="K38" s="116"/>
      <c r="L38" s="278" t="s">
        <v>531</v>
      </c>
      <c r="M38" s="116">
        <v>3</v>
      </c>
      <c r="N38" s="116">
        <v>3</v>
      </c>
      <c r="O38" s="116"/>
      <c r="P38" s="116"/>
      <c r="Q38" s="120" t="s">
        <v>352</v>
      </c>
      <c r="R38" s="116">
        <v>3</v>
      </c>
      <c r="S38" s="116">
        <v>3</v>
      </c>
      <c r="T38" s="116"/>
      <c r="U38" s="116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87"/>
      <c r="B39" s="205" t="s">
        <v>364</v>
      </c>
      <c r="C39" s="101"/>
      <c r="D39" s="101"/>
      <c r="E39" s="101">
        <v>3</v>
      </c>
      <c r="F39" s="207">
        <v>3</v>
      </c>
      <c r="G39" s="120" t="s">
        <v>350</v>
      </c>
      <c r="H39" s="116">
        <v>3</v>
      </c>
      <c r="I39" s="116">
        <v>3</v>
      </c>
      <c r="J39" s="116"/>
      <c r="K39" s="116"/>
      <c r="L39" s="117" t="s">
        <v>191</v>
      </c>
      <c r="M39" s="118">
        <v>3</v>
      </c>
      <c r="N39" s="118">
        <v>3</v>
      </c>
      <c r="O39" s="116"/>
      <c r="P39" s="116"/>
      <c r="Q39" s="119" t="s">
        <v>353</v>
      </c>
      <c r="R39" s="116">
        <v>3</v>
      </c>
      <c r="S39" s="116">
        <v>3</v>
      </c>
      <c r="T39" s="116"/>
      <c r="U39" s="116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87"/>
      <c r="B40" s="119" t="s">
        <v>349</v>
      </c>
      <c r="C40" s="116"/>
      <c r="D40" s="116"/>
      <c r="E40" s="116">
        <v>3</v>
      </c>
      <c r="F40" s="116">
        <v>3</v>
      </c>
      <c r="G40" s="117" t="s">
        <v>366</v>
      </c>
      <c r="H40" s="118">
        <v>3</v>
      </c>
      <c r="I40" s="118">
        <v>3</v>
      </c>
      <c r="J40" s="116"/>
      <c r="K40" s="116"/>
      <c r="L40" s="276" t="s">
        <v>331</v>
      </c>
      <c r="M40" s="116">
        <v>3</v>
      </c>
      <c r="N40" s="116">
        <v>3</v>
      </c>
      <c r="O40" s="116"/>
      <c r="P40" s="116"/>
      <c r="Q40" s="120" t="s">
        <v>357</v>
      </c>
      <c r="R40" s="266">
        <v>3</v>
      </c>
      <c r="S40" s="266">
        <v>3</v>
      </c>
      <c r="T40" s="116"/>
      <c r="U40" s="116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87"/>
      <c r="B41" s="117" t="s">
        <v>133</v>
      </c>
      <c r="C41" s="118"/>
      <c r="D41" s="118"/>
      <c r="E41" s="118">
        <v>9</v>
      </c>
      <c r="F41" s="118" t="s">
        <v>275</v>
      </c>
      <c r="G41" s="117" t="s">
        <v>370</v>
      </c>
      <c r="H41" s="118"/>
      <c r="I41" s="118"/>
      <c r="J41" s="118">
        <v>3</v>
      </c>
      <c r="K41" s="118">
        <v>3</v>
      </c>
      <c r="L41" s="276" t="s">
        <v>336</v>
      </c>
      <c r="M41" s="118">
        <v>2</v>
      </c>
      <c r="N41" s="118">
        <v>2</v>
      </c>
      <c r="O41" s="116"/>
      <c r="P41" s="116"/>
      <c r="Q41" s="117" t="s">
        <v>365</v>
      </c>
      <c r="R41" s="114">
        <v>3</v>
      </c>
      <c r="S41" s="114">
        <v>3</v>
      </c>
      <c r="T41" s="116"/>
      <c r="U41" s="116"/>
      <c r="V41" s="21"/>
      <c r="W41" s="21"/>
      <c r="X41" s="15"/>
      <c r="Y41" s="15"/>
      <c r="Z41" s="15"/>
      <c r="AA41" s="15"/>
      <c r="AB41" s="15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87"/>
      <c r="B42" s="117" t="s">
        <v>128</v>
      </c>
      <c r="C42" s="101"/>
      <c r="D42" s="101"/>
      <c r="E42" s="101">
        <v>3</v>
      </c>
      <c r="F42" s="118" t="s">
        <v>275</v>
      </c>
      <c r="G42" s="120" t="s">
        <v>190</v>
      </c>
      <c r="H42" s="266"/>
      <c r="I42" s="266"/>
      <c r="J42" s="266">
        <v>3</v>
      </c>
      <c r="K42" s="266">
        <v>3</v>
      </c>
      <c r="L42" s="119" t="s">
        <v>351</v>
      </c>
      <c r="M42" s="116">
        <v>3</v>
      </c>
      <c r="N42" s="116">
        <v>3</v>
      </c>
      <c r="O42" s="116"/>
      <c r="P42" s="116"/>
      <c r="Q42" s="275" t="s">
        <v>525</v>
      </c>
      <c r="R42" s="116">
        <v>3</v>
      </c>
      <c r="S42" s="116">
        <v>3</v>
      </c>
      <c r="T42" s="116"/>
      <c r="U42" s="116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87"/>
      <c r="B43" s="117"/>
      <c r="C43" s="101"/>
      <c r="D43" s="101"/>
      <c r="E43" s="101"/>
      <c r="F43" s="118"/>
      <c r="G43" s="117" t="s">
        <v>380</v>
      </c>
      <c r="H43" s="118"/>
      <c r="I43" s="118"/>
      <c r="J43" s="118">
        <v>3</v>
      </c>
      <c r="K43" s="118">
        <v>3</v>
      </c>
      <c r="L43" s="122" t="s">
        <v>356</v>
      </c>
      <c r="M43" s="116">
        <v>3</v>
      </c>
      <c r="N43" s="116">
        <v>3</v>
      </c>
      <c r="O43" s="116"/>
      <c r="P43" s="116"/>
      <c r="Q43" s="275" t="s">
        <v>526</v>
      </c>
      <c r="R43" s="114">
        <v>3</v>
      </c>
      <c r="S43" s="114">
        <v>3</v>
      </c>
      <c r="T43" s="116"/>
      <c r="U43" s="116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87"/>
      <c r="B44" s="117"/>
      <c r="C44" s="101"/>
      <c r="D44" s="101"/>
      <c r="E44" s="101"/>
      <c r="F44" s="118"/>
      <c r="G44" s="119" t="s">
        <v>358</v>
      </c>
      <c r="H44" s="41"/>
      <c r="I44" s="41"/>
      <c r="J44" s="116">
        <v>3</v>
      </c>
      <c r="K44" s="116">
        <v>3</v>
      </c>
      <c r="L44" s="119" t="s">
        <v>359</v>
      </c>
      <c r="M44" s="116"/>
      <c r="N44" s="116"/>
      <c r="O44" s="116">
        <v>3</v>
      </c>
      <c r="P44" s="116">
        <v>3</v>
      </c>
      <c r="Q44" s="120" t="s">
        <v>354</v>
      </c>
      <c r="R44" s="116"/>
      <c r="S44" s="116"/>
      <c r="T44" s="116">
        <v>3</v>
      </c>
      <c r="U44" s="116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87"/>
      <c r="B45" s="117"/>
      <c r="C45" s="101"/>
      <c r="D45" s="101"/>
      <c r="E45" s="101"/>
      <c r="F45" s="118"/>
      <c r="G45" s="119"/>
      <c r="H45" s="41"/>
      <c r="I45" s="41"/>
      <c r="J45" s="116"/>
      <c r="K45" s="116"/>
      <c r="L45" s="115" t="s">
        <v>192</v>
      </c>
      <c r="M45" s="114"/>
      <c r="N45" s="114"/>
      <c r="O45" s="114">
        <v>3</v>
      </c>
      <c r="P45" s="114">
        <v>3</v>
      </c>
      <c r="Q45" s="120" t="s">
        <v>361</v>
      </c>
      <c r="R45" s="116"/>
      <c r="S45" s="116"/>
      <c r="T45" s="116">
        <v>3</v>
      </c>
      <c r="U45" s="116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87"/>
      <c r="B46" s="119"/>
      <c r="C46" s="116"/>
      <c r="D46" s="116"/>
      <c r="E46" s="116"/>
      <c r="F46" s="116"/>
      <c r="G46" s="119"/>
      <c r="H46" s="41"/>
      <c r="I46" s="41"/>
      <c r="J46" s="116"/>
      <c r="K46" s="116"/>
      <c r="L46" s="276" t="s">
        <v>340</v>
      </c>
      <c r="M46" s="118"/>
      <c r="N46" s="118"/>
      <c r="O46" s="114">
        <v>3</v>
      </c>
      <c r="P46" s="114">
        <v>3</v>
      </c>
      <c r="Q46" s="275" t="s">
        <v>528</v>
      </c>
      <c r="R46" s="114"/>
      <c r="S46" s="114"/>
      <c r="T46" s="114">
        <v>3</v>
      </c>
      <c r="U46" s="114">
        <v>3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87"/>
      <c r="B47" s="205"/>
      <c r="C47" s="101"/>
      <c r="D47" s="101"/>
      <c r="E47" s="101"/>
      <c r="F47" s="207"/>
      <c r="G47" s="119"/>
      <c r="H47" s="41"/>
      <c r="I47" s="41"/>
      <c r="J47" s="116"/>
      <c r="K47" s="116"/>
      <c r="L47" s="280" t="s">
        <v>538</v>
      </c>
      <c r="M47" s="114"/>
      <c r="N47" s="114"/>
      <c r="O47" s="114">
        <v>3</v>
      </c>
      <c r="P47" s="114">
        <v>3</v>
      </c>
      <c r="Q47" s="117" t="s">
        <v>371</v>
      </c>
      <c r="R47" s="114"/>
      <c r="S47" s="114"/>
      <c r="T47" s="114">
        <v>3</v>
      </c>
      <c r="U47" s="114">
        <v>3</v>
      </c>
      <c r="V47" s="21"/>
      <c r="W47" s="21"/>
      <c r="X47" s="15"/>
      <c r="Y47" s="15"/>
      <c r="Z47" s="15"/>
      <c r="AA47" s="15"/>
      <c r="AB47" s="15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87"/>
      <c r="B48" s="205"/>
      <c r="C48" s="101"/>
      <c r="D48" s="101"/>
      <c r="E48" s="101"/>
      <c r="F48" s="207"/>
      <c r="G48" s="117"/>
      <c r="H48" s="118"/>
      <c r="I48" s="118"/>
      <c r="J48" s="118"/>
      <c r="K48" s="118"/>
      <c r="L48" s="117" t="s">
        <v>369</v>
      </c>
      <c r="M48" s="118"/>
      <c r="N48" s="118"/>
      <c r="O48" s="118">
        <v>3</v>
      </c>
      <c r="P48" s="118">
        <v>3</v>
      </c>
      <c r="Q48" s="119" t="s">
        <v>360</v>
      </c>
      <c r="R48" s="116"/>
      <c r="S48" s="116"/>
      <c r="T48" s="116">
        <v>3</v>
      </c>
      <c r="U48" s="116">
        <v>3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87"/>
      <c r="B49" s="206"/>
      <c r="C49" s="118"/>
      <c r="D49" s="118"/>
      <c r="E49" s="101"/>
      <c r="F49" s="207"/>
      <c r="G49" s="117"/>
      <c r="H49" s="118"/>
      <c r="I49" s="118"/>
      <c r="J49" s="118"/>
      <c r="K49" s="118"/>
      <c r="L49" s="279" t="s">
        <v>537</v>
      </c>
      <c r="M49" s="118"/>
      <c r="N49" s="118"/>
      <c r="O49" s="118">
        <v>3</v>
      </c>
      <c r="P49" s="118">
        <v>3</v>
      </c>
      <c r="Q49" s="120" t="s">
        <v>355</v>
      </c>
      <c r="R49" s="116"/>
      <c r="S49" s="116"/>
      <c r="T49" s="116">
        <v>3</v>
      </c>
      <c r="U49" s="116">
        <v>3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87"/>
      <c r="B50" s="117"/>
      <c r="C50" s="118"/>
      <c r="D50" s="118"/>
      <c r="E50" s="118"/>
      <c r="F50" s="118"/>
      <c r="G50" s="117"/>
      <c r="H50" s="118"/>
      <c r="I50" s="118"/>
      <c r="J50" s="118"/>
      <c r="K50" s="118"/>
      <c r="L50" s="280" t="s">
        <v>536</v>
      </c>
      <c r="M50" s="118"/>
      <c r="N50" s="118"/>
      <c r="O50" s="118">
        <v>3</v>
      </c>
      <c r="P50" s="118">
        <v>3</v>
      </c>
      <c r="Q50" s="120"/>
      <c r="R50" s="116"/>
      <c r="S50" s="116"/>
      <c r="T50" s="116"/>
      <c r="U50" s="116"/>
      <c r="V50" s="21"/>
      <c r="W50" s="21"/>
      <c r="X50" s="15"/>
      <c r="Y50" s="15"/>
      <c r="Z50" s="15"/>
      <c r="AA50" s="15"/>
      <c r="AB50" s="15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87"/>
      <c r="B51" s="205"/>
      <c r="C51" s="101"/>
      <c r="D51" s="101"/>
      <c r="E51" s="101"/>
      <c r="F51" s="207"/>
      <c r="G51" s="117"/>
      <c r="H51" s="118"/>
      <c r="I51" s="118"/>
      <c r="J51" s="118"/>
      <c r="K51" s="118"/>
      <c r="L51" s="276" t="s">
        <v>539</v>
      </c>
      <c r="M51" s="114"/>
      <c r="N51" s="114"/>
      <c r="O51" s="114">
        <v>3</v>
      </c>
      <c r="P51" s="114">
        <v>3</v>
      </c>
      <c r="Q51" s="120"/>
      <c r="R51" s="116"/>
      <c r="S51" s="116"/>
      <c r="T51" s="116"/>
      <c r="U51" s="116"/>
      <c r="V51" s="21"/>
      <c r="W51" s="21"/>
      <c r="X51" s="15"/>
      <c r="Y51" s="15"/>
      <c r="Z51" s="15"/>
      <c r="AA51" s="15"/>
      <c r="AB51" s="15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87"/>
      <c r="B52" s="30" t="s">
        <v>8</v>
      </c>
      <c r="C52" s="30">
        <f>SUM(C36:C51)</f>
        <v>12</v>
      </c>
      <c r="D52" s="30">
        <f>SUM(D36:D51)</f>
        <v>3</v>
      </c>
      <c r="E52" s="30">
        <f>SUM(E36:E51)</f>
        <v>21</v>
      </c>
      <c r="F52" s="30">
        <f>SUM(F36:F51)</f>
        <v>9</v>
      </c>
      <c r="G52" s="30" t="s">
        <v>8</v>
      </c>
      <c r="H52" s="30">
        <f>SUM(H36:H51)</f>
        <v>14</v>
      </c>
      <c r="I52" s="30">
        <f>SUM(I36:I51)</f>
        <v>14</v>
      </c>
      <c r="J52" s="30">
        <f>SUM(J36:J51)</f>
        <v>12</v>
      </c>
      <c r="K52" s="30">
        <f>SUM(K36:K51)</f>
        <v>12</v>
      </c>
      <c r="L52" s="30" t="s">
        <v>8</v>
      </c>
      <c r="M52" s="30">
        <f>SUM(M36:M51)</f>
        <v>23</v>
      </c>
      <c r="N52" s="30">
        <f>SUM(N36:N51)</f>
        <v>23</v>
      </c>
      <c r="O52" s="30">
        <f>SUM(O36:O51)</f>
        <v>24</v>
      </c>
      <c r="P52" s="30">
        <f>SUM(P36:P51)</f>
        <v>24</v>
      </c>
      <c r="Q52" s="30" t="s">
        <v>8</v>
      </c>
      <c r="R52" s="30">
        <f>SUM(R36:R51)</f>
        <v>24</v>
      </c>
      <c r="S52" s="30">
        <f>SUM(S36:S51)</f>
        <v>24</v>
      </c>
      <c r="T52" s="30">
        <f>SUM(T36:T51)</f>
        <v>18</v>
      </c>
      <c r="U52" s="30">
        <f>SUM(U36:U51)</f>
        <v>18</v>
      </c>
      <c r="V52" s="21"/>
      <c r="W52" s="21"/>
      <c r="X52" s="21"/>
      <c r="Y52" s="21"/>
      <c r="Z52" s="15"/>
      <c r="AA52" s="15"/>
      <c r="AB52" s="15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88"/>
      <c r="B53" s="27" t="s">
        <v>9</v>
      </c>
      <c r="C53" s="389">
        <f>C52+E52+H52+J52+M52+O52+R52+T52</f>
        <v>148</v>
      </c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1"/>
      <c r="V53" s="21"/>
      <c r="W53" s="21"/>
      <c r="X53" s="21"/>
      <c r="Y53" s="21"/>
      <c r="Z53" s="15"/>
      <c r="AA53" s="15"/>
      <c r="AB53" s="15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ht="15" customHeight="1">
      <c r="A54" s="465" t="s">
        <v>372</v>
      </c>
      <c r="B54" s="376" t="s">
        <v>373</v>
      </c>
      <c r="C54" s="376"/>
      <c r="D54" s="376"/>
      <c r="E54" s="376"/>
      <c r="F54" s="376"/>
      <c r="G54" s="431" t="s">
        <v>496</v>
      </c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1"/>
      <c r="V54" s="21"/>
      <c r="W54" s="21"/>
      <c r="Z54" s="31"/>
      <c r="AA54" s="15"/>
      <c r="AB54" s="15"/>
      <c r="AC54" s="21"/>
      <c r="AD54" s="21"/>
      <c r="AE54" s="21"/>
      <c r="AF54" s="21"/>
      <c r="AH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C54" s="21"/>
      <c r="BD54" s="21"/>
      <c r="BE54" s="21"/>
      <c r="BF54" s="21"/>
      <c r="BG54" s="21"/>
      <c r="BH54" s="21"/>
      <c r="BJ54" s="21"/>
    </row>
    <row r="55" spans="1:62" ht="15" customHeight="1">
      <c r="A55" s="454"/>
      <c r="B55" s="376" t="s">
        <v>374</v>
      </c>
      <c r="C55" s="376"/>
      <c r="D55" s="376"/>
      <c r="E55" s="376"/>
      <c r="F55" s="376"/>
      <c r="G55" s="43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3"/>
      <c r="V55" s="21"/>
      <c r="Z55" s="15"/>
      <c r="AA55" s="15"/>
      <c r="AB55" s="15"/>
      <c r="AC55" s="21"/>
      <c r="AE55" s="21"/>
      <c r="AF55" s="21"/>
      <c r="AH55" s="21"/>
      <c r="AK55" s="21"/>
      <c r="AL55" s="21"/>
      <c r="AM55" s="21"/>
      <c r="AN55" s="21"/>
      <c r="AP55" s="21"/>
      <c r="AR55" s="21"/>
      <c r="AW55" s="21"/>
      <c r="AY55" s="21"/>
      <c r="BA55" s="21"/>
      <c r="BF55" s="21"/>
      <c r="BG55" s="21"/>
      <c r="BH55" s="21"/>
      <c r="BJ55" s="21"/>
    </row>
    <row r="56" spans="1:62" ht="15" customHeight="1">
      <c r="A56" s="454"/>
      <c r="B56" s="376" t="s">
        <v>375</v>
      </c>
      <c r="C56" s="376"/>
      <c r="D56" s="376"/>
      <c r="E56" s="376"/>
      <c r="F56" s="376"/>
      <c r="G56" s="43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3"/>
      <c r="V56" s="21"/>
      <c r="Z56" s="15"/>
      <c r="AA56" s="15"/>
      <c r="AB56" s="15"/>
      <c r="AE56" s="21"/>
      <c r="AF56" s="21"/>
      <c r="AN56" s="21"/>
      <c r="BJ56" s="21"/>
    </row>
    <row r="57" spans="1:62" ht="15" customHeight="1">
      <c r="A57" s="454"/>
      <c r="B57" s="376" t="s">
        <v>376</v>
      </c>
      <c r="C57" s="376"/>
      <c r="D57" s="376"/>
      <c r="E57" s="376"/>
      <c r="F57" s="376"/>
      <c r="G57" s="43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3"/>
      <c r="AA57" s="15"/>
      <c r="AB57" s="15"/>
      <c r="AE57" s="21"/>
    </row>
    <row r="58" spans="1:62" ht="15" customHeight="1">
      <c r="A58" s="454"/>
      <c r="B58" s="376" t="s">
        <v>379</v>
      </c>
      <c r="C58" s="376"/>
      <c r="D58" s="376"/>
      <c r="E58" s="376"/>
      <c r="F58" s="376"/>
      <c r="G58" s="43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3"/>
      <c r="AA58" s="15"/>
    </row>
    <row r="59" spans="1:62" ht="15" customHeight="1">
      <c r="A59" s="454"/>
      <c r="B59" s="469" t="s">
        <v>378</v>
      </c>
      <c r="C59" s="470"/>
      <c r="D59" s="470"/>
      <c r="E59" s="470"/>
      <c r="F59" s="471"/>
      <c r="G59" s="43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3"/>
      <c r="AA59" s="15"/>
    </row>
    <row r="60" spans="1:62" ht="15" customHeight="1">
      <c r="A60" s="455"/>
      <c r="B60" s="376" t="s">
        <v>377</v>
      </c>
      <c r="C60" s="376"/>
      <c r="D60" s="376"/>
      <c r="E60" s="376"/>
      <c r="F60" s="376"/>
      <c r="G60" s="433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5"/>
    </row>
  </sheetData>
  <mergeCells count="42">
    <mergeCell ref="B60:F60"/>
    <mergeCell ref="C53:U53"/>
    <mergeCell ref="A54:A60"/>
    <mergeCell ref="B54:F54"/>
    <mergeCell ref="G54:U60"/>
    <mergeCell ref="B55:F55"/>
    <mergeCell ref="B56:F56"/>
    <mergeCell ref="B57:F57"/>
    <mergeCell ref="B58:F58"/>
    <mergeCell ref="B59:F59"/>
    <mergeCell ref="A36:A53"/>
    <mergeCell ref="A24:A35"/>
    <mergeCell ref="C35:U35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9" type="noConversion"/>
  <printOptions horizontalCentered="1"/>
  <pageMargins left="0" right="0" top="0" bottom="0" header="0.39370078740157483" footer="0.39370078740157483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C0EF-A477-4907-95CA-43A020DC1A48}">
  <sheetPr>
    <pageSetUpPr fitToPage="1"/>
  </sheetPr>
  <dimension ref="A1:BJ59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255" width="9" style="1"/>
    <col min="256" max="257" width="3.125" style="1" customWidth="1"/>
    <col min="258" max="258" width="18.625" style="1" customWidth="1"/>
    <col min="259" max="262" width="3.125" style="1" customWidth="1"/>
    <col min="263" max="263" width="18.625" style="1" customWidth="1"/>
    <col min="264" max="267" width="3.125" style="1" customWidth="1"/>
    <col min="268" max="268" width="18.625" style="1" customWidth="1"/>
    <col min="269" max="272" width="3.125" style="1" customWidth="1"/>
    <col min="273" max="273" width="18.625" style="1" customWidth="1"/>
    <col min="274" max="277" width="3.125" style="1" customWidth="1"/>
    <col min="278" max="511" width="9" style="1"/>
    <col min="512" max="513" width="3.125" style="1" customWidth="1"/>
    <col min="514" max="514" width="18.625" style="1" customWidth="1"/>
    <col min="515" max="518" width="3.125" style="1" customWidth="1"/>
    <col min="519" max="519" width="18.625" style="1" customWidth="1"/>
    <col min="520" max="523" width="3.125" style="1" customWidth="1"/>
    <col min="524" max="524" width="18.625" style="1" customWidth="1"/>
    <col min="525" max="528" width="3.125" style="1" customWidth="1"/>
    <col min="529" max="529" width="18.625" style="1" customWidth="1"/>
    <col min="530" max="533" width="3.125" style="1" customWidth="1"/>
    <col min="534" max="767" width="9" style="1"/>
    <col min="768" max="769" width="3.125" style="1" customWidth="1"/>
    <col min="770" max="770" width="18.625" style="1" customWidth="1"/>
    <col min="771" max="774" width="3.125" style="1" customWidth="1"/>
    <col min="775" max="775" width="18.625" style="1" customWidth="1"/>
    <col min="776" max="779" width="3.125" style="1" customWidth="1"/>
    <col min="780" max="780" width="18.625" style="1" customWidth="1"/>
    <col min="781" max="784" width="3.125" style="1" customWidth="1"/>
    <col min="785" max="785" width="18.625" style="1" customWidth="1"/>
    <col min="786" max="789" width="3.125" style="1" customWidth="1"/>
    <col min="790" max="1023" width="9" style="1"/>
    <col min="1024" max="1025" width="3.125" style="1" customWidth="1"/>
    <col min="1026" max="1026" width="18.625" style="1" customWidth="1"/>
    <col min="1027" max="1030" width="3.125" style="1" customWidth="1"/>
    <col min="1031" max="1031" width="18.625" style="1" customWidth="1"/>
    <col min="1032" max="1035" width="3.125" style="1" customWidth="1"/>
    <col min="1036" max="1036" width="18.625" style="1" customWidth="1"/>
    <col min="1037" max="1040" width="3.125" style="1" customWidth="1"/>
    <col min="1041" max="1041" width="18.625" style="1" customWidth="1"/>
    <col min="1042" max="1045" width="3.125" style="1" customWidth="1"/>
    <col min="1046" max="1279" width="9" style="1"/>
    <col min="1280" max="1281" width="3.125" style="1" customWidth="1"/>
    <col min="1282" max="1282" width="18.625" style="1" customWidth="1"/>
    <col min="1283" max="1286" width="3.125" style="1" customWidth="1"/>
    <col min="1287" max="1287" width="18.625" style="1" customWidth="1"/>
    <col min="1288" max="1291" width="3.125" style="1" customWidth="1"/>
    <col min="1292" max="1292" width="18.625" style="1" customWidth="1"/>
    <col min="1293" max="1296" width="3.125" style="1" customWidth="1"/>
    <col min="1297" max="1297" width="18.625" style="1" customWidth="1"/>
    <col min="1298" max="1301" width="3.125" style="1" customWidth="1"/>
    <col min="1302" max="1535" width="9" style="1"/>
    <col min="1536" max="1537" width="3.125" style="1" customWidth="1"/>
    <col min="1538" max="1538" width="18.625" style="1" customWidth="1"/>
    <col min="1539" max="1542" width="3.125" style="1" customWidth="1"/>
    <col min="1543" max="1543" width="18.625" style="1" customWidth="1"/>
    <col min="1544" max="1547" width="3.125" style="1" customWidth="1"/>
    <col min="1548" max="1548" width="18.625" style="1" customWidth="1"/>
    <col min="1549" max="1552" width="3.125" style="1" customWidth="1"/>
    <col min="1553" max="1553" width="18.625" style="1" customWidth="1"/>
    <col min="1554" max="1557" width="3.125" style="1" customWidth="1"/>
    <col min="1558" max="1791" width="9" style="1"/>
    <col min="1792" max="1793" width="3.125" style="1" customWidth="1"/>
    <col min="1794" max="1794" width="18.625" style="1" customWidth="1"/>
    <col min="1795" max="1798" width="3.125" style="1" customWidth="1"/>
    <col min="1799" max="1799" width="18.625" style="1" customWidth="1"/>
    <col min="1800" max="1803" width="3.125" style="1" customWidth="1"/>
    <col min="1804" max="1804" width="18.625" style="1" customWidth="1"/>
    <col min="1805" max="1808" width="3.125" style="1" customWidth="1"/>
    <col min="1809" max="1809" width="18.625" style="1" customWidth="1"/>
    <col min="1810" max="1813" width="3.125" style="1" customWidth="1"/>
    <col min="1814" max="2047" width="9" style="1"/>
    <col min="2048" max="2049" width="3.125" style="1" customWidth="1"/>
    <col min="2050" max="2050" width="18.625" style="1" customWidth="1"/>
    <col min="2051" max="2054" width="3.125" style="1" customWidth="1"/>
    <col min="2055" max="2055" width="18.625" style="1" customWidth="1"/>
    <col min="2056" max="2059" width="3.125" style="1" customWidth="1"/>
    <col min="2060" max="2060" width="18.625" style="1" customWidth="1"/>
    <col min="2061" max="2064" width="3.125" style="1" customWidth="1"/>
    <col min="2065" max="2065" width="18.625" style="1" customWidth="1"/>
    <col min="2066" max="2069" width="3.125" style="1" customWidth="1"/>
    <col min="2070" max="2303" width="9" style="1"/>
    <col min="2304" max="2305" width="3.125" style="1" customWidth="1"/>
    <col min="2306" max="2306" width="18.625" style="1" customWidth="1"/>
    <col min="2307" max="2310" width="3.125" style="1" customWidth="1"/>
    <col min="2311" max="2311" width="18.625" style="1" customWidth="1"/>
    <col min="2312" max="2315" width="3.125" style="1" customWidth="1"/>
    <col min="2316" max="2316" width="18.625" style="1" customWidth="1"/>
    <col min="2317" max="2320" width="3.125" style="1" customWidth="1"/>
    <col min="2321" max="2321" width="18.625" style="1" customWidth="1"/>
    <col min="2322" max="2325" width="3.125" style="1" customWidth="1"/>
    <col min="2326" max="2559" width="9" style="1"/>
    <col min="2560" max="2561" width="3.125" style="1" customWidth="1"/>
    <col min="2562" max="2562" width="18.625" style="1" customWidth="1"/>
    <col min="2563" max="2566" width="3.125" style="1" customWidth="1"/>
    <col min="2567" max="2567" width="18.625" style="1" customWidth="1"/>
    <col min="2568" max="2571" width="3.125" style="1" customWidth="1"/>
    <col min="2572" max="2572" width="18.625" style="1" customWidth="1"/>
    <col min="2573" max="2576" width="3.125" style="1" customWidth="1"/>
    <col min="2577" max="2577" width="18.625" style="1" customWidth="1"/>
    <col min="2578" max="2581" width="3.125" style="1" customWidth="1"/>
    <col min="2582" max="2815" width="9" style="1"/>
    <col min="2816" max="2817" width="3.125" style="1" customWidth="1"/>
    <col min="2818" max="2818" width="18.625" style="1" customWidth="1"/>
    <col min="2819" max="2822" width="3.125" style="1" customWidth="1"/>
    <col min="2823" max="2823" width="18.625" style="1" customWidth="1"/>
    <col min="2824" max="2827" width="3.125" style="1" customWidth="1"/>
    <col min="2828" max="2828" width="18.625" style="1" customWidth="1"/>
    <col min="2829" max="2832" width="3.125" style="1" customWidth="1"/>
    <col min="2833" max="2833" width="18.625" style="1" customWidth="1"/>
    <col min="2834" max="2837" width="3.125" style="1" customWidth="1"/>
    <col min="2838" max="3071" width="9" style="1"/>
    <col min="3072" max="3073" width="3.125" style="1" customWidth="1"/>
    <col min="3074" max="3074" width="18.625" style="1" customWidth="1"/>
    <col min="3075" max="3078" width="3.125" style="1" customWidth="1"/>
    <col min="3079" max="3079" width="18.625" style="1" customWidth="1"/>
    <col min="3080" max="3083" width="3.125" style="1" customWidth="1"/>
    <col min="3084" max="3084" width="18.625" style="1" customWidth="1"/>
    <col min="3085" max="3088" width="3.125" style="1" customWidth="1"/>
    <col min="3089" max="3089" width="18.625" style="1" customWidth="1"/>
    <col min="3090" max="3093" width="3.125" style="1" customWidth="1"/>
    <col min="3094" max="3327" width="9" style="1"/>
    <col min="3328" max="3329" width="3.125" style="1" customWidth="1"/>
    <col min="3330" max="3330" width="18.625" style="1" customWidth="1"/>
    <col min="3331" max="3334" width="3.125" style="1" customWidth="1"/>
    <col min="3335" max="3335" width="18.625" style="1" customWidth="1"/>
    <col min="3336" max="3339" width="3.125" style="1" customWidth="1"/>
    <col min="3340" max="3340" width="18.625" style="1" customWidth="1"/>
    <col min="3341" max="3344" width="3.125" style="1" customWidth="1"/>
    <col min="3345" max="3345" width="18.625" style="1" customWidth="1"/>
    <col min="3346" max="3349" width="3.125" style="1" customWidth="1"/>
    <col min="3350" max="3583" width="9" style="1"/>
    <col min="3584" max="3585" width="3.125" style="1" customWidth="1"/>
    <col min="3586" max="3586" width="18.625" style="1" customWidth="1"/>
    <col min="3587" max="3590" width="3.125" style="1" customWidth="1"/>
    <col min="3591" max="3591" width="18.625" style="1" customWidth="1"/>
    <col min="3592" max="3595" width="3.125" style="1" customWidth="1"/>
    <col min="3596" max="3596" width="18.625" style="1" customWidth="1"/>
    <col min="3597" max="3600" width="3.125" style="1" customWidth="1"/>
    <col min="3601" max="3601" width="18.625" style="1" customWidth="1"/>
    <col min="3602" max="3605" width="3.125" style="1" customWidth="1"/>
    <col min="3606" max="3839" width="9" style="1"/>
    <col min="3840" max="3841" width="3.125" style="1" customWidth="1"/>
    <col min="3842" max="3842" width="18.625" style="1" customWidth="1"/>
    <col min="3843" max="3846" width="3.125" style="1" customWidth="1"/>
    <col min="3847" max="3847" width="18.625" style="1" customWidth="1"/>
    <col min="3848" max="3851" width="3.125" style="1" customWidth="1"/>
    <col min="3852" max="3852" width="18.625" style="1" customWidth="1"/>
    <col min="3853" max="3856" width="3.125" style="1" customWidth="1"/>
    <col min="3857" max="3857" width="18.625" style="1" customWidth="1"/>
    <col min="3858" max="3861" width="3.125" style="1" customWidth="1"/>
    <col min="3862" max="4095" width="9" style="1"/>
    <col min="4096" max="4097" width="3.125" style="1" customWidth="1"/>
    <col min="4098" max="4098" width="18.625" style="1" customWidth="1"/>
    <col min="4099" max="4102" width="3.125" style="1" customWidth="1"/>
    <col min="4103" max="4103" width="18.625" style="1" customWidth="1"/>
    <col min="4104" max="4107" width="3.125" style="1" customWidth="1"/>
    <col min="4108" max="4108" width="18.625" style="1" customWidth="1"/>
    <col min="4109" max="4112" width="3.125" style="1" customWidth="1"/>
    <col min="4113" max="4113" width="18.625" style="1" customWidth="1"/>
    <col min="4114" max="4117" width="3.125" style="1" customWidth="1"/>
    <col min="4118" max="4351" width="9" style="1"/>
    <col min="4352" max="4353" width="3.125" style="1" customWidth="1"/>
    <col min="4354" max="4354" width="18.625" style="1" customWidth="1"/>
    <col min="4355" max="4358" width="3.125" style="1" customWidth="1"/>
    <col min="4359" max="4359" width="18.625" style="1" customWidth="1"/>
    <col min="4360" max="4363" width="3.125" style="1" customWidth="1"/>
    <col min="4364" max="4364" width="18.625" style="1" customWidth="1"/>
    <col min="4365" max="4368" width="3.125" style="1" customWidth="1"/>
    <col min="4369" max="4369" width="18.625" style="1" customWidth="1"/>
    <col min="4370" max="4373" width="3.125" style="1" customWidth="1"/>
    <col min="4374" max="4607" width="9" style="1"/>
    <col min="4608" max="4609" width="3.125" style="1" customWidth="1"/>
    <col min="4610" max="4610" width="18.625" style="1" customWidth="1"/>
    <col min="4611" max="4614" width="3.125" style="1" customWidth="1"/>
    <col min="4615" max="4615" width="18.625" style="1" customWidth="1"/>
    <col min="4616" max="4619" width="3.125" style="1" customWidth="1"/>
    <col min="4620" max="4620" width="18.625" style="1" customWidth="1"/>
    <col min="4621" max="4624" width="3.125" style="1" customWidth="1"/>
    <col min="4625" max="4625" width="18.625" style="1" customWidth="1"/>
    <col min="4626" max="4629" width="3.125" style="1" customWidth="1"/>
    <col min="4630" max="4863" width="9" style="1"/>
    <col min="4864" max="4865" width="3.125" style="1" customWidth="1"/>
    <col min="4866" max="4866" width="18.625" style="1" customWidth="1"/>
    <col min="4867" max="4870" width="3.125" style="1" customWidth="1"/>
    <col min="4871" max="4871" width="18.625" style="1" customWidth="1"/>
    <col min="4872" max="4875" width="3.125" style="1" customWidth="1"/>
    <col min="4876" max="4876" width="18.625" style="1" customWidth="1"/>
    <col min="4877" max="4880" width="3.125" style="1" customWidth="1"/>
    <col min="4881" max="4881" width="18.625" style="1" customWidth="1"/>
    <col min="4882" max="4885" width="3.125" style="1" customWidth="1"/>
    <col min="4886" max="5119" width="9" style="1"/>
    <col min="5120" max="5121" width="3.125" style="1" customWidth="1"/>
    <col min="5122" max="5122" width="18.625" style="1" customWidth="1"/>
    <col min="5123" max="5126" width="3.125" style="1" customWidth="1"/>
    <col min="5127" max="5127" width="18.625" style="1" customWidth="1"/>
    <col min="5128" max="5131" width="3.125" style="1" customWidth="1"/>
    <col min="5132" max="5132" width="18.625" style="1" customWidth="1"/>
    <col min="5133" max="5136" width="3.125" style="1" customWidth="1"/>
    <col min="5137" max="5137" width="18.625" style="1" customWidth="1"/>
    <col min="5138" max="5141" width="3.125" style="1" customWidth="1"/>
    <col min="5142" max="5375" width="9" style="1"/>
    <col min="5376" max="5377" width="3.125" style="1" customWidth="1"/>
    <col min="5378" max="5378" width="18.625" style="1" customWidth="1"/>
    <col min="5379" max="5382" width="3.125" style="1" customWidth="1"/>
    <col min="5383" max="5383" width="18.625" style="1" customWidth="1"/>
    <col min="5384" max="5387" width="3.125" style="1" customWidth="1"/>
    <col min="5388" max="5388" width="18.625" style="1" customWidth="1"/>
    <col min="5389" max="5392" width="3.125" style="1" customWidth="1"/>
    <col min="5393" max="5393" width="18.625" style="1" customWidth="1"/>
    <col min="5394" max="5397" width="3.125" style="1" customWidth="1"/>
    <col min="5398" max="5631" width="9" style="1"/>
    <col min="5632" max="5633" width="3.125" style="1" customWidth="1"/>
    <col min="5634" max="5634" width="18.625" style="1" customWidth="1"/>
    <col min="5635" max="5638" width="3.125" style="1" customWidth="1"/>
    <col min="5639" max="5639" width="18.625" style="1" customWidth="1"/>
    <col min="5640" max="5643" width="3.125" style="1" customWidth="1"/>
    <col min="5644" max="5644" width="18.625" style="1" customWidth="1"/>
    <col min="5645" max="5648" width="3.125" style="1" customWidth="1"/>
    <col min="5649" max="5649" width="18.625" style="1" customWidth="1"/>
    <col min="5650" max="5653" width="3.125" style="1" customWidth="1"/>
    <col min="5654" max="5887" width="9" style="1"/>
    <col min="5888" max="5889" width="3.125" style="1" customWidth="1"/>
    <col min="5890" max="5890" width="18.625" style="1" customWidth="1"/>
    <col min="5891" max="5894" width="3.125" style="1" customWidth="1"/>
    <col min="5895" max="5895" width="18.625" style="1" customWidth="1"/>
    <col min="5896" max="5899" width="3.125" style="1" customWidth="1"/>
    <col min="5900" max="5900" width="18.625" style="1" customWidth="1"/>
    <col min="5901" max="5904" width="3.125" style="1" customWidth="1"/>
    <col min="5905" max="5905" width="18.625" style="1" customWidth="1"/>
    <col min="5906" max="5909" width="3.125" style="1" customWidth="1"/>
    <col min="5910" max="6143" width="9" style="1"/>
    <col min="6144" max="6145" width="3.125" style="1" customWidth="1"/>
    <col min="6146" max="6146" width="18.625" style="1" customWidth="1"/>
    <col min="6147" max="6150" width="3.125" style="1" customWidth="1"/>
    <col min="6151" max="6151" width="18.625" style="1" customWidth="1"/>
    <col min="6152" max="6155" width="3.125" style="1" customWidth="1"/>
    <col min="6156" max="6156" width="18.625" style="1" customWidth="1"/>
    <col min="6157" max="6160" width="3.125" style="1" customWidth="1"/>
    <col min="6161" max="6161" width="18.625" style="1" customWidth="1"/>
    <col min="6162" max="6165" width="3.125" style="1" customWidth="1"/>
    <col min="6166" max="6399" width="9" style="1"/>
    <col min="6400" max="6401" width="3.125" style="1" customWidth="1"/>
    <col min="6402" max="6402" width="18.625" style="1" customWidth="1"/>
    <col min="6403" max="6406" width="3.125" style="1" customWidth="1"/>
    <col min="6407" max="6407" width="18.625" style="1" customWidth="1"/>
    <col min="6408" max="6411" width="3.125" style="1" customWidth="1"/>
    <col min="6412" max="6412" width="18.625" style="1" customWidth="1"/>
    <col min="6413" max="6416" width="3.125" style="1" customWidth="1"/>
    <col min="6417" max="6417" width="18.625" style="1" customWidth="1"/>
    <col min="6418" max="6421" width="3.125" style="1" customWidth="1"/>
    <col min="6422" max="6655" width="9" style="1"/>
    <col min="6656" max="6657" width="3.125" style="1" customWidth="1"/>
    <col min="6658" max="6658" width="18.625" style="1" customWidth="1"/>
    <col min="6659" max="6662" width="3.125" style="1" customWidth="1"/>
    <col min="6663" max="6663" width="18.625" style="1" customWidth="1"/>
    <col min="6664" max="6667" width="3.125" style="1" customWidth="1"/>
    <col min="6668" max="6668" width="18.625" style="1" customWidth="1"/>
    <col min="6669" max="6672" width="3.125" style="1" customWidth="1"/>
    <col min="6673" max="6673" width="18.625" style="1" customWidth="1"/>
    <col min="6674" max="6677" width="3.125" style="1" customWidth="1"/>
    <col min="6678" max="6911" width="9" style="1"/>
    <col min="6912" max="6913" width="3.125" style="1" customWidth="1"/>
    <col min="6914" max="6914" width="18.625" style="1" customWidth="1"/>
    <col min="6915" max="6918" width="3.125" style="1" customWidth="1"/>
    <col min="6919" max="6919" width="18.625" style="1" customWidth="1"/>
    <col min="6920" max="6923" width="3.125" style="1" customWidth="1"/>
    <col min="6924" max="6924" width="18.625" style="1" customWidth="1"/>
    <col min="6925" max="6928" width="3.125" style="1" customWidth="1"/>
    <col min="6929" max="6929" width="18.625" style="1" customWidth="1"/>
    <col min="6930" max="6933" width="3.125" style="1" customWidth="1"/>
    <col min="6934" max="7167" width="9" style="1"/>
    <col min="7168" max="7169" width="3.125" style="1" customWidth="1"/>
    <col min="7170" max="7170" width="18.625" style="1" customWidth="1"/>
    <col min="7171" max="7174" width="3.125" style="1" customWidth="1"/>
    <col min="7175" max="7175" width="18.625" style="1" customWidth="1"/>
    <col min="7176" max="7179" width="3.125" style="1" customWidth="1"/>
    <col min="7180" max="7180" width="18.625" style="1" customWidth="1"/>
    <col min="7181" max="7184" width="3.125" style="1" customWidth="1"/>
    <col min="7185" max="7185" width="18.625" style="1" customWidth="1"/>
    <col min="7186" max="7189" width="3.125" style="1" customWidth="1"/>
    <col min="7190" max="7423" width="9" style="1"/>
    <col min="7424" max="7425" width="3.125" style="1" customWidth="1"/>
    <col min="7426" max="7426" width="18.625" style="1" customWidth="1"/>
    <col min="7427" max="7430" width="3.125" style="1" customWidth="1"/>
    <col min="7431" max="7431" width="18.625" style="1" customWidth="1"/>
    <col min="7432" max="7435" width="3.125" style="1" customWidth="1"/>
    <col min="7436" max="7436" width="18.625" style="1" customWidth="1"/>
    <col min="7437" max="7440" width="3.125" style="1" customWidth="1"/>
    <col min="7441" max="7441" width="18.625" style="1" customWidth="1"/>
    <col min="7442" max="7445" width="3.125" style="1" customWidth="1"/>
    <col min="7446" max="7679" width="9" style="1"/>
    <col min="7680" max="7681" width="3.125" style="1" customWidth="1"/>
    <col min="7682" max="7682" width="18.625" style="1" customWidth="1"/>
    <col min="7683" max="7686" width="3.125" style="1" customWidth="1"/>
    <col min="7687" max="7687" width="18.625" style="1" customWidth="1"/>
    <col min="7688" max="7691" width="3.125" style="1" customWidth="1"/>
    <col min="7692" max="7692" width="18.625" style="1" customWidth="1"/>
    <col min="7693" max="7696" width="3.125" style="1" customWidth="1"/>
    <col min="7697" max="7697" width="18.625" style="1" customWidth="1"/>
    <col min="7698" max="7701" width="3.125" style="1" customWidth="1"/>
    <col min="7702" max="7935" width="9" style="1"/>
    <col min="7936" max="7937" width="3.125" style="1" customWidth="1"/>
    <col min="7938" max="7938" width="18.625" style="1" customWidth="1"/>
    <col min="7939" max="7942" width="3.125" style="1" customWidth="1"/>
    <col min="7943" max="7943" width="18.625" style="1" customWidth="1"/>
    <col min="7944" max="7947" width="3.125" style="1" customWidth="1"/>
    <col min="7948" max="7948" width="18.625" style="1" customWidth="1"/>
    <col min="7949" max="7952" width="3.125" style="1" customWidth="1"/>
    <col min="7953" max="7953" width="18.625" style="1" customWidth="1"/>
    <col min="7954" max="7957" width="3.125" style="1" customWidth="1"/>
    <col min="7958" max="8191" width="9" style="1"/>
    <col min="8192" max="8193" width="3.125" style="1" customWidth="1"/>
    <col min="8194" max="8194" width="18.625" style="1" customWidth="1"/>
    <col min="8195" max="8198" width="3.125" style="1" customWidth="1"/>
    <col min="8199" max="8199" width="18.625" style="1" customWidth="1"/>
    <col min="8200" max="8203" width="3.125" style="1" customWidth="1"/>
    <col min="8204" max="8204" width="18.625" style="1" customWidth="1"/>
    <col min="8205" max="8208" width="3.125" style="1" customWidth="1"/>
    <col min="8209" max="8209" width="18.625" style="1" customWidth="1"/>
    <col min="8210" max="8213" width="3.125" style="1" customWidth="1"/>
    <col min="8214" max="8447" width="9" style="1"/>
    <col min="8448" max="8449" width="3.125" style="1" customWidth="1"/>
    <col min="8450" max="8450" width="18.625" style="1" customWidth="1"/>
    <col min="8451" max="8454" width="3.125" style="1" customWidth="1"/>
    <col min="8455" max="8455" width="18.625" style="1" customWidth="1"/>
    <col min="8456" max="8459" width="3.125" style="1" customWidth="1"/>
    <col min="8460" max="8460" width="18.625" style="1" customWidth="1"/>
    <col min="8461" max="8464" width="3.125" style="1" customWidth="1"/>
    <col min="8465" max="8465" width="18.625" style="1" customWidth="1"/>
    <col min="8466" max="8469" width="3.125" style="1" customWidth="1"/>
    <col min="8470" max="8703" width="9" style="1"/>
    <col min="8704" max="8705" width="3.125" style="1" customWidth="1"/>
    <col min="8706" max="8706" width="18.625" style="1" customWidth="1"/>
    <col min="8707" max="8710" width="3.125" style="1" customWidth="1"/>
    <col min="8711" max="8711" width="18.625" style="1" customWidth="1"/>
    <col min="8712" max="8715" width="3.125" style="1" customWidth="1"/>
    <col min="8716" max="8716" width="18.625" style="1" customWidth="1"/>
    <col min="8717" max="8720" width="3.125" style="1" customWidth="1"/>
    <col min="8721" max="8721" width="18.625" style="1" customWidth="1"/>
    <col min="8722" max="8725" width="3.125" style="1" customWidth="1"/>
    <col min="8726" max="8959" width="9" style="1"/>
    <col min="8960" max="8961" width="3.125" style="1" customWidth="1"/>
    <col min="8962" max="8962" width="18.625" style="1" customWidth="1"/>
    <col min="8963" max="8966" width="3.125" style="1" customWidth="1"/>
    <col min="8967" max="8967" width="18.625" style="1" customWidth="1"/>
    <col min="8968" max="8971" width="3.125" style="1" customWidth="1"/>
    <col min="8972" max="8972" width="18.625" style="1" customWidth="1"/>
    <col min="8973" max="8976" width="3.125" style="1" customWidth="1"/>
    <col min="8977" max="8977" width="18.625" style="1" customWidth="1"/>
    <col min="8978" max="8981" width="3.125" style="1" customWidth="1"/>
    <col min="8982" max="9215" width="9" style="1"/>
    <col min="9216" max="9217" width="3.125" style="1" customWidth="1"/>
    <col min="9218" max="9218" width="18.625" style="1" customWidth="1"/>
    <col min="9219" max="9222" width="3.125" style="1" customWidth="1"/>
    <col min="9223" max="9223" width="18.625" style="1" customWidth="1"/>
    <col min="9224" max="9227" width="3.125" style="1" customWidth="1"/>
    <col min="9228" max="9228" width="18.625" style="1" customWidth="1"/>
    <col min="9229" max="9232" width="3.125" style="1" customWidth="1"/>
    <col min="9233" max="9233" width="18.625" style="1" customWidth="1"/>
    <col min="9234" max="9237" width="3.125" style="1" customWidth="1"/>
    <col min="9238" max="9471" width="9" style="1"/>
    <col min="9472" max="9473" width="3.125" style="1" customWidth="1"/>
    <col min="9474" max="9474" width="18.625" style="1" customWidth="1"/>
    <col min="9475" max="9478" width="3.125" style="1" customWidth="1"/>
    <col min="9479" max="9479" width="18.625" style="1" customWidth="1"/>
    <col min="9480" max="9483" width="3.125" style="1" customWidth="1"/>
    <col min="9484" max="9484" width="18.625" style="1" customWidth="1"/>
    <col min="9485" max="9488" width="3.125" style="1" customWidth="1"/>
    <col min="9489" max="9489" width="18.625" style="1" customWidth="1"/>
    <col min="9490" max="9493" width="3.125" style="1" customWidth="1"/>
    <col min="9494" max="9727" width="9" style="1"/>
    <col min="9728" max="9729" width="3.125" style="1" customWidth="1"/>
    <col min="9730" max="9730" width="18.625" style="1" customWidth="1"/>
    <col min="9731" max="9734" width="3.125" style="1" customWidth="1"/>
    <col min="9735" max="9735" width="18.625" style="1" customWidth="1"/>
    <col min="9736" max="9739" width="3.125" style="1" customWidth="1"/>
    <col min="9740" max="9740" width="18.625" style="1" customWidth="1"/>
    <col min="9741" max="9744" width="3.125" style="1" customWidth="1"/>
    <col min="9745" max="9745" width="18.625" style="1" customWidth="1"/>
    <col min="9746" max="9749" width="3.125" style="1" customWidth="1"/>
    <col min="9750" max="9983" width="9" style="1"/>
    <col min="9984" max="9985" width="3.125" style="1" customWidth="1"/>
    <col min="9986" max="9986" width="18.625" style="1" customWidth="1"/>
    <col min="9987" max="9990" width="3.125" style="1" customWidth="1"/>
    <col min="9991" max="9991" width="18.625" style="1" customWidth="1"/>
    <col min="9992" max="9995" width="3.125" style="1" customWidth="1"/>
    <col min="9996" max="9996" width="18.625" style="1" customWidth="1"/>
    <col min="9997" max="10000" width="3.125" style="1" customWidth="1"/>
    <col min="10001" max="10001" width="18.625" style="1" customWidth="1"/>
    <col min="10002" max="10005" width="3.125" style="1" customWidth="1"/>
    <col min="10006" max="10239" width="9" style="1"/>
    <col min="10240" max="10241" width="3.125" style="1" customWidth="1"/>
    <col min="10242" max="10242" width="18.625" style="1" customWidth="1"/>
    <col min="10243" max="10246" width="3.125" style="1" customWidth="1"/>
    <col min="10247" max="10247" width="18.625" style="1" customWidth="1"/>
    <col min="10248" max="10251" width="3.125" style="1" customWidth="1"/>
    <col min="10252" max="10252" width="18.625" style="1" customWidth="1"/>
    <col min="10253" max="10256" width="3.125" style="1" customWidth="1"/>
    <col min="10257" max="10257" width="18.625" style="1" customWidth="1"/>
    <col min="10258" max="10261" width="3.125" style="1" customWidth="1"/>
    <col min="10262" max="10495" width="9" style="1"/>
    <col min="10496" max="10497" width="3.125" style="1" customWidth="1"/>
    <col min="10498" max="10498" width="18.625" style="1" customWidth="1"/>
    <col min="10499" max="10502" width="3.125" style="1" customWidth="1"/>
    <col min="10503" max="10503" width="18.625" style="1" customWidth="1"/>
    <col min="10504" max="10507" width="3.125" style="1" customWidth="1"/>
    <col min="10508" max="10508" width="18.625" style="1" customWidth="1"/>
    <col min="10509" max="10512" width="3.125" style="1" customWidth="1"/>
    <col min="10513" max="10513" width="18.625" style="1" customWidth="1"/>
    <col min="10514" max="10517" width="3.125" style="1" customWidth="1"/>
    <col min="10518" max="10751" width="9" style="1"/>
    <col min="10752" max="10753" width="3.125" style="1" customWidth="1"/>
    <col min="10754" max="10754" width="18.625" style="1" customWidth="1"/>
    <col min="10755" max="10758" width="3.125" style="1" customWidth="1"/>
    <col min="10759" max="10759" width="18.625" style="1" customWidth="1"/>
    <col min="10760" max="10763" width="3.125" style="1" customWidth="1"/>
    <col min="10764" max="10764" width="18.625" style="1" customWidth="1"/>
    <col min="10765" max="10768" width="3.125" style="1" customWidth="1"/>
    <col min="10769" max="10769" width="18.625" style="1" customWidth="1"/>
    <col min="10770" max="10773" width="3.125" style="1" customWidth="1"/>
    <col min="10774" max="11007" width="9" style="1"/>
    <col min="11008" max="11009" width="3.125" style="1" customWidth="1"/>
    <col min="11010" max="11010" width="18.625" style="1" customWidth="1"/>
    <col min="11011" max="11014" width="3.125" style="1" customWidth="1"/>
    <col min="11015" max="11015" width="18.625" style="1" customWidth="1"/>
    <col min="11016" max="11019" width="3.125" style="1" customWidth="1"/>
    <col min="11020" max="11020" width="18.625" style="1" customWidth="1"/>
    <col min="11021" max="11024" width="3.125" style="1" customWidth="1"/>
    <col min="11025" max="11025" width="18.625" style="1" customWidth="1"/>
    <col min="11026" max="11029" width="3.125" style="1" customWidth="1"/>
    <col min="11030" max="11263" width="9" style="1"/>
    <col min="11264" max="11265" width="3.125" style="1" customWidth="1"/>
    <col min="11266" max="11266" width="18.625" style="1" customWidth="1"/>
    <col min="11267" max="11270" width="3.125" style="1" customWidth="1"/>
    <col min="11271" max="11271" width="18.625" style="1" customWidth="1"/>
    <col min="11272" max="11275" width="3.125" style="1" customWidth="1"/>
    <col min="11276" max="11276" width="18.625" style="1" customWidth="1"/>
    <col min="11277" max="11280" width="3.125" style="1" customWidth="1"/>
    <col min="11281" max="11281" width="18.625" style="1" customWidth="1"/>
    <col min="11282" max="11285" width="3.125" style="1" customWidth="1"/>
    <col min="11286" max="11519" width="9" style="1"/>
    <col min="11520" max="11521" width="3.125" style="1" customWidth="1"/>
    <col min="11522" max="11522" width="18.625" style="1" customWidth="1"/>
    <col min="11523" max="11526" width="3.125" style="1" customWidth="1"/>
    <col min="11527" max="11527" width="18.625" style="1" customWidth="1"/>
    <col min="11528" max="11531" width="3.125" style="1" customWidth="1"/>
    <col min="11532" max="11532" width="18.625" style="1" customWidth="1"/>
    <col min="11533" max="11536" width="3.125" style="1" customWidth="1"/>
    <col min="11537" max="11537" width="18.625" style="1" customWidth="1"/>
    <col min="11538" max="11541" width="3.125" style="1" customWidth="1"/>
    <col min="11542" max="11775" width="9" style="1"/>
    <col min="11776" max="11777" width="3.125" style="1" customWidth="1"/>
    <col min="11778" max="11778" width="18.625" style="1" customWidth="1"/>
    <col min="11779" max="11782" width="3.125" style="1" customWidth="1"/>
    <col min="11783" max="11783" width="18.625" style="1" customWidth="1"/>
    <col min="11784" max="11787" width="3.125" style="1" customWidth="1"/>
    <col min="11788" max="11788" width="18.625" style="1" customWidth="1"/>
    <col min="11789" max="11792" width="3.125" style="1" customWidth="1"/>
    <col min="11793" max="11793" width="18.625" style="1" customWidth="1"/>
    <col min="11794" max="11797" width="3.125" style="1" customWidth="1"/>
    <col min="11798" max="12031" width="9" style="1"/>
    <col min="12032" max="12033" width="3.125" style="1" customWidth="1"/>
    <col min="12034" max="12034" width="18.625" style="1" customWidth="1"/>
    <col min="12035" max="12038" width="3.125" style="1" customWidth="1"/>
    <col min="12039" max="12039" width="18.625" style="1" customWidth="1"/>
    <col min="12040" max="12043" width="3.125" style="1" customWidth="1"/>
    <col min="12044" max="12044" width="18.625" style="1" customWidth="1"/>
    <col min="12045" max="12048" width="3.125" style="1" customWidth="1"/>
    <col min="12049" max="12049" width="18.625" style="1" customWidth="1"/>
    <col min="12050" max="12053" width="3.125" style="1" customWidth="1"/>
    <col min="12054" max="12287" width="9" style="1"/>
    <col min="12288" max="12289" width="3.125" style="1" customWidth="1"/>
    <col min="12290" max="12290" width="18.625" style="1" customWidth="1"/>
    <col min="12291" max="12294" width="3.125" style="1" customWidth="1"/>
    <col min="12295" max="12295" width="18.625" style="1" customWidth="1"/>
    <col min="12296" max="12299" width="3.125" style="1" customWidth="1"/>
    <col min="12300" max="12300" width="18.625" style="1" customWidth="1"/>
    <col min="12301" max="12304" width="3.125" style="1" customWidth="1"/>
    <col min="12305" max="12305" width="18.625" style="1" customWidth="1"/>
    <col min="12306" max="12309" width="3.125" style="1" customWidth="1"/>
    <col min="12310" max="12543" width="9" style="1"/>
    <col min="12544" max="12545" width="3.125" style="1" customWidth="1"/>
    <col min="12546" max="12546" width="18.625" style="1" customWidth="1"/>
    <col min="12547" max="12550" width="3.125" style="1" customWidth="1"/>
    <col min="12551" max="12551" width="18.625" style="1" customWidth="1"/>
    <col min="12552" max="12555" width="3.125" style="1" customWidth="1"/>
    <col min="12556" max="12556" width="18.625" style="1" customWidth="1"/>
    <col min="12557" max="12560" width="3.125" style="1" customWidth="1"/>
    <col min="12561" max="12561" width="18.625" style="1" customWidth="1"/>
    <col min="12562" max="12565" width="3.125" style="1" customWidth="1"/>
    <col min="12566" max="12799" width="9" style="1"/>
    <col min="12800" max="12801" width="3.125" style="1" customWidth="1"/>
    <col min="12802" max="12802" width="18.625" style="1" customWidth="1"/>
    <col min="12803" max="12806" width="3.125" style="1" customWidth="1"/>
    <col min="12807" max="12807" width="18.625" style="1" customWidth="1"/>
    <col min="12808" max="12811" width="3.125" style="1" customWidth="1"/>
    <col min="12812" max="12812" width="18.625" style="1" customWidth="1"/>
    <col min="12813" max="12816" width="3.125" style="1" customWidth="1"/>
    <col min="12817" max="12817" width="18.625" style="1" customWidth="1"/>
    <col min="12818" max="12821" width="3.125" style="1" customWidth="1"/>
    <col min="12822" max="13055" width="9" style="1"/>
    <col min="13056" max="13057" width="3.125" style="1" customWidth="1"/>
    <col min="13058" max="13058" width="18.625" style="1" customWidth="1"/>
    <col min="13059" max="13062" width="3.125" style="1" customWidth="1"/>
    <col min="13063" max="13063" width="18.625" style="1" customWidth="1"/>
    <col min="13064" max="13067" width="3.125" style="1" customWidth="1"/>
    <col min="13068" max="13068" width="18.625" style="1" customWidth="1"/>
    <col min="13069" max="13072" width="3.125" style="1" customWidth="1"/>
    <col min="13073" max="13073" width="18.625" style="1" customWidth="1"/>
    <col min="13074" max="13077" width="3.125" style="1" customWidth="1"/>
    <col min="13078" max="13311" width="9" style="1"/>
    <col min="13312" max="13313" width="3.125" style="1" customWidth="1"/>
    <col min="13314" max="13314" width="18.625" style="1" customWidth="1"/>
    <col min="13315" max="13318" width="3.125" style="1" customWidth="1"/>
    <col min="13319" max="13319" width="18.625" style="1" customWidth="1"/>
    <col min="13320" max="13323" width="3.125" style="1" customWidth="1"/>
    <col min="13324" max="13324" width="18.625" style="1" customWidth="1"/>
    <col min="13325" max="13328" width="3.125" style="1" customWidth="1"/>
    <col min="13329" max="13329" width="18.625" style="1" customWidth="1"/>
    <col min="13330" max="13333" width="3.125" style="1" customWidth="1"/>
    <col min="13334" max="13567" width="9" style="1"/>
    <col min="13568" max="13569" width="3.125" style="1" customWidth="1"/>
    <col min="13570" max="13570" width="18.625" style="1" customWidth="1"/>
    <col min="13571" max="13574" width="3.125" style="1" customWidth="1"/>
    <col min="13575" max="13575" width="18.625" style="1" customWidth="1"/>
    <col min="13576" max="13579" width="3.125" style="1" customWidth="1"/>
    <col min="13580" max="13580" width="18.625" style="1" customWidth="1"/>
    <col min="13581" max="13584" width="3.125" style="1" customWidth="1"/>
    <col min="13585" max="13585" width="18.625" style="1" customWidth="1"/>
    <col min="13586" max="13589" width="3.125" style="1" customWidth="1"/>
    <col min="13590" max="13823" width="9" style="1"/>
    <col min="13824" max="13825" width="3.125" style="1" customWidth="1"/>
    <col min="13826" max="13826" width="18.625" style="1" customWidth="1"/>
    <col min="13827" max="13830" width="3.125" style="1" customWidth="1"/>
    <col min="13831" max="13831" width="18.625" style="1" customWidth="1"/>
    <col min="13832" max="13835" width="3.125" style="1" customWidth="1"/>
    <col min="13836" max="13836" width="18.625" style="1" customWidth="1"/>
    <col min="13837" max="13840" width="3.125" style="1" customWidth="1"/>
    <col min="13841" max="13841" width="18.625" style="1" customWidth="1"/>
    <col min="13842" max="13845" width="3.125" style="1" customWidth="1"/>
    <col min="13846" max="14079" width="9" style="1"/>
    <col min="14080" max="14081" width="3.125" style="1" customWidth="1"/>
    <col min="14082" max="14082" width="18.625" style="1" customWidth="1"/>
    <col min="14083" max="14086" width="3.125" style="1" customWidth="1"/>
    <col min="14087" max="14087" width="18.625" style="1" customWidth="1"/>
    <col min="14088" max="14091" width="3.125" style="1" customWidth="1"/>
    <col min="14092" max="14092" width="18.625" style="1" customWidth="1"/>
    <col min="14093" max="14096" width="3.125" style="1" customWidth="1"/>
    <col min="14097" max="14097" width="18.625" style="1" customWidth="1"/>
    <col min="14098" max="14101" width="3.125" style="1" customWidth="1"/>
    <col min="14102" max="14335" width="9" style="1"/>
    <col min="14336" max="14337" width="3.125" style="1" customWidth="1"/>
    <col min="14338" max="14338" width="18.625" style="1" customWidth="1"/>
    <col min="14339" max="14342" width="3.125" style="1" customWidth="1"/>
    <col min="14343" max="14343" width="18.625" style="1" customWidth="1"/>
    <col min="14344" max="14347" width="3.125" style="1" customWidth="1"/>
    <col min="14348" max="14348" width="18.625" style="1" customWidth="1"/>
    <col min="14349" max="14352" width="3.125" style="1" customWidth="1"/>
    <col min="14353" max="14353" width="18.625" style="1" customWidth="1"/>
    <col min="14354" max="14357" width="3.125" style="1" customWidth="1"/>
    <col min="14358" max="14591" width="9" style="1"/>
    <col min="14592" max="14593" width="3.125" style="1" customWidth="1"/>
    <col min="14594" max="14594" width="18.625" style="1" customWidth="1"/>
    <col min="14595" max="14598" width="3.125" style="1" customWidth="1"/>
    <col min="14599" max="14599" width="18.625" style="1" customWidth="1"/>
    <col min="14600" max="14603" width="3.125" style="1" customWidth="1"/>
    <col min="14604" max="14604" width="18.625" style="1" customWidth="1"/>
    <col min="14605" max="14608" width="3.125" style="1" customWidth="1"/>
    <col min="14609" max="14609" width="18.625" style="1" customWidth="1"/>
    <col min="14610" max="14613" width="3.125" style="1" customWidth="1"/>
    <col min="14614" max="14847" width="9" style="1"/>
    <col min="14848" max="14849" width="3.125" style="1" customWidth="1"/>
    <col min="14850" max="14850" width="18.625" style="1" customWidth="1"/>
    <col min="14851" max="14854" width="3.125" style="1" customWidth="1"/>
    <col min="14855" max="14855" width="18.625" style="1" customWidth="1"/>
    <col min="14856" max="14859" width="3.125" style="1" customWidth="1"/>
    <col min="14860" max="14860" width="18.625" style="1" customWidth="1"/>
    <col min="14861" max="14864" width="3.125" style="1" customWidth="1"/>
    <col min="14865" max="14865" width="18.625" style="1" customWidth="1"/>
    <col min="14866" max="14869" width="3.125" style="1" customWidth="1"/>
    <col min="14870" max="15103" width="9" style="1"/>
    <col min="15104" max="15105" width="3.125" style="1" customWidth="1"/>
    <col min="15106" max="15106" width="18.625" style="1" customWidth="1"/>
    <col min="15107" max="15110" width="3.125" style="1" customWidth="1"/>
    <col min="15111" max="15111" width="18.625" style="1" customWidth="1"/>
    <col min="15112" max="15115" width="3.125" style="1" customWidth="1"/>
    <col min="15116" max="15116" width="18.625" style="1" customWidth="1"/>
    <col min="15117" max="15120" width="3.125" style="1" customWidth="1"/>
    <col min="15121" max="15121" width="18.625" style="1" customWidth="1"/>
    <col min="15122" max="15125" width="3.125" style="1" customWidth="1"/>
    <col min="15126" max="15359" width="9" style="1"/>
    <col min="15360" max="15361" width="3.125" style="1" customWidth="1"/>
    <col min="15362" max="15362" width="18.625" style="1" customWidth="1"/>
    <col min="15363" max="15366" width="3.125" style="1" customWidth="1"/>
    <col min="15367" max="15367" width="18.625" style="1" customWidth="1"/>
    <col min="15368" max="15371" width="3.125" style="1" customWidth="1"/>
    <col min="15372" max="15372" width="18.625" style="1" customWidth="1"/>
    <col min="15373" max="15376" width="3.125" style="1" customWidth="1"/>
    <col min="15377" max="15377" width="18.625" style="1" customWidth="1"/>
    <col min="15378" max="15381" width="3.125" style="1" customWidth="1"/>
    <col min="15382" max="15615" width="9" style="1"/>
    <col min="15616" max="15617" width="3.125" style="1" customWidth="1"/>
    <col min="15618" max="15618" width="18.625" style="1" customWidth="1"/>
    <col min="15619" max="15622" width="3.125" style="1" customWidth="1"/>
    <col min="15623" max="15623" width="18.625" style="1" customWidth="1"/>
    <col min="15624" max="15627" width="3.125" style="1" customWidth="1"/>
    <col min="15628" max="15628" width="18.625" style="1" customWidth="1"/>
    <col min="15629" max="15632" width="3.125" style="1" customWidth="1"/>
    <col min="15633" max="15633" width="18.625" style="1" customWidth="1"/>
    <col min="15634" max="15637" width="3.125" style="1" customWidth="1"/>
    <col min="15638" max="15871" width="9" style="1"/>
    <col min="15872" max="15873" width="3.125" style="1" customWidth="1"/>
    <col min="15874" max="15874" width="18.625" style="1" customWidth="1"/>
    <col min="15875" max="15878" width="3.125" style="1" customWidth="1"/>
    <col min="15879" max="15879" width="18.625" style="1" customWidth="1"/>
    <col min="15880" max="15883" width="3.125" style="1" customWidth="1"/>
    <col min="15884" max="15884" width="18.625" style="1" customWidth="1"/>
    <col min="15885" max="15888" width="3.125" style="1" customWidth="1"/>
    <col min="15889" max="15889" width="18.625" style="1" customWidth="1"/>
    <col min="15890" max="15893" width="3.125" style="1" customWidth="1"/>
    <col min="15894" max="16127" width="9" style="1"/>
    <col min="16128" max="16129" width="3.125" style="1" customWidth="1"/>
    <col min="16130" max="16130" width="18.625" style="1" customWidth="1"/>
    <col min="16131" max="16134" width="3.125" style="1" customWidth="1"/>
    <col min="16135" max="16135" width="18.625" style="1" customWidth="1"/>
    <col min="16136" max="16139" width="3.125" style="1" customWidth="1"/>
    <col min="16140" max="16140" width="18.625" style="1" customWidth="1"/>
    <col min="16141" max="16144" width="3.125" style="1" customWidth="1"/>
    <col min="16145" max="16145" width="18.625" style="1" customWidth="1"/>
    <col min="16146" max="16149" width="3.125" style="1" customWidth="1"/>
    <col min="16150" max="16384" width="9" style="1"/>
  </cols>
  <sheetData>
    <row r="1" spans="1:22" ht="30" customHeight="1">
      <c r="A1" s="355" t="s">
        <v>540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2" s="3" customFormat="1" ht="30" customHeight="1">
      <c r="A2" s="451" t="s">
        <v>521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3"/>
      <c r="V2" s="2"/>
    </row>
    <row r="3" spans="1:22" ht="15.75" customHeight="1">
      <c r="A3" s="454" t="s">
        <v>0</v>
      </c>
      <c r="B3" s="456" t="s">
        <v>18</v>
      </c>
      <c r="C3" s="457" t="s">
        <v>1</v>
      </c>
      <c r="D3" s="457"/>
      <c r="E3" s="457"/>
      <c r="F3" s="457"/>
      <c r="G3" s="456" t="s">
        <v>2</v>
      </c>
      <c r="H3" s="457" t="s">
        <v>3</v>
      </c>
      <c r="I3" s="457"/>
      <c r="J3" s="457"/>
      <c r="K3" s="457"/>
      <c r="L3" s="456" t="s">
        <v>2</v>
      </c>
      <c r="M3" s="457" t="s">
        <v>4</v>
      </c>
      <c r="N3" s="457"/>
      <c r="O3" s="457"/>
      <c r="P3" s="457"/>
      <c r="Q3" s="456" t="s">
        <v>2</v>
      </c>
      <c r="R3" s="457" t="s">
        <v>5</v>
      </c>
      <c r="S3" s="457"/>
      <c r="T3" s="457"/>
      <c r="U3" s="457"/>
    </row>
    <row r="4" spans="1:22">
      <c r="A4" s="454"/>
      <c r="B4" s="360"/>
      <c r="C4" s="359" t="s">
        <v>6</v>
      </c>
      <c r="D4" s="359"/>
      <c r="E4" s="359" t="s">
        <v>7</v>
      </c>
      <c r="F4" s="359"/>
      <c r="G4" s="360"/>
      <c r="H4" s="359" t="s">
        <v>6</v>
      </c>
      <c r="I4" s="359"/>
      <c r="J4" s="359" t="s">
        <v>7</v>
      </c>
      <c r="K4" s="359"/>
      <c r="L4" s="360"/>
      <c r="M4" s="359" t="s">
        <v>6</v>
      </c>
      <c r="N4" s="359"/>
      <c r="O4" s="359" t="s">
        <v>7</v>
      </c>
      <c r="P4" s="359"/>
      <c r="Q4" s="360"/>
      <c r="R4" s="359" t="s">
        <v>6</v>
      </c>
      <c r="S4" s="359"/>
      <c r="T4" s="359" t="s">
        <v>7</v>
      </c>
      <c r="U4" s="359"/>
    </row>
    <row r="5" spans="1:22" s="5" customFormat="1" ht="12" customHeight="1">
      <c r="A5" s="455"/>
      <c r="B5" s="360"/>
      <c r="C5" s="4" t="s">
        <v>17</v>
      </c>
      <c r="D5" s="4" t="s">
        <v>16</v>
      </c>
      <c r="E5" s="4" t="s">
        <v>17</v>
      </c>
      <c r="F5" s="4" t="s">
        <v>16</v>
      </c>
      <c r="G5" s="360"/>
      <c r="H5" s="4" t="s">
        <v>17</v>
      </c>
      <c r="I5" s="4" t="s">
        <v>16</v>
      </c>
      <c r="J5" s="4" t="s">
        <v>17</v>
      </c>
      <c r="K5" s="4" t="s">
        <v>16</v>
      </c>
      <c r="L5" s="360"/>
      <c r="M5" s="4" t="s">
        <v>17</v>
      </c>
      <c r="N5" s="4" t="s">
        <v>16</v>
      </c>
      <c r="O5" s="4" t="s">
        <v>17</v>
      </c>
      <c r="P5" s="4" t="s">
        <v>16</v>
      </c>
      <c r="Q5" s="360"/>
      <c r="R5" s="4" t="s">
        <v>17</v>
      </c>
      <c r="S5" s="4" t="s">
        <v>16</v>
      </c>
      <c r="T5" s="4" t="s">
        <v>17</v>
      </c>
      <c r="U5" s="4" t="s">
        <v>16</v>
      </c>
    </row>
    <row r="6" spans="1:22" s="7" customFormat="1" ht="15" customHeight="1">
      <c r="A6" s="463" t="s">
        <v>82</v>
      </c>
      <c r="B6" s="105" t="s">
        <v>83</v>
      </c>
      <c r="C6" s="84">
        <v>2</v>
      </c>
      <c r="D6" s="100">
        <v>2</v>
      </c>
      <c r="E6" s="84"/>
      <c r="F6" s="83"/>
      <c r="G6" s="105" t="s">
        <v>84</v>
      </c>
      <c r="H6" s="84">
        <v>2</v>
      </c>
      <c r="I6" s="84">
        <v>2</v>
      </c>
      <c r="J6" s="106"/>
      <c r="K6" s="107"/>
      <c r="L6" s="6"/>
      <c r="M6" s="263"/>
      <c r="N6" s="263"/>
      <c r="O6" s="263"/>
      <c r="P6" s="263"/>
      <c r="Q6" s="6"/>
      <c r="R6" s="263"/>
      <c r="S6" s="263"/>
      <c r="T6" s="263"/>
      <c r="U6" s="263"/>
    </row>
    <row r="7" spans="1:22" s="7" customFormat="1" ht="15" customHeight="1">
      <c r="A7" s="463"/>
      <c r="B7" s="108" t="s">
        <v>85</v>
      </c>
      <c r="C7" s="83">
        <v>2</v>
      </c>
      <c r="D7" s="103">
        <v>2</v>
      </c>
      <c r="E7" s="83"/>
      <c r="F7" s="103"/>
      <c r="G7" s="108" t="s">
        <v>310</v>
      </c>
      <c r="H7" s="83">
        <v>2</v>
      </c>
      <c r="I7" s="83">
        <v>2</v>
      </c>
      <c r="J7" s="50">
        <v>2</v>
      </c>
      <c r="K7" s="107">
        <v>2</v>
      </c>
      <c r="L7" s="6"/>
      <c r="M7" s="263"/>
      <c r="N7" s="263"/>
      <c r="O7" s="263"/>
      <c r="P7" s="263"/>
      <c r="Q7" s="6"/>
      <c r="R7" s="263"/>
      <c r="S7" s="263"/>
      <c r="T7" s="263"/>
      <c r="U7" s="263"/>
    </row>
    <row r="8" spans="1:22" s="7" customFormat="1" ht="15" customHeight="1">
      <c r="A8" s="463"/>
      <c r="B8" s="108" t="s">
        <v>87</v>
      </c>
      <c r="C8" s="83"/>
      <c r="D8" s="103"/>
      <c r="E8" s="83">
        <v>2</v>
      </c>
      <c r="F8" s="103">
        <v>2</v>
      </c>
      <c r="G8" s="108"/>
      <c r="H8" s="263"/>
      <c r="I8" s="263"/>
      <c r="J8" s="263"/>
      <c r="K8" s="263"/>
      <c r="L8" s="6"/>
      <c r="M8" s="263"/>
      <c r="N8" s="263"/>
      <c r="O8" s="263"/>
      <c r="P8" s="263"/>
      <c r="Q8" s="6"/>
      <c r="R8" s="263"/>
      <c r="S8" s="263"/>
      <c r="T8" s="263"/>
      <c r="U8" s="263"/>
    </row>
    <row r="9" spans="1:22" s="7" customFormat="1" ht="15" customHeight="1">
      <c r="A9" s="463"/>
      <c r="B9" s="108" t="s">
        <v>89</v>
      </c>
      <c r="C9" s="83"/>
      <c r="D9" s="103"/>
      <c r="E9" s="83">
        <v>2</v>
      </c>
      <c r="F9" s="83">
        <v>2</v>
      </c>
      <c r="G9" s="6"/>
      <c r="H9" s="263"/>
      <c r="I9" s="263"/>
      <c r="J9" s="263"/>
      <c r="K9" s="263"/>
      <c r="L9" s="6"/>
      <c r="M9" s="263"/>
      <c r="N9" s="263"/>
      <c r="O9" s="263"/>
      <c r="P9" s="263"/>
      <c r="Q9" s="6"/>
      <c r="R9" s="263"/>
      <c r="S9" s="263"/>
      <c r="T9" s="263"/>
      <c r="U9" s="263"/>
    </row>
    <row r="10" spans="1:22" s="10" customFormat="1" ht="15" customHeight="1">
      <c r="A10" s="463"/>
      <c r="B10" s="109" t="s">
        <v>8</v>
      </c>
      <c r="C10" s="9">
        <f>C6+C7+C8+C9</f>
        <v>4</v>
      </c>
      <c r="D10" s="9">
        <f>D6+D7+D8+D9</f>
        <v>4</v>
      </c>
      <c r="E10" s="9">
        <f>E6+E7+E8+E9</f>
        <v>4</v>
      </c>
      <c r="F10" s="9">
        <f>F6+F7+F8+F9</f>
        <v>4</v>
      </c>
      <c r="G10" s="8" t="s">
        <v>8</v>
      </c>
      <c r="H10" s="8">
        <f>H6+H7+H8+H9</f>
        <v>4</v>
      </c>
      <c r="I10" s="8">
        <f>I6+I7+I8+I9</f>
        <v>4</v>
      </c>
      <c r="J10" s="8">
        <f>J6+J7+J8+J9</f>
        <v>2</v>
      </c>
      <c r="K10" s="8">
        <f>K6+K7+K8+K9</f>
        <v>2</v>
      </c>
      <c r="L10" s="8" t="s">
        <v>8</v>
      </c>
      <c r="M10" s="8">
        <f>M6+M7+M8+M9</f>
        <v>0</v>
      </c>
      <c r="N10" s="8">
        <f>N6+N7+N8+N9</f>
        <v>0</v>
      </c>
      <c r="O10" s="8">
        <f>O6+O7+O8+O9</f>
        <v>0</v>
      </c>
      <c r="P10" s="8">
        <f>P6+P7+P8+P9</f>
        <v>0</v>
      </c>
      <c r="Q10" s="8" t="s">
        <v>8</v>
      </c>
      <c r="R10" s="8">
        <f>R6+R7+R8+R9</f>
        <v>0</v>
      </c>
      <c r="S10" s="8">
        <f>S6+S7+S8+S9</f>
        <v>0</v>
      </c>
      <c r="T10" s="8">
        <f>T6+T7+T8+T9</f>
        <v>0</v>
      </c>
      <c r="U10" s="8">
        <f>U6+U7+U8+U9</f>
        <v>0</v>
      </c>
    </row>
    <row r="11" spans="1:22" s="10" customFormat="1" ht="15" customHeight="1">
      <c r="A11" s="463"/>
      <c r="B11" s="110" t="s">
        <v>9</v>
      </c>
      <c r="C11" s="361">
        <f>C10+E10+H10+J10+M10+O10+R10+T10</f>
        <v>14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</row>
    <row r="12" spans="1:22" s="10" customFormat="1" ht="35.1" customHeight="1">
      <c r="A12" s="463"/>
      <c r="B12" s="464" t="s">
        <v>164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2" s="7" customFormat="1" ht="15" customHeight="1">
      <c r="A13" s="465" t="s">
        <v>15</v>
      </c>
      <c r="B13" s="6" t="s">
        <v>92</v>
      </c>
      <c r="C13" s="111"/>
      <c r="D13" s="263"/>
      <c r="E13" s="263">
        <v>2</v>
      </c>
      <c r="F13" s="263">
        <v>2</v>
      </c>
      <c r="G13" s="6" t="s">
        <v>93</v>
      </c>
      <c r="H13" s="263"/>
      <c r="I13" s="263"/>
      <c r="J13" s="263">
        <v>2</v>
      </c>
      <c r="K13" s="263">
        <v>2</v>
      </c>
      <c r="L13" s="6"/>
      <c r="M13" s="263"/>
      <c r="N13" s="263"/>
      <c r="O13" s="263"/>
      <c r="P13" s="263"/>
      <c r="Q13" s="6"/>
      <c r="R13" s="263"/>
      <c r="S13" s="263"/>
      <c r="T13" s="263"/>
      <c r="U13" s="263"/>
    </row>
    <row r="14" spans="1:22" s="7" customFormat="1" ht="15" customHeight="1">
      <c r="A14" s="454"/>
      <c r="B14" s="6" t="s">
        <v>317</v>
      </c>
      <c r="C14" s="111">
        <v>0</v>
      </c>
      <c r="D14" s="263">
        <v>1</v>
      </c>
      <c r="E14" s="263">
        <v>0</v>
      </c>
      <c r="F14" s="263">
        <v>1</v>
      </c>
      <c r="G14" s="6"/>
      <c r="H14" s="263"/>
      <c r="I14" s="263"/>
      <c r="J14" s="263"/>
      <c r="K14" s="263"/>
      <c r="L14" s="6"/>
      <c r="M14" s="263"/>
      <c r="N14" s="263"/>
      <c r="O14" s="263"/>
      <c r="P14" s="263"/>
      <c r="Q14" s="6"/>
      <c r="R14" s="263"/>
      <c r="S14" s="263"/>
      <c r="T14" s="263"/>
      <c r="U14" s="263"/>
    </row>
    <row r="15" spans="1:22" s="7" customFormat="1" ht="15" customHeight="1">
      <c r="A15" s="454"/>
      <c r="B15" s="6" t="s">
        <v>94</v>
      </c>
      <c r="C15" s="263">
        <v>2</v>
      </c>
      <c r="D15" s="263">
        <v>2</v>
      </c>
      <c r="E15" s="263"/>
      <c r="F15" s="263"/>
      <c r="G15" s="264"/>
      <c r="H15" s="263"/>
      <c r="I15" s="263"/>
      <c r="J15" s="263"/>
      <c r="K15" s="263"/>
      <c r="L15" s="6"/>
      <c r="M15" s="263"/>
      <c r="N15" s="263"/>
      <c r="O15" s="263"/>
      <c r="P15" s="263"/>
      <c r="Q15" s="6"/>
      <c r="R15" s="263"/>
      <c r="S15" s="263"/>
      <c r="T15" s="263"/>
      <c r="U15" s="263"/>
    </row>
    <row r="16" spans="1:22" s="10" customFormat="1" ht="15" customHeight="1">
      <c r="A16" s="454"/>
      <c r="B16" s="8" t="s">
        <v>8</v>
      </c>
      <c r="C16" s="9">
        <f>C13+C14+C15</f>
        <v>2</v>
      </c>
      <c r="D16" s="9">
        <f>D13+D14+D15</f>
        <v>3</v>
      </c>
      <c r="E16" s="9">
        <f>E13+E14+E15</f>
        <v>2</v>
      </c>
      <c r="F16" s="9">
        <f>F13+F14+F15</f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>J13+J14+J15</f>
        <v>2</v>
      </c>
      <c r="K16" s="8">
        <f>K13+K14+K15</f>
        <v>2</v>
      </c>
      <c r="L16" s="8" t="s">
        <v>8</v>
      </c>
      <c r="M16" s="8">
        <f>M13+M14+M15</f>
        <v>0</v>
      </c>
      <c r="N16" s="8">
        <f>N13+N14+N15</f>
        <v>0</v>
      </c>
      <c r="O16" s="8">
        <f>O13+O14+O15</f>
        <v>0</v>
      </c>
      <c r="P16" s="8">
        <f>P13+P14+P15</f>
        <v>0</v>
      </c>
      <c r="Q16" s="8" t="s">
        <v>8</v>
      </c>
      <c r="R16" s="8">
        <f>R13+R14+R15</f>
        <v>0</v>
      </c>
      <c r="S16" s="8">
        <f>S13+S14+S15</f>
        <v>0</v>
      </c>
      <c r="T16" s="8">
        <f>T13+T14+T15</f>
        <v>0</v>
      </c>
      <c r="U16" s="8">
        <f>U13+U14+U15</f>
        <v>0</v>
      </c>
    </row>
    <row r="17" spans="1:62" s="10" customFormat="1" ht="15" customHeight="1">
      <c r="A17" s="455"/>
      <c r="B17" s="262" t="s">
        <v>9</v>
      </c>
      <c r="C17" s="361">
        <f>C16+E16+H16+J16+M16+O16+R16+T16</f>
        <v>6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</row>
    <row r="18" spans="1:62" ht="57" customHeight="1">
      <c r="A18" s="465" t="s">
        <v>14</v>
      </c>
      <c r="B18" s="367" t="s">
        <v>243</v>
      </c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</row>
    <row r="19" spans="1:62" s="10" customFormat="1" ht="15" customHeight="1">
      <c r="A19" s="455"/>
      <c r="B19" s="262" t="s">
        <v>9</v>
      </c>
      <c r="C19" s="362">
        <v>8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</row>
    <row r="20" spans="1:62" s="15" customFormat="1" ht="15" customHeight="1">
      <c r="A20" s="458" t="s">
        <v>96</v>
      </c>
      <c r="B20" s="11" t="s">
        <v>260</v>
      </c>
      <c r="C20" s="12">
        <v>2</v>
      </c>
      <c r="D20" s="12">
        <v>2</v>
      </c>
      <c r="E20" s="12"/>
      <c r="F20" s="12"/>
      <c r="G20" s="13" t="s">
        <v>322</v>
      </c>
      <c r="H20" s="12"/>
      <c r="I20" s="12"/>
      <c r="J20" s="12">
        <v>2</v>
      </c>
      <c r="K20" s="12">
        <v>2</v>
      </c>
      <c r="L20" s="14" t="s">
        <v>261</v>
      </c>
      <c r="M20" s="12">
        <v>2</v>
      </c>
      <c r="N20" s="12">
        <v>2</v>
      </c>
      <c r="O20" s="12"/>
      <c r="P20" s="12"/>
      <c r="Q20" s="14" t="s">
        <v>262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459"/>
      <c r="B21" s="11"/>
      <c r="C21" s="265"/>
      <c r="D21" s="265"/>
      <c r="E21" s="265"/>
      <c r="F21" s="265"/>
      <c r="G21" s="11"/>
      <c r="H21" s="265"/>
      <c r="I21" s="265"/>
      <c r="J21" s="12"/>
      <c r="K21" s="12"/>
      <c r="L21" s="16"/>
      <c r="M21" s="265"/>
      <c r="N21" s="265"/>
      <c r="O21" s="265"/>
      <c r="P21" s="265"/>
      <c r="Q21" s="16"/>
      <c r="R21" s="265"/>
      <c r="S21" s="265"/>
      <c r="T21" s="265"/>
      <c r="U21" s="265"/>
    </row>
    <row r="22" spans="1:62" s="21" customFormat="1" ht="15" customHeight="1">
      <c r="A22" s="459"/>
      <c r="B22" s="17" t="s">
        <v>12</v>
      </c>
      <c r="C22" s="18">
        <f>C20+C21</f>
        <v>2</v>
      </c>
      <c r="D22" s="18">
        <f>D20+D21</f>
        <v>2</v>
      </c>
      <c r="E22" s="18">
        <f>E20+E21</f>
        <v>0</v>
      </c>
      <c r="F22" s="18">
        <f>F20+F21</f>
        <v>0</v>
      </c>
      <c r="G22" s="17" t="s">
        <v>12</v>
      </c>
      <c r="H22" s="18">
        <f>H20+H21</f>
        <v>0</v>
      </c>
      <c r="I22" s="18">
        <f>I20+I21</f>
        <v>0</v>
      </c>
      <c r="J22" s="18">
        <f>J20+J21</f>
        <v>2</v>
      </c>
      <c r="K22" s="18">
        <f>K20+K21</f>
        <v>2</v>
      </c>
      <c r="L22" s="19" t="s">
        <v>8</v>
      </c>
      <c r="M22" s="20">
        <f>M20+M21</f>
        <v>2</v>
      </c>
      <c r="N22" s="20">
        <f>N20+N21</f>
        <v>2</v>
      </c>
      <c r="O22" s="20">
        <f>O20+O21</f>
        <v>0</v>
      </c>
      <c r="P22" s="20">
        <f>P20+P21</f>
        <v>0</v>
      </c>
      <c r="Q22" s="19" t="s">
        <v>8</v>
      </c>
      <c r="R22" s="18">
        <f>R20+R21</f>
        <v>0</v>
      </c>
      <c r="S22" s="18">
        <f>S20+S21</f>
        <v>0</v>
      </c>
      <c r="T22" s="18">
        <f>T20+T21</f>
        <v>2</v>
      </c>
      <c r="U22" s="18">
        <f>U20+U21</f>
        <v>2</v>
      </c>
    </row>
    <row r="23" spans="1:62" s="21" customFormat="1" ht="15" customHeight="1">
      <c r="A23" s="460"/>
      <c r="B23" s="113" t="s">
        <v>101</v>
      </c>
      <c r="C23" s="461">
        <f>SUM(C22+E22+H22+J22+M22+O22+R22+T22)</f>
        <v>8</v>
      </c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394"/>
      <c r="R23" s="394"/>
      <c r="S23" s="394"/>
      <c r="T23" s="394"/>
      <c r="U23" s="394"/>
      <c r="W23" s="15"/>
      <c r="X23" s="15"/>
      <c r="Y23" s="15"/>
      <c r="Z23" s="15"/>
      <c r="AA23" s="15"/>
      <c r="AB23" s="15"/>
    </row>
    <row r="24" spans="1:62" s="24" customFormat="1" ht="15" customHeight="1">
      <c r="A24" s="466" t="s">
        <v>172</v>
      </c>
      <c r="B24" s="117" t="s">
        <v>329</v>
      </c>
      <c r="C24" s="114">
        <v>2</v>
      </c>
      <c r="D24" s="114">
        <v>2</v>
      </c>
      <c r="E24" s="114"/>
      <c r="F24" s="114"/>
      <c r="G24" s="115" t="s">
        <v>330</v>
      </c>
      <c r="H24" s="114">
        <v>3</v>
      </c>
      <c r="I24" s="114">
        <v>3</v>
      </c>
      <c r="J24" s="116"/>
      <c r="K24" s="116"/>
      <c r="L24" s="206" t="s">
        <v>124</v>
      </c>
      <c r="M24" s="118">
        <v>10</v>
      </c>
      <c r="N24" s="118" t="s">
        <v>275</v>
      </c>
      <c r="O24" s="114"/>
      <c r="P24" s="114"/>
      <c r="Q24" s="75"/>
      <c r="R24" s="266"/>
      <c r="S24" s="266"/>
      <c r="T24" s="266"/>
      <c r="U24" s="266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467"/>
      <c r="B25" s="276" t="s">
        <v>332</v>
      </c>
      <c r="C25" s="114">
        <v>2</v>
      </c>
      <c r="D25" s="114">
        <v>3</v>
      </c>
      <c r="E25" s="118"/>
      <c r="F25" s="118"/>
      <c r="G25" s="117" t="s">
        <v>333</v>
      </c>
      <c r="H25" s="118">
        <v>3</v>
      </c>
      <c r="I25" s="118">
        <v>3</v>
      </c>
      <c r="J25" s="116"/>
      <c r="K25" s="116"/>
      <c r="L25" s="117" t="s">
        <v>133</v>
      </c>
      <c r="M25" s="118"/>
      <c r="N25" s="118"/>
      <c r="O25" s="118">
        <v>10</v>
      </c>
      <c r="P25" s="118" t="s">
        <v>275</v>
      </c>
      <c r="Q25" s="75"/>
      <c r="R25" s="266"/>
      <c r="S25" s="266"/>
      <c r="T25" s="266"/>
      <c r="U25" s="26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467"/>
      <c r="B26" s="277" t="s">
        <v>188</v>
      </c>
      <c r="C26" s="114">
        <v>2</v>
      </c>
      <c r="D26" s="114">
        <v>3</v>
      </c>
      <c r="E26" s="118"/>
      <c r="F26" s="114"/>
      <c r="G26" s="115" t="s">
        <v>335</v>
      </c>
      <c r="H26" s="114">
        <v>3</v>
      </c>
      <c r="I26" s="114">
        <v>3</v>
      </c>
      <c r="J26" s="116"/>
      <c r="K26" s="116"/>
      <c r="L26" s="115"/>
      <c r="M26" s="118"/>
      <c r="N26" s="118"/>
      <c r="O26" s="114"/>
      <c r="P26" s="114"/>
      <c r="Q26" s="75"/>
      <c r="R26" s="266"/>
      <c r="S26" s="266"/>
      <c r="T26" s="266"/>
      <c r="U26" s="266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467"/>
      <c r="B27" s="117" t="s">
        <v>189</v>
      </c>
      <c r="C27" s="118">
        <v>3</v>
      </c>
      <c r="D27" s="118">
        <v>3</v>
      </c>
      <c r="E27" s="114"/>
      <c r="F27" s="118"/>
      <c r="G27" s="274" t="s">
        <v>524</v>
      </c>
      <c r="H27" s="318">
        <v>2</v>
      </c>
      <c r="I27" s="318">
        <v>2</v>
      </c>
      <c r="J27" s="116"/>
      <c r="K27" s="116"/>
      <c r="L27" s="115"/>
      <c r="M27" s="114"/>
      <c r="N27" s="114"/>
      <c r="O27" s="114"/>
      <c r="P27" s="114"/>
      <c r="Q27" s="75"/>
      <c r="R27" s="266"/>
      <c r="S27" s="266"/>
      <c r="T27" s="266"/>
      <c r="U27" s="266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467"/>
      <c r="B28" s="117" t="s">
        <v>338</v>
      </c>
      <c r="C28" s="118">
        <v>2</v>
      </c>
      <c r="D28" s="118">
        <v>2</v>
      </c>
      <c r="E28" s="114"/>
      <c r="F28" s="114"/>
      <c r="G28" s="117" t="s">
        <v>339</v>
      </c>
      <c r="H28" s="118"/>
      <c r="I28" s="118"/>
      <c r="J28" s="116">
        <v>3</v>
      </c>
      <c r="K28" s="116">
        <v>3</v>
      </c>
      <c r="L28" s="115"/>
      <c r="M28" s="114"/>
      <c r="N28" s="114"/>
      <c r="O28" s="114"/>
      <c r="P28" s="114"/>
      <c r="Q28" s="75"/>
      <c r="R28" s="318"/>
      <c r="S28" s="318"/>
      <c r="T28" s="318"/>
      <c r="U28" s="318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467"/>
      <c r="B29" s="117" t="s">
        <v>341</v>
      </c>
      <c r="C29" s="118"/>
      <c r="D29" s="118"/>
      <c r="E29" s="114">
        <v>3</v>
      </c>
      <c r="F29" s="114">
        <v>3</v>
      </c>
      <c r="G29" s="120" t="s">
        <v>342</v>
      </c>
      <c r="H29" s="318"/>
      <c r="I29" s="318"/>
      <c r="J29" s="116">
        <v>3</v>
      </c>
      <c r="K29" s="116">
        <v>3</v>
      </c>
      <c r="L29" s="115"/>
      <c r="M29" s="118"/>
      <c r="N29" s="118"/>
      <c r="O29" s="114"/>
      <c r="P29" s="114"/>
      <c r="Q29" s="75"/>
      <c r="R29" s="266"/>
      <c r="S29" s="266"/>
      <c r="T29" s="266"/>
      <c r="U29" s="266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467"/>
      <c r="B30" s="117" t="s">
        <v>106</v>
      </c>
      <c r="C30" s="114"/>
      <c r="D30" s="114"/>
      <c r="E30" s="116">
        <v>2</v>
      </c>
      <c r="F30" s="116">
        <v>2</v>
      </c>
      <c r="G30" s="276" t="s">
        <v>343</v>
      </c>
      <c r="H30" s="318"/>
      <c r="I30" s="318"/>
      <c r="J30" s="116">
        <v>2</v>
      </c>
      <c r="K30" s="116">
        <v>3</v>
      </c>
      <c r="L30" s="117"/>
      <c r="M30" s="118"/>
      <c r="N30" s="118"/>
      <c r="O30" s="116"/>
      <c r="P30" s="116"/>
      <c r="Q30" s="75"/>
      <c r="R30" s="266"/>
      <c r="S30" s="266"/>
      <c r="T30" s="266"/>
      <c r="U30" s="266"/>
      <c r="V30" s="21"/>
      <c r="W30" s="21"/>
      <c r="X30" s="15"/>
      <c r="Y30" s="15"/>
      <c r="Z30" s="15"/>
      <c r="AA30" s="15"/>
      <c r="AB30" s="15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467"/>
      <c r="B31" s="117" t="s">
        <v>183</v>
      </c>
      <c r="C31" s="114"/>
      <c r="D31" s="114"/>
      <c r="E31" s="114">
        <v>3</v>
      </c>
      <c r="F31" s="114">
        <v>3</v>
      </c>
      <c r="G31" s="120" t="s">
        <v>345</v>
      </c>
      <c r="H31" s="318"/>
      <c r="I31" s="318"/>
      <c r="J31" s="116">
        <v>3</v>
      </c>
      <c r="K31" s="116">
        <v>3</v>
      </c>
      <c r="L31" s="117"/>
      <c r="M31" s="114"/>
      <c r="N31" s="114"/>
      <c r="O31" s="116"/>
      <c r="P31" s="116"/>
      <c r="Q31" s="77"/>
      <c r="R31" s="26"/>
      <c r="S31" s="26"/>
      <c r="T31" s="266"/>
      <c r="U31" s="266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467"/>
      <c r="B32" s="283" t="s">
        <v>523</v>
      </c>
      <c r="C32" s="116"/>
      <c r="D32" s="116"/>
      <c r="E32" s="116">
        <v>3</v>
      </c>
      <c r="F32" s="116">
        <v>3</v>
      </c>
      <c r="G32" s="120"/>
      <c r="H32" s="266"/>
      <c r="I32" s="266"/>
      <c r="J32" s="116"/>
      <c r="K32" s="116"/>
      <c r="L32" s="117"/>
      <c r="M32" s="114"/>
      <c r="N32" s="114"/>
      <c r="O32" s="116"/>
      <c r="P32" s="116"/>
      <c r="Q32" s="75"/>
      <c r="R32" s="26"/>
      <c r="S32" s="26"/>
      <c r="T32" s="26"/>
      <c r="U32" s="2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467"/>
      <c r="B33" s="117" t="s">
        <v>347</v>
      </c>
      <c r="C33" s="114"/>
      <c r="D33" s="114"/>
      <c r="E33" s="114">
        <v>2</v>
      </c>
      <c r="F33" s="114">
        <v>2</v>
      </c>
      <c r="G33" s="120"/>
      <c r="H33" s="266"/>
      <c r="I33" s="266"/>
      <c r="J33" s="116"/>
      <c r="K33" s="116"/>
      <c r="L33" s="117"/>
      <c r="M33" s="114"/>
      <c r="N33" s="114"/>
      <c r="O33" s="116"/>
      <c r="P33" s="116"/>
      <c r="Q33" s="75"/>
      <c r="R33" s="26"/>
      <c r="S33" s="26"/>
      <c r="T33" s="26"/>
      <c r="U33" s="26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467"/>
      <c r="B34" s="30" t="s">
        <v>8</v>
      </c>
      <c r="C34" s="30">
        <f>SUM(C24:C33)</f>
        <v>11</v>
      </c>
      <c r="D34" s="30">
        <f>SUM(D24:D33)</f>
        <v>13</v>
      </c>
      <c r="E34" s="30">
        <f>SUM(E24:E33)</f>
        <v>13</v>
      </c>
      <c r="F34" s="30">
        <f>SUM(F24:F33)</f>
        <v>13</v>
      </c>
      <c r="G34" s="30" t="s">
        <v>12</v>
      </c>
      <c r="H34" s="30">
        <f>SUM(H24:H33)</f>
        <v>11</v>
      </c>
      <c r="I34" s="30">
        <f>SUM(I24:I33)</f>
        <v>11</v>
      </c>
      <c r="J34" s="30">
        <f>SUM(J24:J33)</f>
        <v>11</v>
      </c>
      <c r="K34" s="30">
        <f>SUM(K24:K33)</f>
        <v>12</v>
      </c>
      <c r="L34" s="30" t="s">
        <v>8</v>
      </c>
      <c r="M34" s="30">
        <f>SUM(M24:M33)</f>
        <v>10</v>
      </c>
      <c r="N34" s="30">
        <f>SUM(N24:N33)</f>
        <v>0</v>
      </c>
      <c r="O34" s="30">
        <f>SUM(O24:O33)</f>
        <v>10</v>
      </c>
      <c r="P34" s="30">
        <f>SUM(P24:P33)</f>
        <v>0</v>
      </c>
      <c r="Q34" s="30" t="s">
        <v>8</v>
      </c>
      <c r="R34" s="30">
        <f>SUM(R24:R33)</f>
        <v>0</v>
      </c>
      <c r="S34" s="30">
        <f>SUM(S24:S33)</f>
        <v>0</v>
      </c>
      <c r="T34" s="30">
        <f>SUM(T24:T33)</f>
        <v>0</v>
      </c>
      <c r="U34" s="30">
        <f>SUM(U24:U33)</f>
        <v>0</v>
      </c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468"/>
      <c r="B35" s="121" t="s">
        <v>9</v>
      </c>
      <c r="C35" s="462">
        <f>C34+E34+H34+J34+M34+O34+R34+T34</f>
        <v>66</v>
      </c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21"/>
      <c r="W35" s="21"/>
      <c r="X35" s="15"/>
      <c r="Y35" s="15"/>
      <c r="Z35" s="15"/>
      <c r="AA35" s="15"/>
      <c r="AB35" s="15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472" t="s">
        <v>138</v>
      </c>
      <c r="B36" s="205" t="s">
        <v>362</v>
      </c>
      <c r="C36" s="101">
        <v>3</v>
      </c>
      <c r="D36" s="101">
        <v>3</v>
      </c>
      <c r="E36" s="284"/>
      <c r="F36" s="284"/>
      <c r="G36" s="276" t="s">
        <v>337</v>
      </c>
      <c r="H36" s="118">
        <v>2</v>
      </c>
      <c r="I36" s="118">
        <v>2</v>
      </c>
      <c r="J36" s="284"/>
      <c r="K36" s="284"/>
      <c r="L36" s="284"/>
      <c r="M36" s="284"/>
      <c r="N36" s="284"/>
      <c r="O36" s="284"/>
      <c r="P36" s="284"/>
      <c r="Q36" s="120" t="s">
        <v>543</v>
      </c>
      <c r="R36" s="285">
        <v>3</v>
      </c>
      <c r="S36" s="285">
        <v>3</v>
      </c>
      <c r="T36" s="285"/>
      <c r="U36" s="285"/>
      <c r="V36" s="21"/>
      <c r="W36" s="21"/>
      <c r="X36" s="15"/>
      <c r="Y36" s="15"/>
      <c r="Z36" s="15"/>
      <c r="AA36" s="15"/>
      <c r="AB36" s="15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473"/>
      <c r="B37" s="119" t="s">
        <v>349</v>
      </c>
      <c r="C37" s="116"/>
      <c r="D37" s="116"/>
      <c r="E37" s="116">
        <v>3</v>
      </c>
      <c r="F37" s="116">
        <v>3</v>
      </c>
      <c r="G37" s="120" t="s">
        <v>350</v>
      </c>
      <c r="H37" s="116">
        <v>3</v>
      </c>
      <c r="I37" s="116">
        <v>3</v>
      </c>
      <c r="J37" s="116"/>
      <c r="K37" s="116"/>
      <c r="L37" s="119"/>
      <c r="M37" s="116"/>
      <c r="N37" s="116"/>
      <c r="O37" s="116"/>
      <c r="P37" s="116"/>
      <c r="Q37" s="120" t="s">
        <v>352</v>
      </c>
      <c r="R37" s="116">
        <v>3</v>
      </c>
      <c r="S37" s="116">
        <v>3</v>
      </c>
      <c r="T37" s="116"/>
      <c r="U37" s="116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473"/>
      <c r="B38" s="205" t="s">
        <v>364</v>
      </c>
      <c r="C38" s="101"/>
      <c r="D38" s="101"/>
      <c r="E38" s="101">
        <v>3</v>
      </c>
      <c r="F38" s="207">
        <v>3</v>
      </c>
      <c r="G38" s="117" t="s">
        <v>363</v>
      </c>
      <c r="H38" s="118">
        <v>3</v>
      </c>
      <c r="I38" s="118">
        <v>3</v>
      </c>
      <c r="J38" s="266"/>
      <c r="K38" s="266"/>
      <c r="L38" s="122"/>
      <c r="M38" s="116"/>
      <c r="N38" s="116"/>
      <c r="O38" s="116"/>
      <c r="P38" s="116"/>
      <c r="Q38" s="119" t="s">
        <v>353</v>
      </c>
      <c r="R38" s="116">
        <v>3</v>
      </c>
      <c r="S38" s="116">
        <v>3</v>
      </c>
      <c r="T38" s="116"/>
      <c r="U38" s="116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473"/>
      <c r="B39" s="277" t="s">
        <v>588</v>
      </c>
      <c r="C39" s="116"/>
      <c r="D39" s="116"/>
      <c r="E39" s="116">
        <v>3</v>
      </c>
      <c r="F39" s="116">
        <v>3</v>
      </c>
      <c r="G39" s="117" t="s">
        <v>366</v>
      </c>
      <c r="H39" s="118">
        <v>3</v>
      </c>
      <c r="I39" s="118">
        <v>3</v>
      </c>
      <c r="J39" s="116"/>
      <c r="K39" s="116"/>
      <c r="L39" s="117"/>
      <c r="M39" s="118"/>
      <c r="N39" s="118"/>
      <c r="O39" s="116"/>
      <c r="P39" s="116"/>
      <c r="Q39" s="120" t="s">
        <v>357</v>
      </c>
      <c r="R39" s="266">
        <v>3</v>
      </c>
      <c r="S39" s="266">
        <v>3</v>
      </c>
      <c r="T39" s="116"/>
      <c r="U39" s="116"/>
      <c r="V39" s="21"/>
      <c r="W39" s="21"/>
      <c r="X39" s="15"/>
      <c r="Y39" s="15"/>
      <c r="Z39" s="15"/>
      <c r="AA39" s="15"/>
      <c r="AB39" s="15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473"/>
      <c r="B40" s="205"/>
      <c r="C40" s="101"/>
      <c r="D40" s="101"/>
      <c r="E40" s="101"/>
      <c r="F40" s="207"/>
      <c r="G40" s="119" t="s">
        <v>144</v>
      </c>
      <c r="H40" s="116">
        <v>3</v>
      </c>
      <c r="I40" s="116">
        <v>3</v>
      </c>
      <c r="J40" s="116"/>
      <c r="K40" s="116"/>
      <c r="L40" s="117"/>
      <c r="M40" s="118"/>
      <c r="N40" s="118"/>
      <c r="O40" s="116"/>
      <c r="P40" s="116"/>
      <c r="Q40" s="117" t="s">
        <v>368</v>
      </c>
      <c r="R40" s="114">
        <v>3</v>
      </c>
      <c r="S40" s="114">
        <v>3</v>
      </c>
      <c r="T40" s="116"/>
      <c r="U40" s="116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473"/>
      <c r="B41" s="117"/>
      <c r="C41" s="118"/>
      <c r="D41" s="118"/>
      <c r="E41" s="118"/>
      <c r="F41" s="118"/>
      <c r="G41" s="119" t="s">
        <v>358</v>
      </c>
      <c r="H41" s="41"/>
      <c r="I41" s="41"/>
      <c r="J41" s="116">
        <v>3</v>
      </c>
      <c r="K41" s="116">
        <v>3</v>
      </c>
      <c r="L41" s="117"/>
      <c r="M41" s="118"/>
      <c r="N41" s="118"/>
      <c r="O41" s="118"/>
      <c r="P41" s="118"/>
      <c r="Q41" s="120" t="s">
        <v>541</v>
      </c>
      <c r="R41" s="114">
        <v>3</v>
      </c>
      <c r="S41" s="114">
        <v>3</v>
      </c>
      <c r="T41" s="116"/>
      <c r="U41" s="116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473"/>
      <c r="B42" s="117"/>
      <c r="C42" s="118"/>
      <c r="D42" s="118"/>
      <c r="E42" s="118"/>
      <c r="F42" s="118"/>
      <c r="G42" s="120" t="s">
        <v>190</v>
      </c>
      <c r="H42" s="266"/>
      <c r="I42" s="266"/>
      <c r="J42" s="266">
        <v>3</v>
      </c>
      <c r="K42" s="266">
        <v>3</v>
      </c>
      <c r="L42" s="117"/>
      <c r="M42" s="118"/>
      <c r="N42" s="118"/>
      <c r="O42" s="118"/>
      <c r="P42" s="118"/>
      <c r="Q42" s="120" t="s">
        <v>542</v>
      </c>
      <c r="R42" s="114">
        <v>3</v>
      </c>
      <c r="S42" s="114">
        <v>3</v>
      </c>
      <c r="T42" s="116"/>
      <c r="U42" s="116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473"/>
      <c r="B43" s="117"/>
      <c r="C43" s="118"/>
      <c r="D43" s="118"/>
      <c r="E43" s="118"/>
      <c r="F43" s="118"/>
      <c r="G43" s="117" t="s">
        <v>380</v>
      </c>
      <c r="H43" s="118"/>
      <c r="I43" s="118"/>
      <c r="J43" s="118">
        <v>3</v>
      </c>
      <c r="K43" s="118">
        <v>3</v>
      </c>
      <c r="L43" s="117"/>
      <c r="M43" s="118"/>
      <c r="N43" s="118"/>
      <c r="O43" s="118"/>
      <c r="P43" s="118"/>
      <c r="Q43" s="276" t="s">
        <v>545</v>
      </c>
      <c r="R43" s="116">
        <v>9</v>
      </c>
      <c r="S43" s="116" t="s">
        <v>546</v>
      </c>
      <c r="T43" s="116"/>
      <c r="U43" s="116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473"/>
      <c r="B44" s="117"/>
      <c r="C44" s="101"/>
      <c r="D44" s="101"/>
      <c r="E44" s="101"/>
      <c r="F44" s="118"/>
      <c r="G44" s="117" t="s">
        <v>370</v>
      </c>
      <c r="H44" s="118"/>
      <c r="I44" s="118"/>
      <c r="J44" s="118">
        <v>3</v>
      </c>
      <c r="K44" s="118">
        <v>3</v>
      </c>
      <c r="L44" s="119"/>
      <c r="M44" s="116"/>
      <c r="N44" s="116"/>
      <c r="O44" s="116"/>
      <c r="P44" s="116"/>
      <c r="Q44" s="119" t="s">
        <v>360</v>
      </c>
      <c r="R44" s="116"/>
      <c r="S44" s="116"/>
      <c r="T44" s="116">
        <v>3</v>
      </c>
      <c r="U44" s="116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473"/>
      <c r="B45" s="119"/>
      <c r="C45" s="116"/>
      <c r="D45" s="116"/>
      <c r="E45" s="116"/>
      <c r="F45" s="116"/>
      <c r="G45" s="117"/>
      <c r="H45" s="118"/>
      <c r="I45" s="118"/>
      <c r="J45" s="118"/>
      <c r="K45" s="118"/>
      <c r="L45" s="115"/>
      <c r="M45" s="114"/>
      <c r="N45" s="114"/>
      <c r="O45" s="114"/>
      <c r="P45" s="114"/>
      <c r="Q45" s="120" t="s">
        <v>361</v>
      </c>
      <c r="R45" s="116"/>
      <c r="S45" s="116"/>
      <c r="T45" s="116">
        <v>3</v>
      </c>
      <c r="U45" s="116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473"/>
      <c r="B46" s="119"/>
      <c r="C46" s="116"/>
      <c r="D46" s="116"/>
      <c r="E46" s="116"/>
      <c r="F46" s="116"/>
      <c r="G46" s="117"/>
      <c r="H46" s="118"/>
      <c r="I46" s="118"/>
      <c r="J46" s="118"/>
      <c r="K46" s="118"/>
      <c r="L46" s="120"/>
      <c r="M46" s="266"/>
      <c r="N46" s="266"/>
      <c r="O46" s="116"/>
      <c r="P46" s="116"/>
      <c r="Q46" s="120" t="s">
        <v>354</v>
      </c>
      <c r="R46" s="116"/>
      <c r="S46" s="116"/>
      <c r="T46" s="116">
        <v>3</v>
      </c>
      <c r="U46" s="116">
        <v>3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473"/>
      <c r="B47" s="205"/>
      <c r="C47" s="101"/>
      <c r="D47" s="101"/>
      <c r="E47" s="101"/>
      <c r="F47" s="207"/>
      <c r="G47" s="117"/>
      <c r="H47" s="118"/>
      <c r="I47" s="118"/>
      <c r="J47" s="118"/>
      <c r="K47" s="118"/>
      <c r="L47" s="117"/>
      <c r="M47" s="118"/>
      <c r="N47" s="118"/>
      <c r="O47" s="118"/>
      <c r="P47" s="118"/>
      <c r="Q47" s="120" t="s">
        <v>355</v>
      </c>
      <c r="R47" s="116"/>
      <c r="S47" s="116"/>
      <c r="T47" s="116">
        <v>3</v>
      </c>
      <c r="U47" s="116">
        <v>3</v>
      </c>
      <c r="V47" s="21"/>
      <c r="W47" s="21"/>
      <c r="X47" s="15"/>
      <c r="Y47" s="15"/>
      <c r="Z47" s="15"/>
      <c r="AA47" s="15"/>
      <c r="AB47" s="15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473"/>
      <c r="B48" s="205"/>
      <c r="C48" s="101"/>
      <c r="D48" s="101"/>
      <c r="E48" s="101"/>
      <c r="F48" s="207"/>
      <c r="G48" s="117"/>
      <c r="H48" s="118"/>
      <c r="I48" s="118"/>
      <c r="J48" s="118"/>
      <c r="K48" s="118"/>
      <c r="L48" s="117"/>
      <c r="M48" s="118"/>
      <c r="N48" s="118"/>
      <c r="O48" s="118"/>
      <c r="P48" s="118"/>
      <c r="Q48" s="117" t="s">
        <v>371</v>
      </c>
      <c r="R48" s="114"/>
      <c r="S48" s="114"/>
      <c r="T48" s="114">
        <v>3</v>
      </c>
      <c r="U48" s="114">
        <v>3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473"/>
      <c r="B49" s="117"/>
      <c r="C49" s="118"/>
      <c r="D49" s="118"/>
      <c r="E49" s="118"/>
      <c r="F49" s="118"/>
      <c r="G49" s="117"/>
      <c r="H49" s="118"/>
      <c r="I49" s="118"/>
      <c r="J49" s="118"/>
      <c r="K49" s="118"/>
      <c r="L49" s="117"/>
      <c r="M49" s="118"/>
      <c r="N49" s="118"/>
      <c r="O49" s="118"/>
      <c r="P49" s="118"/>
      <c r="Q49" s="120" t="s">
        <v>544</v>
      </c>
      <c r="R49" s="114"/>
      <c r="S49" s="114"/>
      <c r="T49" s="114">
        <v>3</v>
      </c>
      <c r="U49" s="114">
        <v>3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473"/>
      <c r="B50" s="117"/>
      <c r="C50" s="101"/>
      <c r="D50" s="101"/>
      <c r="E50" s="101"/>
      <c r="F50" s="118"/>
      <c r="G50" s="117"/>
      <c r="H50" s="118"/>
      <c r="I50" s="118"/>
      <c r="J50" s="118"/>
      <c r="K50" s="118"/>
      <c r="L50" s="117"/>
      <c r="M50" s="118"/>
      <c r="N50" s="118"/>
      <c r="O50" s="118"/>
      <c r="P50" s="118"/>
      <c r="Q50" s="276" t="s">
        <v>547</v>
      </c>
      <c r="R50" s="116"/>
      <c r="S50" s="116"/>
      <c r="T50" s="116">
        <v>9</v>
      </c>
      <c r="U50" s="116" t="s">
        <v>546</v>
      </c>
      <c r="V50" s="21"/>
      <c r="W50" s="21"/>
      <c r="X50" s="15"/>
      <c r="Y50" s="15"/>
      <c r="Z50" s="15"/>
      <c r="AA50" s="15"/>
      <c r="AB50" s="15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473"/>
      <c r="B51" s="30" t="s">
        <v>8</v>
      </c>
      <c r="C51" s="30">
        <f>SUM(C47:C50)</f>
        <v>0</v>
      </c>
      <c r="D51" s="30">
        <f>SUM(D47:D50)</f>
        <v>0</v>
      </c>
      <c r="E51" s="30">
        <f>SUM(E47:E50)</f>
        <v>0</v>
      </c>
      <c r="F51" s="30">
        <f>SUM(F47:F50)</f>
        <v>0</v>
      </c>
      <c r="G51" s="30" t="s">
        <v>8</v>
      </c>
      <c r="H51" s="30">
        <f>SUM(H36:H50)</f>
        <v>14</v>
      </c>
      <c r="I51" s="30">
        <f t="shared" ref="I51:K51" si="0">SUM(I36:I50)</f>
        <v>14</v>
      </c>
      <c r="J51" s="30">
        <f t="shared" si="0"/>
        <v>12</v>
      </c>
      <c r="K51" s="30">
        <f t="shared" si="0"/>
        <v>12</v>
      </c>
      <c r="L51" s="30" t="s">
        <v>8</v>
      </c>
      <c r="M51" s="30">
        <f>SUM(M36:M50)</f>
        <v>0</v>
      </c>
      <c r="N51" s="30">
        <f t="shared" ref="N51" si="1">SUM(N36:N50)</f>
        <v>0</v>
      </c>
      <c r="O51" s="30">
        <f t="shared" ref="O51" si="2">SUM(O36:O50)</f>
        <v>0</v>
      </c>
      <c r="P51" s="30">
        <f t="shared" ref="P51" si="3">SUM(P36:P50)</f>
        <v>0</v>
      </c>
      <c r="Q51" s="30" t="s">
        <v>8</v>
      </c>
      <c r="R51" s="30">
        <f>SUM(R36:R50)</f>
        <v>30</v>
      </c>
      <c r="S51" s="30">
        <f t="shared" ref="S51" si="4">SUM(S36:S50)</f>
        <v>21</v>
      </c>
      <c r="T51" s="30">
        <f t="shared" ref="T51" si="5">SUM(T36:T50)</f>
        <v>27</v>
      </c>
      <c r="U51" s="30">
        <f t="shared" ref="U51" si="6">SUM(U36:U50)</f>
        <v>18</v>
      </c>
      <c r="V51" s="21"/>
      <c r="W51" s="21"/>
      <c r="X51" s="21"/>
      <c r="Y51" s="21"/>
      <c r="Z51" s="15"/>
      <c r="AA51" s="15"/>
      <c r="AB51" s="15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474"/>
      <c r="B52" s="27" t="s">
        <v>9</v>
      </c>
      <c r="C52" s="389">
        <f>C51+E51+H51+J51+M51+O51+R51+T51</f>
        <v>83</v>
      </c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1"/>
      <c r="V52" s="21"/>
      <c r="W52" s="21"/>
      <c r="X52" s="21"/>
      <c r="Y52" s="21"/>
      <c r="Z52" s="15"/>
      <c r="AA52" s="15"/>
      <c r="AB52" s="15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ht="15" customHeight="1">
      <c r="A53" s="465" t="s">
        <v>178</v>
      </c>
      <c r="B53" s="376" t="s">
        <v>74</v>
      </c>
      <c r="C53" s="376"/>
      <c r="D53" s="376"/>
      <c r="E53" s="376"/>
      <c r="F53" s="376"/>
      <c r="G53" s="431" t="s">
        <v>496</v>
      </c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1"/>
      <c r="V53" s="21"/>
      <c r="W53" s="21"/>
      <c r="Z53" s="31"/>
      <c r="AA53" s="15"/>
      <c r="AB53" s="15"/>
      <c r="AC53" s="21"/>
      <c r="AD53" s="21"/>
      <c r="AE53" s="21"/>
      <c r="AF53" s="21"/>
      <c r="AH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C53" s="21"/>
      <c r="BD53" s="21"/>
      <c r="BE53" s="21"/>
      <c r="BF53" s="21"/>
      <c r="BG53" s="21"/>
      <c r="BH53" s="21"/>
      <c r="BJ53" s="21"/>
    </row>
    <row r="54" spans="1:62" ht="15" customHeight="1">
      <c r="A54" s="454"/>
      <c r="B54" s="376" t="s">
        <v>75</v>
      </c>
      <c r="C54" s="376"/>
      <c r="D54" s="376"/>
      <c r="E54" s="376"/>
      <c r="F54" s="376"/>
      <c r="G54" s="43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3"/>
      <c r="V54" s="21"/>
      <c r="Z54" s="15"/>
      <c r="AA54" s="15"/>
      <c r="AB54" s="15"/>
      <c r="AC54" s="21"/>
      <c r="AE54" s="21"/>
      <c r="AF54" s="21"/>
      <c r="AH54" s="21"/>
      <c r="AK54" s="21"/>
      <c r="AL54" s="21"/>
      <c r="AM54" s="21"/>
      <c r="AN54" s="21"/>
      <c r="AP54" s="21"/>
      <c r="AR54" s="21"/>
      <c r="AW54" s="21"/>
      <c r="AY54" s="21"/>
      <c r="BA54" s="21"/>
      <c r="BF54" s="21"/>
      <c r="BG54" s="21"/>
      <c r="BH54" s="21"/>
      <c r="BJ54" s="21"/>
    </row>
    <row r="55" spans="1:62" ht="15" customHeight="1">
      <c r="A55" s="454"/>
      <c r="B55" s="376" t="s">
        <v>179</v>
      </c>
      <c r="C55" s="376"/>
      <c r="D55" s="376"/>
      <c r="E55" s="376"/>
      <c r="F55" s="376"/>
      <c r="G55" s="43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3"/>
      <c r="V55" s="21"/>
      <c r="Z55" s="15"/>
      <c r="AA55" s="15"/>
      <c r="AB55" s="15"/>
      <c r="AE55" s="21"/>
      <c r="AF55" s="21"/>
      <c r="AN55" s="21"/>
      <c r="BJ55" s="21"/>
    </row>
    <row r="56" spans="1:62" ht="15" customHeight="1">
      <c r="A56" s="454"/>
      <c r="B56" s="376" t="s">
        <v>76</v>
      </c>
      <c r="C56" s="376"/>
      <c r="D56" s="376"/>
      <c r="E56" s="376"/>
      <c r="F56" s="376"/>
      <c r="G56" s="43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3"/>
      <c r="AA56" s="15"/>
      <c r="AB56" s="15"/>
      <c r="AE56" s="21"/>
    </row>
    <row r="57" spans="1:62" ht="15" customHeight="1">
      <c r="A57" s="454"/>
      <c r="B57" s="376" t="s">
        <v>586</v>
      </c>
      <c r="C57" s="376"/>
      <c r="D57" s="376"/>
      <c r="E57" s="376"/>
      <c r="F57" s="376"/>
      <c r="G57" s="43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3"/>
      <c r="AA57" s="15"/>
    </row>
    <row r="58" spans="1:62" ht="15" customHeight="1">
      <c r="A58" s="454"/>
      <c r="B58" s="469" t="s">
        <v>587</v>
      </c>
      <c r="C58" s="470"/>
      <c r="D58" s="470"/>
      <c r="E58" s="470"/>
      <c r="F58" s="471"/>
      <c r="G58" s="43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3"/>
      <c r="AA58" s="15"/>
    </row>
    <row r="59" spans="1:62" ht="15" customHeight="1">
      <c r="A59" s="455"/>
      <c r="B59" s="376" t="s">
        <v>77</v>
      </c>
      <c r="C59" s="376"/>
      <c r="D59" s="376"/>
      <c r="E59" s="376"/>
      <c r="F59" s="376"/>
      <c r="G59" s="433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5"/>
    </row>
  </sheetData>
  <mergeCells count="42">
    <mergeCell ref="B59:F59"/>
    <mergeCell ref="A36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  <mergeCell ref="A24:A35"/>
    <mergeCell ref="C35:U35"/>
    <mergeCell ref="A6:A12"/>
    <mergeCell ref="C11:U11"/>
    <mergeCell ref="B12:U12"/>
    <mergeCell ref="A13:A17"/>
    <mergeCell ref="C17:U17"/>
    <mergeCell ref="A18:A19"/>
    <mergeCell ref="B18:U18"/>
    <mergeCell ref="C19:U19"/>
    <mergeCell ref="O4:P4"/>
    <mergeCell ref="R4:S4"/>
    <mergeCell ref="T4:U4"/>
    <mergeCell ref="A20:A23"/>
    <mergeCell ref="C23:U23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</mergeCells>
  <phoneticPr fontId="9" type="noConversion"/>
  <printOptions horizontalCentered="1"/>
  <pageMargins left="0" right="0" top="0" bottom="0" header="0.39370078740157483" footer="0.39370078740157483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機械</vt:lpstr>
      <vt:lpstr>車輛</vt:lpstr>
      <vt:lpstr>車輛(產攜)</vt:lpstr>
      <vt:lpstr>電機</vt:lpstr>
      <vt:lpstr>資工</vt:lpstr>
      <vt:lpstr>資工(產攜)</vt:lpstr>
      <vt:lpstr>電通(專業A)</vt:lpstr>
      <vt:lpstr>電通(專業B)</vt:lpstr>
      <vt:lpstr>車輛!Print_Area</vt:lpstr>
      <vt:lpstr>資工!Print_Area</vt:lpstr>
      <vt:lpstr>'電通(專業A)'!Print_Area</vt:lpstr>
      <vt:lpstr>'電通(專業B)'!Print_Area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2025-07-09T08:02:40Z</cp:lastPrinted>
  <dcterms:created xsi:type="dcterms:W3CDTF">2020-09-12T08:39:17Z</dcterms:created>
  <dcterms:modified xsi:type="dcterms:W3CDTF">2025-10-20T03:11:31Z</dcterms:modified>
</cp:coreProperties>
</file>