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1FB4F265-F040-4102-8C99-58A41E8FD45B}" xr6:coauthVersionLast="36" xr6:coauthVersionMax="36" xr10:uidLastSave="{00000000-0000-0000-0000-000000000000}"/>
  <bookViews>
    <workbookView xWindow="-105" yWindow="-105" windowWidth="23250" windowHeight="12570" tabRatio="723" activeTab="1" xr2:uid="{00000000-000D-0000-FFFF-FFFF00000000}"/>
  </bookViews>
  <sheets>
    <sheet name="機械" sheetId="20" r:id="rId1"/>
    <sheet name="車輛" sheetId="24" r:id="rId2"/>
    <sheet name="車輛(產攜)" sheetId="22" r:id="rId3"/>
    <sheet name="電機" sheetId="12" r:id="rId4"/>
    <sheet name="資工" sheetId="8" r:id="rId5"/>
    <sheet name="資工(產攜)" sheetId="16" r:id="rId6"/>
    <sheet name="電通(專業A)" sheetId="19" r:id="rId7"/>
    <sheet name="電通(專業B)" sheetId="23" r:id="rId8"/>
  </sheets>
  <definedNames>
    <definedName name="_xlnm.Print_Area" localSheetId="1">車輛!$A$1:$U$61</definedName>
    <definedName name="_xlnm.Print_Area" localSheetId="4">資工!$A$1:$U$65</definedName>
    <definedName name="_xlnm.Print_Area" localSheetId="6">'電通(專業A)'!$A$1:$U$60</definedName>
    <definedName name="_xlnm.Print_Area" localSheetId="7">'電通(專業B)'!$A$1:$U$59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2" l="1"/>
  <c r="C32" i="22"/>
  <c r="C31" i="22"/>
  <c r="U22" i="22"/>
  <c r="T22" i="22"/>
  <c r="S22" i="22"/>
  <c r="R22" i="22"/>
  <c r="P22" i="22"/>
  <c r="O22" i="22"/>
  <c r="N22" i="22"/>
  <c r="M22" i="22"/>
  <c r="K22" i="22"/>
  <c r="J22" i="22"/>
  <c r="I22" i="22"/>
  <c r="H22" i="22"/>
  <c r="F22" i="22"/>
  <c r="E22" i="22"/>
  <c r="D22" i="22"/>
  <c r="C22" i="22"/>
  <c r="U16" i="22"/>
  <c r="T16" i="22"/>
  <c r="S16" i="22"/>
  <c r="R16" i="22"/>
  <c r="P16" i="22"/>
  <c r="O16" i="22"/>
  <c r="N16" i="22"/>
  <c r="M16" i="22"/>
  <c r="K16" i="22"/>
  <c r="J16" i="22"/>
  <c r="I16" i="22"/>
  <c r="H16" i="22"/>
  <c r="F16" i="22"/>
  <c r="E16" i="22"/>
  <c r="D16" i="22"/>
  <c r="C16" i="22"/>
  <c r="C23" i="22" l="1"/>
  <c r="C17" i="22"/>
  <c r="C35" i="23" l="1"/>
  <c r="U53" i="24" l="1"/>
  <c r="T53" i="24"/>
  <c r="S53" i="24"/>
  <c r="R53" i="24"/>
  <c r="P53" i="24"/>
  <c r="O53" i="24"/>
  <c r="N53" i="24"/>
  <c r="M53" i="24"/>
  <c r="K53" i="24"/>
  <c r="J53" i="24"/>
  <c r="I53" i="24"/>
  <c r="H53" i="24"/>
  <c r="D53" i="24"/>
  <c r="E53" i="24"/>
  <c r="F53" i="24"/>
  <c r="C53" i="24"/>
  <c r="C22" i="24"/>
  <c r="U33" i="24"/>
  <c r="T33" i="24"/>
  <c r="S33" i="24"/>
  <c r="R33" i="24"/>
  <c r="P33" i="24"/>
  <c r="O33" i="24"/>
  <c r="N33" i="24"/>
  <c r="M33" i="24"/>
  <c r="K33" i="24"/>
  <c r="J33" i="24"/>
  <c r="I33" i="24"/>
  <c r="H33" i="24"/>
  <c r="D33" i="24"/>
  <c r="E33" i="24"/>
  <c r="F33" i="24"/>
  <c r="C33" i="24"/>
  <c r="U22" i="24"/>
  <c r="T22" i="24"/>
  <c r="S22" i="24"/>
  <c r="R22" i="24"/>
  <c r="P22" i="24"/>
  <c r="O22" i="24"/>
  <c r="N22" i="24"/>
  <c r="M22" i="24"/>
  <c r="K22" i="24"/>
  <c r="J22" i="24"/>
  <c r="I22" i="24"/>
  <c r="H22" i="24"/>
  <c r="F22" i="24"/>
  <c r="E22" i="24"/>
  <c r="D22" i="24"/>
  <c r="C23" i="24"/>
  <c r="U16" i="24"/>
  <c r="T16" i="24"/>
  <c r="S16" i="24"/>
  <c r="R16" i="24"/>
  <c r="P16" i="24"/>
  <c r="O16" i="24"/>
  <c r="N16" i="24"/>
  <c r="M16" i="24"/>
  <c r="K16" i="24"/>
  <c r="J16" i="24"/>
  <c r="I16" i="24"/>
  <c r="H16" i="24"/>
  <c r="F16" i="24"/>
  <c r="E16" i="24"/>
  <c r="D16" i="24"/>
  <c r="C16" i="24"/>
  <c r="U10" i="24"/>
  <c r="T10" i="24"/>
  <c r="S10" i="24"/>
  <c r="R10" i="24"/>
  <c r="P10" i="24"/>
  <c r="O10" i="24"/>
  <c r="N10" i="24"/>
  <c r="M10" i="24"/>
  <c r="K10" i="24"/>
  <c r="J10" i="24"/>
  <c r="I10" i="24"/>
  <c r="H10" i="24"/>
  <c r="F10" i="24"/>
  <c r="E10" i="24"/>
  <c r="D10" i="24"/>
  <c r="C10" i="24"/>
  <c r="C17" i="24" l="1"/>
  <c r="C54" i="24"/>
  <c r="C11" i="24"/>
  <c r="C34" i="24"/>
  <c r="U54" i="20"/>
  <c r="T54" i="20"/>
  <c r="S54" i="20"/>
  <c r="R54" i="20"/>
  <c r="P54" i="20"/>
  <c r="O54" i="20"/>
  <c r="N54" i="20"/>
  <c r="M54" i="20"/>
  <c r="K54" i="20"/>
  <c r="J54" i="20"/>
  <c r="I54" i="20"/>
  <c r="H54" i="20"/>
  <c r="D54" i="20"/>
  <c r="E54" i="20"/>
  <c r="F54" i="20"/>
  <c r="C54" i="20"/>
  <c r="U33" i="20"/>
  <c r="T33" i="20"/>
  <c r="S33" i="20"/>
  <c r="R33" i="20"/>
  <c r="P33" i="20"/>
  <c r="O33" i="20"/>
  <c r="N33" i="20"/>
  <c r="M33" i="20"/>
  <c r="K33" i="20"/>
  <c r="J33" i="20"/>
  <c r="I33" i="20"/>
  <c r="H33" i="20"/>
  <c r="D33" i="20"/>
  <c r="E33" i="20"/>
  <c r="F33" i="20"/>
  <c r="C33" i="20"/>
  <c r="U51" i="23" l="1"/>
  <c r="T51" i="23"/>
  <c r="S51" i="23"/>
  <c r="R51" i="23"/>
  <c r="P51" i="23"/>
  <c r="O51" i="23"/>
  <c r="N51" i="23"/>
  <c r="M51" i="23"/>
  <c r="I51" i="23"/>
  <c r="J51" i="23"/>
  <c r="K51" i="23"/>
  <c r="H51" i="23"/>
  <c r="F51" i="23" l="1"/>
  <c r="E51" i="23"/>
  <c r="D51" i="23"/>
  <c r="C51" i="23"/>
  <c r="U34" i="23"/>
  <c r="T34" i="23"/>
  <c r="S34" i="23"/>
  <c r="R34" i="23"/>
  <c r="P34" i="23"/>
  <c r="O34" i="23"/>
  <c r="N34" i="23"/>
  <c r="M34" i="23"/>
  <c r="K34" i="23"/>
  <c r="J34" i="23"/>
  <c r="I34" i="23"/>
  <c r="H34" i="23"/>
  <c r="F34" i="23"/>
  <c r="E34" i="23"/>
  <c r="D34" i="23"/>
  <c r="C34" i="23"/>
  <c r="U22" i="23"/>
  <c r="T22" i="23"/>
  <c r="S22" i="23"/>
  <c r="R22" i="23"/>
  <c r="P22" i="23"/>
  <c r="O22" i="23"/>
  <c r="N22" i="23"/>
  <c r="M22" i="23"/>
  <c r="K22" i="23"/>
  <c r="J22" i="23"/>
  <c r="I22" i="23"/>
  <c r="H22" i="23"/>
  <c r="F22" i="23"/>
  <c r="E22" i="23"/>
  <c r="D22" i="23"/>
  <c r="C22" i="23"/>
  <c r="U16" i="23"/>
  <c r="T16" i="23"/>
  <c r="S16" i="23"/>
  <c r="R16" i="23"/>
  <c r="P16" i="23"/>
  <c r="O16" i="23"/>
  <c r="N16" i="23"/>
  <c r="M16" i="23"/>
  <c r="K16" i="23"/>
  <c r="J16" i="23"/>
  <c r="I16" i="23"/>
  <c r="H16" i="23"/>
  <c r="F16" i="23"/>
  <c r="E16" i="23"/>
  <c r="D16" i="23"/>
  <c r="C16" i="23"/>
  <c r="U10" i="23"/>
  <c r="T10" i="23"/>
  <c r="S10" i="23"/>
  <c r="R10" i="23"/>
  <c r="P10" i="23"/>
  <c r="O10" i="23"/>
  <c r="N10" i="23"/>
  <c r="M10" i="23"/>
  <c r="K10" i="23"/>
  <c r="J10" i="23"/>
  <c r="I10" i="23"/>
  <c r="H10" i="23"/>
  <c r="F10" i="23"/>
  <c r="E10" i="23"/>
  <c r="D10" i="23"/>
  <c r="C10" i="23"/>
  <c r="U52" i="19"/>
  <c r="T52" i="19"/>
  <c r="S52" i="19"/>
  <c r="R52" i="19"/>
  <c r="P52" i="19"/>
  <c r="O52" i="19"/>
  <c r="N52" i="19"/>
  <c r="M52" i="19"/>
  <c r="K52" i="19"/>
  <c r="J52" i="19"/>
  <c r="I52" i="19"/>
  <c r="H52" i="19"/>
  <c r="D52" i="19"/>
  <c r="E52" i="19"/>
  <c r="F52" i="19"/>
  <c r="C52" i="19"/>
  <c r="U34" i="19"/>
  <c r="T34" i="19"/>
  <c r="S34" i="19"/>
  <c r="R34" i="19"/>
  <c r="P34" i="19"/>
  <c r="O34" i="19"/>
  <c r="N34" i="19"/>
  <c r="M34" i="19"/>
  <c r="K34" i="19"/>
  <c r="J34" i="19"/>
  <c r="I34" i="19"/>
  <c r="H34" i="19"/>
  <c r="C34" i="19"/>
  <c r="C23" i="23" l="1"/>
  <c r="C11" i="23"/>
  <c r="C17" i="23"/>
  <c r="C52" i="23"/>
  <c r="C54" i="16"/>
  <c r="C30" i="16"/>
  <c r="U53" i="16" l="1"/>
  <c r="T53" i="16"/>
  <c r="S53" i="16"/>
  <c r="R53" i="16"/>
  <c r="P53" i="16"/>
  <c r="O53" i="16"/>
  <c r="N53" i="16"/>
  <c r="M53" i="16"/>
  <c r="H53" i="16"/>
  <c r="C53" i="16" l="1"/>
  <c r="K53" i="16"/>
  <c r="J53" i="16"/>
  <c r="I53" i="16"/>
  <c r="D53" i="16"/>
  <c r="E53" i="16"/>
  <c r="F53" i="16"/>
  <c r="C31" i="16"/>
  <c r="U30" i="16"/>
  <c r="T30" i="16"/>
  <c r="S30" i="16"/>
  <c r="R30" i="16"/>
  <c r="P30" i="16"/>
  <c r="O30" i="16"/>
  <c r="N30" i="16"/>
  <c r="M30" i="16"/>
  <c r="K30" i="16"/>
  <c r="J30" i="16"/>
  <c r="I30" i="16"/>
  <c r="H30" i="16"/>
  <c r="D30" i="16"/>
  <c r="E30" i="16"/>
  <c r="F30" i="16"/>
  <c r="U57" i="8" l="1"/>
  <c r="T57" i="8"/>
  <c r="S57" i="8"/>
  <c r="R57" i="8"/>
  <c r="P57" i="8"/>
  <c r="O57" i="8"/>
  <c r="N57" i="8"/>
  <c r="M57" i="8"/>
  <c r="K57" i="8"/>
  <c r="J57" i="8"/>
  <c r="I57" i="8"/>
  <c r="H57" i="8"/>
  <c r="D57" i="8"/>
  <c r="E57" i="8"/>
  <c r="F57" i="8"/>
  <c r="C57" i="8"/>
  <c r="P33" i="8"/>
  <c r="O33" i="8"/>
  <c r="N33" i="8"/>
  <c r="M33" i="8"/>
  <c r="K33" i="8"/>
  <c r="J33" i="8"/>
  <c r="I33" i="8"/>
  <c r="H33" i="8"/>
  <c r="D33" i="8"/>
  <c r="E33" i="8"/>
  <c r="F33" i="8"/>
  <c r="C33" i="8"/>
  <c r="U45" i="12" l="1"/>
  <c r="T45" i="12"/>
  <c r="S45" i="12"/>
  <c r="R45" i="12"/>
  <c r="P45" i="12"/>
  <c r="O45" i="12"/>
  <c r="N45" i="12"/>
  <c r="M45" i="12"/>
  <c r="K45" i="12"/>
  <c r="J45" i="12"/>
  <c r="I45" i="12"/>
  <c r="H45" i="12"/>
  <c r="D45" i="12"/>
  <c r="E45" i="12"/>
  <c r="F45" i="12"/>
  <c r="C45" i="12"/>
  <c r="U52" i="22" l="1"/>
  <c r="T52" i="22"/>
  <c r="S52" i="22"/>
  <c r="R52" i="22"/>
  <c r="P52" i="22"/>
  <c r="O52" i="22"/>
  <c r="N52" i="22"/>
  <c r="M52" i="22"/>
  <c r="K52" i="22"/>
  <c r="J52" i="22"/>
  <c r="I52" i="22"/>
  <c r="H52" i="22"/>
  <c r="F52" i="22"/>
  <c r="E52" i="22"/>
  <c r="D52" i="22"/>
  <c r="C52" i="22"/>
  <c r="U31" i="22"/>
  <c r="T31" i="22"/>
  <c r="S31" i="22"/>
  <c r="R31" i="22"/>
  <c r="P31" i="22"/>
  <c r="O31" i="22"/>
  <c r="N31" i="22"/>
  <c r="M31" i="22"/>
  <c r="K31" i="22"/>
  <c r="J31" i="22"/>
  <c r="I31" i="22"/>
  <c r="H31" i="22"/>
  <c r="F31" i="22"/>
  <c r="E31" i="22"/>
  <c r="D31" i="22"/>
  <c r="U10" i="22"/>
  <c r="T10" i="22"/>
  <c r="S10" i="22"/>
  <c r="R10" i="22"/>
  <c r="P10" i="22"/>
  <c r="O10" i="22"/>
  <c r="N10" i="22"/>
  <c r="M10" i="22"/>
  <c r="K10" i="22"/>
  <c r="J10" i="22"/>
  <c r="I10" i="22"/>
  <c r="H10" i="22"/>
  <c r="F10" i="22"/>
  <c r="E10" i="22"/>
  <c r="D10" i="22"/>
  <c r="C10" i="22"/>
  <c r="C11" i="22" s="1"/>
  <c r="U22" i="20"/>
  <c r="T22" i="20"/>
  <c r="S22" i="20"/>
  <c r="R22" i="20"/>
  <c r="P22" i="20"/>
  <c r="O22" i="20"/>
  <c r="N22" i="20"/>
  <c r="M22" i="20"/>
  <c r="K22" i="20"/>
  <c r="J22" i="20"/>
  <c r="I22" i="20"/>
  <c r="H22" i="20"/>
  <c r="F22" i="20"/>
  <c r="E22" i="20"/>
  <c r="D22" i="20"/>
  <c r="C22" i="20"/>
  <c r="U16" i="20"/>
  <c r="T16" i="20"/>
  <c r="S16" i="20"/>
  <c r="R16" i="20"/>
  <c r="P16" i="20"/>
  <c r="O16" i="20"/>
  <c r="N16" i="20"/>
  <c r="M16" i="20"/>
  <c r="K16" i="20"/>
  <c r="J16" i="20"/>
  <c r="I16" i="20"/>
  <c r="H16" i="20"/>
  <c r="F16" i="20"/>
  <c r="E16" i="20"/>
  <c r="D16" i="20"/>
  <c r="C16" i="20"/>
  <c r="U10" i="20"/>
  <c r="T10" i="20"/>
  <c r="S10" i="20"/>
  <c r="R10" i="20"/>
  <c r="P10" i="20"/>
  <c r="O10" i="20"/>
  <c r="N10" i="20"/>
  <c r="M10" i="20"/>
  <c r="K10" i="20"/>
  <c r="J10" i="20"/>
  <c r="I10" i="20"/>
  <c r="H10" i="20"/>
  <c r="F10" i="20"/>
  <c r="E10" i="20"/>
  <c r="D10" i="20"/>
  <c r="C10" i="20"/>
  <c r="C11" i="20" l="1"/>
  <c r="C55" i="20"/>
  <c r="C34" i="20"/>
  <c r="C17" i="20"/>
  <c r="C23" i="20"/>
  <c r="F34" i="19"/>
  <c r="E34" i="19"/>
  <c r="D34" i="19"/>
  <c r="U22" i="19"/>
  <c r="T22" i="19"/>
  <c r="S22" i="19"/>
  <c r="R22" i="19"/>
  <c r="P22" i="19"/>
  <c r="O22" i="19"/>
  <c r="N22" i="19"/>
  <c r="M22" i="19"/>
  <c r="K22" i="19"/>
  <c r="J22" i="19"/>
  <c r="I22" i="19"/>
  <c r="H22" i="19"/>
  <c r="F22" i="19"/>
  <c r="E22" i="19"/>
  <c r="D22" i="19"/>
  <c r="C22" i="19"/>
  <c r="U16" i="19"/>
  <c r="T16" i="19"/>
  <c r="S16" i="19"/>
  <c r="R16" i="19"/>
  <c r="P16" i="19"/>
  <c r="O16" i="19"/>
  <c r="N16" i="19"/>
  <c r="M16" i="19"/>
  <c r="K16" i="19"/>
  <c r="J16" i="19"/>
  <c r="I16" i="19"/>
  <c r="H16" i="19"/>
  <c r="F16" i="19"/>
  <c r="E16" i="19"/>
  <c r="D16" i="19"/>
  <c r="C16" i="19"/>
  <c r="U10" i="19"/>
  <c r="T10" i="19"/>
  <c r="S10" i="19"/>
  <c r="R10" i="19"/>
  <c r="P10" i="19"/>
  <c r="O10" i="19"/>
  <c r="N10" i="19"/>
  <c r="M10" i="19"/>
  <c r="K10" i="19"/>
  <c r="J10" i="19"/>
  <c r="I10" i="19"/>
  <c r="H10" i="19"/>
  <c r="F10" i="19"/>
  <c r="E10" i="19"/>
  <c r="D10" i="19"/>
  <c r="C10" i="19"/>
  <c r="C23" i="19" l="1"/>
  <c r="C35" i="19"/>
  <c r="C11" i="19"/>
  <c r="C17" i="19"/>
  <c r="C53" i="19"/>
  <c r="C10" i="16" l="1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F10" i="16"/>
  <c r="E10" i="16"/>
  <c r="D10" i="16"/>
  <c r="C11" i="16" l="1"/>
  <c r="C16" i="16"/>
  <c r="C32" i="12"/>
  <c r="U32" i="12" l="1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33" i="12" l="1"/>
  <c r="C11" i="12"/>
  <c r="C23" i="12"/>
  <c r="C46" i="12"/>
  <c r="C17" i="12"/>
  <c r="U33" i="8"/>
  <c r="T33" i="8"/>
  <c r="S33" i="8"/>
  <c r="R33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34" i="8" l="1"/>
  <c r="C11" i="8"/>
  <c r="C17" i="8"/>
  <c r="C23" i="8"/>
  <c r="C58" i="8"/>
</calcChain>
</file>

<file path=xl/sharedStrings.xml><?xml version="1.0" encoding="utf-8"?>
<sst xmlns="http://schemas.openxmlformats.org/spreadsheetml/2006/main" count="1345" uniqueCount="609">
  <si>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</si>
  <si>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</si>
  <si>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</si>
  <si>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</si>
  <si>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</si>
  <si>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</si>
  <si>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</si>
  <si>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</si>
  <si>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</si>
  <si>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</si>
  <si>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</si>
  <si>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</si>
  <si>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</si>
  <si>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</si>
  <si>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</si>
  <si>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</si>
  <si>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</si>
  <si>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</si>
  <si>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</si>
  <si>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</si>
  <si>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</si>
  <si>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</si>
  <si>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</si>
  <si>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</si>
  <si>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</si>
  <si>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</si>
  <si>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</si>
  <si>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</si>
  <si>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</si>
  <si>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</si>
  <si>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</si>
  <si>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</si>
  <si>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</si>
  <si>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</si>
  <si>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</si>
  <si>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</si>
  <si>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</si>
  <si>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</si>
  <si>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</si>
  <si>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</si>
  <si>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</si>
  <si>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</si>
  <si>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</si>
  <si>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</si>
  <si>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</si>
  <si>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</si>
  <si>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</si>
  <si>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</si>
  <si>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</si>
  <si>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</si>
  <si>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</si>
  <si>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</si>
  <si>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</si>
  <si>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</si>
  <si>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</si>
  <si>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</si>
  <si>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</si>
  <si>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</si>
  <si>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</si>
  <si>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</si>
  <si>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</si>
  <si>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</si>
  <si>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</si>
  <si>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</si>
  <si>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</si>
  <si>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</si>
  <si>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</si>
  <si>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</si>
  <si>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</si>
  <si>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</si>
  <si>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</si>
  <si>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</si>
  <si>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</si>
  <si>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</si>
  <si>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</si>
  <si>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</si>
  <si>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</si>
  <si>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</si>
  <si>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</si>
  <si>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</si>
  <si>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</si>
  <si>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</si>
  <si>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</si>
  <si>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</si>
  <si>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</si>
  <si>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</si>
  <si>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</si>
  <si>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</si>
  <si>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</si>
  <si>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</si>
  <si>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</si>
  <si>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</si>
  <si>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</si>
  <si>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</si>
  <si>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</si>
  <si>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</si>
  <si>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</si>
  <si>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</si>
  <si>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</si>
  <si>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</si>
  <si>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</si>
  <si>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</si>
  <si>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</si>
  <si>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</si>
  <si>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</si>
  <si>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</si>
  <si>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工程數學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</si>
  <si>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</si>
  <si>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</si>
  <si>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</si>
  <si>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</si>
  <si>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</si>
  <si>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</si>
  <si>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</si>
  <si>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</si>
  <si>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實務專題(二)</t>
    <phoneticPr fontId="9" type="noConversion"/>
  </si>
  <si>
    <t>數位電子學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</si>
  <si>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</si>
  <si>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</si>
  <si>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</si>
  <si>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</si>
  <si>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</si>
  <si>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</si>
  <si>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</si>
  <si>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</si>
  <si>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</si>
  <si>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</si>
  <si>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</si>
  <si>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</si>
  <si>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</si>
  <si>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</si>
  <si>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</si>
  <si>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</si>
  <si>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</si>
  <si>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</si>
  <si>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</si>
  <si>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</si>
  <si>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</si>
  <si>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</si>
  <si>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</si>
  <si>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</si>
  <si>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</si>
  <si>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</si>
  <si>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</si>
  <si>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</si>
  <si>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</si>
  <si>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</si>
  <si>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</si>
  <si>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</si>
  <si>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</si>
  <si>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虛擬實境</t>
    <phoneticPr fontId="9" type="noConversion"/>
  </si>
  <si>
    <t>APP程式設計與應用</t>
    <phoneticPr fontId="9" type="noConversion"/>
  </si>
  <si>
    <t>AI人工智慧實務</t>
    <phoneticPr fontId="9" type="noConversion"/>
  </si>
  <si>
    <t>JAVA程式設計</t>
    <phoneticPr fontId="9" type="noConversion"/>
  </si>
  <si>
    <t>資訊安全</t>
    <phoneticPr fontId="9" type="noConversion"/>
  </si>
  <si>
    <t>機器人設計實務</t>
    <phoneticPr fontId="9" type="noConversion"/>
  </si>
  <si>
    <t>超大型積體電路設計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</si>
  <si>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</si>
  <si>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</si>
  <si>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</si>
  <si>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</si>
  <si>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</si>
  <si>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</si>
  <si>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</si>
  <si>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</si>
  <si>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</si>
  <si>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</si>
  <si>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</si>
  <si>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</si>
  <si>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</si>
  <si>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</si>
  <si>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</si>
  <si>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</si>
  <si>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</si>
  <si>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</si>
  <si>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</si>
  <si>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</si>
  <si>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</si>
  <si>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</si>
  <si>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</si>
  <si>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物聯網概論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</si>
  <si>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</si>
  <si>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</si>
  <si>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</si>
  <si>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</si>
  <si>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</si>
  <si>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</si>
  <si>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</si>
  <si>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</si>
  <si>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</si>
  <si>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</si>
  <si>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資料庫原理及應用</t>
  </si>
  <si>
    <t>資料結構</t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</si>
  <si>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</si>
  <si>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</si>
  <si>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</si>
  <si>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</si>
  <si>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</si>
  <si>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</si>
  <si>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職場應用文</t>
  </si>
  <si>
    <t>法律與生活</t>
  </si>
  <si>
    <t>工程材料與應用</t>
  </si>
  <si>
    <t>實務專題(一)</t>
  </si>
  <si>
    <t>液氣壓控制與實習</t>
  </si>
  <si>
    <t>實務專題(二)</t>
  </si>
  <si>
    <t>機械製圖</t>
  </si>
  <si>
    <t>電腦輔助繪圖</t>
  </si>
  <si>
    <t>應用力學</t>
  </si>
  <si>
    <t>精密量測</t>
  </si>
  <si>
    <t>應用電子學與實習</t>
  </si>
  <si>
    <t>飛機系統檢修實務</t>
    <phoneticPr fontId="8" type="noConversion"/>
  </si>
  <si>
    <t>製造實務</t>
  </si>
  <si>
    <t>材料實驗</t>
  </si>
  <si>
    <t>電腦輔助立體繪圖</t>
  </si>
  <si>
    <t>塑性加工</t>
  </si>
  <si>
    <t>熱流學與實驗</t>
  </si>
  <si>
    <t>航太工程導論</t>
    <phoneticPr fontId="8" type="noConversion"/>
  </si>
  <si>
    <t>基礎電學與實習</t>
    <phoneticPr fontId="8" type="noConversion"/>
  </si>
  <si>
    <t>順序控制與實習</t>
  </si>
  <si>
    <t>數控工具機</t>
    <phoneticPr fontId="8" type="noConversion"/>
  </si>
  <si>
    <t>3D列印與實習</t>
  </si>
  <si>
    <t>飛機結構與實務</t>
    <phoneticPr fontId="8" type="noConversion"/>
  </si>
  <si>
    <t xml:space="preserve"> </t>
    <phoneticPr fontId="8" type="noConversion"/>
  </si>
  <si>
    <t>飛行安全與管理(SMS)</t>
    <phoneticPr fontId="8" type="noConversion"/>
  </si>
  <si>
    <t>飛機導航與控制</t>
    <phoneticPr fontId="30" type="noConversion"/>
  </si>
  <si>
    <t>生產自動化技術</t>
    <phoneticPr fontId="8" type="noConversion"/>
  </si>
  <si>
    <t>航空基礎實習</t>
    <phoneticPr fontId="30" type="noConversion"/>
  </si>
  <si>
    <t>微電腦控制</t>
  </si>
  <si>
    <t>燃料電池技術</t>
  </si>
  <si>
    <t>沖壓產品設計與模具之關係</t>
  </si>
  <si>
    <t>工業配電</t>
  </si>
  <si>
    <t>熱傳學</t>
  </si>
  <si>
    <t>校外實習(一)</t>
  </si>
  <si>
    <t>飛機燃油系統</t>
  </si>
  <si>
    <t>沖壓模具專題</t>
  </si>
  <si>
    <t>校外實習(二)</t>
  </si>
  <si>
    <t>機構原理</t>
    <phoneticPr fontId="8" type="noConversion"/>
  </si>
  <si>
    <t>車輛專業實務</t>
  </si>
  <si>
    <t>電動車電腦控制與實習</t>
    <phoneticPr fontId="8" type="noConversion"/>
  </si>
  <si>
    <t>引擎系統</t>
  </si>
  <si>
    <t>計算機程式</t>
  </si>
  <si>
    <t>機械設計</t>
  </si>
  <si>
    <t>專利申請與撰寫</t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</si>
  <si>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</si>
  <si>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社會責任實踐(一)(二)</t>
    <phoneticPr fontId="8" type="noConversion"/>
  </si>
  <si>
    <t>數位邏輯電路</t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</si>
  <si>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</si>
  <si>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</si>
  <si>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</si>
  <si>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</si>
  <si>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</si>
  <si>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</si>
  <si>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</si>
  <si>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</si>
  <si>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</si>
  <si>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</si>
  <si>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</si>
  <si>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</si>
  <si>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</si>
  <si>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</si>
  <si>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</si>
  <si>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</si>
  <si>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</si>
  <si>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</si>
  <si>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資料結構</t>
    <phoneticPr fontId="9" type="noConversion"/>
  </si>
  <si>
    <t>電腦程式設計</t>
    <phoneticPr fontId="9" type="noConversion"/>
  </si>
  <si>
    <t>資訊術語導讀</t>
    <phoneticPr fontId="9" type="noConversion"/>
  </si>
  <si>
    <t>多媒體原理與應用</t>
    <phoneticPr fontId="9" type="noConversion"/>
  </si>
  <si>
    <t>數位邏輯設計</t>
    <phoneticPr fontId="9" type="noConversion"/>
  </si>
  <si>
    <t>行動裝置實務</t>
    <phoneticPr fontId="9" type="noConversion"/>
  </si>
  <si>
    <t>小計</t>
    <phoneticPr fontId="9" type="noConversion"/>
  </si>
  <si>
    <t>數位電子學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</si>
  <si>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</si>
  <si>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</si>
  <si>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</si>
  <si>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</si>
  <si>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計算機組織</t>
    <phoneticPr fontId="9" type="noConversion"/>
  </si>
  <si>
    <t>網路資訊檢索與應用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</si>
  <si>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</si>
  <si>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</si>
  <si>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</si>
  <si>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</si>
  <si>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</si>
  <si>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</si>
  <si>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</si>
  <si>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</si>
  <si>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</si>
  <si>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網路資料庫設計實務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</si>
  <si>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</si>
  <si>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</si>
  <si>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</si>
  <si>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模糊理論與應用</t>
    <phoneticPr fontId="9" type="noConversion"/>
  </si>
  <si>
    <t>電腦視覺</t>
    <phoneticPr fontId="9" type="noConversion"/>
  </si>
  <si>
    <t>備註</t>
    <phoneticPr fontId="9" type="noConversion"/>
  </si>
  <si>
    <t>基礎通識：10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</si>
  <si>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</si>
  <si>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</si>
  <si>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</si>
  <si>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畢業最低學分數：128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</si>
  <si>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</si>
  <si>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機電科技應用</t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</si>
  <si>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</si>
  <si>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</si>
  <si>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</si>
  <si>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</si>
  <si>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</si>
  <si>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</si>
  <si>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</si>
  <si>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</si>
  <si>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</si>
  <si>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</si>
  <si>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</si>
  <si>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</si>
  <si>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</si>
  <si>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</si>
  <si>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</si>
  <si>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</si>
  <si>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</si>
  <si>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</si>
  <si>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</si>
  <si>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</si>
  <si>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</si>
  <si>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</si>
  <si>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</si>
  <si>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</si>
  <si>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</si>
  <si>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</si>
  <si>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</si>
  <si>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</si>
  <si>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</si>
  <si>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</si>
  <si>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</si>
  <si>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</si>
  <si>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</si>
  <si>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</si>
  <si>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</si>
  <si>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</si>
  <si>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</si>
  <si>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</si>
  <si>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</si>
  <si>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</si>
  <si>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</si>
  <si>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</si>
  <si>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遊戲設計與實習</t>
    <phoneticPr fontId="9" type="noConversion"/>
  </si>
  <si>
    <t>虛擬實境概論</t>
    <phoneticPr fontId="9" type="noConversion"/>
  </si>
  <si>
    <t>網路影片剪輯製作</t>
    <phoneticPr fontId="9" type="noConversion"/>
  </si>
  <si>
    <t>電競場域實作</t>
    <phoneticPr fontId="9" type="noConversion"/>
  </si>
  <si>
    <t>網路架設</t>
    <phoneticPr fontId="9" type="noConversion"/>
  </si>
  <si>
    <t>小計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</si>
  <si>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</si>
  <si>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</si>
  <si>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</si>
  <si>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</si>
  <si>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</si>
  <si>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</si>
  <si>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</si>
  <si>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</si>
  <si>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</si>
  <si>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</si>
  <si>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</si>
  <si>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行動裝置程式設計</t>
    <phoneticPr fontId="9" type="noConversion"/>
  </si>
  <si>
    <t>Linux作業系統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</si>
  <si>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</si>
  <si>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</si>
  <si>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</si>
  <si>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數位通訊理論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</si>
  <si>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</si>
  <si>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</si>
  <si>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</si>
  <si>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雲端資料庫</t>
    <phoneticPr fontId="9" type="noConversion"/>
  </si>
  <si>
    <t>腳本語言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</si>
  <si>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</si>
  <si>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</si>
  <si>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</si>
  <si>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</si>
  <si>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</si>
  <si>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</si>
  <si>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</si>
  <si>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</si>
  <si>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</si>
  <si>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t>水冷式電腦裝修</t>
    <phoneticPr fontId="9" type="noConversion"/>
  </si>
  <si>
    <t>引擎電路控制</t>
    <phoneticPr fontId="8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</si>
  <si>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</si>
  <si>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</si>
  <si>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</si>
  <si>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</si>
  <si>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</si>
  <si>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</si>
  <si>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</si>
  <si>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</si>
  <si>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</si>
  <si>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社會責任實踐(一)(二)</t>
    <phoneticPr fontId="8" type="noConversion"/>
  </si>
  <si>
    <t>多元通識</t>
    <phoneticPr fontId="9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</si>
  <si>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1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</si>
  <si>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</si>
  <si>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</si>
  <si>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</si>
  <si>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</si>
  <si>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</si>
  <si>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</si>
  <si>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</si>
  <si>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電腦軟體應用</t>
    <phoneticPr fontId="30" type="noConversion"/>
  </si>
  <si>
    <t>工程概論</t>
    <phoneticPr fontId="30" type="noConversion"/>
  </si>
  <si>
    <t>電腦輔助立體繪圖</t>
    <phoneticPr fontId="9" type="noConversion"/>
  </si>
  <si>
    <t>工程術語導讀(一)</t>
    <phoneticPr fontId="31" type="noConversion"/>
  </si>
  <si>
    <t>工程術語導讀(二)</t>
    <phoneticPr fontId="31" type="noConversion"/>
  </si>
  <si>
    <t>專業必修</t>
    <phoneticPr fontId="8" type="noConversion"/>
  </si>
  <si>
    <t>焊接原理</t>
    <phoneticPr fontId="9" type="noConversion"/>
  </si>
  <si>
    <t xml:space="preserve">智慧車輛實務 </t>
    <phoneticPr fontId="30" type="noConversion"/>
  </si>
  <si>
    <t>電腦輔助設計</t>
    <phoneticPr fontId="8" type="noConversion"/>
  </si>
  <si>
    <t>油電車概論</t>
    <phoneticPr fontId="9" type="noConversion"/>
  </si>
  <si>
    <t xml:space="preserve">綠能車輛技術 </t>
    <phoneticPr fontId="31" type="noConversion"/>
  </si>
  <si>
    <t xml:space="preserve">汽機車體結構實務 </t>
    <phoneticPr fontId="8" type="noConversion"/>
  </si>
  <si>
    <t>微電腦概論與實習</t>
    <phoneticPr fontId="30" type="noConversion"/>
  </si>
  <si>
    <t>順序控制與實習</t>
    <phoneticPr fontId="9" type="noConversion"/>
  </si>
  <si>
    <t>底盤結構實務</t>
    <phoneticPr fontId="31" type="noConversion"/>
  </si>
  <si>
    <t xml:space="preserve">汽機車綜合檢修實習 </t>
    <phoneticPr fontId="9" type="noConversion"/>
  </si>
  <si>
    <t>小計</t>
    <phoneticPr fontId="9" type="noConversion"/>
  </si>
  <si>
    <t>熱處理</t>
    <phoneticPr fontId="8" type="noConversion"/>
  </si>
  <si>
    <t>專利申請與撰寫</t>
    <phoneticPr fontId="8" type="noConversion"/>
  </si>
  <si>
    <t>機構設計模擬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</si>
  <si>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</si>
  <si>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</si>
  <si>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</si>
  <si>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飛機維修計劃管理</t>
    <phoneticPr fontId="30" type="noConversion"/>
  </si>
  <si>
    <t>飛機儀電系統與實習</t>
    <phoneticPr fontId="8" type="noConversion"/>
  </si>
  <si>
    <t>焊接工程與實習</t>
    <phoneticPr fontId="8" type="noConversion"/>
  </si>
  <si>
    <t>電動車電池技術實務</t>
    <phoneticPr fontId="8" type="noConversion"/>
  </si>
  <si>
    <t>車輛懸吊系統</t>
    <phoneticPr fontId="8" type="noConversion"/>
  </si>
  <si>
    <t>五軸加工機實習</t>
    <phoneticPr fontId="9" type="noConversion"/>
  </si>
  <si>
    <t>車身鈑金與塗裝</t>
    <phoneticPr fontId="8" type="noConversion"/>
  </si>
  <si>
    <t>模具工程實務</t>
    <phoneticPr fontId="8" type="noConversion"/>
  </si>
  <si>
    <t>中古車鑑定與實務</t>
    <phoneticPr fontId="8" type="noConversion"/>
  </si>
  <si>
    <t>電腦整合製造</t>
    <phoneticPr fontId="8" type="noConversion"/>
  </si>
  <si>
    <t>進階數控工具機</t>
    <phoneticPr fontId="8" type="noConversion"/>
  </si>
  <si>
    <t>飛機性能分析</t>
    <phoneticPr fontId="9" type="noConversion"/>
  </si>
  <si>
    <t>航空發動機實務</t>
    <phoneticPr fontId="8" type="noConversion"/>
  </si>
  <si>
    <t>焊接實務</t>
    <phoneticPr fontId="8" type="noConversion"/>
  </si>
  <si>
    <t>電動車馬達測試與實習</t>
    <phoneticPr fontId="8" type="noConversion"/>
  </si>
  <si>
    <t>電動車電路控制</t>
    <phoneticPr fontId="8" type="noConversion"/>
  </si>
  <si>
    <t>專業選修</t>
    <phoneticPr fontId="9" type="noConversion"/>
  </si>
  <si>
    <t>民航法規</t>
    <phoneticPr fontId="30" type="noConversion"/>
  </si>
  <si>
    <t>精密機械概論</t>
    <phoneticPr fontId="9" type="noConversion"/>
  </si>
  <si>
    <t>視窗程式設計</t>
    <phoneticPr fontId="8" type="noConversion"/>
  </si>
  <si>
    <t>逆向工程與實習</t>
    <phoneticPr fontId="9" type="noConversion"/>
  </si>
  <si>
    <t>精密鑄造</t>
    <phoneticPr fontId="8" type="noConversion"/>
  </si>
  <si>
    <t>品質管制</t>
    <phoneticPr fontId="9" type="noConversion"/>
  </si>
  <si>
    <t>電腦輔助機械製圖</t>
    <phoneticPr fontId="9" type="noConversion"/>
  </si>
  <si>
    <t>非傳統加工實務</t>
    <phoneticPr fontId="8" type="noConversion"/>
  </si>
  <si>
    <t>電動車新式科技</t>
    <phoneticPr fontId="8" type="noConversion"/>
  </si>
  <si>
    <t>汽車市場行銷與企劃</t>
    <phoneticPr fontId="9" type="noConversion"/>
  </si>
  <si>
    <t>機械創意思考與設計</t>
    <phoneticPr fontId="8" type="noConversion"/>
  </si>
  <si>
    <t>車輛感測學</t>
    <phoneticPr fontId="9" type="noConversion"/>
  </si>
  <si>
    <t>軌道車輛實務學</t>
    <phoneticPr fontId="9" type="noConversion"/>
  </si>
  <si>
    <t>熱力學</t>
    <phoneticPr fontId="8" type="noConversion"/>
  </si>
  <si>
    <t>材料力學</t>
    <phoneticPr fontId="8" type="noConversion"/>
  </si>
  <si>
    <t>潔淨車輛概論</t>
    <phoneticPr fontId="8" type="noConversion"/>
  </si>
  <si>
    <t>切削原理</t>
    <phoneticPr fontId="8" type="noConversion"/>
  </si>
  <si>
    <t>模具機構設計</t>
    <phoneticPr fontId="8" type="noConversion"/>
  </si>
  <si>
    <t>非破壞檢測實務</t>
    <phoneticPr fontId="8" type="noConversion"/>
  </si>
  <si>
    <t>軌道機電系統</t>
    <phoneticPr fontId="8" type="noConversion"/>
  </si>
  <si>
    <t>進階焊接實務</t>
    <phoneticPr fontId="8" type="noConversion"/>
  </si>
  <si>
    <t>顧客抱怨處理技巧</t>
    <phoneticPr fontId="9" type="noConversion"/>
  </si>
  <si>
    <t>計算機程式</t>
    <phoneticPr fontId="8" type="noConversion"/>
  </si>
  <si>
    <t>車輛經營與管理實務</t>
    <phoneticPr fontId="8" type="noConversion"/>
  </si>
  <si>
    <t>現代車輛技術</t>
    <phoneticPr fontId="9" type="noConversion"/>
  </si>
  <si>
    <t>備註</t>
    <phoneticPr fontId="9" type="noConversion"/>
  </si>
  <si>
    <t>基礎通識：14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</si>
  <si>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</si>
  <si>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</si>
  <si>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</si>
  <si>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</si>
  <si>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</si>
  <si>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</si>
  <si>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</si>
  <si>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專業必修</t>
    <phoneticPr fontId="9" type="noConversion"/>
  </si>
  <si>
    <t>小計</t>
    <phoneticPr fontId="9" type="noConversion"/>
  </si>
  <si>
    <t>專業選修</t>
    <phoneticPr fontId="9" type="noConversion"/>
  </si>
  <si>
    <t>車輛工程與實務(二)</t>
    <phoneticPr fontId="8" type="noConversion"/>
  </si>
  <si>
    <t>智慧車輛實務</t>
    <phoneticPr fontId="30" type="noConversion"/>
  </si>
  <si>
    <t>工程概論</t>
    <phoneticPr fontId="31" type="noConversion"/>
  </si>
  <si>
    <t>車體結構實務</t>
    <phoneticPr fontId="8" type="noConversion"/>
  </si>
  <si>
    <t>汽機車綜合檢修實習</t>
    <phoneticPr fontId="9" type="noConversion"/>
  </si>
  <si>
    <t>車輛工程與實務(一)</t>
    <phoneticPr fontId="8" type="noConversion"/>
  </si>
  <si>
    <t>車體結構設計</t>
    <phoneticPr fontId="8" type="noConversion"/>
  </si>
  <si>
    <t>熱流學與實驗</t>
    <phoneticPr fontId="8" type="noConversion"/>
  </si>
  <si>
    <t>綠能車輛技術</t>
    <phoneticPr fontId="31" type="noConversion"/>
  </si>
  <si>
    <t>汽機車原理</t>
    <phoneticPr fontId="31" type="noConversion"/>
  </si>
  <si>
    <t>機車動力檢修實習</t>
    <phoneticPr fontId="8" type="noConversion"/>
  </si>
  <si>
    <t>車輛設計</t>
    <phoneticPr fontId="8" type="noConversion"/>
  </si>
  <si>
    <t>內燃機</t>
    <phoneticPr fontId="9" type="noConversion"/>
  </si>
  <si>
    <t>自動變速箱原理</t>
    <phoneticPr fontId="9" type="noConversion"/>
  </si>
  <si>
    <t>車輛安全概論</t>
    <phoneticPr fontId="8" type="noConversion"/>
  </si>
  <si>
    <t>電動車檢測及維修</t>
    <phoneticPr fontId="3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</si>
  <si>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(114學年度入學適用)</t>
    </r>
    <phoneticPr fontId="9" type="noConversion"/>
  </si>
  <si>
    <t>114年03月13日-113學年度第2學期第2次系課程發展委員會訂定
114年03月17日-113學年度第2學期第1次院課程發展委員會審議
114年04月08日-113學年度第2學期校課程發展委員會審議</t>
    <phoneticPr fontId="9" type="noConversion"/>
  </si>
  <si>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 xml:space="preserve">本系未開設之課程可至外系選修，並於選課前提出申請，經核准後始得列入畢業專業選修學分，以各系制定專業選修學分為標準，至多可承認二分之一為上限。
</t>
    </r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>本校日間部四年制學生，除依本校學則規定修滿應修之學分外，並應符合相關外語能力、專業實務技能規定之條件使得畢業。</t>
    </r>
    <phoneticPr fontId="8" type="noConversion"/>
  </si>
  <si>
    <t>AI應用實務</t>
    <phoneticPr fontId="9" type="noConversion"/>
  </si>
  <si>
    <t>專業必修：59</t>
    <phoneticPr fontId="9" type="noConversion"/>
  </si>
  <si>
    <t>專業選修：33</t>
    <phoneticPr fontId="9" type="noConversion"/>
  </si>
  <si>
    <t>114年03月14日-113學年度第2學期第2次系課程發展委員會訂定
114年03月17日-113學年度第2學期第1次院課程發展委員會審議
114年04月08日-113學年度第2學期校課程發展委員會審議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</si>
  <si>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9" type="noConversion"/>
  </si>
  <si>
    <t>C++程式與應用</t>
    <phoneticPr fontId="9" type="noConversion"/>
  </si>
  <si>
    <t>創新思維與方法</t>
    <phoneticPr fontId="9" type="noConversion"/>
  </si>
  <si>
    <t>大數據概論</t>
    <phoneticPr fontId="9" type="noConversion"/>
  </si>
  <si>
    <t>Python</t>
    <phoneticPr fontId="9" type="noConversion"/>
  </si>
  <si>
    <t>AI人工智慧概論</t>
    <phoneticPr fontId="9" type="noConversion"/>
  </si>
  <si>
    <t>超大型積體電路設計概論</t>
  </si>
  <si>
    <t>電腦視覺辨識</t>
    <phoneticPr fontId="9" type="noConversion"/>
  </si>
  <si>
    <t>生成式AI與應用</t>
    <phoneticPr fontId="9" type="noConversion"/>
  </si>
  <si>
    <t>資通訊電子產品開發設計實務</t>
    <phoneticPr fontId="9" type="noConversion"/>
  </si>
  <si>
    <t>資通訊實務</t>
    <phoneticPr fontId="9" type="noConversion"/>
  </si>
  <si>
    <t>資通訊PLC-LOGO 8實務</t>
    <phoneticPr fontId="9" type="noConversion"/>
  </si>
  <si>
    <t>專業必修：64</t>
    <phoneticPr fontId="8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</si>
  <si>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9" type="noConversion"/>
  </si>
  <si>
    <t>電子電路(一)</t>
    <phoneticPr fontId="9" type="noConversion"/>
  </si>
  <si>
    <t>電子電路實習(一)</t>
    <phoneticPr fontId="9" type="noConversion"/>
  </si>
  <si>
    <t>電子電路(二)</t>
    <phoneticPr fontId="9" type="noConversion"/>
  </si>
  <si>
    <t>電子電路實習(二)</t>
    <phoneticPr fontId="9" type="noConversion"/>
  </si>
  <si>
    <t>專業必修：58</t>
    <phoneticPr fontId="9" type="noConversion"/>
  </si>
  <si>
    <t>專業選修：42</t>
    <phoneticPr fontId="9" type="noConversion"/>
  </si>
  <si>
    <t>114年02月14日-113學年度第2學期第1次系課程發展委員會訂定
114年03月17日-113學年度第2學期第1次院課程發展委員會審議
114年04月08日-113學年度第2學期校課程發展委員會審議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</si>
  <si>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rgb="FFFF000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</si>
  <si>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生成式AI應用</t>
    <phoneticPr fontId="9" type="noConversion"/>
  </si>
  <si>
    <r>
      <rPr>
        <sz val="10"/>
        <color indexed="10"/>
        <rFont val="微軟正黑體"/>
        <family val="2"/>
        <charset val="136"/>
      </rPr>
      <t>機器學習</t>
    </r>
    <phoneticPr fontId="9" type="noConversion"/>
  </si>
  <si>
    <r>
      <rPr>
        <sz val="10"/>
        <color indexed="10"/>
        <rFont val="微軟正黑體"/>
        <family val="2"/>
        <charset val="136"/>
      </rPr>
      <t>無線定位技術</t>
    </r>
    <phoneticPr fontId="9" type="noConversion"/>
  </si>
  <si>
    <r>
      <rPr>
        <sz val="10"/>
        <color indexed="10"/>
        <rFont val="微軟正黑體"/>
        <family val="2"/>
        <charset val="136"/>
      </rPr>
      <t>光纖通訊與資料中心</t>
    </r>
    <phoneticPr fontId="9" type="noConversion"/>
  </si>
  <si>
    <r>
      <t>AI</t>
    </r>
    <r>
      <rPr>
        <sz val="10"/>
        <color indexed="10"/>
        <rFont val="微軟正黑體"/>
        <family val="2"/>
        <charset val="136"/>
      </rPr>
      <t>數學</t>
    </r>
  </si>
  <si>
    <r>
      <rPr>
        <sz val="10"/>
        <color indexed="10"/>
        <rFont val="微軟正黑體"/>
        <family val="2"/>
        <charset val="136"/>
      </rPr>
      <t>高效能通訊編碼</t>
    </r>
    <phoneticPr fontId="9" type="noConversion"/>
  </si>
  <si>
    <t>生成式AI實務</t>
    <phoneticPr fontId="9" type="noConversion"/>
  </si>
  <si>
    <r>
      <rPr>
        <sz val="10"/>
        <color indexed="10"/>
        <rFont val="微軟正黑體"/>
        <family val="2"/>
        <charset val="136"/>
      </rPr>
      <t>網路伺服器管理</t>
    </r>
    <phoneticPr fontId="9" type="noConversion"/>
  </si>
  <si>
    <r>
      <rPr>
        <sz val="10"/>
        <color indexed="10"/>
        <rFont val="微軟正黑體"/>
        <family val="2"/>
        <charset val="136"/>
      </rPr>
      <t>人工智慧物聯網</t>
    </r>
    <r>
      <rPr>
        <sz val="10"/>
        <rFont val="Times New Roman"/>
        <family val="1"/>
      </rPr>
      <t xml:space="preserve"> </t>
    </r>
    <r>
      <rPr>
        <strike/>
        <sz val="10"/>
        <rFont val="Times New Roman"/>
        <family val="1"/>
      </rPr>
      <t xml:space="preserve"> </t>
    </r>
    <phoneticPr fontId="9" type="noConversion"/>
  </si>
  <si>
    <r>
      <rPr>
        <sz val="10"/>
        <color indexed="10"/>
        <rFont val="微軟正黑體"/>
        <family val="2"/>
        <charset val="136"/>
      </rPr>
      <t>提示工程</t>
    </r>
    <phoneticPr fontId="9" type="noConversion"/>
  </si>
  <si>
    <r>
      <rPr>
        <sz val="10"/>
        <color indexed="10"/>
        <rFont val="微軟正黑體"/>
        <family val="2"/>
        <charset val="136"/>
      </rPr>
      <t>資訊安全</t>
    </r>
    <phoneticPr fontId="9" type="noConversion"/>
  </si>
  <si>
    <r>
      <rPr>
        <sz val="10"/>
        <color indexed="10"/>
        <rFont val="微軟正黑體"/>
        <family val="2"/>
        <charset val="136"/>
      </rPr>
      <t>機器人導論</t>
    </r>
  </si>
  <si>
    <r>
      <rPr>
        <sz val="10"/>
        <color indexed="10"/>
        <rFont val="微軟正黑體"/>
        <family val="2"/>
        <charset val="136"/>
      </rPr>
      <t>無線通訊模組應用</t>
    </r>
    <phoneticPr fontId="9" type="noConversion"/>
  </si>
  <si>
    <t>機器人應用實務</t>
    <phoneticPr fontId="9" type="noConversion"/>
  </si>
  <si>
    <r>
      <rPr>
        <sz val="10"/>
        <color indexed="10"/>
        <rFont val="微軟正黑體"/>
        <family val="2"/>
        <charset val="136"/>
      </rPr>
      <t>天線技術實務</t>
    </r>
    <phoneticPr fontId="9" type="noConversion"/>
  </si>
  <si>
    <t>邊緣運算</t>
    <phoneticPr fontId="9" type="noConversion"/>
  </si>
  <si>
    <r>
      <t>AI</t>
    </r>
    <r>
      <rPr>
        <sz val="10"/>
        <color indexed="10"/>
        <rFont val="微軟正黑體"/>
        <family val="2"/>
        <charset val="136"/>
      </rPr>
      <t>運算中心通訊技術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</si>
  <si>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rgb="FFFF000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 xml:space="preserve">) </t>
    </r>
    <phoneticPr fontId="9" type="noConversion"/>
  </si>
  <si>
    <t>無線定位技術</t>
    <phoneticPr fontId="9" type="noConversion"/>
  </si>
  <si>
    <t>光纖通訊與資料中心</t>
    <phoneticPr fontId="9" type="noConversion"/>
  </si>
  <si>
    <t>AI數學</t>
  </si>
  <si>
    <t>高效能通訊編碼</t>
    <phoneticPr fontId="9" type="noConversion"/>
  </si>
  <si>
    <t>產業接軌</t>
    <phoneticPr fontId="9" type="noConversion"/>
  </si>
  <si>
    <t>*</t>
    <phoneticPr fontId="9" type="noConversion"/>
  </si>
  <si>
    <t>就業接軌</t>
    <phoneticPr fontId="9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</si>
  <si>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9" type="noConversion"/>
  </si>
  <si>
    <t>114年03月11日-113學年度第2學期第2次系課程發展委員會修訂
114年03月17日-113學年度第2學期第1次院課程發展委員會審議
114年04月08日-113學年度第2學期校課程發展委員會審議</t>
    <phoneticPr fontId="9" type="noConversion"/>
  </si>
  <si>
    <t>無人機概論</t>
    <phoneticPr fontId="8" type="noConversion"/>
  </si>
  <si>
    <t>無人機飛行操作與應用</t>
    <phoneticPr fontId="8" type="noConversion"/>
  </si>
  <si>
    <t>無人機設計與製造</t>
    <phoneticPr fontId="8" type="noConversion"/>
  </si>
  <si>
    <t>機電整合與基礎程式設計</t>
    <phoneticPr fontId="8" type="noConversion"/>
  </si>
  <si>
    <t>AI影像辨識與自動導航</t>
    <phoneticPr fontId="8" type="noConversion"/>
  </si>
  <si>
    <t>無人機應用實作專題</t>
    <phoneticPr fontId="8" type="noConversion"/>
  </si>
  <si>
    <t>產學合作與業界專案</t>
    <phoneticPr fontId="8" type="noConversion"/>
  </si>
  <si>
    <t>專業選修：34</t>
    <phoneticPr fontId="9" type="noConversion"/>
  </si>
  <si>
    <t>電腦軟體應用</t>
    <phoneticPr fontId="8" type="noConversion"/>
  </si>
  <si>
    <t>工程材料與應用</t>
    <phoneticPr fontId="8" type="noConversion"/>
  </si>
  <si>
    <t>實務專題(一)</t>
    <phoneticPr fontId="8" type="noConversion"/>
  </si>
  <si>
    <t>工程概論</t>
    <phoneticPr fontId="8" type="noConversion"/>
  </si>
  <si>
    <t>電腦輔助機械製圖</t>
    <phoneticPr fontId="8" type="noConversion"/>
  </si>
  <si>
    <t>工程術語導讀(一)</t>
    <phoneticPr fontId="8" type="noConversion"/>
  </si>
  <si>
    <t>機械製圖</t>
    <phoneticPr fontId="8" type="noConversion"/>
  </si>
  <si>
    <t>電腦輔助繪圖</t>
    <phoneticPr fontId="8" type="noConversion"/>
  </si>
  <si>
    <t>應用力學</t>
    <phoneticPr fontId="8" type="noConversion"/>
  </si>
  <si>
    <t>實務專題(二)</t>
    <phoneticPr fontId="8" type="noConversion"/>
  </si>
  <si>
    <t>機械設計</t>
    <phoneticPr fontId="8" type="noConversion"/>
  </si>
  <si>
    <t>工程術語導讀(二)</t>
    <phoneticPr fontId="8" type="noConversion"/>
  </si>
  <si>
    <t>微電腦概論與實習</t>
    <phoneticPr fontId="8" type="noConversion"/>
  </si>
  <si>
    <t>汽機車原理</t>
    <phoneticPr fontId="8" type="noConversion"/>
  </si>
  <si>
    <t>品質管制</t>
    <phoneticPr fontId="30" type="noConversion"/>
  </si>
  <si>
    <t>自動變速箱原理</t>
    <phoneticPr fontId="8" type="noConversion"/>
  </si>
  <si>
    <t>內燃機</t>
    <phoneticPr fontId="31" type="noConversion"/>
  </si>
  <si>
    <t>引擎系統</t>
    <phoneticPr fontId="8" type="noConversion"/>
  </si>
  <si>
    <t>車輛安全概論</t>
    <phoneticPr fontId="31" type="noConversion"/>
  </si>
  <si>
    <t>車輛工程與實務</t>
    <phoneticPr fontId="31" type="noConversion"/>
  </si>
  <si>
    <t>車輛設計</t>
    <phoneticPr fontId="9" type="noConversion"/>
  </si>
  <si>
    <t>電動車檢測及維修</t>
    <phoneticPr fontId="8" type="noConversion"/>
  </si>
  <si>
    <t>車輛鑑賞</t>
    <phoneticPr fontId="9" type="noConversion"/>
  </si>
  <si>
    <t>電腦輔助立體繪圖</t>
    <phoneticPr fontId="31" type="noConversion"/>
  </si>
  <si>
    <t>專業必修：58</t>
    <phoneticPr fontId="8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</si>
  <si>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9" type="noConversion"/>
  </si>
  <si>
    <t>專業選修：34</t>
    <phoneticPr fontId="8" type="noConversion"/>
  </si>
  <si>
    <t>專業選修：28</t>
    <phoneticPr fontId="8" type="noConversion"/>
  </si>
  <si>
    <t>專業必修：66</t>
    <phoneticPr fontId="9" type="noConversion"/>
  </si>
  <si>
    <t>專業選修：26</t>
    <phoneticPr fontId="9" type="noConversion"/>
  </si>
  <si>
    <t>提示工程</t>
    <phoneticPr fontId="9" type="noConversion"/>
  </si>
  <si>
    <r>
      <t>臺北城市科技大學四年制</t>
    </r>
    <r>
      <rPr>
        <b/>
        <sz val="18"/>
        <color rgb="FFFF0000"/>
        <rFont val="微軟正黑體"/>
        <family val="2"/>
        <charset val="136"/>
      </rPr>
      <t>機械工程系(車輛組)車輛維修及風電銲接產學攜手專班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9" type="noConversion"/>
  </si>
  <si>
    <t>113年12月18日-113學年度第1學期第3次系課程發展委員會訂定
114年03月17日-113學年度第2學期第1次院課程發展委員會審議
114年04月08日-113學年度第2學期校課程發展委員會審議</t>
    <phoneticPr fontId="9" type="noConversion"/>
  </si>
  <si>
    <t>專業必修：70</t>
    <phoneticPr fontId="8" type="noConversion"/>
  </si>
  <si>
    <t>專業選修：21</t>
    <phoneticPr fontId="8" type="noConversion"/>
  </si>
  <si>
    <t>合作廠商專業實習(一)</t>
    <phoneticPr fontId="8" type="noConversion"/>
  </si>
  <si>
    <t>合作廠商專業實習(二)</t>
  </si>
  <si>
    <t>合作廠商專業實習(三)</t>
  </si>
  <si>
    <t>液氣壓控制與實習</t>
    <phoneticPr fontId="9" type="noConversion"/>
  </si>
  <si>
    <t>合作廠商專業實習(四)</t>
  </si>
  <si>
    <t>焊接原理(一)</t>
    <phoneticPr fontId="8" type="noConversion"/>
  </si>
  <si>
    <t>焊接原理(二)</t>
    <phoneticPr fontId="8" type="noConversion"/>
  </si>
  <si>
    <t>電腦輔助繪圖</t>
    <phoneticPr fontId="9" type="noConversion"/>
  </si>
  <si>
    <t>焊接進階實務</t>
    <phoneticPr fontId="8" type="noConversion"/>
  </si>
  <si>
    <t>工程材料與應用</t>
    <phoneticPr fontId="9" type="noConversion"/>
  </si>
  <si>
    <t>潔淨車輛概論</t>
    <phoneticPr fontId="9" type="noConversion"/>
  </si>
  <si>
    <t>軌道機電系統</t>
  </si>
  <si>
    <t>現代車輛技術</t>
  </si>
  <si>
    <t>焊接工程與實習</t>
    <phoneticPr fontId="9" type="noConversion"/>
  </si>
  <si>
    <t>工程術語導讀(一)</t>
    <phoneticPr fontId="9" type="noConversion"/>
  </si>
  <si>
    <t>工程術語導讀(二)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</si>
</sst>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##0;###0"/>
  </numFmts>
  <fonts count="5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10"/>
      <color indexed="12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indexed="10"/>
      <name val="Times New Roman"/>
      <family val="1"/>
    </font>
    <font>
      <sz val="10"/>
      <color indexed="10"/>
      <name val="微軟正黑體"/>
      <family val="2"/>
      <charset val="136"/>
    </font>
    <font>
      <sz val="10"/>
      <color rgb="FFFF0000"/>
      <name val="Times New Roman"/>
      <family val="1"/>
    </font>
    <font>
      <sz val="10"/>
      <name val="Times New Roman"/>
      <family val="1"/>
    </font>
    <font>
      <strike/>
      <sz val="10"/>
      <name val="Times New Roman"/>
      <family val="1"/>
    </font>
    <font>
      <sz val="10"/>
      <color rgb="FF00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0"/>
      <name val="微軟正黑體"/>
      <family val="1"/>
      <charset val="136"/>
    </font>
    <font>
      <sz val="10"/>
      <name val="微軟正黑體"/>
      <family val="2"/>
    </font>
    <font>
      <sz val="9"/>
      <name val="微軟正黑體"/>
      <family val="2"/>
    </font>
    <font>
      <sz val="12"/>
      <name val="微軟正黑體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</cellStyleXfs>
  <cellXfs count="474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vertical="center" wrapText="1" shrinkToFit="1"/>
    </xf>
    <xf numFmtId="0" fontId="11" fillId="0" borderId="20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0" borderId="3" xfId="4" applyFont="1" applyFill="1" applyBorder="1" applyAlignment="1">
      <alignment horizontal="center" vertical="center" shrinkToFi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177" fontId="11" fillId="0" borderId="22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3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4" fillId="0" borderId="3" xfId="14" applyFont="1" applyFill="1" applyBorder="1" applyAlignment="1">
      <alignment horizontal="center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8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10" xfId="3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0" xfId="1" applyFont="1" applyFill="1" applyAlignment="1">
      <alignment vertical="center" shrinkToFit="1"/>
    </xf>
    <xf numFmtId="0" fontId="14" fillId="0" borderId="0" xfId="1" applyFont="1" applyFill="1" applyAlignment="1">
      <alignment vertical="center" shrinkToFit="1"/>
    </xf>
    <xf numFmtId="0" fontId="14" fillId="0" borderId="0" xfId="1" applyFont="1" applyFill="1" applyAlignment="1">
      <alignment horizontal="center" vertical="center" shrinkToFit="1"/>
    </xf>
    <xf numFmtId="0" fontId="11" fillId="0" borderId="21" xfId="9" applyFont="1" applyFill="1" applyBorder="1" applyAlignment="1">
      <alignment horizontal="left" vertical="center" wrapText="1"/>
    </xf>
    <xf numFmtId="0" fontId="11" fillId="0" borderId="22" xfId="9" applyFont="1" applyFill="1" applyBorder="1" applyAlignment="1">
      <alignment horizontal="left" vertical="center" wrapText="1"/>
    </xf>
    <xf numFmtId="177" fontId="11" fillId="0" borderId="23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/>
    </xf>
    <xf numFmtId="0" fontId="11" fillId="0" borderId="0" xfId="9" applyFont="1" applyFill="1" applyAlignment="1">
      <alignment horizontal="left" vertical="center"/>
    </xf>
    <xf numFmtId="0" fontId="11" fillId="0" borderId="24" xfId="9" applyFont="1" applyFill="1" applyBorder="1" applyAlignment="1">
      <alignment horizontal="left" vertical="center" wrapText="1"/>
    </xf>
    <xf numFmtId="0" fontId="7" fillId="0" borderId="0" xfId="9" applyFont="1" applyFill="1" applyAlignme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 shrinkToFit="1"/>
    </xf>
    <xf numFmtId="177" fontId="11" fillId="0" borderId="5" xfId="5" applyNumberFormat="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vertical="center"/>
    </xf>
    <xf numFmtId="0" fontId="15" fillId="0" borderId="3" xfId="3" applyFont="1" applyFill="1" applyBorder="1" applyAlignment="1">
      <alignment horizontal="center" vertical="center" shrinkToFit="1"/>
    </xf>
    <xf numFmtId="177" fontId="15" fillId="0" borderId="3" xfId="3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vertical="center"/>
    </xf>
    <xf numFmtId="0" fontId="11" fillId="0" borderId="9" xfId="5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/>
    </xf>
    <xf numFmtId="0" fontId="12" fillId="0" borderId="3" xfId="9" applyFont="1" applyFill="1" applyBorder="1" applyAlignment="1">
      <alignment horizontal="center" vertical="center" wrapText="1"/>
    </xf>
    <xf numFmtId="0" fontId="36" fillId="0" borderId="0" xfId="1" applyFont="1" applyFill="1">
      <alignment vertical="center"/>
    </xf>
    <xf numFmtId="0" fontId="37" fillId="0" borderId="0" xfId="1" applyFont="1" applyFill="1">
      <alignment vertical="center"/>
    </xf>
    <xf numFmtId="0" fontId="38" fillId="0" borderId="0" xfId="1" applyFont="1" applyFill="1" applyAlignment="1">
      <alignment shrinkToFit="1"/>
    </xf>
    <xf numFmtId="0" fontId="39" fillId="0" borderId="3" xfId="1" applyFont="1" applyFill="1" applyBorder="1" applyAlignment="1">
      <alignment vertical="center" shrinkToFit="1"/>
    </xf>
    <xf numFmtId="0" fontId="39" fillId="0" borderId="3" xfId="1" applyFont="1" applyFill="1" applyBorder="1" applyAlignment="1">
      <alignment horizontal="center" vertical="center"/>
    </xf>
    <xf numFmtId="0" fontId="40" fillId="0" borderId="0" xfId="1" applyFont="1" applyFill="1" applyAlignment="1">
      <alignment vertical="center" shrinkToFit="1"/>
    </xf>
    <xf numFmtId="0" fontId="40" fillId="0" borderId="0" xfId="1" applyFont="1" applyFill="1" applyAlignment="1">
      <alignment horizontal="center" vertical="center" shrinkToFit="1"/>
    </xf>
    <xf numFmtId="0" fontId="36" fillId="0" borderId="0" xfId="9" applyFont="1" applyFill="1" applyAlignment="1"/>
    <xf numFmtId="0" fontId="40" fillId="0" borderId="0" xfId="9" applyFont="1" applyFill="1" applyAlignment="1">
      <alignment horizontal="center" vertical="center"/>
    </xf>
    <xf numFmtId="0" fontId="26" fillId="0" borderId="0" xfId="9" applyFont="1" applyFill="1">
      <alignment vertical="center"/>
    </xf>
    <xf numFmtId="0" fontId="26" fillId="0" borderId="0" xfId="1" applyFont="1" applyFill="1" applyAlignment="1">
      <alignment horizontal="center" vertical="center"/>
    </xf>
    <xf numFmtId="0" fontId="39" fillId="0" borderId="0" xfId="1" applyFont="1" applyFill="1" applyAlignment="1">
      <alignment vertical="center" shrinkToFit="1"/>
    </xf>
    <xf numFmtId="0" fontId="39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vertical="center" shrinkToFit="1"/>
    </xf>
    <xf numFmtId="0" fontId="28" fillId="6" borderId="3" xfId="3" applyFont="1" applyFill="1" applyBorder="1" applyAlignment="1">
      <alignment vertical="center" shrinkToFit="1"/>
    </xf>
    <xf numFmtId="0" fontId="28" fillId="6" borderId="16" xfId="0" applyFont="1" applyFill="1" applyBorder="1" applyAlignment="1">
      <alignment horizontal="left" vertical="center" shrinkToFit="1"/>
    </xf>
    <xf numFmtId="0" fontId="28" fillId="6" borderId="3" xfId="15" applyNumberFormat="1" applyFont="1" applyFill="1" applyBorder="1" applyAlignment="1">
      <alignment vertical="center" shrinkToFit="1"/>
    </xf>
    <xf numFmtId="0" fontId="28" fillId="6" borderId="16" xfId="5" applyFont="1" applyFill="1" applyBorder="1" applyAlignment="1">
      <alignment horizontal="left" vertical="center" shrinkToFit="1"/>
    </xf>
    <xf numFmtId="0" fontId="28" fillId="6" borderId="4" xfId="5" applyFont="1" applyFill="1" applyBorder="1" applyAlignment="1">
      <alignment horizontal="left" vertical="center" shrinkToFit="1"/>
    </xf>
    <xf numFmtId="0" fontId="28" fillId="6" borderId="0" xfId="0" applyFont="1" applyFill="1" applyAlignment="1">
      <alignment vertical="center"/>
    </xf>
    <xf numFmtId="0" fontId="35" fillId="6" borderId="12" xfId="0" applyFont="1" applyFill="1" applyBorder="1" applyAlignment="1">
      <alignment horizontal="left" vertical="center" shrinkToFit="1"/>
    </xf>
    <xf numFmtId="0" fontId="28" fillId="6" borderId="3" xfId="14" applyFont="1" applyFill="1" applyBorder="1" applyAlignment="1">
      <alignment horizontal="left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left" vertical="center" shrinkToFit="1"/>
    </xf>
    <xf numFmtId="0" fontId="35" fillId="6" borderId="16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43" fillId="6" borderId="3" xfId="0" applyFont="1" applyFill="1" applyBorder="1" applyAlignment="1">
      <alignment vertical="center" shrinkToFit="1"/>
    </xf>
    <xf numFmtId="0" fontId="44" fillId="6" borderId="3" xfId="0" applyFont="1" applyFill="1" applyBorder="1" applyAlignment="1">
      <alignment vertical="center" shrinkToFit="1"/>
    </xf>
    <xf numFmtId="0" fontId="45" fillId="6" borderId="3" xfId="0" applyFont="1" applyFill="1" applyBorder="1" applyAlignment="1">
      <alignment vertical="center" wrapText="1" shrinkToFit="1"/>
    </xf>
    <xf numFmtId="0" fontId="43" fillId="6" borderId="3" xfId="0" applyFont="1" applyFill="1" applyBorder="1" applyAlignment="1">
      <alignment vertical="center" wrapText="1" shrinkToFit="1"/>
    </xf>
    <xf numFmtId="0" fontId="28" fillId="6" borderId="3" xfId="0" applyFont="1" applyFill="1" applyBorder="1" applyAlignment="1">
      <alignment vertical="center" wrapText="1" shrinkToFit="1"/>
    </xf>
    <xf numFmtId="0" fontId="28" fillId="6" borderId="3" xfId="0" applyFont="1" applyFill="1" applyBorder="1" applyAlignment="1">
      <alignment horizontal="left" vertical="center" wrapText="1" shrinkToFit="1"/>
    </xf>
    <xf numFmtId="0" fontId="46" fillId="6" borderId="3" xfId="0" applyFont="1" applyFill="1" applyBorder="1" applyAlignment="1">
      <alignment vertical="center" shrinkToFit="1"/>
    </xf>
    <xf numFmtId="0" fontId="43" fillId="6" borderId="3" xfId="0" applyFont="1" applyFill="1" applyBorder="1" applyAlignment="1">
      <alignment horizontal="left" vertical="center" wrapText="1" shrinkToFit="1"/>
    </xf>
    <xf numFmtId="0" fontId="44" fillId="6" borderId="3" xfId="0" applyFont="1" applyFill="1" applyBorder="1" applyAlignment="1">
      <alignment vertical="center" wrapText="1" shrinkToFit="1"/>
    </xf>
    <xf numFmtId="0" fontId="43" fillId="0" borderId="3" xfId="0" applyFont="1" applyFill="1" applyBorder="1" applyAlignment="1">
      <alignment horizontal="left" vertical="center" wrapText="1" shrinkToFit="1"/>
    </xf>
    <xf numFmtId="0" fontId="28" fillId="0" borderId="3" xfId="0" applyFont="1" applyFill="1" applyBorder="1" applyAlignment="1">
      <alignment vertical="center" wrapText="1" shrinkToFit="1"/>
    </xf>
    <xf numFmtId="0" fontId="28" fillId="6" borderId="3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8" fillId="0" borderId="3" xfId="5" applyFont="1" applyFill="1" applyBorder="1" applyAlignment="1">
      <alignment horizontal="left" vertical="center" shrinkToFit="1"/>
    </xf>
    <xf numFmtId="0" fontId="28" fillId="6" borderId="3" xfId="0" applyFont="1" applyFill="1" applyBorder="1" applyAlignment="1">
      <alignment vertical="center"/>
    </xf>
    <xf numFmtId="0" fontId="28" fillId="6" borderId="3" xfId="1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/>
    </xf>
    <xf numFmtId="177" fontId="48" fillId="0" borderId="20" xfId="9" applyNumberFormat="1" applyFont="1" applyFill="1" applyBorder="1" applyAlignment="1">
      <alignment horizontal="center" vertical="center" wrapText="1"/>
    </xf>
    <xf numFmtId="0" fontId="48" fillId="0" borderId="20" xfId="9" applyFont="1" applyFill="1" applyBorder="1" applyAlignment="1">
      <alignment horizontal="center" vertical="center" wrapText="1"/>
    </xf>
    <xf numFmtId="0" fontId="48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48" fillId="4" borderId="22" xfId="9" applyFont="1" applyFill="1" applyBorder="1" applyAlignment="1">
      <alignment horizontal="center" vertical="center" wrapText="1"/>
    </xf>
    <xf numFmtId="177" fontId="48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48" fillId="4" borderId="22" xfId="9" applyFont="1" applyFill="1" applyBorder="1" applyAlignment="1">
      <alignment horizontal="left" vertical="center" wrapText="1"/>
    </xf>
    <xf numFmtId="0" fontId="26" fillId="0" borderId="3" xfId="1" applyFont="1" applyFill="1" applyBorder="1" applyAlignment="1">
      <alignment vertical="center" shrinkToFit="1"/>
    </xf>
    <xf numFmtId="177" fontId="48" fillId="4" borderId="20" xfId="9" applyNumberFormat="1" applyFont="1" applyFill="1" applyBorder="1" applyAlignment="1">
      <alignment horizontal="center" vertical="center" wrapText="1"/>
    </xf>
    <xf numFmtId="177" fontId="48" fillId="4" borderId="23" xfId="9" applyNumberFormat="1" applyFont="1" applyFill="1" applyBorder="1" applyAlignment="1">
      <alignment horizontal="center" vertical="center" wrapText="1"/>
    </xf>
    <xf numFmtId="0" fontId="11" fillId="4" borderId="20" xfId="9" applyFont="1" applyFill="1" applyBorder="1" applyAlignment="1">
      <alignment horizontal="left" vertical="center" wrapText="1"/>
    </xf>
    <xf numFmtId="0" fontId="48" fillId="4" borderId="20" xfId="9" applyFont="1" applyFill="1" applyBorder="1" applyAlignment="1">
      <alignment horizontal="left" vertical="center" wrapText="1"/>
    </xf>
    <xf numFmtId="177" fontId="48" fillId="4" borderId="24" xfId="9" applyNumberFormat="1" applyFont="1" applyFill="1" applyBorder="1" applyAlignment="1">
      <alignment horizontal="center" vertical="center" wrapText="1"/>
    </xf>
    <xf numFmtId="0" fontId="48" fillId="4" borderId="3" xfId="9" applyFont="1" applyFill="1" applyBorder="1" applyAlignment="1">
      <alignment horizontal="left" vertical="center"/>
    </xf>
    <xf numFmtId="0" fontId="48" fillId="4" borderId="0" xfId="9" applyFont="1" applyFill="1" applyBorder="1" applyAlignment="1">
      <alignment horizontal="left" vertical="center"/>
    </xf>
    <xf numFmtId="0" fontId="48" fillId="4" borderId="24" xfId="9" applyFont="1" applyFill="1" applyBorder="1" applyAlignment="1">
      <alignment horizontal="left" vertical="center" wrapText="1"/>
    </xf>
    <xf numFmtId="177" fontId="11" fillId="4" borderId="3" xfId="5" applyNumberFormat="1" applyFont="1" applyFill="1" applyBorder="1" applyAlignment="1">
      <alignment horizontal="center" vertical="center" shrinkToFit="1"/>
    </xf>
    <xf numFmtId="0" fontId="11" fillId="4" borderId="3" xfId="15" applyNumberFormat="1" applyFont="1" applyFill="1" applyBorder="1" applyAlignment="1">
      <alignment vertical="center" shrinkToFit="1"/>
    </xf>
    <xf numFmtId="0" fontId="49" fillId="4" borderId="3" xfId="15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 wrapText="1"/>
    </xf>
    <xf numFmtId="0" fontId="11" fillId="0" borderId="3" xfId="15" applyNumberFormat="1" applyFont="1" applyFill="1" applyBorder="1" applyAlignment="1">
      <alignment horizontal="center" vertical="center" shrinkToFit="1"/>
    </xf>
    <xf numFmtId="0" fontId="11" fillId="0" borderId="3" xfId="15" applyNumberFormat="1" applyFont="1" applyFill="1" applyBorder="1" applyAlignment="1">
      <alignment vertical="center" shrinkToFit="1"/>
    </xf>
    <xf numFmtId="0" fontId="11" fillId="0" borderId="3" xfId="15" applyFont="1" applyFill="1" applyBorder="1" applyAlignment="1">
      <alignment horizontal="center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9" applyFont="1" applyFill="1" applyBorder="1" applyAlignment="1">
      <alignment horizontal="center" vertical="center" wrapText="1"/>
    </xf>
    <xf numFmtId="0" fontId="11" fillId="0" borderId="9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left" vertical="center" shrinkToFit="1"/>
    </xf>
    <xf numFmtId="0" fontId="28" fillId="6" borderId="6" xfId="1" applyFont="1" applyFill="1" applyBorder="1" applyAlignment="1">
      <alignment horizontal="left" vertical="center" wrapText="1" shrinkToFit="1"/>
    </xf>
    <xf numFmtId="0" fontId="28" fillId="6" borderId="13" xfId="1" applyFont="1" applyFill="1" applyBorder="1" applyAlignment="1">
      <alignment horizontal="left" vertical="center" shrinkToFit="1"/>
    </xf>
    <xf numFmtId="0" fontId="28" fillId="6" borderId="14" xfId="1" applyFont="1" applyFill="1" applyBorder="1" applyAlignment="1">
      <alignment horizontal="left" vertical="center" shrinkToFit="1"/>
    </xf>
    <xf numFmtId="0" fontId="11" fillId="3" borderId="3" xfId="1" applyFont="1" applyFill="1" applyBorder="1" applyAlignment="1">
      <alignment horizontal="left" vertical="center" shrinkToFi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left" vertical="center" wrapText="1"/>
    </xf>
    <xf numFmtId="0" fontId="11" fillId="3" borderId="14" xfId="1" applyFont="1" applyFill="1" applyBorder="1" applyAlignment="1">
      <alignment horizontal="left" vertical="center" wrapText="1"/>
    </xf>
    <xf numFmtId="0" fontId="11" fillId="3" borderId="0" xfId="1" applyFont="1" applyFill="1" applyBorder="1" applyAlignment="1">
      <alignment horizontal="left" vertical="center" wrapText="1"/>
    </xf>
    <xf numFmtId="0" fontId="11" fillId="3" borderId="15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1" fillId="3" borderId="16" xfId="1" applyFont="1" applyFill="1" applyBorder="1" applyAlignment="1">
      <alignment horizontal="left" vertical="center" wrapTex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4" fillId="3" borderId="3" xfId="13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10" fillId="0" borderId="32" xfId="1" applyFont="1" applyFill="1" applyBorder="1" applyAlignment="1">
      <alignment horizontal="right" vertical="center" wrapText="1" shrinkToFit="1"/>
    </xf>
    <xf numFmtId="0" fontId="10" fillId="0" borderId="4" xfId="1" applyFont="1" applyFill="1" applyBorder="1" applyAlignment="1">
      <alignment horizontal="right" vertical="center" wrapText="1" shrinkToFit="1"/>
    </xf>
    <xf numFmtId="0" fontId="10" fillId="0" borderId="33" xfId="1" applyFont="1" applyFill="1" applyBorder="1" applyAlignment="1">
      <alignment horizontal="right" vertical="center" wrapText="1" shrinkToFi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left" vertical="center" shrinkToFit="1"/>
    </xf>
    <xf numFmtId="0" fontId="26" fillId="6" borderId="3" xfId="1" applyFont="1" applyFill="1" applyBorder="1" applyAlignment="1">
      <alignment horizontal="left" vertical="center" shrinkToFit="1"/>
    </xf>
    <xf numFmtId="0" fontId="28" fillId="6" borderId="13" xfId="1" applyFont="1" applyFill="1" applyBorder="1" applyAlignment="1">
      <alignment horizontal="left" vertical="center" wrapText="1" shrinkToFit="1"/>
    </xf>
    <xf numFmtId="0" fontId="28" fillId="6" borderId="14" xfId="1" applyFont="1" applyFill="1" applyBorder="1" applyAlignment="1">
      <alignment horizontal="left" vertical="center" wrapText="1" shrinkToFi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28" fillId="6" borderId="3" xfId="1" applyFont="1" applyFill="1" applyBorder="1" applyAlignment="1">
      <alignment horizontal="left" vertical="center" wrapText="1" shrinkToFit="1"/>
    </xf>
    <xf numFmtId="0" fontId="11" fillId="3" borderId="6" xfId="1" applyFont="1" applyFill="1" applyBorder="1" applyAlignment="1">
      <alignment horizontal="left" vertical="center" wrapText="1"/>
    </xf>
    <xf numFmtId="0" fontId="11" fillId="3" borderId="7" xfId="1" applyFont="1" applyFill="1" applyBorder="1" applyAlignment="1">
      <alignment horizontal="left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right" vertical="center" wrapText="1" shrinkToFit="1"/>
    </xf>
    <xf numFmtId="0" fontId="5" fillId="0" borderId="25" xfId="14" applyFont="1" applyFill="1" applyBorder="1" applyAlignment="1">
      <alignment horizontal="center" vertical="center" shrinkToFit="1"/>
    </xf>
    <xf numFmtId="0" fontId="5" fillId="0" borderId="26" xfId="14" applyFont="1" applyFill="1" applyBorder="1" applyAlignment="1">
      <alignment horizontal="center" vertical="center" shrinkToFit="1"/>
    </xf>
    <xf numFmtId="0" fontId="5" fillId="0" borderId="27" xfId="14" applyFont="1" applyFill="1" applyBorder="1" applyAlignment="1">
      <alignment horizontal="center" vertical="center" shrinkToFit="1"/>
    </xf>
    <xf numFmtId="0" fontId="11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0" borderId="5" xfId="14" applyFont="1" applyFill="1" applyBorder="1" applyAlignment="1">
      <alignment horizontal="center" vertical="center" wrapText="1"/>
    </xf>
    <xf numFmtId="0" fontId="11" fillId="0" borderId="9" xfId="14" applyFont="1" applyFill="1" applyBorder="1" applyAlignment="1">
      <alignment horizontal="center" vertical="center" wrapText="1"/>
    </xf>
    <xf numFmtId="0" fontId="11" fillId="0" borderId="4" xfId="14" applyFont="1" applyFill="1" applyBorder="1" applyAlignment="1">
      <alignment horizontal="center" vertical="center" wrapText="1"/>
    </xf>
    <xf numFmtId="0" fontId="26" fillId="0" borderId="5" xfId="14" applyFont="1" applyFill="1" applyBorder="1" applyAlignment="1">
      <alignment horizontal="center" vertical="center" wrapText="1"/>
    </xf>
    <xf numFmtId="0" fontId="26" fillId="0" borderId="9" xfId="14" applyFont="1" applyFill="1" applyBorder="1" applyAlignment="1">
      <alignment horizontal="center" vertical="center" wrapText="1"/>
    </xf>
    <xf numFmtId="0" fontId="26" fillId="0" borderId="4" xfId="14" applyFont="1" applyFill="1" applyBorder="1" applyAlignment="1">
      <alignment horizontal="center" vertical="center" wrapText="1"/>
    </xf>
    <xf numFmtId="0" fontId="28" fillId="6" borderId="3" xfId="14" applyFont="1" applyFill="1" applyBorder="1" applyAlignment="1">
      <alignment horizontal="left" vertical="center"/>
    </xf>
    <xf numFmtId="0" fontId="28" fillId="6" borderId="10" xfId="14" applyFont="1" applyFill="1" applyBorder="1" applyAlignment="1">
      <alignment horizontal="left" vertical="center" wrapText="1"/>
    </xf>
    <xf numFmtId="0" fontId="28" fillId="6" borderId="11" xfId="14" applyFont="1" applyFill="1" applyBorder="1" applyAlignment="1">
      <alignment horizontal="left" vertical="center" wrapText="1"/>
    </xf>
    <xf numFmtId="0" fontId="28" fillId="6" borderId="12" xfId="14" applyFont="1" applyFill="1" applyBorder="1" applyAlignment="1">
      <alignment horizontal="left" vertical="center" wrapText="1"/>
    </xf>
    <xf numFmtId="0" fontId="11" fillId="3" borderId="3" xfId="14" applyFont="1" applyFill="1" applyBorder="1" applyAlignment="1">
      <alignment horizontal="left" vertical="center"/>
    </xf>
    <xf numFmtId="0" fontId="11" fillId="3" borderId="3" xfId="14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5" fillId="2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textRotation="255" wrapText="1"/>
    </xf>
    <xf numFmtId="0" fontId="11" fillId="3" borderId="12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0" fillId="3" borderId="13" xfId="1" applyFont="1" applyFill="1" applyBorder="1" applyAlignment="1">
      <alignment horizontal="left" vertical="center" wrapText="1"/>
    </xf>
    <xf numFmtId="0" fontId="11" fillId="0" borderId="5" xfId="1" applyNumberFormat="1" applyFont="1" applyFill="1" applyBorder="1" applyAlignment="1">
      <alignment horizontal="center" vertical="center" wrapText="1"/>
    </xf>
    <xf numFmtId="0" fontId="11" fillId="0" borderId="9" xfId="1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1" fillId="4" borderId="34" xfId="9" applyFont="1" applyFill="1" applyBorder="1" applyAlignment="1">
      <alignment horizontal="left" vertical="center" wrapText="1"/>
    </xf>
    <xf numFmtId="177" fontId="51" fillId="4" borderId="20" xfId="9" applyNumberFormat="1" applyFont="1" applyFill="1" applyBorder="1" applyAlignment="1">
      <alignment horizontal="center" vertical="center" wrapText="1"/>
    </xf>
    <xf numFmtId="0" fontId="51" fillId="4" borderId="22" xfId="9" applyFont="1" applyFill="1" applyBorder="1" applyAlignment="1">
      <alignment horizontal="center" vertical="center" wrapText="1"/>
    </xf>
    <xf numFmtId="0" fontId="51" fillId="4" borderId="20" xfId="9" applyFont="1" applyFill="1" applyBorder="1" applyAlignment="1">
      <alignment horizontal="center" vertical="center" wrapText="1"/>
    </xf>
    <xf numFmtId="0" fontId="51" fillId="4" borderId="12" xfId="9" applyFont="1" applyFill="1" applyBorder="1" applyAlignment="1">
      <alignment horizontal="left" vertical="center" wrapText="1"/>
    </xf>
    <xf numFmtId="177" fontId="51" fillId="4" borderId="3" xfId="9" applyNumberFormat="1" applyFont="1" applyFill="1" applyBorder="1" applyAlignment="1">
      <alignment horizontal="center" vertical="center" wrapText="1"/>
    </xf>
    <xf numFmtId="177" fontId="51" fillId="4" borderId="24" xfId="9" applyNumberFormat="1" applyFont="1" applyFill="1" applyBorder="1" applyAlignment="1">
      <alignment horizontal="center" vertical="center" wrapText="1"/>
    </xf>
    <xf numFmtId="0" fontId="51" fillId="0" borderId="3" xfId="0" applyFont="1" applyBorder="1" applyAlignment="1">
      <alignment vertical="center"/>
    </xf>
    <xf numFmtId="0" fontId="51" fillId="0" borderId="3" xfId="0" applyFont="1" applyBorder="1" applyAlignment="1">
      <alignment horizontal="center" vertical="center"/>
    </xf>
    <xf numFmtId="0" fontId="51" fillId="4" borderId="3" xfId="9" applyFont="1" applyFill="1" applyBorder="1" applyAlignment="1">
      <alignment horizontal="left" vertical="center" wrapText="1"/>
    </xf>
    <xf numFmtId="0" fontId="51" fillId="4" borderId="3" xfId="9" applyFont="1" applyFill="1" applyBorder="1" applyAlignment="1">
      <alignment horizontal="center" vertical="center" wrapText="1"/>
    </xf>
    <xf numFmtId="177" fontId="51" fillId="4" borderId="22" xfId="9" applyNumberFormat="1" applyFont="1" applyFill="1" applyBorder="1" applyAlignment="1">
      <alignment horizontal="center" vertical="center" wrapText="1"/>
    </xf>
    <xf numFmtId="0" fontId="51" fillId="4" borderId="20" xfId="9" applyFont="1" applyFill="1" applyBorder="1" applyAlignment="1">
      <alignment horizontal="left" vertical="center" wrapText="1"/>
    </xf>
    <xf numFmtId="0" fontId="51" fillId="0" borderId="3" xfId="2" applyFont="1" applyBorder="1" applyAlignment="1">
      <alignment vertical="center" wrapText="1"/>
    </xf>
    <xf numFmtId="0" fontId="51" fillId="0" borderId="10" xfId="0" applyFont="1" applyBorder="1" applyAlignment="1">
      <alignment horizontal="center" vertical="center"/>
    </xf>
    <xf numFmtId="177" fontId="51" fillId="4" borderId="35" xfId="9" applyNumberFormat="1" applyFont="1" applyFill="1" applyBorder="1" applyAlignment="1">
      <alignment horizontal="center" vertical="center" wrapText="1"/>
    </xf>
    <xf numFmtId="0" fontId="51" fillId="4" borderId="35" xfId="9" applyFont="1" applyFill="1" applyBorder="1" applyAlignment="1">
      <alignment horizontal="center" vertical="center" wrapText="1"/>
    </xf>
    <xf numFmtId="0" fontId="51" fillId="4" borderId="4" xfId="5" applyFont="1" applyFill="1" applyBorder="1" applyAlignment="1">
      <alignment horizontal="center" vertical="center" shrinkToFit="1"/>
    </xf>
    <xf numFmtId="0" fontId="51" fillId="4" borderId="3" xfId="5" applyFont="1" applyFill="1" applyBorder="1" applyAlignment="1">
      <alignment horizontal="center" vertical="center" shrinkToFit="1"/>
    </xf>
    <xf numFmtId="0" fontId="51" fillId="4" borderId="5" xfId="9" applyFont="1" applyFill="1" applyBorder="1" applyAlignment="1">
      <alignment horizontal="left" vertical="center" wrapText="1"/>
    </xf>
    <xf numFmtId="0" fontId="51" fillId="4" borderId="3" xfId="9" applyFont="1" applyFill="1" applyBorder="1" applyAlignment="1">
      <alignment vertical="center" shrinkToFit="1"/>
    </xf>
    <xf numFmtId="0" fontId="51" fillId="4" borderId="5" xfId="9" applyFont="1" applyFill="1" applyBorder="1" applyAlignment="1">
      <alignment vertical="center" shrinkToFit="1"/>
    </xf>
    <xf numFmtId="0" fontId="52" fillId="4" borderId="3" xfId="1" applyFont="1" applyFill="1" applyBorder="1" applyAlignment="1">
      <alignment horizontal="center" vertical="center"/>
    </xf>
    <xf numFmtId="0" fontId="51" fillId="4" borderId="3" xfId="5" applyFont="1" applyFill="1" applyBorder="1" applyAlignment="1">
      <alignment horizontal="left" vertical="center" shrinkToFit="1"/>
    </xf>
    <xf numFmtId="0" fontId="51" fillId="4" borderId="3" xfId="10" applyFont="1" applyFill="1" applyBorder="1" applyAlignment="1">
      <alignment vertical="center" shrinkToFit="1"/>
    </xf>
    <xf numFmtId="0" fontId="51" fillId="4" borderId="3" xfId="9" applyFont="1" applyFill="1" applyBorder="1" applyAlignment="1">
      <alignment horizontal="center" vertical="center"/>
    </xf>
    <xf numFmtId="0" fontId="51" fillId="4" borderId="3" xfId="9" applyFont="1" applyFill="1" applyBorder="1" applyAlignment="1">
      <alignment horizontal="left" vertical="center" shrinkToFit="1"/>
    </xf>
    <xf numFmtId="0" fontId="53" fillId="4" borderId="3" xfId="1" applyFont="1" applyFill="1" applyBorder="1">
      <alignment vertical="center"/>
    </xf>
    <xf numFmtId="177" fontId="51" fillId="4" borderId="3" xfId="5" applyNumberFormat="1" applyFont="1" applyFill="1" applyBorder="1" applyAlignment="1">
      <alignment horizontal="center" vertical="center" shrinkToFit="1"/>
    </xf>
    <xf numFmtId="0" fontId="51" fillId="4" borderId="3" xfId="10" applyFont="1" applyFill="1" applyBorder="1" applyAlignment="1">
      <alignment horizontal="center" vertical="center" shrinkToFit="1"/>
    </xf>
    <xf numFmtId="0" fontId="52" fillId="4" borderId="3" xfId="9" applyFont="1" applyFill="1" applyBorder="1" applyAlignment="1">
      <alignment horizontal="left" vertical="center" wrapText="1"/>
    </xf>
    <xf numFmtId="0" fontId="52" fillId="4" borderId="3" xfId="1" applyFont="1" applyFill="1" applyBorder="1" applyAlignment="1">
      <alignment vertical="center" shrinkToFit="1"/>
    </xf>
    <xf numFmtId="0" fontId="51" fillId="4" borderId="3" xfId="1" applyFont="1" applyFill="1" applyBorder="1">
      <alignment vertical="center"/>
    </xf>
    <xf numFmtId="0" fontId="51" fillId="0" borderId="3" xfId="9" applyFont="1" applyBorder="1" applyAlignment="1">
      <alignment horizontal="left" vertical="center" wrapText="1"/>
    </xf>
  </cellXfs>
  <cellStyles count="16">
    <cellStyle name="一般" xfId="0" builtinId="0"/>
    <cellStyle name="一般 2" xfId="2" xr:uid="{00000000-0005-0000-0000-000001000000}"/>
    <cellStyle name="一般 2 2" xfId="9" xr:uid="{00000000-0005-0000-0000-000002000000}"/>
    <cellStyle name="一般 2 3" xfId="5" xr:uid="{00000000-0005-0000-0000-000003000000}"/>
    <cellStyle name="一般 2 3 2" xfId="13" xr:uid="{00000000-0005-0000-0000-000004000000}"/>
    <cellStyle name="一般 3" xfId="14" xr:uid="{00000000-0005-0000-0000-000005000000}"/>
    <cellStyle name="一般 4" xfId="6" xr:uid="{00000000-0005-0000-0000-000006000000}"/>
    <cellStyle name="一般 4 2" xfId="7" xr:uid="{00000000-0005-0000-0000-000007000000}"/>
    <cellStyle name="一般 4 2 2" xfId="8" xr:uid="{00000000-0005-0000-0000-000008000000}"/>
    <cellStyle name="一般 4 3" xfId="12" xr:uid="{00000000-0005-0000-0000-000009000000}"/>
    <cellStyle name="一般_97" xfId="3" xr:uid="{00000000-0005-0000-0000-00000A000000}"/>
    <cellStyle name="一般_Book1" xfId="1" xr:uid="{00000000-0005-0000-0000-00000B000000}"/>
    <cellStyle name="一般_Sheet1" xfId="15" xr:uid="{156E81A4-FCCB-4AF8-AD7F-2692216E88A7}"/>
    <cellStyle name="一般_企管系-98-101日四技課程規劃表-修正後101-11-21 2" xfId="4" xr:uid="{00000000-0005-0000-0000-00000C000000}"/>
    <cellStyle name="一般_夜四技99" xfId="11" xr:uid="{00000000-0005-0000-0000-00000D000000}"/>
    <cellStyle name="一般_夜四技課程規劃表公告上網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208"/>
  </cols>
  <sheetData>
    <row r="1" spans="1:218" ht="30" customHeight="1">
      <c r="A1" s="346" t="s">
        <v>548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7"/>
    </row>
    <row r="2" spans="1:218" ht="30" customHeight="1">
      <c r="A2" s="348" t="s">
        <v>549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</row>
    <row r="3" spans="1:218">
      <c r="A3" s="333" t="s">
        <v>0</v>
      </c>
      <c r="B3" s="350" t="s">
        <v>382</v>
      </c>
      <c r="C3" s="333" t="s">
        <v>1</v>
      </c>
      <c r="D3" s="333"/>
      <c r="E3" s="333"/>
      <c r="F3" s="333"/>
      <c r="G3" s="350" t="s">
        <v>2</v>
      </c>
      <c r="H3" s="333" t="s">
        <v>3</v>
      </c>
      <c r="I3" s="333"/>
      <c r="J3" s="333"/>
      <c r="K3" s="333"/>
      <c r="L3" s="350" t="s">
        <v>2</v>
      </c>
      <c r="M3" s="333" t="s">
        <v>4</v>
      </c>
      <c r="N3" s="333"/>
      <c r="O3" s="333"/>
      <c r="P3" s="333"/>
      <c r="Q3" s="350" t="s">
        <v>2</v>
      </c>
      <c r="R3" s="333" t="s">
        <v>5</v>
      </c>
      <c r="S3" s="333"/>
      <c r="T3" s="333"/>
      <c r="U3" s="333"/>
    </row>
    <row r="4" spans="1:218">
      <c r="A4" s="33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18" ht="12" customHeight="1">
      <c r="A5" s="333"/>
      <c r="B5" s="350"/>
      <c r="C5" s="4" t="s">
        <v>383</v>
      </c>
      <c r="D5" s="4" t="s">
        <v>384</v>
      </c>
      <c r="E5" s="4" t="s">
        <v>383</v>
      </c>
      <c r="F5" s="4" t="s">
        <v>385</v>
      </c>
      <c r="G5" s="350"/>
      <c r="H5" s="4" t="s">
        <v>383</v>
      </c>
      <c r="I5" s="4" t="s">
        <v>384</v>
      </c>
      <c r="J5" s="4" t="s">
        <v>383</v>
      </c>
      <c r="K5" s="4" t="s">
        <v>386</v>
      </c>
      <c r="L5" s="350"/>
      <c r="M5" s="4" t="s">
        <v>387</v>
      </c>
      <c r="N5" s="4" t="s">
        <v>384</v>
      </c>
      <c r="O5" s="4" t="s">
        <v>383</v>
      </c>
      <c r="P5" s="4" t="s">
        <v>384</v>
      </c>
      <c r="Q5" s="350"/>
      <c r="R5" s="4" t="s">
        <v>387</v>
      </c>
      <c r="S5" s="4" t="s">
        <v>384</v>
      </c>
      <c r="T5" s="4" t="s">
        <v>383</v>
      </c>
      <c r="U5" s="4" t="s">
        <v>386</v>
      </c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</row>
    <row r="6" spans="1:218" ht="15" customHeight="1">
      <c r="A6" s="333" t="s">
        <v>388</v>
      </c>
      <c r="B6" s="123" t="s">
        <v>193</v>
      </c>
      <c r="C6" s="148">
        <v>2</v>
      </c>
      <c r="D6" s="148">
        <v>2</v>
      </c>
      <c r="E6" s="149"/>
      <c r="F6" s="149"/>
      <c r="G6" s="123" t="s">
        <v>194</v>
      </c>
      <c r="H6" s="148">
        <v>2</v>
      </c>
      <c r="I6" s="148">
        <v>2</v>
      </c>
      <c r="J6" s="149"/>
      <c r="K6" s="149"/>
      <c r="L6" s="6"/>
      <c r="M6" s="196"/>
      <c r="N6" s="196"/>
      <c r="O6" s="196"/>
      <c r="P6" s="196"/>
      <c r="Q6" s="6"/>
      <c r="R6" s="196"/>
      <c r="S6" s="196"/>
      <c r="T6" s="196"/>
      <c r="U6" s="196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</row>
    <row r="7" spans="1:218" ht="15" customHeight="1">
      <c r="A7" s="333"/>
      <c r="B7" s="123" t="s">
        <v>195</v>
      </c>
      <c r="C7" s="149"/>
      <c r="D7" s="149"/>
      <c r="E7" s="148">
        <v>2</v>
      </c>
      <c r="F7" s="148">
        <v>2</v>
      </c>
      <c r="G7" s="123" t="s">
        <v>196</v>
      </c>
      <c r="H7" s="148">
        <v>2</v>
      </c>
      <c r="I7" s="148">
        <v>2</v>
      </c>
      <c r="J7" s="148">
        <v>2</v>
      </c>
      <c r="K7" s="148">
        <v>2</v>
      </c>
      <c r="L7" s="6"/>
      <c r="M7" s="196"/>
      <c r="N7" s="196"/>
      <c r="O7" s="196"/>
      <c r="P7" s="196"/>
      <c r="Q7" s="6"/>
      <c r="R7" s="196"/>
      <c r="S7" s="196"/>
      <c r="T7" s="196"/>
      <c r="U7" s="196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</row>
    <row r="8" spans="1:218" ht="15" customHeight="1">
      <c r="A8" s="333"/>
      <c r="B8" s="123" t="s">
        <v>197</v>
      </c>
      <c r="C8" s="148">
        <v>2</v>
      </c>
      <c r="D8" s="148">
        <v>2</v>
      </c>
      <c r="E8" s="149"/>
      <c r="F8" s="149"/>
      <c r="G8" s="123"/>
      <c r="H8" s="149"/>
      <c r="I8" s="149"/>
      <c r="J8" s="149"/>
      <c r="K8" s="149"/>
      <c r="L8" s="6"/>
      <c r="M8" s="196"/>
      <c r="N8" s="196"/>
      <c r="O8" s="196"/>
      <c r="P8" s="196"/>
      <c r="Q8" s="6"/>
      <c r="R8" s="196"/>
      <c r="S8" s="196"/>
      <c r="T8" s="196"/>
      <c r="U8" s="196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</row>
    <row r="9" spans="1:218" ht="15" customHeight="1">
      <c r="A9" s="333"/>
      <c r="B9" s="123" t="s">
        <v>198</v>
      </c>
      <c r="C9" s="149"/>
      <c r="D9" s="149"/>
      <c r="E9" s="148">
        <v>2</v>
      </c>
      <c r="F9" s="148">
        <v>2</v>
      </c>
      <c r="G9" s="123"/>
      <c r="H9" s="149"/>
      <c r="I9" s="149"/>
      <c r="J9" s="149"/>
      <c r="K9" s="149"/>
      <c r="L9" s="6"/>
      <c r="M9" s="196"/>
      <c r="N9" s="196"/>
      <c r="O9" s="196"/>
      <c r="P9" s="196"/>
      <c r="Q9" s="6"/>
      <c r="R9" s="196"/>
      <c r="S9" s="196"/>
      <c r="T9" s="196"/>
      <c r="U9" s="196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</row>
    <row r="10" spans="1:218" ht="15" customHeight="1">
      <c r="A10" s="333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</row>
    <row r="11" spans="1:218" ht="15" customHeight="1">
      <c r="A11" s="333"/>
      <c r="B11" s="197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</row>
    <row r="12" spans="1:218" ht="35.1" customHeight="1">
      <c r="A12" s="333"/>
      <c r="B12" s="344" t="s">
        <v>389</v>
      </c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</row>
    <row r="13" spans="1:218" ht="15" customHeight="1">
      <c r="A13" s="333" t="s">
        <v>390</v>
      </c>
      <c r="B13" s="213" t="s">
        <v>199</v>
      </c>
      <c r="C13" s="147"/>
      <c r="D13" s="147"/>
      <c r="E13" s="146">
        <v>2</v>
      </c>
      <c r="F13" s="146">
        <v>2</v>
      </c>
      <c r="G13" s="214" t="s">
        <v>200</v>
      </c>
      <c r="H13" s="214"/>
      <c r="I13" s="214"/>
      <c r="J13" s="146">
        <v>2</v>
      </c>
      <c r="K13" s="146">
        <v>2</v>
      </c>
      <c r="L13" s="124"/>
      <c r="M13" s="199"/>
      <c r="N13" s="199"/>
      <c r="O13" s="199"/>
      <c r="P13" s="199"/>
      <c r="Q13" s="124"/>
      <c r="R13" s="199"/>
      <c r="S13" s="199"/>
      <c r="T13" s="199"/>
      <c r="U13" s="199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</row>
    <row r="14" spans="1:218" ht="15" customHeight="1">
      <c r="A14" s="333"/>
      <c r="B14" s="6" t="s">
        <v>391</v>
      </c>
      <c r="C14" s="148">
        <v>0</v>
      </c>
      <c r="D14" s="148">
        <v>1</v>
      </c>
      <c r="E14" s="215">
        <v>0</v>
      </c>
      <c r="F14" s="148">
        <v>1</v>
      </c>
      <c r="G14" s="123"/>
      <c r="H14" s="123"/>
      <c r="I14" s="123"/>
      <c r="J14" s="148"/>
      <c r="K14" s="148"/>
      <c r="L14" s="6"/>
      <c r="M14" s="196"/>
      <c r="N14" s="196"/>
      <c r="O14" s="196"/>
      <c r="P14" s="196"/>
      <c r="Q14" s="6"/>
      <c r="R14" s="196"/>
      <c r="S14" s="196"/>
      <c r="T14" s="196"/>
      <c r="U14" s="196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</row>
    <row r="15" spans="1:218" ht="15" customHeight="1">
      <c r="A15" s="333"/>
      <c r="B15" s="123" t="s">
        <v>10</v>
      </c>
      <c r="C15" s="148">
        <v>2</v>
      </c>
      <c r="D15" s="150">
        <v>2</v>
      </c>
      <c r="E15" s="216"/>
      <c r="F15" s="217"/>
      <c r="G15" s="123"/>
      <c r="H15" s="123"/>
      <c r="I15" s="123"/>
      <c r="J15" s="123"/>
      <c r="K15" s="218"/>
      <c r="L15" s="6"/>
      <c r="M15" s="196"/>
      <c r="N15" s="196"/>
      <c r="O15" s="196"/>
      <c r="P15" s="196"/>
      <c r="Q15" s="6"/>
      <c r="R15" s="196"/>
      <c r="S15" s="196"/>
      <c r="T15" s="196"/>
      <c r="U15" s="196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</row>
    <row r="16" spans="1:218" ht="15" customHeight="1">
      <c r="A16" s="333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</row>
    <row r="17" spans="1:218" ht="15" customHeight="1">
      <c r="A17" s="333"/>
      <c r="B17" s="197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</row>
    <row r="18" spans="1:218" ht="57" customHeight="1">
      <c r="A18" s="333" t="s">
        <v>392</v>
      </c>
      <c r="B18" s="345" t="s">
        <v>393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218" ht="15" customHeight="1">
      <c r="A19" s="333"/>
      <c r="B19" s="197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</row>
    <row r="20" spans="1:218" ht="15" customHeight="1">
      <c r="A20" s="342" t="s">
        <v>394</v>
      </c>
      <c r="B20" s="125" t="s">
        <v>395</v>
      </c>
      <c r="C20" s="126">
        <v>2</v>
      </c>
      <c r="D20" s="126">
        <v>2</v>
      </c>
      <c r="E20" s="126"/>
      <c r="F20" s="126"/>
      <c r="G20" s="127" t="s">
        <v>396</v>
      </c>
      <c r="H20" s="126"/>
      <c r="I20" s="126"/>
      <c r="J20" s="126">
        <v>2</v>
      </c>
      <c r="K20" s="126">
        <v>2</v>
      </c>
      <c r="L20" s="128" t="s">
        <v>397</v>
      </c>
      <c r="M20" s="126">
        <v>2</v>
      </c>
      <c r="N20" s="126">
        <v>2</v>
      </c>
      <c r="O20" s="126"/>
      <c r="P20" s="126"/>
      <c r="Q20" s="128" t="s">
        <v>398</v>
      </c>
      <c r="R20" s="126"/>
      <c r="S20" s="126"/>
      <c r="T20" s="126">
        <v>2</v>
      </c>
      <c r="U20" s="126">
        <v>2</v>
      </c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  <c r="CB20" s="219"/>
      <c r="CC20" s="219"/>
      <c r="CD20" s="219"/>
      <c r="CE20" s="219"/>
      <c r="CF20" s="219"/>
      <c r="CG20" s="219"/>
      <c r="CH20" s="219"/>
      <c r="CI20" s="219"/>
      <c r="CJ20" s="219"/>
      <c r="CK20" s="219"/>
      <c r="CL20" s="219"/>
      <c r="CM20" s="219"/>
      <c r="CN20" s="219"/>
      <c r="CO20" s="219"/>
      <c r="CP20" s="219"/>
      <c r="CQ20" s="219"/>
      <c r="CR20" s="219"/>
      <c r="CS20" s="219"/>
      <c r="CT20" s="219"/>
      <c r="CU20" s="219"/>
      <c r="CV20" s="219"/>
      <c r="CW20" s="219"/>
      <c r="CX20" s="219"/>
      <c r="CY20" s="219"/>
      <c r="CZ20" s="219"/>
      <c r="DA20" s="219"/>
      <c r="DB20" s="219"/>
      <c r="DC20" s="219"/>
      <c r="DD20" s="219"/>
      <c r="DE20" s="219"/>
      <c r="DF20" s="219"/>
      <c r="DG20" s="219"/>
      <c r="DH20" s="219"/>
      <c r="DI20" s="219"/>
      <c r="DJ20" s="219"/>
      <c r="DK20" s="219"/>
      <c r="DL20" s="219"/>
      <c r="DM20" s="219"/>
      <c r="DN20" s="219"/>
      <c r="DO20" s="219"/>
      <c r="DP20" s="219"/>
      <c r="DQ20" s="219"/>
      <c r="DR20" s="219"/>
      <c r="DS20" s="219"/>
      <c r="DT20" s="219"/>
      <c r="DU20" s="219"/>
      <c r="DV20" s="219"/>
      <c r="DW20" s="219"/>
      <c r="DX20" s="219"/>
      <c r="DY20" s="219"/>
      <c r="DZ20" s="219"/>
      <c r="EA20" s="219"/>
      <c r="EB20" s="219"/>
      <c r="EC20" s="219"/>
      <c r="ED20" s="219"/>
      <c r="EE20" s="219"/>
      <c r="EF20" s="219"/>
      <c r="EG20" s="219"/>
      <c r="EH20" s="219"/>
      <c r="EI20" s="219"/>
      <c r="EJ20" s="219"/>
      <c r="EK20" s="219"/>
      <c r="EL20" s="219"/>
      <c r="EM20" s="219"/>
      <c r="EN20" s="219"/>
      <c r="EO20" s="219"/>
      <c r="EP20" s="219"/>
      <c r="EQ20" s="219"/>
      <c r="ER20" s="219"/>
      <c r="ES20" s="219"/>
      <c r="ET20" s="219"/>
      <c r="EU20" s="219"/>
      <c r="EV20" s="219"/>
      <c r="EW20" s="219"/>
      <c r="EX20" s="219"/>
      <c r="EY20" s="219"/>
      <c r="EZ20" s="219"/>
      <c r="FA20" s="219"/>
      <c r="FB20" s="219"/>
      <c r="FC20" s="219"/>
      <c r="FD20" s="219"/>
      <c r="FE20" s="219"/>
      <c r="FF20" s="219"/>
      <c r="FG20" s="219"/>
      <c r="FH20" s="219"/>
      <c r="FI20" s="219"/>
      <c r="FJ20" s="219"/>
      <c r="FK20" s="219"/>
      <c r="FL20" s="219"/>
      <c r="FM20" s="219"/>
      <c r="FN20" s="219"/>
      <c r="FO20" s="219"/>
      <c r="FP20" s="219"/>
      <c r="FQ20" s="219"/>
      <c r="FR20" s="219"/>
      <c r="FS20" s="219"/>
      <c r="FT20" s="219"/>
      <c r="FU20" s="219"/>
      <c r="FV20" s="219"/>
      <c r="FW20" s="219"/>
      <c r="FX20" s="219"/>
      <c r="FY20" s="219"/>
      <c r="FZ20" s="219"/>
      <c r="GA20" s="219"/>
      <c r="GB20" s="219"/>
      <c r="GC20" s="219"/>
      <c r="GD20" s="219"/>
      <c r="GE20" s="219"/>
      <c r="GF20" s="219"/>
      <c r="GG20" s="219"/>
      <c r="GH20" s="219"/>
      <c r="GI20" s="219"/>
      <c r="GJ20" s="219"/>
      <c r="GK20" s="219"/>
      <c r="GL20" s="219"/>
      <c r="GM20" s="219"/>
      <c r="GN20" s="219"/>
      <c r="GO20" s="219"/>
      <c r="GP20" s="219"/>
      <c r="GQ20" s="219"/>
      <c r="GR20" s="219"/>
      <c r="GS20" s="219"/>
      <c r="GT20" s="219"/>
      <c r="GU20" s="219"/>
      <c r="GV20" s="219"/>
      <c r="GW20" s="219"/>
      <c r="GX20" s="219"/>
      <c r="GY20" s="219"/>
      <c r="GZ20" s="219"/>
      <c r="HA20" s="219"/>
      <c r="HB20" s="219"/>
      <c r="HC20" s="219"/>
      <c r="HD20" s="219"/>
      <c r="HE20" s="219"/>
      <c r="HF20" s="219"/>
      <c r="HG20" s="219"/>
      <c r="HH20" s="219"/>
      <c r="HI20" s="219"/>
      <c r="HJ20" s="219"/>
    </row>
    <row r="21" spans="1:218" ht="15" customHeight="1">
      <c r="A21" s="342"/>
      <c r="B21" s="125"/>
      <c r="C21" s="198"/>
      <c r="D21" s="198"/>
      <c r="E21" s="126"/>
      <c r="F21" s="126"/>
      <c r="G21" s="125"/>
      <c r="H21" s="198"/>
      <c r="I21" s="198"/>
      <c r="J21" s="126"/>
      <c r="K21" s="126"/>
      <c r="L21" s="129"/>
      <c r="M21" s="198"/>
      <c r="N21" s="198"/>
      <c r="O21" s="198"/>
      <c r="P21" s="198"/>
      <c r="Q21" s="129"/>
      <c r="R21" s="198"/>
      <c r="S21" s="198"/>
      <c r="T21" s="198"/>
      <c r="U21" s="198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219"/>
      <c r="CE21" s="219"/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219"/>
      <c r="CQ21" s="219"/>
      <c r="CR21" s="219"/>
      <c r="CS21" s="219"/>
      <c r="CT21" s="219"/>
      <c r="CU21" s="219"/>
      <c r="CV21" s="219"/>
      <c r="CW21" s="219"/>
      <c r="CX21" s="219"/>
      <c r="CY21" s="219"/>
      <c r="CZ21" s="219"/>
      <c r="DA21" s="219"/>
      <c r="DB21" s="219"/>
      <c r="DC21" s="219"/>
      <c r="DD21" s="219"/>
      <c r="DE21" s="219"/>
      <c r="DF21" s="219"/>
      <c r="DG21" s="219"/>
      <c r="DH21" s="219"/>
      <c r="DI21" s="219"/>
      <c r="DJ21" s="219"/>
      <c r="DK21" s="219"/>
      <c r="DL21" s="219"/>
      <c r="DM21" s="219"/>
      <c r="DN21" s="219"/>
      <c r="DO21" s="219"/>
      <c r="DP21" s="219"/>
      <c r="DQ21" s="219"/>
      <c r="DR21" s="219"/>
      <c r="DS21" s="219"/>
      <c r="DT21" s="219"/>
      <c r="DU21" s="219"/>
      <c r="DV21" s="219"/>
      <c r="DW21" s="219"/>
      <c r="DX21" s="219"/>
      <c r="DY21" s="219"/>
      <c r="DZ21" s="219"/>
      <c r="EA21" s="219"/>
      <c r="EB21" s="219"/>
      <c r="EC21" s="219"/>
      <c r="ED21" s="219"/>
      <c r="EE21" s="219"/>
      <c r="EF21" s="219"/>
      <c r="EG21" s="219"/>
      <c r="EH21" s="219"/>
      <c r="EI21" s="219"/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219"/>
      <c r="FL21" s="219"/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219"/>
      <c r="GW21" s="219"/>
      <c r="GX21" s="219"/>
      <c r="GY21" s="219"/>
      <c r="GZ21" s="219"/>
      <c r="HA21" s="219"/>
      <c r="HB21" s="219"/>
      <c r="HC21" s="219"/>
      <c r="HD21" s="219"/>
      <c r="HE21" s="219"/>
      <c r="HF21" s="219"/>
      <c r="HG21" s="219"/>
      <c r="HH21" s="219"/>
      <c r="HI21" s="219"/>
      <c r="HJ21" s="219"/>
    </row>
    <row r="22" spans="1:218" ht="15" customHeight="1">
      <c r="A22" s="342"/>
      <c r="B22" s="131" t="s">
        <v>399</v>
      </c>
      <c r="C22" s="131">
        <f>SUM(C20:C21)</f>
        <v>2</v>
      </c>
      <c r="D22" s="131">
        <f>SUM(D20:D21)</f>
        <v>2</v>
      </c>
      <c r="E22" s="131">
        <f>SUM(E20:E21)</f>
        <v>0</v>
      </c>
      <c r="F22" s="131">
        <f>SUM(F20:F21)</f>
        <v>0</v>
      </c>
      <c r="G22" s="131" t="s">
        <v>399</v>
      </c>
      <c r="H22" s="131">
        <f>SUM(H20:H21)</f>
        <v>0</v>
      </c>
      <c r="I22" s="131">
        <f>SUM(I20:I21)</f>
        <v>0</v>
      </c>
      <c r="J22" s="131">
        <f>SUM(J20:J21)</f>
        <v>2</v>
      </c>
      <c r="K22" s="131">
        <f>SUM(K20:K21)</f>
        <v>2</v>
      </c>
      <c r="L22" s="132" t="s">
        <v>8</v>
      </c>
      <c r="M22" s="131">
        <f>SUM(M20:M21)</f>
        <v>2</v>
      </c>
      <c r="N22" s="131">
        <f>SUM(N20:N21)</f>
        <v>2</v>
      </c>
      <c r="O22" s="131">
        <f>SUM(O20:O21)</f>
        <v>0</v>
      </c>
      <c r="P22" s="131">
        <f>SUM(P20:P21)</f>
        <v>0</v>
      </c>
      <c r="Q22" s="132" t="s">
        <v>8</v>
      </c>
      <c r="R22" s="131">
        <f>SUM(R20:R21)</f>
        <v>0</v>
      </c>
      <c r="S22" s="131">
        <f>SUM(S20:S21)</f>
        <v>0</v>
      </c>
      <c r="T22" s="131">
        <f>SUM(T20:T21)</f>
        <v>2</v>
      </c>
      <c r="U22" s="131">
        <f>SUM(U20:U21)</f>
        <v>2</v>
      </c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</row>
    <row r="23" spans="1:218" ht="15" customHeight="1">
      <c r="A23" s="342"/>
      <c r="B23" s="134" t="s">
        <v>400</v>
      </c>
      <c r="C23" s="343">
        <f>SUM(C22+E22+H22+J22+M22+O22+R22+T22)</f>
        <v>8</v>
      </c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</row>
    <row r="24" spans="1:218" ht="15" customHeight="1">
      <c r="A24" s="320" t="s">
        <v>406</v>
      </c>
      <c r="B24" s="85" t="s">
        <v>401</v>
      </c>
      <c r="C24" s="135">
        <v>3</v>
      </c>
      <c r="D24" s="135">
        <v>3</v>
      </c>
      <c r="E24" s="83"/>
      <c r="F24" s="83"/>
      <c r="G24" s="86" t="s">
        <v>201</v>
      </c>
      <c r="H24" s="135">
        <v>3</v>
      </c>
      <c r="I24" s="135">
        <v>3</v>
      </c>
      <c r="J24" s="83"/>
      <c r="K24" s="83"/>
      <c r="L24" s="85" t="s">
        <v>202</v>
      </c>
      <c r="M24" s="135">
        <v>2</v>
      </c>
      <c r="N24" s="135">
        <v>3</v>
      </c>
      <c r="O24" s="83"/>
      <c r="P24" s="83"/>
      <c r="Q24" s="136"/>
      <c r="R24" s="126"/>
      <c r="S24" s="126"/>
      <c r="T24" s="126"/>
      <c r="U24" s="126"/>
      <c r="V24" s="133"/>
      <c r="W24" s="133"/>
      <c r="X24" s="133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</row>
    <row r="25" spans="1:218" ht="15" customHeight="1">
      <c r="A25" s="321"/>
      <c r="B25" s="85" t="s">
        <v>402</v>
      </c>
      <c r="C25" s="135">
        <v>3</v>
      </c>
      <c r="D25" s="135">
        <v>3</v>
      </c>
      <c r="E25" s="83"/>
      <c r="F25" s="83"/>
      <c r="G25" s="141" t="s">
        <v>455</v>
      </c>
      <c r="H25" s="83">
        <v>2</v>
      </c>
      <c r="I25" s="83">
        <v>2</v>
      </c>
      <c r="J25" s="148"/>
      <c r="K25" s="150"/>
      <c r="L25" s="85" t="s">
        <v>404</v>
      </c>
      <c r="M25" s="135">
        <v>2</v>
      </c>
      <c r="N25" s="135">
        <v>2</v>
      </c>
      <c r="O25" s="83"/>
      <c r="P25" s="83"/>
      <c r="Q25" s="138"/>
      <c r="R25" s="198"/>
      <c r="S25" s="198"/>
      <c r="T25" s="198"/>
      <c r="U25" s="198"/>
      <c r="V25" s="133"/>
      <c r="W25" s="133"/>
      <c r="X25" s="133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</row>
    <row r="26" spans="1:218" ht="15" customHeight="1">
      <c r="A26" s="321"/>
      <c r="B26" s="85" t="s">
        <v>205</v>
      </c>
      <c r="C26" s="135">
        <v>2</v>
      </c>
      <c r="D26" s="135">
        <v>3</v>
      </c>
      <c r="E26" s="83"/>
      <c r="F26" s="83"/>
      <c r="G26" s="144" t="s">
        <v>217</v>
      </c>
      <c r="H26" s="142">
        <v>3</v>
      </c>
      <c r="I26" s="142">
        <v>3</v>
      </c>
      <c r="J26" s="139"/>
      <c r="K26" s="139"/>
      <c r="L26" s="141" t="s">
        <v>419</v>
      </c>
      <c r="M26" s="135">
        <v>2</v>
      </c>
      <c r="N26" s="135">
        <v>3</v>
      </c>
      <c r="O26" s="83"/>
      <c r="P26" s="83"/>
      <c r="Q26" s="138"/>
      <c r="R26" s="198"/>
      <c r="S26" s="198"/>
      <c r="T26" s="198"/>
      <c r="U26" s="198"/>
      <c r="V26" s="133"/>
      <c r="W26" s="133"/>
      <c r="X26" s="133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</row>
    <row r="27" spans="1:218" ht="15" customHeight="1">
      <c r="A27" s="321"/>
      <c r="B27" s="85" t="s">
        <v>206</v>
      </c>
      <c r="C27" s="83"/>
      <c r="D27" s="83"/>
      <c r="E27" s="135">
        <v>2</v>
      </c>
      <c r="F27" s="135">
        <v>3</v>
      </c>
      <c r="G27" s="99" t="s">
        <v>447</v>
      </c>
      <c r="H27" s="135">
        <v>2</v>
      </c>
      <c r="I27" s="135">
        <v>3</v>
      </c>
      <c r="J27" s="135"/>
      <c r="K27" s="135"/>
      <c r="L27" s="141" t="s">
        <v>409</v>
      </c>
      <c r="M27" s="83">
        <v>3</v>
      </c>
      <c r="N27" s="83">
        <v>3</v>
      </c>
      <c r="O27" s="135"/>
      <c r="P27" s="135"/>
      <c r="Q27" s="138"/>
      <c r="R27" s="198"/>
      <c r="S27" s="198"/>
      <c r="T27" s="198"/>
      <c r="U27" s="198"/>
      <c r="V27" s="133"/>
      <c r="W27" s="133"/>
      <c r="X27" s="133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</row>
    <row r="28" spans="1:218" ht="15" customHeight="1">
      <c r="A28" s="321"/>
      <c r="B28" s="190" t="s">
        <v>207</v>
      </c>
      <c r="C28" s="221"/>
      <c r="D28" s="221"/>
      <c r="E28" s="222">
        <v>2</v>
      </c>
      <c r="F28" s="222">
        <v>2</v>
      </c>
      <c r="G28" s="144" t="s">
        <v>437</v>
      </c>
      <c r="H28" s="269">
        <v>3</v>
      </c>
      <c r="I28" s="269">
        <v>3</v>
      </c>
      <c r="J28" s="220"/>
      <c r="K28" s="220"/>
      <c r="L28" s="85" t="s">
        <v>204</v>
      </c>
      <c r="M28" s="135"/>
      <c r="N28" s="135"/>
      <c r="O28" s="83">
        <v>2</v>
      </c>
      <c r="P28" s="83">
        <v>3</v>
      </c>
      <c r="Q28" s="138"/>
      <c r="R28" s="198"/>
      <c r="S28" s="198"/>
      <c r="T28" s="198"/>
      <c r="U28" s="198"/>
      <c r="V28" s="133"/>
      <c r="W28" s="133"/>
      <c r="X28" s="133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</row>
    <row r="29" spans="1:218" ht="15" customHeight="1">
      <c r="A29" s="321"/>
      <c r="B29" s="141" t="s">
        <v>211</v>
      </c>
      <c r="C29" s="83"/>
      <c r="D29" s="83"/>
      <c r="E29" s="135">
        <v>3</v>
      </c>
      <c r="F29" s="135">
        <v>3</v>
      </c>
      <c r="G29" s="141" t="s">
        <v>209</v>
      </c>
      <c r="H29" s="83"/>
      <c r="I29" s="83"/>
      <c r="J29" s="83">
        <v>2</v>
      </c>
      <c r="K29" s="83">
        <v>3</v>
      </c>
      <c r="L29" s="85" t="s">
        <v>215</v>
      </c>
      <c r="M29" s="84"/>
      <c r="N29" s="84"/>
      <c r="O29" s="143">
        <v>2</v>
      </c>
      <c r="P29" s="143">
        <v>3</v>
      </c>
      <c r="Q29" s="138"/>
      <c r="R29" s="142"/>
      <c r="S29" s="142"/>
      <c r="T29" s="142"/>
      <c r="U29" s="142"/>
      <c r="V29" s="133"/>
      <c r="W29" s="133"/>
      <c r="X29" s="133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</row>
    <row r="30" spans="1:218" ht="15" customHeight="1">
      <c r="A30" s="321"/>
      <c r="B30" s="144" t="s">
        <v>451</v>
      </c>
      <c r="C30" s="153"/>
      <c r="D30" s="153"/>
      <c r="E30" s="191">
        <v>3</v>
      </c>
      <c r="F30" s="191">
        <v>3</v>
      </c>
      <c r="G30" s="151" t="s">
        <v>241</v>
      </c>
      <c r="H30" s="220"/>
      <c r="I30" s="220"/>
      <c r="J30" s="84">
        <v>3</v>
      </c>
      <c r="K30" s="84">
        <v>3</v>
      </c>
      <c r="L30" s="190" t="s">
        <v>405</v>
      </c>
      <c r="M30" s="135"/>
      <c r="N30" s="135"/>
      <c r="O30" s="135">
        <v>2</v>
      </c>
      <c r="P30" s="135">
        <v>2</v>
      </c>
      <c r="Q30" s="138"/>
      <c r="R30" s="142"/>
      <c r="S30" s="142"/>
      <c r="T30" s="142"/>
      <c r="U30" s="142"/>
      <c r="V30" s="133"/>
      <c r="W30" s="133"/>
      <c r="X30" s="133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</row>
    <row r="31" spans="1:218" ht="15" customHeight="1">
      <c r="A31" s="321"/>
      <c r="B31" s="286"/>
      <c r="C31" s="83"/>
      <c r="D31" s="83"/>
      <c r="E31" s="135"/>
      <c r="F31" s="135"/>
      <c r="G31" s="141" t="s">
        <v>413</v>
      </c>
      <c r="H31" s="83"/>
      <c r="I31" s="83"/>
      <c r="J31" s="83">
        <v>2</v>
      </c>
      <c r="K31" s="83">
        <v>3</v>
      </c>
      <c r="L31" s="141" t="s">
        <v>420</v>
      </c>
      <c r="M31" s="269"/>
      <c r="N31" s="269"/>
      <c r="O31" s="83">
        <v>3</v>
      </c>
      <c r="P31" s="83">
        <v>3</v>
      </c>
      <c r="Q31" s="138"/>
      <c r="R31" s="142"/>
      <c r="S31" s="142"/>
      <c r="T31" s="142"/>
      <c r="U31" s="142"/>
      <c r="V31" s="133"/>
      <c r="W31" s="133"/>
      <c r="X31" s="133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</row>
    <row r="32" spans="1:218" ht="15" customHeight="1">
      <c r="A32" s="321"/>
      <c r="B32" s="85"/>
      <c r="C32" s="83"/>
      <c r="D32" s="83"/>
      <c r="E32" s="83"/>
      <c r="F32" s="83"/>
      <c r="G32" s="86" t="s">
        <v>203</v>
      </c>
      <c r="H32" s="135"/>
      <c r="I32" s="135"/>
      <c r="J32" s="83">
        <v>2</v>
      </c>
      <c r="K32" s="83">
        <v>3</v>
      </c>
      <c r="L32" s="85"/>
      <c r="M32" s="84"/>
      <c r="N32" s="84"/>
      <c r="O32" s="143"/>
      <c r="P32" s="143"/>
      <c r="Q32" s="138"/>
      <c r="R32" s="142"/>
      <c r="S32" s="142"/>
      <c r="T32" s="142"/>
      <c r="U32" s="142"/>
      <c r="V32" s="133"/>
      <c r="W32" s="133"/>
      <c r="X32" s="133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</row>
    <row r="33" spans="1:218" ht="15" customHeight="1">
      <c r="A33" s="321"/>
      <c r="B33" s="131" t="s">
        <v>417</v>
      </c>
      <c r="C33" s="140">
        <f>SUM(C24:C32)</f>
        <v>8</v>
      </c>
      <c r="D33" s="140">
        <f t="shared" ref="D33:F33" si="0">SUM(D24:D32)</f>
        <v>9</v>
      </c>
      <c r="E33" s="140">
        <f t="shared" si="0"/>
        <v>10</v>
      </c>
      <c r="F33" s="140">
        <f t="shared" si="0"/>
        <v>11</v>
      </c>
      <c r="G33" s="131" t="s">
        <v>399</v>
      </c>
      <c r="H33" s="140">
        <f>SUM(H24:H32)</f>
        <v>13</v>
      </c>
      <c r="I33" s="140">
        <f t="shared" ref="I33" si="1">SUM(I24:I32)</f>
        <v>14</v>
      </c>
      <c r="J33" s="140">
        <f t="shared" ref="J33" si="2">SUM(J24:J32)</f>
        <v>9</v>
      </c>
      <c r="K33" s="140">
        <f t="shared" ref="K33" si="3">SUM(K24:K32)</f>
        <v>12</v>
      </c>
      <c r="L33" s="131" t="s">
        <v>399</v>
      </c>
      <c r="M33" s="140">
        <f>SUM(M24:M32)</f>
        <v>9</v>
      </c>
      <c r="N33" s="140">
        <f t="shared" ref="N33" si="4">SUM(N24:N32)</f>
        <v>11</v>
      </c>
      <c r="O33" s="140">
        <f t="shared" ref="O33" si="5">SUM(O24:O32)</f>
        <v>9</v>
      </c>
      <c r="P33" s="140">
        <f t="shared" ref="P33" si="6">SUM(P24:P32)</f>
        <v>11</v>
      </c>
      <c r="Q33" s="131" t="s">
        <v>12</v>
      </c>
      <c r="R33" s="140">
        <f>SUM(R24:R32)</f>
        <v>0</v>
      </c>
      <c r="S33" s="140">
        <f t="shared" ref="S33" si="7">SUM(S24:S32)</f>
        <v>0</v>
      </c>
      <c r="T33" s="140">
        <f t="shared" ref="T33" si="8">SUM(T24:T32)</f>
        <v>0</v>
      </c>
      <c r="U33" s="140">
        <f t="shared" ref="U33" si="9">SUM(U24:U32)</f>
        <v>0</v>
      </c>
      <c r="V33" s="133"/>
      <c r="W33" s="133"/>
      <c r="X33" s="133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ht="15" customHeight="1">
      <c r="A34" s="322"/>
      <c r="B34" s="27" t="s">
        <v>9</v>
      </c>
      <c r="C34" s="323">
        <f>C33+E33+H33+J33+M33+O33+R33+T33</f>
        <v>58</v>
      </c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133"/>
      <c r="W34" s="133"/>
      <c r="X34" s="133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</row>
    <row r="35" spans="1:218" ht="15" customHeight="1">
      <c r="A35" s="320" t="s">
        <v>440</v>
      </c>
      <c r="B35" s="85" t="s">
        <v>441</v>
      </c>
      <c r="C35" s="135">
        <v>2</v>
      </c>
      <c r="D35" s="135">
        <v>2</v>
      </c>
      <c r="E35" s="83"/>
      <c r="F35" s="83"/>
      <c r="G35" s="85" t="s">
        <v>418</v>
      </c>
      <c r="H35" s="135">
        <v>2</v>
      </c>
      <c r="I35" s="135">
        <v>2</v>
      </c>
      <c r="J35" s="269"/>
      <c r="K35" s="269"/>
      <c r="L35" s="85" t="s">
        <v>423</v>
      </c>
      <c r="M35" s="83">
        <v>2</v>
      </c>
      <c r="N35" s="83">
        <v>2</v>
      </c>
      <c r="O35" s="142"/>
      <c r="P35" s="142"/>
      <c r="Q35" s="85" t="s">
        <v>445</v>
      </c>
      <c r="R35" s="135">
        <v>3</v>
      </c>
      <c r="S35" s="135">
        <v>3</v>
      </c>
      <c r="T35" s="142"/>
      <c r="U35" s="142"/>
      <c r="V35" s="133"/>
      <c r="W35" s="133"/>
      <c r="X35" s="133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</row>
    <row r="36" spans="1:218" ht="15" customHeight="1">
      <c r="A36" s="321"/>
      <c r="B36" s="85" t="s">
        <v>446</v>
      </c>
      <c r="C36" s="135">
        <v>3</v>
      </c>
      <c r="D36" s="135">
        <v>3</v>
      </c>
      <c r="E36" s="135"/>
      <c r="F36" s="135"/>
      <c r="G36" s="151" t="s">
        <v>454</v>
      </c>
      <c r="H36" s="135">
        <v>2</v>
      </c>
      <c r="I36" s="135">
        <v>2</v>
      </c>
      <c r="J36" s="145"/>
      <c r="K36" s="145"/>
      <c r="L36" s="85" t="s">
        <v>220</v>
      </c>
      <c r="M36" s="83">
        <v>3</v>
      </c>
      <c r="N36" s="83">
        <v>3</v>
      </c>
      <c r="O36" s="135"/>
      <c r="P36" s="135"/>
      <c r="Q36" s="85" t="s">
        <v>225</v>
      </c>
      <c r="R36" s="135">
        <v>3</v>
      </c>
      <c r="S36" s="135">
        <v>3</v>
      </c>
      <c r="T36" s="142"/>
      <c r="U36" s="142"/>
      <c r="V36" s="133"/>
      <c r="W36" s="133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</row>
    <row r="37" spans="1:218" ht="15" customHeight="1">
      <c r="A37" s="321"/>
      <c r="B37" s="141" t="s">
        <v>407</v>
      </c>
      <c r="C37" s="83">
        <v>2</v>
      </c>
      <c r="D37" s="83">
        <v>2</v>
      </c>
      <c r="E37" s="83"/>
      <c r="F37" s="83"/>
      <c r="G37" s="85" t="s">
        <v>422</v>
      </c>
      <c r="H37" s="135">
        <v>3</v>
      </c>
      <c r="I37" s="135">
        <v>3</v>
      </c>
      <c r="J37" s="145"/>
      <c r="K37" s="145"/>
      <c r="L37" s="85" t="s">
        <v>426</v>
      </c>
      <c r="M37" s="83">
        <v>3</v>
      </c>
      <c r="N37" s="83">
        <v>3</v>
      </c>
      <c r="O37" s="135"/>
      <c r="P37" s="135"/>
      <c r="Q37" s="85" t="s">
        <v>424</v>
      </c>
      <c r="R37" s="269">
        <v>3</v>
      </c>
      <c r="S37" s="269">
        <v>3</v>
      </c>
      <c r="T37" s="142"/>
      <c r="U37" s="142"/>
      <c r="V37" s="133"/>
      <c r="W37" s="133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</row>
    <row r="38" spans="1:218" ht="15" customHeight="1">
      <c r="A38" s="321"/>
      <c r="B38" s="287" t="s">
        <v>550</v>
      </c>
      <c r="C38" s="83">
        <v>2</v>
      </c>
      <c r="D38" s="83">
        <v>2</v>
      </c>
      <c r="E38" s="191"/>
      <c r="F38" s="191"/>
      <c r="G38" s="85" t="s">
        <v>219</v>
      </c>
      <c r="H38" s="135">
        <v>3</v>
      </c>
      <c r="I38" s="135">
        <v>3</v>
      </c>
      <c r="J38" s="145"/>
      <c r="K38" s="145"/>
      <c r="L38" s="141" t="s">
        <v>429</v>
      </c>
      <c r="M38" s="135">
        <v>3</v>
      </c>
      <c r="N38" s="135">
        <v>3</v>
      </c>
      <c r="O38" s="230"/>
      <c r="P38" s="230"/>
      <c r="Q38" s="151" t="s">
        <v>425</v>
      </c>
      <c r="R38" s="142">
        <v>3</v>
      </c>
      <c r="S38" s="142">
        <v>3</v>
      </c>
      <c r="T38" s="220"/>
      <c r="U38" s="220"/>
      <c r="V38" s="133"/>
      <c r="W38" s="133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</row>
    <row r="39" spans="1:218" ht="15" customHeight="1">
      <c r="A39" s="321"/>
      <c r="B39" s="85" t="s">
        <v>226</v>
      </c>
      <c r="C39" s="83">
        <v>3</v>
      </c>
      <c r="D39" s="83">
        <v>3</v>
      </c>
      <c r="E39" s="145"/>
      <c r="F39" s="145"/>
      <c r="G39" s="85" t="s">
        <v>414</v>
      </c>
      <c r="H39" s="145">
        <v>3</v>
      </c>
      <c r="I39" s="145">
        <v>3</v>
      </c>
      <c r="J39" s="269"/>
      <c r="K39" s="220"/>
      <c r="L39" s="141" t="s">
        <v>210</v>
      </c>
      <c r="M39" s="135">
        <v>3</v>
      </c>
      <c r="N39" s="135">
        <v>3</v>
      </c>
      <c r="O39" s="230"/>
      <c r="P39" s="230"/>
      <c r="Q39" s="85" t="s">
        <v>229</v>
      </c>
      <c r="R39" s="135">
        <v>3</v>
      </c>
      <c r="S39" s="135">
        <v>3</v>
      </c>
      <c r="T39" s="225"/>
      <c r="U39" s="225"/>
      <c r="V39" s="133"/>
      <c r="W39" s="133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</row>
    <row r="40" spans="1:218" ht="15" customHeight="1">
      <c r="A40" s="321"/>
      <c r="B40" s="287" t="s">
        <v>551</v>
      </c>
      <c r="C40" s="83">
        <v>3</v>
      </c>
      <c r="D40" s="83">
        <v>3</v>
      </c>
      <c r="E40" s="83"/>
      <c r="F40" s="83"/>
      <c r="G40" s="86" t="s">
        <v>442</v>
      </c>
      <c r="H40" s="135">
        <v>2</v>
      </c>
      <c r="I40" s="135">
        <v>2</v>
      </c>
      <c r="J40" s="145"/>
      <c r="K40" s="220"/>
      <c r="L40" s="228" t="s">
        <v>300</v>
      </c>
      <c r="M40" s="135">
        <v>3</v>
      </c>
      <c r="N40" s="135">
        <v>3</v>
      </c>
      <c r="O40" s="230"/>
      <c r="P40" s="230"/>
      <c r="Q40" s="85" t="s">
        <v>232</v>
      </c>
      <c r="R40" s="83">
        <v>9</v>
      </c>
      <c r="S40" s="83" t="s">
        <v>11</v>
      </c>
      <c r="T40" s="145"/>
      <c r="U40" s="145"/>
      <c r="V40" s="133"/>
      <c r="W40" s="133"/>
      <c r="X40" s="133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</row>
    <row r="41" spans="1:218" ht="15" customHeight="1">
      <c r="A41" s="321"/>
      <c r="B41" s="141" t="s">
        <v>208</v>
      </c>
      <c r="C41" s="220"/>
      <c r="D41" s="220"/>
      <c r="E41" s="83">
        <v>2</v>
      </c>
      <c r="F41" s="83">
        <v>2</v>
      </c>
      <c r="G41" s="86" t="s">
        <v>443</v>
      </c>
      <c r="H41" s="135">
        <v>3</v>
      </c>
      <c r="I41" s="135">
        <v>3</v>
      </c>
      <c r="J41" s="220"/>
      <c r="K41" s="220"/>
      <c r="L41" s="85" t="s">
        <v>444</v>
      </c>
      <c r="M41" s="84">
        <v>2</v>
      </c>
      <c r="N41" s="84">
        <v>2</v>
      </c>
      <c r="O41" s="135"/>
      <c r="P41" s="135"/>
      <c r="Q41" s="85" t="s">
        <v>236</v>
      </c>
      <c r="R41" s="83"/>
      <c r="S41" s="83"/>
      <c r="T41" s="135">
        <v>3</v>
      </c>
      <c r="U41" s="135">
        <v>3</v>
      </c>
      <c r="V41" s="133"/>
      <c r="W41" s="133"/>
      <c r="X41" s="133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</row>
    <row r="42" spans="1:218" ht="15" customHeight="1">
      <c r="A42" s="321"/>
      <c r="B42" s="85" t="s">
        <v>230</v>
      </c>
      <c r="C42" s="153"/>
      <c r="D42" s="153"/>
      <c r="E42" s="191">
        <v>3</v>
      </c>
      <c r="F42" s="191">
        <v>3</v>
      </c>
      <c r="G42" s="287" t="s">
        <v>555</v>
      </c>
      <c r="H42" s="83">
        <v>3</v>
      </c>
      <c r="I42" s="83">
        <v>3</v>
      </c>
      <c r="J42" s="220"/>
      <c r="K42" s="220"/>
      <c r="L42" s="85" t="s">
        <v>448</v>
      </c>
      <c r="M42" s="135">
        <v>2</v>
      </c>
      <c r="N42" s="135">
        <v>2</v>
      </c>
      <c r="O42" s="135"/>
      <c r="P42" s="135"/>
      <c r="Q42" s="85" t="s">
        <v>431</v>
      </c>
      <c r="R42" s="83"/>
      <c r="S42" s="83"/>
      <c r="T42" s="135">
        <v>3</v>
      </c>
      <c r="U42" s="135">
        <v>3</v>
      </c>
      <c r="V42" s="133"/>
      <c r="W42" s="133"/>
      <c r="X42" s="133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</row>
    <row r="43" spans="1:218" ht="15" customHeight="1">
      <c r="A43" s="321"/>
      <c r="B43" s="151" t="s">
        <v>106</v>
      </c>
      <c r="C43" s="145"/>
      <c r="D43" s="145"/>
      <c r="E43" s="145">
        <v>2</v>
      </c>
      <c r="F43" s="145">
        <v>2</v>
      </c>
      <c r="G43" s="287" t="s">
        <v>554</v>
      </c>
      <c r="H43" s="135">
        <v>3</v>
      </c>
      <c r="I43" s="135">
        <v>3</v>
      </c>
      <c r="J43" s="84"/>
      <c r="K43" s="84"/>
      <c r="L43" s="85" t="s">
        <v>231</v>
      </c>
      <c r="M43" s="83"/>
      <c r="N43" s="83"/>
      <c r="O43" s="135">
        <v>2</v>
      </c>
      <c r="P43" s="135">
        <v>2</v>
      </c>
      <c r="Q43" s="85" t="s">
        <v>433</v>
      </c>
      <c r="R43" s="83"/>
      <c r="S43" s="83"/>
      <c r="T43" s="135">
        <v>3</v>
      </c>
      <c r="U43" s="135">
        <v>3</v>
      </c>
      <c r="V43" s="133"/>
      <c r="W43" s="133"/>
      <c r="X43" s="133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</row>
    <row r="44" spans="1:218" ht="15" customHeight="1">
      <c r="A44" s="321"/>
      <c r="B44" s="152" t="s">
        <v>421</v>
      </c>
      <c r="C44" s="83"/>
      <c r="D44" s="83"/>
      <c r="E44" s="135">
        <v>3</v>
      </c>
      <c r="F44" s="135">
        <v>3</v>
      </c>
      <c r="G44" s="141" t="s">
        <v>212</v>
      </c>
      <c r="H44" s="83"/>
      <c r="I44" s="83"/>
      <c r="J44" s="84">
        <v>3</v>
      </c>
      <c r="K44" s="84">
        <v>3</v>
      </c>
      <c r="L44" s="85" t="s">
        <v>227</v>
      </c>
      <c r="M44" s="83"/>
      <c r="N44" s="83"/>
      <c r="O44" s="83">
        <v>3</v>
      </c>
      <c r="P44" s="83">
        <v>3</v>
      </c>
      <c r="Q44" s="85" t="s">
        <v>234</v>
      </c>
      <c r="R44" s="83"/>
      <c r="S44" s="83"/>
      <c r="T44" s="83">
        <v>3</v>
      </c>
      <c r="U44" s="83">
        <v>3</v>
      </c>
      <c r="V44" s="133"/>
      <c r="W44" s="133"/>
      <c r="X44" s="13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</row>
    <row r="45" spans="1:218" ht="15" customHeight="1">
      <c r="A45" s="321"/>
      <c r="B45" s="85" t="s">
        <v>216</v>
      </c>
      <c r="C45" s="83"/>
      <c r="D45" s="83"/>
      <c r="E45" s="83">
        <v>2</v>
      </c>
      <c r="F45" s="83">
        <v>2</v>
      </c>
      <c r="G45" s="190" t="s">
        <v>214</v>
      </c>
      <c r="H45" s="83"/>
      <c r="I45" s="83"/>
      <c r="J45" s="229">
        <v>2</v>
      </c>
      <c r="K45" s="229">
        <v>2</v>
      </c>
      <c r="L45" s="85" t="s">
        <v>228</v>
      </c>
      <c r="M45" s="83"/>
      <c r="N45" s="83"/>
      <c r="O45" s="83">
        <v>3</v>
      </c>
      <c r="P45" s="83">
        <v>3</v>
      </c>
      <c r="Q45" s="85" t="s">
        <v>224</v>
      </c>
      <c r="R45" s="142"/>
      <c r="S45" s="142"/>
      <c r="T45" s="142">
        <v>3</v>
      </c>
      <c r="U45" s="142">
        <v>3</v>
      </c>
      <c r="V45" s="133"/>
      <c r="W45" s="133"/>
      <c r="X45" s="133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</row>
    <row r="46" spans="1:218" ht="15" customHeight="1">
      <c r="A46" s="321"/>
      <c r="B46" s="141" t="s">
        <v>552</v>
      </c>
      <c r="C46" s="41"/>
      <c r="D46" s="41"/>
      <c r="E46" s="83">
        <v>3</v>
      </c>
      <c r="F46" s="83">
        <v>3</v>
      </c>
      <c r="G46" s="86" t="s">
        <v>457</v>
      </c>
      <c r="H46" s="83"/>
      <c r="I46" s="83"/>
      <c r="J46" s="83">
        <v>2</v>
      </c>
      <c r="K46" s="83">
        <v>2</v>
      </c>
      <c r="L46" s="85" t="s">
        <v>435</v>
      </c>
      <c r="M46" s="83"/>
      <c r="N46" s="83"/>
      <c r="O46" s="135">
        <v>2</v>
      </c>
      <c r="P46" s="135">
        <v>2</v>
      </c>
      <c r="Q46" s="151" t="s">
        <v>223</v>
      </c>
      <c r="R46" s="142"/>
      <c r="S46" s="142"/>
      <c r="T46" s="142">
        <v>3</v>
      </c>
      <c r="U46" s="142">
        <v>3</v>
      </c>
      <c r="V46" s="133"/>
      <c r="W46" s="133"/>
      <c r="X46" s="133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</row>
    <row r="47" spans="1:218" ht="15" customHeight="1">
      <c r="A47" s="321"/>
      <c r="B47" s="141" t="s">
        <v>553</v>
      </c>
      <c r="C47" s="85"/>
      <c r="D47" s="85"/>
      <c r="E47" s="83">
        <v>3</v>
      </c>
      <c r="F47" s="83">
        <v>3</v>
      </c>
      <c r="G47" s="85" t="s">
        <v>463</v>
      </c>
      <c r="H47" s="83"/>
      <c r="I47" s="83"/>
      <c r="J47" s="135">
        <v>3</v>
      </c>
      <c r="K47" s="135">
        <v>3</v>
      </c>
      <c r="L47" s="85" t="s">
        <v>458</v>
      </c>
      <c r="M47" s="83"/>
      <c r="N47" s="83"/>
      <c r="O47" s="135">
        <v>3</v>
      </c>
      <c r="P47" s="135">
        <v>3</v>
      </c>
      <c r="Q47" s="85" t="s">
        <v>235</v>
      </c>
      <c r="R47" s="83"/>
      <c r="S47" s="83"/>
      <c r="T47" s="135">
        <v>9</v>
      </c>
      <c r="U47" s="135" t="s">
        <v>11</v>
      </c>
      <c r="V47" s="133"/>
      <c r="W47" s="133"/>
      <c r="X47" s="133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</row>
    <row r="48" spans="1:218" ht="15" customHeight="1">
      <c r="A48" s="321"/>
      <c r="B48" s="85"/>
      <c r="C48" s="135"/>
      <c r="D48" s="135"/>
      <c r="E48" s="220"/>
      <c r="F48" s="220"/>
      <c r="G48" s="151" t="s">
        <v>233</v>
      </c>
      <c r="H48" s="269"/>
      <c r="I48" s="269"/>
      <c r="J48" s="145">
        <v>3</v>
      </c>
      <c r="K48" s="145">
        <v>3</v>
      </c>
      <c r="L48" s="85" t="s">
        <v>436</v>
      </c>
      <c r="M48" s="83"/>
      <c r="N48" s="83"/>
      <c r="O48" s="135">
        <v>3</v>
      </c>
      <c r="P48" s="135">
        <v>3</v>
      </c>
      <c r="Q48" s="85"/>
      <c r="R48" s="135"/>
      <c r="S48" s="135"/>
      <c r="T48" s="145"/>
      <c r="U48" s="145"/>
      <c r="V48" s="133"/>
      <c r="W48" s="133"/>
      <c r="X48" s="133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</row>
    <row r="49" spans="1:218" ht="15" customHeight="1">
      <c r="A49" s="321"/>
      <c r="B49" s="85"/>
      <c r="C49" s="83"/>
      <c r="D49" s="83"/>
      <c r="E49" s="83"/>
      <c r="F49" s="83"/>
      <c r="G49" s="151" t="s">
        <v>461</v>
      </c>
      <c r="H49" s="135"/>
      <c r="I49" s="135"/>
      <c r="J49" s="269">
        <v>3</v>
      </c>
      <c r="K49" s="269">
        <v>3</v>
      </c>
      <c r="L49" s="85" t="s">
        <v>459</v>
      </c>
      <c r="M49" s="83"/>
      <c r="N49" s="83"/>
      <c r="O49" s="135">
        <v>2</v>
      </c>
      <c r="P49" s="135">
        <v>2</v>
      </c>
      <c r="Q49" s="85"/>
      <c r="R49" s="83"/>
      <c r="S49" s="83"/>
      <c r="T49" s="83"/>
      <c r="U49" s="83"/>
      <c r="V49" s="133"/>
      <c r="W49" s="133"/>
      <c r="X49" s="133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</row>
    <row r="50" spans="1:218" ht="15" customHeight="1">
      <c r="A50" s="321"/>
      <c r="B50" s="286"/>
      <c r="C50" s="220"/>
      <c r="D50" s="220"/>
      <c r="E50" s="83"/>
      <c r="F50" s="83"/>
      <c r="G50" s="203" t="s">
        <v>434</v>
      </c>
      <c r="H50" s="84"/>
      <c r="I50" s="84"/>
      <c r="J50" s="84">
        <v>3</v>
      </c>
      <c r="K50" s="84">
        <v>3</v>
      </c>
      <c r="L50" s="6" t="s">
        <v>462</v>
      </c>
      <c r="M50" s="230"/>
      <c r="N50" s="230"/>
      <c r="O50" s="142">
        <v>2</v>
      </c>
      <c r="P50" s="142">
        <v>2</v>
      </c>
      <c r="Q50" s="151"/>
      <c r="R50" s="145"/>
      <c r="S50" s="145"/>
      <c r="T50" s="135"/>
      <c r="U50" s="135"/>
      <c r="V50" s="133"/>
      <c r="W50" s="133"/>
      <c r="X50" s="133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</row>
    <row r="51" spans="1:218" ht="15" customHeight="1">
      <c r="A51" s="321"/>
      <c r="B51" s="85"/>
      <c r="C51" s="153"/>
      <c r="D51" s="153"/>
      <c r="E51" s="191"/>
      <c r="F51" s="191"/>
      <c r="G51" s="151" t="s">
        <v>221</v>
      </c>
      <c r="H51" s="269" t="s">
        <v>222</v>
      </c>
      <c r="I51" s="269" t="s">
        <v>222</v>
      </c>
      <c r="J51" s="145">
        <v>3</v>
      </c>
      <c r="K51" s="145">
        <v>3</v>
      </c>
      <c r="L51" s="85" t="s">
        <v>128</v>
      </c>
      <c r="M51" s="83"/>
      <c r="N51" s="83"/>
      <c r="O51" s="135">
        <v>3</v>
      </c>
      <c r="P51" s="135" t="s">
        <v>11</v>
      </c>
      <c r="Q51" s="151"/>
      <c r="R51" s="145"/>
      <c r="S51" s="145"/>
      <c r="T51" s="225"/>
      <c r="U51" s="225"/>
      <c r="V51" s="133"/>
      <c r="W51" s="133"/>
      <c r="X51" s="133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</row>
    <row r="52" spans="1:218" ht="15" customHeight="1">
      <c r="A52" s="321"/>
      <c r="B52" s="151"/>
      <c r="C52" s="145"/>
      <c r="D52" s="145"/>
      <c r="E52" s="145"/>
      <c r="F52" s="145"/>
      <c r="G52" s="288" t="s">
        <v>403</v>
      </c>
      <c r="H52" s="220"/>
      <c r="I52" s="220"/>
      <c r="J52" s="83">
        <v>3</v>
      </c>
      <c r="K52" s="84">
        <v>3</v>
      </c>
      <c r="L52" s="85"/>
      <c r="M52" s="83"/>
      <c r="N52" s="83"/>
      <c r="O52" s="135"/>
      <c r="P52" s="135"/>
      <c r="Q52" s="85"/>
      <c r="R52" s="83"/>
      <c r="S52" s="83"/>
      <c r="T52" s="135"/>
      <c r="U52" s="135"/>
      <c r="V52" s="133"/>
      <c r="W52" s="133"/>
      <c r="X52" s="133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</row>
    <row r="53" spans="1:218" ht="15" customHeight="1">
      <c r="A53" s="321"/>
      <c r="B53" s="286"/>
      <c r="C53" s="289"/>
      <c r="D53" s="289"/>
      <c r="E53" s="83"/>
      <c r="F53" s="83"/>
      <c r="G53" s="287" t="s">
        <v>556</v>
      </c>
      <c r="H53" s="41"/>
      <c r="I53" s="41"/>
      <c r="J53" s="83">
        <v>3</v>
      </c>
      <c r="K53" s="83">
        <v>3</v>
      </c>
      <c r="L53" s="85"/>
      <c r="M53" s="83"/>
      <c r="N53" s="83"/>
      <c r="O53" s="135"/>
      <c r="P53" s="135"/>
      <c r="Q53" s="85"/>
      <c r="R53" s="83"/>
      <c r="S53" s="83"/>
      <c r="T53" s="135"/>
      <c r="U53" s="135"/>
      <c r="V53" s="133"/>
      <c r="W53" s="133"/>
      <c r="X53" s="133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</row>
    <row r="54" spans="1:218" ht="15" customHeight="1">
      <c r="A54" s="321"/>
      <c r="B54" s="226" t="s">
        <v>8</v>
      </c>
      <c r="C54" s="227">
        <f>SUM(C35:C53)</f>
        <v>15</v>
      </c>
      <c r="D54" s="227">
        <f>SUM(D35:D53)</f>
        <v>15</v>
      </c>
      <c r="E54" s="227">
        <f>SUM(E35:E53)</f>
        <v>18</v>
      </c>
      <c r="F54" s="227">
        <f>SUM(F35:F53)</f>
        <v>18</v>
      </c>
      <c r="G54" s="226" t="s">
        <v>8</v>
      </c>
      <c r="H54" s="227">
        <f>SUM(H35:H53)</f>
        <v>24</v>
      </c>
      <c r="I54" s="227">
        <f>SUM(I35:I53)</f>
        <v>24</v>
      </c>
      <c r="J54" s="227">
        <f>SUM(J35:J53)</f>
        <v>28</v>
      </c>
      <c r="K54" s="227">
        <f>SUM(K35:K53)</f>
        <v>28</v>
      </c>
      <c r="L54" s="226" t="s">
        <v>8</v>
      </c>
      <c r="M54" s="227">
        <f>SUM(M35:M53)</f>
        <v>21</v>
      </c>
      <c r="N54" s="227">
        <f>SUM(N35:N53)</f>
        <v>21</v>
      </c>
      <c r="O54" s="227">
        <f>SUM(O35:O53)</f>
        <v>23</v>
      </c>
      <c r="P54" s="227">
        <f>SUM(P35:P53)</f>
        <v>20</v>
      </c>
      <c r="Q54" s="226" t="s">
        <v>8</v>
      </c>
      <c r="R54" s="227">
        <f>SUM(R35:R53)</f>
        <v>24</v>
      </c>
      <c r="S54" s="227">
        <f>SUM(S35:S53)</f>
        <v>15</v>
      </c>
      <c r="T54" s="227">
        <f>SUM(T35:T53)</f>
        <v>27</v>
      </c>
      <c r="U54" s="227">
        <f>SUM(U35:U53)</f>
        <v>18</v>
      </c>
      <c r="V54" s="133"/>
      <c r="W54" s="133"/>
      <c r="X54" s="133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</row>
    <row r="55" spans="1:218" ht="15" customHeight="1">
      <c r="A55" s="322"/>
      <c r="B55" s="27" t="s">
        <v>9</v>
      </c>
      <c r="C55" s="330">
        <f>C54+E54+H54+J54+M54+O54+R54+T54</f>
        <v>180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2"/>
      <c r="V55" s="133"/>
      <c r="W55" s="133"/>
      <c r="X55" s="133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</row>
    <row r="56" spans="1:218" ht="15" customHeight="1">
      <c r="A56" s="333" t="s">
        <v>466</v>
      </c>
      <c r="B56" s="329" t="s">
        <v>467</v>
      </c>
      <c r="C56" s="329"/>
      <c r="D56" s="329"/>
      <c r="E56" s="329"/>
      <c r="F56" s="329"/>
      <c r="G56" s="334" t="s">
        <v>496</v>
      </c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5"/>
      <c r="V56" s="133"/>
      <c r="X56" s="133"/>
    </row>
    <row r="57" spans="1:218" ht="15" customHeight="1">
      <c r="A57" s="333"/>
      <c r="B57" s="329" t="s">
        <v>468</v>
      </c>
      <c r="C57" s="329"/>
      <c r="D57" s="329"/>
      <c r="E57" s="329"/>
      <c r="F57" s="329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V57" s="133"/>
      <c r="X57" s="133"/>
    </row>
    <row r="58" spans="1:218" ht="15" customHeight="1">
      <c r="A58" s="333"/>
      <c r="B58" s="329" t="s">
        <v>469</v>
      </c>
      <c r="C58" s="329"/>
      <c r="D58" s="329"/>
      <c r="E58" s="329"/>
      <c r="F58" s="329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  <c r="X58" s="133"/>
    </row>
    <row r="59" spans="1:218" ht="15" customHeight="1">
      <c r="A59" s="333"/>
      <c r="B59" s="329" t="s">
        <v>470</v>
      </c>
      <c r="C59" s="329"/>
      <c r="D59" s="329"/>
      <c r="E59" s="329"/>
      <c r="F59" s="329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</row>
    <row r="60" spans="1:218" ht="15" customHeight="1">
      <c r="A60" s="333"/>
      <c r="B60" s="325" t="s">
        <v>519</v>
      </c>
      <c r="C60" s="325"/>
      <c r="D60" s="325"/>
      <c r="E60" s="325"/>
      <c r="F60" s="325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7"/>
    </row>
    <row r="61" spans="1:218" ht="15" customHeight="1">
      <c r="A61" s="333"/>
      <c r="B61" s="326" t="s">
        <v>557</v>
      </c>
      <c r="C61" s="327"/>
      <c r="D61" s="327"/>
      <c r="E61" s="327"/>
      <c r="F61" s="328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7"/>
    </row>
    <row r="62" spans="1:218" ht="15" customHeight="1">
      <c r="A62" s="333"/>
      <c r="B62" s="329" t="s">
        <v>471</v>
      </c>
      <c r="C62" s="329"/>
      <c r="D62" s="329"/>
      <c r="E62" s="329"/>
      <c r="F62" s="329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9"/>
    </row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8:A19"/>
    <mergeCell ref="B18:U18"/>
    <mergeCell ref="C19:U19"/>
    <mergeCell ref="A24:A34"/>
    <mergeCell ref="C34:U34"/>
    <mergeCell ref="B60:F60"/>
    <mergeCell ref="B61:F61"/>
    <mergeCell ref="B62:F62"/>
    <mergeCell ref="C55:U55"/>
    <mergeCell ref="A56:A62"/>
    <mergeCell ref="B56:F56"/>
    <mergeCell ref="G56:U62"/>
    <mergeCell ref="B57:F57"/>
    <mergeCell ref="B58:F58"/>
    <mergeCell ref="B59:F59"/>
    <mergeCell ref="A35:A55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8677-1E92-41E2-B220-9B12CF577BE5}">
  <sheetPr>
    <pageSetUpPr fitToPage="1"/>
  </sheetPr>
  <dimension ref="A1:BJ61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46" t="s">
        <v>583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2" s="3" customFormat="1" ht="30" customHeight="1">
      <c r="A2" s="348" t="s">
        <v>549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9"/>
      <c r="V2" s="2"/>
    </row>
    <row r="3" spans="1:22">
      <c r="A3" s="333" t="s">
        <v>0</v>
      </c>
      <c r="B3" s="350" t="s">
        <v>18</v>
      </c>
      <c r="C3" s="333" t="s">
        <v>1</v>
      </c>
      <c r="D3" s="333"/>
      <c r="E3" s="333"/>
      <c r="F3" s="333"/>
      <c r="G3" s="350" t="s">
        <v>2</v>
      </c>
      <c r="H3" s="333" t="s">
        <v>3</v>
      </c>
      <c r="I3" s="333"/>
      <c r="J3" s="333"/>
      <c r="K3" s="333"/>
      <c r="L3" s="350" t="s">
        <v>2</v>
      </c>
      <c r="M3" s="333" t="s">
        <v>4</v>
      </c>
      <c r="N3" s="333"/>
      <c r="O3" s="333"/>
      <c r="P3" s="333"/>
      <c r="Q3" s="350" t="s">
        <v>2</v>
      </c>
      <c r="R3" s="333" t="s">
        <v>5</v>
      </c>
      <c r="S3" s="333"/>
      <c r="T3" s="333"/>
      <c r="U3" s="333"/>
    </row>
    <row r="4" spans="1:22">
      <c r="A4" s="33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2" s="5" customFormat="1" ht="12" customHeight="1">
      <c r="A5" s="333"/>
      <c r="B5" s="350"/>
      <c r="C5" s="4" t="s">
        <v>17</v>
      </c>
      <c r="D5" s="4" t="s">
        <v>16</v>
      </c>
      <c r="E5" s="4" t="s">
        <v>17</v>
      </c>
      <c r="F5" s="4" t="s">
        <v>16</v>
      </c>
      <c r="G5" s="350"/>
      <c r="H5" s="4" t="s">
        <v>17</v>
      </c>
      <c r="I5" s="4" t="s">
        <v>16</v>
      </c>
      <c r="J5" s="4" t="s">
        <v>17</v>
      </c>
      <c r="K5" s="4" t="s">
        <v>16</v>
      </c>
      <c r="L5" s="350"/>
      <c r="M5" s="4" t="s">
        <v>17</v>
      </c>
      <c r="N5" s="4" t="s">
        <v>16</v>
      </c>
      <c r="O5" s="4" t="s">
        <v>17</v>
      </c>
      <c r="P5" s="4" t="s">
        <v>16</v>
      </c>
      <c r="Q5" s="350"/>
      <c r="R5" s="4" t="s">
        <v>17</v>
      </c>
      <c r="S5" s="4" t="s">
        <v>16</v>
      </c>
      <c r="T5" s="4" t="s">
        <v>17</v>
      </c>
      <c r="U5" s="4" t="s">
        <v>16</v>
      </c>
    </row>
    <row r="6" spans="1:22" s="7" customFormat="1" ht="15" customHeight="1">
      <c r="A6" s="333" t="s">
        <v>82</v>
      </c>
      <c r="B6" s="123" t="s">
        <v>193</v>
      </c>
      <c r="C6" s="290">
        <v>2</v>
      </c>
      <c r="D6" s="290">
        <v>2</v>
      </c>
      <c r="E6" s="291"/>
      <c r="F6" s="291"/>
      <c r="G6" s="123" t="s">
        <v>194</v>
      </c>
      <c r="H6" s="290">
        <v>2</v>
      </c>
      <c r="I6" s="290">
        <v>2</v>
      </c>
      <c r="J6" s="291"/>
      <c r="K6" s="291"/>
      <c r="L6" s="6"/>
      <c r="M6" s="267"/>
      <c r="N6" s="267"/>
      <c r="O6" s="267"/>
      <c r="P6" s="267"/>
      <c r="Q6" s="6"/>
      <c r="R6" s="267"/>
      <c r="S6" s="267"/>
      <c r="T6" s="267"/>
      <c r="U6" s="267"/>
    </row>
    <row r="7" spans="1:22" s="7" customFormat="1" ht="15" customHeight="1">
      <c r="A7" s="333"/>
      <c r="B7" s="123" t="s">
        <v>195</v>
      </c>
      <c r="C7" s="291"/>
      <c r="D7" s="291"/>
      <c r="E7" s="290">
        <v>2</v>
      </c>
      <c r="F7" s="290">
        <v>2</v>
      </c>
      <c r="G7" s="123" t="s">
        <v>196</v>
      </c>
      <c r="H7" s="290">
        <v>2</v>
      </c>
      <c r="I7" s="290">
        <v>2</v>
      </c>
      <c r="J7" s="290">
        <v>2</v>
      </c>
      <c r="K7" s="290">
        <v>2</v>
      </c>
      <c r="L7" s="6"/>
      <c r="M7" s="267"/>
      <c r="N7" s="267"/>
      <c r="O7" s="267"/>
      <c r="P7" s="267"/>
      <c r="Q7" s="6"/>
      <c r="R7" s="267"/>
      <c r="S7" s="267"/>
      <c r="T7" s="267"/>
      <c r="U7" s="267"/>
    </row>
    <row r="8" spans="1:22" s="7" customFormat="1" ht="15" customHeight="1">
      <c r="A8" s="333"/>
      <c r="B8" s="123" t="s">
        <v>197</v>
      </c>
      <c r="C8" s="290">
        <v>2</v>
      </c>
      <c r="D8" s="290">
        <v>2</v>
      </c>
      <c r="E8" s="291"/>
      <c r="F8" s="291"/>
      <c r="G8" s="292"/>
      <c r="H8" s="291"/>
      <c r="I8" s="291"/>
      <c r="J8" s="291"/>
      <c r="K8" s="291"/>
      <c r="L8" s="6"/>
      <c r="M8" s="267"/>
      <c r="N8" s="267"/>
      <c r="O8" s="267"/>
      <c r="P8" s="267"/>
      <c r="Q8" s="6"/>
      <c r="R8" s="267"/>
      <c r="S8" s="267"/>
      <c r="T8" s="267"/>
      <c r="U8" s="267"/>
    </row>
    <row r="9" spans="1:22" s="7" customFormat="1" ht="15" customHeight="1">
      <c r="A9" s="333"/>
      <c r="B9" s="123" t="s">
        <v>198</v>
      </c>
      <c r="C9" s="291"/>
      <c r="D9" s="291"/>
      <c r="E9" s="290">
        <v>2</v>
      </c>
      <c r="F9" s="290">
        <v>2</v>
      </c>
      <c r="G9" s="292"/>
      <c r="H9" s="291"/>
      <c r="I9" s="291"/>
      <c r="J9" s="291"/>
      <c r="K9" s="291"/>
      <c r="L9" s="6"/>
      <c r="M9" s="267"/>
      <c r="N9" s="267"/>
      <c r="O9" s="267"/>
      <c r="P9" s="267"/>
      <c r="Q9" s="6"/>
      <c r="R9" s="267"/>
      <c r="S9" s="267"/>
      <c r="T9" s="267"/>
      <c r="U9" s="267"/>
    </row>
    <row r="10" spans="1:22" s="10" customFormat="1" ht="15" customHeight="1">
      <c r="A10" s="333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</row>
    <row r="11" spans="1:22" s="10" customFormat="1" ht="15" customHeight="1">
      <c r="A11" s="333"/>
      <c r="B11" s="268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2" s="10" customFormat="1" ht="35.1" customHeight="1">
      <c r="A12" s="333"/>
      <c r="B12" s="355" t="s">
        <v>90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2" s="7" customFormat="1" ht="15" customHeight="1">
      <c r="A13" s="333" t="s">
        <v>15</v>
      </c>
      <c r="B13" s="293" t="s">
        <v>199</v>
      </c>
      <c r="C13" s="294"/>
      <c r="D13" s="294"/>
      <c r="E13" s="295">
        <v>2</v>
      </c>
      <c r="F13" s="295">
        <v>2</v>
      </c>
      <c r="G13" s="296" t="s">
        <v>200</v>
      </c>
      <c r="H13" s="297"/>
      <c r="I13" s="297"/>
      <c r="J13" s="295">
        <v>2</v>
      </c>
      <c r="K13" s="295">
        <v>2</v>
      </c>
      <c r="L13" s="124"/>
      <c r="M13" s="271"/>
      <c r="N13" s="271"/>
      <c r="O13" s="271"/>
      <c r="P13" s="271"/>
      <c r="Q13" s="124"/>
      <c r="R13" s="271"/>
      <c r="S13" s="271"/>
      <c r="T13" s="271"/>
      <c r="U13" s="271"/>
    </row>
    <row r="14" spans="1:22" s="7" customFormat="1" ht="15" customHeight="1">
      <c r="A14" s="333"/>
      <c r="B14" s="298" t="s">
        <v>244</v>
      </c>
      <c r="C14" s="299">
        <v>0</v>
      </c>
      <c r="D14" s="299">
        <v>1</v>
      </c>
      <c r="E14" s="300">
        <v>0</v>
      </c>
      <c r="F14" s="299">
        <v>1</v>
      </c>
      <c r="G14" s="301"/>
      <c r="H14" s="302"/>
      <c r="I14" s="302"/>
      <c r="J14" s="299"/>
      <c r="K14" s="299"/>
      <c r="L14" s="6"/>
      <c r="M14" s="267"/>
      <c r="N14" s="267"/>
      <c r="O14" s="267"/>
      <c r="P14" s="267"/>
      <c r="Q14" s="6"/>
      <c r="R14" s="267"/>
      <c r="S14" s="267"/>
      <c r="T14" s="267"/>
      <c r="U14" s="267"/>
    </row>
    <row r="15" spans="1:22" s="7" customFormat="1" ht="15" customHeight="1">
      <c r="A15" s="333"/>
      <c r="B15" s="301" t="s">
        <v>10</v>
      </c>
      <c r="C15" s="299">
        <v>2</v>
      </c>
      <c r="D15" s="303">
        <v>2</v>
      </c>
      <c r="E15" s="304"/>
      <c r="F15" s="305"/>
      <c r="G15" s="302"/>
      <c r="H15" s="302"/>
      <c r="I15" s="302"/>
      <c r="J15" s="302"/>
      <c r="K15" s="306"/>
      <c r="L15" s="6"/>
      <c r="M15" s="267"/>
      <c r="N15" s="267"/>
      <c r="O15" s="267"/>
      <c r="P15" s="267"/>
      <c r="Q15" s="6"/>
      <c r="R15" s="267"/>
      <c r="S15" s="267"/>
      <c r="T15" s="267"/>
      <c r="U15" s="267"/>
    </row>
    <row r="16" spans="1:22" s="10" customFormat="1" ht="15" customHeight="1">
      <c r="A16" s="333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</row>
    <row r="17" spans="1:62" s="10" customFormat="1" ht="15" customHeight="1">
      <c r="A17" s="333"/>
      <c r="B17" s="268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62" ht="57" customHeight="1">
      <c r="A18" s="333" t="s">
        <v>14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62" s="10" customFormat="1" ht="15" customHeight="1">
      <c r="A19" s="333"/>
      <c r="B19" s="268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62" s="15" customFormat="1" ht="15" customHeight="1">
      <c r="A20" s="351" t="s">
        <v>96</v>
      </c>
      <c r="B20" s="125" t="s">
        <v>97</v>
      </c>
      <c r="C20" s="270">
        <v>2</v>
      </c>
      <c r="D20" s="270">
        <v>2</v>
      </c>
      <c r="E20" s="270"/>
      <c r="F20" s="270"/>
      <c r="G20" s="127" t="s">
        <v>13</v>
      </c>
      <c r="H20" s="270"/>
      <c r="I20" s="270"/>
      <c r="J20" s="270">
        <v>2</v>
      </c>
      <c r="K20" s="270">
        <v>2</v>
      </c>
      <c r="L20" s="128" t="s">
        <v>98</v>
      </c>
      <c r="M20" s="270">
        <v>2</v>
      </c>
      <c r="N20" s="270">
        <v>2</v>
      </c>
      <c r="O20" s="270"/>
      <c r="P20" s="270"/>
      <c r="Q20" s="128" t="s">
        <v>99</v>
      </c>
      <c r="R20" s="270"/>
      <c r="S20" s="270"/>
      <c r="T20" s="270">
        <v>2</v>
      </c>
      <c r="U20" s="270">
        <v>2</v>
      </c>
    </row>
    <row r="21" spans="1:62" s="15" customFormat="1" ht="15" customHeight="1">
      <c r="A21" s="351"/>
      <c r="B21" s="125"/>
      <c r="C21" s="269"/>
      <c r="D21" s="269"/>
      <c r="E21" s="270"/>
      <c r="F21" s="270"/>
      <c r="G21" s="125"/>
      <c r="H21" s="269"/>
      <c r="I21" s="269"/>
      <c r="J21" s="270"/>
      <c r="K21" s="270"/>
      <c r="L21" s="129"/>
      <c r="M21" s="269"/>
      <c r="N21" s="269"/>
      <c r="O21" s="269"/>
      <c r="P21" s="269"/>
      <c r="Q21" s="129"/>
      <c r="R21" s="269"/>
      <c r="S21" s="269"/>
      <c r="T21" s="269"/>
      <c r="U21" s="269"/>
    </row>
    <row r="22" spans="1:62" s="21" customFormat="1" ht="15" customHeight="1">
      <c r="A22" s="351"/>
      <c r="B22" s="130" t="s">
        <v>12</v>
      </c>
      <c r="C22" s="131">
        <f>SUM(C20:C21)</f>
        <v>2</v>
      </c>
      <c r="D22" s="131">
        <f t="shared" ref="D22:F22" si="0">SUM(D20:D21)</f>
        <v>2</v>
      </c>
      <c r="E22" s="131">
        <f t="shared" si="0"/>
        <v>0</v>
      </c>
      <c r="F22" s="131">
        <f t="shared" si="0"/>
        <v>0</v>
      </c>
      <c r="G22" s="130" t="s">
        <v>12</v>
      </c>
      <c r="H22" s="131">
        <f>SUM(H20:H21)</f>
        <v>0</v>
      </c>
      <c r="I22" s="131">
        <f t="shared" ref="I22:K22" si="1">SUM(I20:I21)</f>
        <v>0</v>
      </c>
      <c r="J22" s="131">
        <f t="shared" si="1"/>
        <v>2</v>
      </c>
      <c r="K22" s="131">
        <f t="shared" si="1"/>
        <v>2</v>
      </c>
      <c r="L22" s="132" t="s">
        <v>8</v>
      </c>
      <c r="M22" s="131">
        <f>SUM(M20:M21)</f>
        <v>2</v>
      </c>
      <c r="N22" s="131">
        <f t="shared" ref="N22:P22" si="2">SUM(N20:N21)</f>
        <v>2</v>
      </c>
      <c r="O22" s="131">
        <f t="shared" si="2"/>
        <v>0</v>
      </c>
      <c r="P22" s="131">
        <f t="shared" si="2"/>
        <v>0</v>
      </c>
      <c r="Q22" s="132" t="s">
        <v>8</v>
      </c>
      <c r="R22" s="131">
        <f>SUM(R20:R21)</f>
        <v>0</v>
      </c>
      <c r="S22" s="131">
        <f t="shared" ref="S22:U22" si="3">SUM(S20:S21)</f>
        <v>0</v>
      </c>
      <c r="T22" s="131">
        <f t="shared" si="3"/>
        <v>2</v>
      </c>
      <c r="U22" s="131">
        <f t="shared" si="3"/>
        <v>2</v>
      </c>
    </row>
    <row r="23" spans="1:62" s="21" customFormat="1" ht="15" customHeight="1">
      <c r="A23" s="351"/>
      <c r="B23" s="22" t="s">
        <v>101</v>
      </c>
      <c r="C23" s="352">
        <f>SUM(C22+E22+H22+J22+M22+O22+R22+T22)</f>
        <v>8</v>
      </c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W23" s="15"/>
      <c r="X23" s="15"/>
      <c r="Y23" s="15"/>
      <c r="Z23" s="15"/>
      <c r="AA23" s="15"/>
      <c r="AB23" s="15"/>
    </row>
    <row r="24" spans="1:62" s="24" customFormat="1" ht="15" customHeight="1">
      <c r="A24" s="354" t="s">
        <v>172</v>
      </c>
      <c r="B24" s="85" t="s">
        <v>558</v>
      </c>
      <c r="C24" s="135">
        <v>3</v>
      </c>
      <c r="D24" s="135">
        <v>3</v>
      </c>
      <c r="E24" s="83"/>
      <c r="F24" s="83"/>
      <c r="G24" s="85" t="s">
        <v>559</v>
      </c>
      <c r="H24" s="135">
        <v>3</v>
      </c>
      <c r="I24" s="135">
        <v>3</v>
      </c>
      <c r="J24" s="83"/>
      <c r="K24" s="83"/>
      <c r="L24" s="85" t="s">
        <v>560</v>
      </c>
      <c r="M24" s="135">
        <v>2</v>
      </c>
      <c r="N24" s="135">
        <v>3</v>
      </c>
      <c r="O24" s="83"/>
      <c r="P24" s="83"/>
      <c r="Q24" s="41"/>
      <c r="R24" s="41"/>
      <c r="S24" s="41"/>
      <c r="T24" s="41"/>
      <c r="U24" s="4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54"/>
      <c r="B25" s="85" t="s">
        <v>561</v>
      </c>
      <c r="C25" s="135">
        <v>3</v>
      </c>
      <c r="D25" s="135">
        <v>3</v>
      </c>
      <c r="E25" s="83"/>
      <c r="F25" s="83"/>
      <c r="G25" s="85" t="s">
        <v>562</v>
      </c>
      <c r="H25" s="83">
        <v>2</v>
      </c>
      <c r="I25" s="83">
        <v>3</v>
      </c>
      <c r="J25" s="83"/>
      <c r="K25" s="83"/>
      <c r="L25" s="85" t="s">
        <v>563</v>
      </c>
      <c r="M25" s="135">
        <v>2</v>
      </c>
      <c r="N25" s="135">
        <v>2</v>
      </c>
      <c r="O25" s="83"/>
      <c r="P25" s="83"/>
      <c r="Q25" s="41"/>
      <c r="R25" s="41"/>
      <c r="S25" s="41"/>
      <c r="T25" s="41"/>
      <c r="U25" s="4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54"/>
      <c r="B26" s="85" t="s">
        <v>564</v>
      </c>
      <c r="C26" s="135">
        <v>2</v>
      </c>
      <c r="D26" s="135">
        <v>3</v>
      </c>
      <c r="E26" s="83"/>
      <c r="F26" s="83"/>
      <c r="G26" s="85" t="s">
        <v>217</v>
      </c>
      <c r="H26" s="83">
        <v>3</v>
      </c>
      <c r="I26" s="83">
        <v>3</v>
      </c>
      <c r="J26" s="135"/>
      <c r="K26" s="102"/>
      <c r="L26" s="85" t="s">
        <v>409</v>
      </c>
      <c r="M26" s="29">
        <v>3</v>
      </c>
      <c r="N26" s="29">
        <v>3</v>
      </c>
      <c r="O26" s="26"/>
      <c r="P26" s="26"/>
      <c r="Q26" s="308"/>
      <c r="R26" s="309"/>
      <c r="S26" s="309"/>
      <c r="T26" s="309"/>
      <c r="U26" s="309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54"/>
      <c r="B27" s="85" t="s">
        <v>565</v>
      </c>
      <c r="C27" s="83"/>
      <c r="D27" s="83"/>
      <c r="E27" s="135">
        <v>2</v>
      </c>
      <c r="F27" s="135">
        <v>3</v>
      </c>
      <c r="G27" s="85" t="s">
        <v>455</v>
      </c>
      <c r="H27" s="83">
        <v>2</v>
      </c>
      <c r="I27" s="83">
        <v>2</v>
      </c>
      <c r="J27" s="135"/>
      <c r="K27" s="102"/>
      <c r="L27" s="85" t="s">
        <v>419</v>
      </c>
      <c r="M27" s="29">
        <v>2</v>
      </c>
      <c r="N27" s="29">
        <v>3</v>
      </c>
      <c r="O27" s="29"/>
      <c r="P27" s="29"/>
      <c r="Q27" s="308"/>
      <c r="R27" s="309"/>
      <c r="S27" s="309"/>
      <c r="T27" s="309"/>
      <c r="U27" s="309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54"/>
      <c r="B28" s="85" t="s">
        <v>566</v>
      </c>
      <c r="C28" s="83"/>
      <c r="D28" s="83"/>
      <c r="E28" s="135">
        <v>2</v>
      </c>
      <c r="F28" s="135">
        <v>2</v>
      </c>
      <c r="G28" s="85" t="s">
        <v>437</v>
      </c>
      <c r="H28" s="83">
        <v>3</v>
      </c>
      <c r="I28" s="83">
        <v>3</v>
      </c>
      <c r="J28" s="102"/>
      <c r="K28" s="102"/>
      <c r="L28" s="85" t="s">
        <v>420</v>
      </c>
      <c r="M28" s="29"/>
      <c r="N28" s="29"/>
      <c r="O28" s="29">
        <v>3</v>
      </c>
      <c r="P28" s="29">
        <v>3</v>
      </c>
      <c r="Q28" s="308"/>
      <c r="R28" s="309"/>
      <c r="S28" s="309"/>
      <c r="T28" s="309"/>
      <c r="U28" s="309"/>
      <c r="V28" s="21"/>
      <c r="W28" s="21"/>
      <c r="X28" s="15"/>
      <c r="Y28" s="15"/>
      <c r="Z28" s="15"/>
      <c r="AA28" s="15"/>
      <c r="AB28" s="15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54"/>
      <c r="B29" s="85" t="s">
        <v>451</v>
      </c>
      <c r="C29" s="83"/>
      <c r="D29" s="83"/>
      <c r="E29" s="83">
        <v>3</v>
      </c>
      <c r="F29" s="83">
        <v>3</v>
      </c>
      <c r="G29" s="157" t="s">
        <v>209</v>
      </c>
      <c r="H29" s="102"/>
      <c r="I29" s="102"/>
      <c r="J29" s="83">
        <v>2</v>
      </c>
      <c r="K29" s="83">
        <v>3</v>
      </c>
      <c r="L29" s="85" t="s">
        <v>567</v>
      </c>
      <c r="M29" s="307"/>
      <c r="N29" s="307"/>
      <c r="O29" s="29">
        <v>2</v>
      </c>
      <c r="P29" s="29">
        <v>3</v>
      </c>
      <c r="Q29" s="308"/>
      <c r="R29" s="309"/>
      <c r="S29" s="309"/>
      <c r="T29" s="309"/>
      <c r="U29" s="309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54"/>
      <c r="B30" s="85" t="s">
        <v>488</v>
      </c>
      <c r="C30" s="83"/>
      <c r="D30" s="83"/>
      <c r="E30" s="83">
        <v>3</v>
      </c>
      <c r="F30" s="83">
        <v>3</v>
      </c>
      <c r="G30" s="85" t="s">
        <v>568</v>
      </c>
      <c r="H30" s="83"/>
      <c r="I30" s="83"/>
      <c r="J30" s="83">
        <v>3</v>
      </c>
      <c r="K30" s="83">
        <v>3</v>
      </c>
      <c r="L30" s="85" t="s">
        <v>569</v>
      </c>
      <c r="M30" s="135"/>
      <c r="N30" s="135"/>
      <c r="O30" s="135">
        <v>2</v>
      </c>
      <c r="P30" s="135">
        <v>2</v>
      </c>
      <c r="Q30" s="308"/>
      <c r="R30" s="309"/>
      <c r="S30" s="309"/>
      <c r="T30" s="309"/>
      <c r="U30" s="309"/>
      <c r="V30" s="21"/>
      <c r="W30" s="21"/>
      <c r="X30" s="15"/>
      <c r="Y30" s="15"/>
      <c r="Z30" s="15"/>
      <c r="AA30" s="15"/>
      <c r="AB30" s="15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54"/>
      <c r="B31" s="289"/>
      <c r="C31" s="289"/>
      <c r="D31" s="289"/>
      <c r="E31" s="289"/>
      <c r="F31" s="289"/>
      <c r="G31" s="85" t="s">
        <v>570</v>
      </c>
      <c r="H31" s="83"/>
      <c r="I31" s="83"/>
      <c r="J31" s="83">
        <v>2</v>
      </c>
      <c r="K31" s="83">
        <v>3</v>
      </c>
      <c r="L31" s="85" t="s">
        <v>485</v>
      </c>
      <c r="M31" s="29"/>
      <c r="N31" s="29"/>
      <c r="O31" s="307">
        <v>2</v>
      </c>
      <c r="P31" s="135">
        <v>3</v>
      </c>
      <c r="Q31" s="308"/>
      <c r="R31" s="309"/>
      <c r="S31" s="309"/>
      <c r="T31" s="309"/>
      <c r="U31" s="309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54"/>
      <c r="B32" s="289"/>
      <c r="C32" s="289"/>
      <c r="D32" s="289"/>
      <c r="E32" s="289"/>
      <c r="F32" s="289"/>
      <c r="G32" s="157" t="s">
        <v>203</v>
      </c>
      <c r="H32" s="135"/>
      <c r="I32" s="135"/>
      <c r="J32" s="83">
        <v>2</v>
      </c>
      <c r="K32" s="83">
        <v>3</v>
      </c>
      <c r="L32" s="289"/>
      <c r="M32" s="26"/>
      <c r="N32" s="26"/>
      <c r="O32" s="41"/>
      <c r="P32" s="41"/>
      <c r="Q32" s="41"/>
      <c r="R32" s="41"/>
      <c r="S32" s="41"/>
      <c r="T32" s="41"/>
      <c r="U32" s="4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54"/>
      <c r="B33" s="30" t="s">
        <v>8</v>
      </c>
      <c r="C33" s="310">
        <f>SUM(C24:C32)</f>
        <v>8</v>
      </c>
      <c r="D33" s="310">
        <f t="shared" ref="D33:F33" si="4">SUM(D24:D32)</f>
        <v>9</v>
      </c>
      <c r="E33" s="310">
        <f t="shared" si="4"/>
        <v>10</v>
      </c>
      <c r="F33" s="310">
        <f t="shared" si="4"/>
        <v>11</v>
      </c>
      <c r="G33" s="30" t="s">
        <v>12</v>
      </c>
      <c r="H33" s="310">
        <f>SUM(H24:H32)</f>
        <v>13</v>
      </c>
      <c r="I33" s="310">
        <f t="shared" ref="I33" si="5">SUM(I24:I32)</f>
        <v>14</v>
      </c>
      <c r="J33" s="310">
        <f t="shared" ref="J33" si="6">SUM(J24:J32)</f>
        <v>9</v>
      </c>
      <c r="K33" s="310">
        <f t="shared" ref="K33" si="7">SUM(K24:K32)</f>
        <v>12</v>
      </c>
      <c r="L33" s="30" t="s">
        <v>8</v>
      </c>
      <c r="M33" s="310">
        <f>SUM(M24:M32)</f>
        <v>9</v>
      </c>
      <c r="N33" s="310">
        <f t="shared" ref="N33" si="8">SUM(N24:N32)</f>
        <v>11</v>
      </c>
      <c r="O33" s="310">
        <f t="shared" ref="O33" si="9">SUM(O24:O32)</f>
        <v>9</v>
      </c>
      <c r="P33" s="310">
        <f t="shared" ref="P33" si="10">SUM(P24:P32)</f>
        <v>11</v>
      </c>
      <c r="Q33" s="30" t="s">
        <v>8</v>
      </c>
      <c r="R33" s="310">
        <f>SUM(R24:R32)</f>
        <v>0</v>
      </c>
      <c r="S33" s="310">
        <f t="shared" ref="S33" si="11">SUM(S24:S32)</f>
        <v>0</v>
      </c>
      <c r="T33" s="310">
        <f t="shared" ref="T33" si="12">SUM(T24:T32)</f>
        <v>0</v>
      </c>
      <c r="U33" s="310">
        <f t="shared" ref="U33" si="13">SUM(U24:U32)</f>
        <v>0</v>
      </c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54"/>
      <c r="B34" s="27" t="s">
        <v>9</v>
      </c>
      <c r="C34" s="353">
        <f>C33+E33+H33+J33+M33+O33+R33+T33</f>
        <v>58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21"/>
      <c r="W34" s="21"/>
      <c r="X34" s="15"/>
      <c r="Y34" s="15"/>
      <c r="Z34" s="15"/>
      <c r="AA34" s="15"/>
      <c r="AB34" s="15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56" t="s">
        <v>138</v>
      </c>
      <c r="B35" s="85" t="s">
        <v>571</v>
      </c>
      <c r="C35" s="269">
        <v>2</v>
      </c>
      <c r="D35" s="269">
        <v>2</v>
      </c>
      <c r="E35" s="102"/>
      <c r="F35" s="102"/>
      <c r="G35" s="151" t="s">
        <v>428</v>
      </c>
      <c r="H35" s="269">
        <v>3</v>
      </c>
      <c r="I35" s="269">
        <v>3</v>
      </c>
      <c r="J35" s="151"/>
      <c r="K35" s="151"/>
      <c r="L35" s="85" t="s">
        <v>423</v>
      </c>
      <c r="M35" s="83">
        <v>2</v>
      </c>
      <c r="N35" s="83">
        <v>2</v>
      </c>
      <c r="O35" s="311"/>
      <c r="P35" s="311"/>
      <c r="Q35" s="85" t="s">
        <v>427</v>
      </c>
      <c r="R35" s="83">
        <v>3</v>
      </c>
      <c r="S35" s="83">
        <v>3</v>
      </c>
      <c r="T35" s="85"/>
      <c r="U35" s="85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57"/>
      <c r="B36" s="85" t="s">
        <v>572</v>
      </c>
      <c r="C36" s="135">
        <v>3</v>
      </c>
      <c r="D36" s="135">
        <v>3</v>
      </c>
      <c r="E36" s="102"/>
      <c r="F36" s="102"/>
      <c r="G36" s="151" t="s">
        <v>573</v>
      </c>
      <c r="H36" s="269">
        <v>2</v>
      </c>
      <c r="I36" s="269">
        <v>2</v>
      </c>
      <c r="J36" s="151"/>
      <c r="K36" s="151"/>
      <c r="L36" s="85" t="s">
        <v>220</v>
      </c>
      <c r="M36" s="83">
        <v>3</v>
      </c>
      <c r="N36" s="83">
        <v>3</v>
      </c>
      <c r="O36" s="135"/>
      <c r="P36" s="135"/>
      <c r="Q36" s="85" t="s">
        <v>238</v>
      </c>
      <c r="R36" s="83">
        <v>3</v>
      </c>
      <c r="S36" s="83">
        <v>3</v>
      </c>
      <c r="T36" s="85"/>
      <c r="U36" s="85"/>
      <c r="V36" s="21"/>
      <c r="W36" s="21"/>
      <c r="X36" s="15"/>
      <c r="Y36" s="15"/>
      <c r="Z36" s="15"/>
      <c r="AA36" s="15"/>
      <c r="AB36" s="15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57"/>
      <c r="B37" s="151" t="s">
        <v>574</v>
      </c>
      <c r="C37" s="145">
        <v>2</v>
      </c>
      <c r="D37" s="145">
        <v>2</v>
      </c>
      <c r="E37" s="102"/>
      <c r="F37" s="102"/>
      <c r="G37" s="151" t="s">
        <v>575</v>
      </c>
      <c r="H37" s="269">
        <v>2</v>
      </c>
      <c r="I37" s="269">
        <v>2</v>
      </c>
      <c r="J37" s="151"/>
      <c r="K37" s="151"/>
      <c r="L37" s="85" t="s">
        <v>426</v>
      </c>
      <c r="M37" s="83">
        <v>3</v>
      </c>
      <c r="N37" s="83">
        <v>3</v>
      </c>
      <c r="O37" s="135"/>
      <c r="P37" s="135"/>
      <c r="Q37" s="85" t="s">
        <v>225</v>
      </c>
      <c r="R37" s="83">
        <v>3</v>
      </c>
      <c r="S37" s="83">
        <v>3</v>
      </c>
      <c r="T37" s="83"/>
      <c r="U37" s="83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57"/>
      <c r="B38" s="85" t="s">
        <v>300</v>
      </c>
      <c r="C38" s="83">
        <v>3</v>
      </c>
      <c r="D38" s="83">
        <v>3</v>
      </c>
      <c r="E38" s="269"/>
      <c r="F38" s="269"/>
      <c r="G38" s="85" t="s">
        <v>443</v>
      </c>
      <c r="H38" s="135">
        <v>3</v>
      </c>
      <c r="I38" s="135">
        <v>3</v>
      </c>
      <c r="J38" s="151"/>
      <c r="K38" s="151"/>
      <c r="L38" s="85" t="s">
        <v>381</v>
      </c>
      <c r="M38" s="83">
        <v>3</v>
      </c>
      <c r="N38" s="83">
        <v>3</v>
      </c>
      <c r="O38" s="83"/>
      <c r="P38" s="83"/>
      <c r="Q38" s="85" t="s">
        <v>453</v>
      </c>
      <c r="R38" s="83">
        <v>3</v>
      </c>
      <c r="S38" s="83">
        <v>3</v>
      </c>
      <c r="T38" s="83"/>
      <c r="U38" s="83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57"/>
      <c r="B39" s="151" t="s">
        <v>576</v>
      </c>
      <c r="C39" s="230"/>
      <c r="D39" s="230"/>
      <c r="E39" s="269">
        <v>2</v>
      </c>
      <c r="F39" s="269">
        <v>2</v>
      </c>
      <c r="G39" s="151" t="s">
        <v>449</v>
      </c>
      <c r="H39" s="269">
        <v>3</v>
      </c>
      <c r="I39" s="269">
        <v>3</v>
      </c>
      <c r="J39" s="151"/>
      <c r="K39" s="151"/>
      <c r="L39" s="85" t="s">
        <v>432</v>
      </c>
      <c r="M39" s="83">
        <v>3</v>
      </c>
      <c r="N39" s="83">
        <v>3</v>
      </c>
      <c r="O39" s="83"/>
      <c r="P39" s="83"/>
      <c r="Q39" s="85" t="s">
        <v>578</v>
      </c>
      <c r="R39" s="83">
        <v>3</v>
      </c>
      <c r="S39" s="83">
        <v>3</v>
      </c>
      <c r="T39" s="83"/>
      <c r="U39" s="83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57"/>
      <c r="B40" s="151" t="s">
        <v>577</v>
      </c>
      <c r="C40" s="269"/>
      <c r="D40" s="269"/>
      <c r="E40" s="145">
        <v>2</v>
      </c>
      <c r="F40" s="145">
        <v>2</v>
      </c>
      <c r="G40" s="151" t="s">
        <v>454</v>
      </c>
      <c r="H40" s="145">
        <v>2</v>
      </c>
      <c r="I40" s="145">
        <v>2</v>
      </c>
      <c r="J40" s="289"/>
      <c r="K40" s="289"/>
      <c r="L40" s="85" t="s">
        <v>450</v>
      </c>
      <c r="M40" s="83">
        <v>2</v>
      </c>
      <c r="N40" s="83">
        <v>2</v>
      </c>
      <c r="O40" s="289"/>
      <c r="P40" s="289"/>
      <c r="Q40" s="85" t="s">
        <v>456</v>
      </c>
      <c r="R40" s="83">
        <v>3</v>
      </c>
      <c r="S40" s="83">
        <v>3</v>
      </c>
      <c r="T40" s="83"/>
      <c r="U40" s="83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57"/>
      <c r="B41" s="85" t="s">
        <v>106</v>
      </c>
      <c r="C41" s="83"/>
      <c r="D41" s="83"/>
      <c r="E41" s="83">
        <v>2</v>
      </c>
      <c r="F41" s="83">
        <v>2</v>
      </c>
      <c r="G41" s="151" t="s">
        <v>408</v>
      </c>
      <c r="H41" s="145">
        <v>2</v>
      </c>
      <c r="I41" s="145">
        <v>2</v>
      </c>
      <c r="J41" s="289"/>
      <c r="K41" s="289"/>
      <c r="L41" s="85" t="s">
        <v>452</v>
      </c>
      <c r="M41" s="83">
        <v>2</v>
      </c>
      <c r="N41" s="83">
        <v>2</v>
      </c>
      <c r="O41" s="83"/>
      <c r="P41" s="83"/>
      <c r="Q41" s="85" t="s">
        <v>232</v>
      </c>
      <c r="R41" s="83">
        <v>9</v>
      </c>
      <c r="S41" s="83" t="s">
        <v>11</v>
      </c>
      <c r="T41" s="83"/>
      <c r="U41" s="83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57"/>
      <c r="B42" s="85"/>
      <c r="C42" s="142"/>
      <c r="D42" s="142"/>
      <c r="E42" s="83"/>
      <c r="F42" s="83"/>
      <c r="G42" s="151" t="s">
        <v>410</v>
      </c>
      <c r="H42" s="269">
        <v>2</v>
      </c>
      <c r="I42" s="269">
        <v>2</v>
      </c>
      <c r="J42" s="289"/>
      <c r="K42" s="289"/>
      <c r="L42" s="151" t="s">
        <v>411</v>
      </c>
      <c r="M42" s="269">
        <v>2</v>
      </c>
      <c r="N42" s="269">
        <v>2</v>
      </c>
      <c r="O42" s="83"/>
      <c r="P42" s="83"/>
      <c r="Q42" s="85" t="s">
        <v>460</v>
      </c>
      <c r="R42" s="85"/>
      <c r="S42" s="85"/>
      <c r="T42" s="83">
        <v>3</v>
      </c>
      <c r="U42" s="83">
        <v>3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57"/>
      <c r="B43" s="102"/>
      <c r="C43" s="102"/>
      <c r="D43" s="102"/>
      <c r="E43" s="102"/>
      <c r="F43" s="102"/>
      <c r="G43" s="151" t="s">
        <v>439</v>
      </c>
      <c r="H43" s="151"/>
      <c r="I43" s="151"/>
      <c r="J43" s="269">
        <v>3</v>
      </c>
      <c r="K43" s="269">
        <v>3</v>
      </c>
      <c r="L43" s="85" t="s">
        <v>438</v>
      </c>
      <c r="M43" s="83"/>
      <c r="N43" s="83"/>
      <c r="O43" s="83">
        <v>3</v>
      </c>
      <c r="P43" s="83">
        <v>3</v>
      </c>
      <c r="Q43" s="85" t="s">
        <v>580</v>
      </c>
      <c r="R43" s="85"/>
      <c r="S43" s="85"/>
      <c r="T43" s="83">
        <v>2</v>
      </c>
      <c r="U43" s="83">
        <v>2</v>
      </c>
      <c r="V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57"/>
      <c r="B44" s="289"/>
      <c r="C44" s="289"/>
      <c r="D44" s="289"/>
      <c r="E44" s="289"/>
      <c r="F44" s="289"/>
      <c r="G44" s="151" t="s">
        <v>579</v>
      </c>
      <c r="H44" s="151"/>
      <c r="I44" s="151"/>
      <c r="J44" s="269">
        <v>2</v>
      </c>
      <c r="K44" s="269">
        <v>2</v>
      </c>
      <c r="L44" s="85" t="s">
        <v>237</v>
      </c>
      <c r="M44" s="83"/>
      <c r="N44" s="83"/>
      <c r="O44" s="83">
        <v>3</v>
      </c>
      <c r="P44" s="83">
        <v>3</v>
      </c>
      <c r="Q44" s="85" t="s">
        <v>465</v>
      </c>
      <c r="R44" s="85"/>
      <c r="S44" s="85"/>
      <c r="T44" s="83">
        <v>3</v>
      </c>
      <c r="U44" s="83">
        <v>3</v>
      </c>
      <c r="V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57"/>
      <c r="B45" s="85"/>
      <c r="C45" s="85"/>
      <c r="D45" s="85"/>
      <c r="E45" s="85"/>
      <c r="F45" s="85"/>
      <c r="G45" s="85" t="s">
        <v>212</v>
      </c>
      <c r="H45" s="83"/>
      <c r="I45" s="83"/>
      <c r="J45" s="83">
        <v>3</v>
      </c>
      <c r="K45" s="83">
        <v>3</v>
      </c>
      <c r="L45" s="85" t="s">
        <v>227</v>
      </c>
      <c r="M45" s="83"/>
      <c r="N45" s="83"/>
      <c r="O45" s="83">
        <v>3</v>
      </c>
      <c r="P45" s="83">
        <v>3</v>
      </c>
      <c r="Q45" s="85" t="s">
        <v>430</v>
      </c>
      <c r="R45" s="83"/>
      <c r="S45" s="83"/>
      <c r="T45" s="83">
        <v>2</v>
      </c>
      <c r="U45" s="83">
        <v>2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57"/>
      <c r="B46" s="85"/>
      <c r="C46" s="85"/>
      <c r="D46" s="85"/>
      <c r="E46" s="85"/>
      <c r="F46" s="85"/>
      <c r="G46" s="151" t="s">
        <v>461</v>
      </c>
      <c r="H46" s="135"/>
      <c r="I46" s="135"/>
      <c r="J46" s="269">
        <v>3</v>
      </c>
      <c r="K46" s="269">
        <v>3</v>
      </c>
      <c r="L46" s="85" t="s">
        <v>228</v>
      </c>
      <c r="M46" s="83"/>
      <c r="N46" s="83"/>
      <c r="O46" s="83">
        <v>3</v>
      </c>
      <c r="P46" s="83">
        <v>3</v>
      </c>
      <c r="Q46" s="85" t="s">
        <v>235</v>
      </c>
      <c r="R46" s="85"/>
      <c r="S46" s="85"/>
      <c r="T46" s="83">
        <v>9</v>
      </c>
      <c r="U46" s="83" t="s">
        <v>11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57"/>
      <c r="B47" s="85"/>
      <c r="C47" s="85"/>
      <c r="D47" s="85"/>
      <c r="E47" s="85"/>
      <c r="F47" s="85"/>
      <c r="G47" s="85" t="s">
        <v>463</v>
      </c>
      <c r="H47" s="83"/>
      <c r="I47" s="83"/>
      <c r="J47" s="135">
        <v>3</v>
      </c>
      <c r="K47" s="135">
        <v>3</v>
      </c>
      <c r="L47" s="85" t="s">
        <v>231</v>
      </c>
      <c r="M47" s="83"/>
      <c r="N47" s="83"/>
      <c r="O47" s="83">
        <v>2</v>
      </c>
      <c r="P47" s="83">
        <v>2</v>
      </c>
      <c r="Q47" s="85"/>
      <c r="R47" s="85"/>
      <c r="S47" s="85"/>
      <c r="T47" s="83"/>
      <c r="U47" s="83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57"/>
      <c r="B48" s="85"/>
      <c r="C48" s="85"/>
      <c r="D48" s="85"/>
      <c r="E48" s="85"/>
      <c r="F48" s="85"/>
      <c r="G48" s="151" t="s">
        <v>415</v>
      </c>
      <c r="H48" s="145"/>
      <c r="I48" s="145"/>
      <c r="J48" s="145">
        <v>3</v>
      </c>
      <c r="K48" s="145">
        <v>3</v>
      </c>
      <c r="L48" s="85" t="s">
        <v>462</v>
      </c>
      <c r="M48" s="83"/>
      <c r="N48" s="83"/>
      <c r="O48" s="83">
        <v>2</v>
      </c>
      <c r="P48" s="83">
        <v>2</v>
      </c>
      <c r="Q48" s="289"/>
      <c r="R48" s="289"/>
      <c r="S48" s="289"/>
      <c r="T48" s="289"/>
      <c r="U48" s="289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57"/>
      <c r="B49" s="85"/>
      <c r="C49" s="85"/>
      <c r="D49" s="85"/>
      <c r="E49" s="85"/>
      <c r="F49" s="85"/>
      <c r="G49" s="151" t="s">
        <v>581</v>
      </c>
      <c r="H49" s="145"/>
      <c r="I49" s="145"/>
      <c r="J49" s="145">
        <v>3</v>
      </c>
      <c r="K49" s="145">
        <v>3</v>
      </c>
      <c r="L49" s="85" t="s">
        <v>464</v>
      </c>
      <c r="M49" s="83"/>
      <c r="N49" s="83"/>
      <c r="O49" s="83">
        <v>2</v>
      </c>
      <c r="P49" s="83">
        <v>2</v>
      </c>
      <c r="Q49" s="289"/>
      <c r="R49" s="289"/>
      <c r="S49" s="289"/>
      <c r="T49" s="289"/>
      <c r="U49" s="289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57"/>
      <c r="B50" s="312"/>
      <c r="C50" s="313"/>
      <c r="D50" s="313"/>
      <c r="E50" s="102"/>
      <c r="F50" s="102"/>
      <c r="G50" s="289"/>
      <c r="H50" s="289"/>
      <c r="I50" s="289"/>
      <c r="J50" s="289"/>
      <c r="K50" s="289"/>
      <c r="L50" s="151" t="s">
        <v>412</v>
      </c>
      <c r="M50" s="269"/>
      <c r="N50" s="269"/>
      <c r="O50" s="142">
        <v>2</v>
      </c>
      <c r="P50" s="142">
        <v>2</v>
      </c>
      <c r="Q50" s="289"/>
      <c r="R50" s="289"/>
      <c r="S50" s="289"/>
      <c r="T50" s="289"/>
      <c r="U50" s="289"/>
      <c r="V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57"/>
      <c r="B51" s="312"/>
      <c r="C51" s="313"/>
      <c r="D51" s="313"/>
      <c r="E51" s="102"/>
      <c r="F51" s="102"/>
      <c r="G51" s="289"/>
      <c r="H51" s="289"/>
      <c r="I51" s="289"/>
      <c r="J51" s="151"/>
      <c r="K51" s="151"/>
      <c r="L51" s="152" t="s">
        <v>416</v>
      </c>
      <c r="M51" s="223" t="s">
        <v>21</v>
      </c>
      <c r="N51" s="223" t="s">
        <v>21</v>
      </c>
      <c r="O51" s="142">
        <v>3</v>
      </c>
      <c r="P51" s="142">
        <v>3</v>
      </c>
      <c r="Q51" s="289"/>
      <c r="R51" s="289"/>
      <c r="S51" s="289"/>
      <c r="T51" s="289"/>
      <c r="U51" s="289"/>
      <c r="V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57"/>
      <c r="B52" s="312"/>
      <c r="C52" s="313"/>
      <c r="D52" s="313"/>
      <c r="E52" s="102"/>
      <c r="F52" s="102"/>
      <c r="G52" s="289"/>
      <c r="H52" s="289"/>
      <c r="I52" s="289"/>
      <c r="J52" s="289"/>
      <c r="K52" s="289"/>
      <c r="L52" s="85" t="s">
        <v>128</v>
      </c>
      <c r="M52" s="83"/>
      <c r="N52" s="83"/>
      <c r="O52" s="83">
        <v>3</v>
      </c>
      <c r="P52" s="83" t="s">
        <v>11</v>
      </c>
      <c r="Q52" s="289"/>
      <c r="R52" s="289"/>
      <c r="S52" s="289"/>
      <c r="T52" s="289"/>
      <c r="U52" s="289"/>
      <c r="V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57"/>
      <c r="B53" s="30" t="s">
        <v>8</v>
      </c>
      <c r="C53" s="310">
        <f>SUM(C35:C52)</f>
        <v>10</v>
      </c>
      <c r="D53" s="310">
        <f t="shared" ref="D53:F53" si="14">SUM(D35:D52)</f>
        <v>10</v>
      </c>
      <c r="E53" s="310">
        <f t="shared" si="14"/>
        <v>6</v>
      </c>
      <c r="F53" s="310">
        <f t="shared" si="14"/>
        <v>6</v>
      </c>
      <c r="G53" s="30" t="s">
        <v>8</v>
      </c>
      <c r="H53" s="310">
        <f>SUM(H35:H52)</f>
        <v>19</v>
      </c>
      <c r="I53" s="310">
        <f t="shared" ref="I53" si="15">SUM(I35:I52)</f>
        <v>19</v>
      </c>
      <c r="J53" s="310">
        <f t="shared" ref="J53" si="16">SUM(J35:J52)</f>
        <v>20</v>
      </c>
      <c r="K53" s="310">
        <f t="shared" ref="K53" si="17">SUM(K35:K52)</f>
        <v>20</v>
      </c>
      <c r="L53" s="30" t="s">
        <v>8</v>
      </c>
      <c r="M53" s="310">
        <f>SUM(M35:M52)</f>
        <v>20</v>
      </c>
      <c r="N53" s="310">
        <f t="shared" ref="N53" si="18">SUM(N35:N52)</f>
        <v>20</v>
      </c>
      <c r="O53" s="310">
        <f t="shared" ref="O53" si="19">SUM(O35:O52)</f>
        <v>26</v>
      </c>
      <c r="P53" s="310">
        <f t="shared" ref="P53" si="20">SUM(P35:P52)</f>
        <v>23</v>
      </c>
      <c r="Q53" s="30" t="s">
        <v>8</v>
      </c>
      <c r="R53" s="310">
        <f>SUM(R35:R52)</f>
        <v>27</v>
      </c>
      <c r="S53" s="310">
        <f t="shared" ref="S53" si="21">SUM(S35:S52)</f>
        <v>18</v>
      </c>
      <c r="T53" s="310">
        <f t="shared" ref="T53" si="22">SUM(T35:T52)</f>
        <v>19</v>
      </c>
      <c r="U53" s="310">
        <f t="shared" ref="U53" si="23">SUM(U35:U52)</f>
        <v>10</v>
      </c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58"/>
      <c r="B54" s="27" t="s">
        <v>9</v>
      </c>
      <c r="C54" s="359">
        <f>C53+E53+H53+J53+M53+O53+R53+T53</f>
        <v>147</v>
      </c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/>
      <c r="T54" s="360"/>
      <c r="U54" s="36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ht="15" customHeight="1">
      <c r="A55" s="333" t="s">
        <v>158</v>
      </c>
      <c r="B55" s="329" t="s">
        <v>159</v>
      </c>
      <c r="C55" s="329"/>
      <c r="D55" s="329"/>
      <c r="E55" s="329"/>
      <c r="F55" s="329"/>
      <c r="G55" s="436" t="s">
        <v>496</v>
      </c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5"/>
      <c r="V55" s="21"/>
      <c r="W55" s="21"/>
      <c r="Z55" s="31"/>
      <c r="AA55" s="15"/>
      <c r="AB55" s="15"/>
      <c r="AC55" s="21"/>
      <c r="AD55" s="21"/>
      <c r="AE55" s="21"/>
      <c r="AF55" s="21"/>
      <c r="AH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C55" s="21"/>
      <c r="BD55" s="21"/>
      <c r="BE55" s="21"/>
      <c r="BF55" s="21"/>
      <c r="BG55" s="21"/>
      <c r="BH55" s="21"/>
      <c r="BJ55" s="21"/>
    </row>
    <row r="56" spans="1:62" ht="15" customHeight="1">
      <c r="A56" s="333"/>
      <c r="B56" s="329" t="s">
        <v>22</v>
      </c>
      <c r="C56" s="329"/>
      <c r="D56" s="329"/>
      <c r="E56" s="329"/>
      <c r="F56" s="329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7"/>
      <c r="V56" s="21"/>
      <c r="Z56" s="15"/>
      <c r="AA56" s="15"/>
      <c r="AB56" s="15"/>
      <c r="AC56" s="21"/>
      <c r="AE56" s="21"/>
      <c r="AF56" s="21"/>
      <c r="AH56" s="21"/>
      <c r="AK56" s="21"/>
      <c r="AL56" s="21"/>
      <c r="AM56" s="21"/>
      <c r="AN56" s="21"/>
      <c r="AP56" s="21"/>
      <c r="AR56" s="21"/>
      <c r="AW56" s="21"/>
      <c r="AY56" s="21"/>
      <c r="BA56" s="21"/>
      <c r="BF56" s="21"/>
      <c r="BG56" s="21"/>
      <c r="BH56" s="21"/>
      <c r="BJ56" s="21"/>
    </row>
    <row r="57" spans="1:62" ht="15" customHeight="1">
      <c r="A57" s="333"/>
      <c r="B57" s="329" t="s">
        <v>23</v>
      </c>
      <c r="C57" s="329"/>
      <c r="D57" s="329"/>
      <c r="E57" s="329"/>
      <c r="F57" s="329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V57" s="21"/>
      <c r="Z57" s="15"/>
      <c r="AA57" s="15"/>
      <c r="AB57" s="15"/>
      <c r="AE57" s="21"/>
      <c r="AF57" s="21"/>
      <c r="AN57" s="21"/>
      <c r="BJ57" s="21"/>
    </row>
    <row r="58" spans="1:62" ht="15" customHeight="1">
      <c r="A58" s="333"/>
      <c r="B58" s="329" t="s">
        <v>160</v>
      </c>
      <c r="C58" s="329"/>
      <c r="D58" s="329"/>
      <c r="E58" s="329"/>
      <c r="F58" s="329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  <c r="AA58" s="15"/>
      <c r="AB58" s="15"/>
      <c r="AE58" s="21"/>
    </row>
    <row r="59" spans="1:62" ht="15" customHeight="1">
      <c r="A59" s="333"/>
      <c r="B59" s="329" t="s">
        <v>582</v>
      </c>
      <c r="C59" s="329"/>
      <c r="D59" s="329"/>
      <c r="E59" s="329"/>
      <c r="F59" s="329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  <c r="AA59" s="15"/>
    </row>
    <row r="60" spans="1:62" ht="15" customHeight="1">
      <c r="A60" s="333"/>
      <c r="B60" s="329" t="s">
        <v>584</v>
      </c>
      <c r="C60" s="329"/>
      <c r="D60" s="329"/>
      <c r="E60" s="329"/>
      <c r="F60" s="329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7"/>
      <c r="AA60" s="15"/>
    </row>
    <row r="61" spans="1:62">
      <c r="A61" s="333"/>
      <c r="B61" s="329" t="s">
        <v>19</v>
      </c>
      <c r="C61" s="329"/>
      <c r="D61" s="329"/>
      <c r="E61" s="329"/>
      <c r="F61" s="329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9"/>
    </row>
  </sheetData>
  <mergeCells count="42">
    <mergeCell ref="B61:F61"/>
    <mergeCell ref="A35:A54"/>
    <mergeCell ref="C54:U54"/>
    <mergeCell ref="A55:A61"/>
    <mergeCell ref="B55:F55"/>
    <mergeCell ref="G55:U61"/>
    <mergeCell ref="B56:F56"/>
    <mergeCell ref="B57:F57"/>
    <mergeCell ref="B58:F58"/>
    <mergeCell ref="B59:F59"/>
    <mergeCell ref="B60:F60"/>
    <mergeCell ref="A24:A34"/>
    <mergeCell ref="C34:U34"/>
    <mergeCell ref="A6:A12"/>
    <mergeCell ref="C11:U11"/>
    <mergeCell ref="B12:U12"/>
    <mergeCell ref="A13:A17"/>
    <mergeCell ref="C17:U17"/>
    <mergeCell ref="A18:A19"/>
    <mergeCell ref="B18:U18"/>
    <mergeCell ref="C19:U19"/>
    <mergeCell ref="O4:P4"/>
    <mergeCell ref="R4:S4"/>
    <mergeCell ref="T4:U4"/>
    <mergeCell ref="A20:A23"/>
    <mergeCell ref="C23:U23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J60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242" customWidth="1"/>
    <col min="2" max="2" width="18.625" style="243" customWidth="1"/>
    <col min="3" max="6" width="3.125" style="244" customWidth="1"/>
    <col min="7" max="7" width="18.625" style="243" customWidth="1"/>
    <col min="8" max="11" width="3.125" style="244" customWidth="1"/>
    <col min="12" max="12" width="18.625" style="243" customWidth="1"/>
    <col min="13" max="16" width="3.125" style="244" customWidth="1"/>
    <col min="17" max="17" width="18.625" style="243" customWidth="1"/>
    <col min="18" max="21" width="3.125" style="244" customWidth="1"/>
    <col min="22" max="16384" width="9" style="232"/>
  </cols>
  <sheetData>
    <row r="1" spans="1:218" ht="30" customHeight="1">
      <c r="A1" s="362" t="s">
        <v>589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4"/>
    </row>
    <row r="2" spans="1:218" ht="30" customHeight="1">
      <c r="A2" s="365" t="s">
        <v>590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7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</row>
    <row r="3" spans="1:218">
      <c r="A3" s="333" t="s">
        <v>0</v>
      </c>
      <c r="B3" s="350" t="s">
        <v>472</v>
      </c>
      <c r="C3" s="333" t="s">
        <v>1</v>
      </c>
      <c r="D3" s="333"/>
      <c r="E3" s="333"/>
      <c r="F3" s="333"/>
      <c r="G3" s="350" t="s">
        <v>2</v>
      </c>
      <c r="H3" s="333" t="s">
        <v>3</v>
      </c>
      <c r="I3" s="333"/>
      <c r="J3" s="333"/>
      <c r="K3" s="333"/>
      <c r="L3" s="350" t="s">
        <v>2</v>
      </c>
      <c r="M3" s="333" t="s">
        <v>4</v>
      </c>
      <c r="N3" s="333"/>
      <c r="O3" s="333"/>
      <c r="P3" s="333"/>
      <c r="Q3" s="350" t="s">
        <v>2</v>
      </c>
      <c r="R3" s="333" t="s">
        <v>5</v>
      </c>
      <c r="S3" s="333"/>
      <c r="T3" s="333"/>
      <c r="U3" s="333"/>
    </row>
    <row r="4" spans="1:218">
      <c r="A4" s="33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18" ht="12" customHeight="1">
      <c r="A5" s="333"/>
      <c r="B5" s="350"/>
      <c r="C5" s="4" t="s">
        <v>473</v>
      </c>
      <c r="D5" s="4" t="s">
        <v>474</v>
      </c>
      <c r="E5" s="4" t="s">
        <v>17</v>
      </c>
      <c r="F5" s="4" t="s">
        <v>474</v>
      </c>
      <c r="G5" s="350"/>
      <c r="H5" s="4" t="s">
        <v>473</v>
      </c>
      <c r="I5" s="4" t="s">
        <v>474</v>
      </c>
      <c r="J5" s="4" t="s">
        <v>473</v>
      </c>
      <c r="K5" s="4" t="s">
        <v>474</v>
      </c>
      <c r="L5" s="350"/>
      <c r="M5" s="4" t="s">
        <v>473</v>
      </c>
      <c r="N5" s="4" t="s">
        <v>474</v>
      </c>
      <c r="O5" s="4" t="s">
        <v>473</v>
      </c>
      <c r="P5" s="4" t="s">
        <v>474</v>
      </c>
      <c r="Q5" s="350"/>
      <c r="R5" s="4" t="s">
        <v>473</v>
      </c>
      <c r="S5" s="4" t="s">
        <v>474</v>
      </c>
      <c r="T5" s="4" t="s">
        <v>473</v>
      </c>
      <c r="U5" s="4" t="s">
        <v>474</v>
      </c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</row>
    <row r="6" spans="1:218" ht="15" customHeight="1">
      <c r="A6" s="437" t="s">
        <v>82</v>
      </c>
      <c r="B6" s="151" t="s">
        <v>193</v>
      </c>
      <c r="C6" s="145">
        <v>2</v>
      </c>
      <c r="D6" s="145">
        <v>2</v>
      </c>
      <c r="E6" s="198"/>
      <c r="F6" s="198"/>
      <c r="G6" s="151" t="s">
        <v>194</v>
      </c>
      <c r="H6" s="145">
        <v>2</v>
      </c>
      <c r="I6" s="145">
        <v>2</v>
      </c>
      <c r="J6" s="198"/>
      <c r="K6" s="198"/>
      <c r="L6" s="6"/>
      <c r="M6" s="196"/>
      <c r="N6" s="196"/>
      <c r="O6" s="196"/>
      <c r="P6" s="196"/>
      <c r="Q6" s="235"/>
      <c r="R6" s="236"/>
      <c r="S6" s="236"/>
      <c r="T6" s="236"/>
      <c r="U6" s="236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</row>
    <row r="7" spans="1:218" ht="15" customHeight="1">
      <c r="A7" s="438"/>
      <c r="B7" s="151" t="s">
        <v>197</v>
      </c>
      <c r="C7" s="145">
        <v>2</v>
      </c>
      <c r="D7" s="145">
        <v>2</v>
      </c>
      <c r="E7" s="236"/>
      <c r="F7" s="236"/>
      <c r="G7" s="151" t="s">
        <v>196</v>
      </c>
      <c r="H7" s="145">
        <v>2</v>
      </c>
      <c r="I7" s="145">
        <v>2</v>
      </c>
      <c r="J7" s="145">
        <v>2</v>
      </c>
      <c r="K7" s="145">
        <v>2</v>
      </c>
      <c r="L7" s="6"/>
      <c r="M7" s="196"/>
      <c r="N7" s="196"/>
      <c r="O7" s="196"/>
      <c r="P7" s="196"/>
      <c r="Q7" s="6"/>
      <c r="R7" s="196"/>
      <c r="S7" s="196"/>
      <c r="T7" s="196"/>
      <c r="U7" s="196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</row>
    <row r="8" spans="1:218" ht="15" customHeight="1">
      <c r="A8" s="438"/>
      <c r="B8" s="151" t="s">
        <v>195</v>
      </c>
      <c r="C8" s="198"/>
      <c r="D8" s="198"/>
      <c r="E8" s="145">
        <v>2</v>
      </c>
      <c r="F8" s="145">
        <v>2</v>
      </c>
      <c r="G8" s="235"/>
      <c r="H8" s="236"/>
      <c r="I8" s="236"/>
      <c r="J8" s="236"/>
      <c r="K8" s="236"/>
      <c r="L8" s="6"/>
      <c r="M8" s="196"/>
      <c r="N8" s="196"/>
      <c r="O8" s="196"/>
      <c r="P8" s="196"/>
      <c r="Q8" s="6"/>
      <c r="R8" s="196"/>
      <c r="S8" s="196"/>
      <c r="T8" s="196"/>
      <c r="U8" s="196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</row>
    <row r="9" spans="1:218" ht="15" customHeight="1">
      <c r="A9" s="438"/>
      <c r="B9" s="151" t="s">
        <v>198</v>
      </c>
      <c r="C9" s="198"/>
      <c r="D9" s="198"/>
      <c r="E9" s="145">
        <v>2</v>
      </c>
      <c r="F9" s="145">
        <v>2</v>
      </c>
      <c r="G9" s="151"/>
      <c r="H9" s="151"/>
      <c r="I9" s="151"/>
      <c r="J9" s="145"/>
      <c r="K9" s="145"/>
      <c r="L9" s="6"/>
      <c r="M9" s="196"/>
      <c r="N9" s="196"/>
      <c r="O9" s="196"/>
      <c r="P9" s="196"/>
      <c r="Q9" s="6"/>
      <c r="R9" s="196"/>
      <c r="S9" s="196"/>
      <c r="T9" s="196"/>
      <c r="U9" s="196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</row>
    <row r="10" spans="1:218" ht="15" customHeight="1">
      <c r="A10" s="438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  <c r="DP10" s="238"/>
      <c r="DQ10" s="238"/>
      <c r="DR10" s="238"/>
      <c r="DS10" s="238"/>
      <c r="DT10" s="238"/>
      <c r="DU10" s="238"/>
      <c r="DV10" s="238"/>
      <c r="DW10" s="238"/>
      <c r="DX10" s="238"/>
      <c r="DY10" s="238"/>
      <c r="DZ10" s="238"/>
      <c r="EA10" s="238"/>
      <c r="EB10" s="238"/>
      <c r="EC10" s="238"/>
      <c r="ED10" s="238"/>
      <c r="EE10" s="238"/>
      <c r="EF10" s="238"/>
      <c r="EG10" s="238"/>
      <c r="EH10" s="238"/>
      <c r="EI10" s="238"/>
      <c r="EJ10" s="238"/>
      <c r="EK10" s="238"/>
      <c r="EL10" s="238"/>
      <c r="EM10" s="238"/>
      <c r="EN10" s="238"/>
      <c r="EO10" s="238"/>
      <c r="EP10" s="238"/>
      <c r="EQ10" s="238"/>
      <c r="ER10" s="238"/>
      <c r="ES10" s="238"/>
      <c r="ET10" s="238"/>
      <c r="EU10" s="238"/>
      <c r="EV10" s="238"/>
      <c r="EW10" s="238"/>
      <c r="EX10" s="238"/>
      <c r="EY10" s="238"/>
      <c r="EZ10" s="238"/>
      <c r="FA10" s="238"/>
      <c r="FB10" s="238"/>
      <c r="FC10" s="238"/>
      <c r="FD10" s="238"/>
      <c r="FE10" s="238"/>
      <c r="FF10" s="238"/>
      <c r="FG10" s="238"/>
      <c r="FH10" s="238"/>
      <c r="FI10" s="238"/>
      <c r="FJ10" s="238"/>
      <c r="FK10" s="238"/>
      <c r="FL10" s="238"/>
      <c r="FM10" s="238"/>
      <c r="FN10" s="238"/>
      <c r="FO10" s="238"/>
      <c r="FP10" s="238"/>
      <c r="FQ10" s="238"/>
      <c r="FR10" s="238"/>
      <c r="FS10" s="238"/>
      <c r="FT10" s="238"/>
      <c r="FU10" s="238"/>
      <c r="FV10" s="238"/>
      <c r="FW10" s="238"/>
      <c r="FX10" s="238"/>
      <c r="FY10" s="238"/>
      <c r="FZ10" s="238"/>
      <c r="GA10" s="238"/>
      <c r="GB10" s="238"/>
      <c r="GC10" s="238"/>
      <c r="GD10" s="238"/>
      <c r="GE10" s="238"/>
      <c r="GF10" s="238"/>
      <c r="GG10" s="238"/>
      <c r="GH10" s="238"/>
      <c r="GI10" s="238"/>
      <c r="GJ10" s="238"/>
      <c r="GK10" s="238"/>
      <c r="GL10" s="238"/>
      <c r="GM10" s="238"/>
      <c r="GN10" s="238"/>
      <c r="GO10" s="238"/>
      <c r="GP10" s="238"/>
      <c r="GQ10" s="238"/>
      <c r="GR10" s="238"/>
      <c r="GS10" s="238"/>
      <c r="GT10" s="238"/>
      <c r="GU10" s="238"/>
      <c r="GV10" s="238"/>
      <c r="GW10" s="238"/>
      <c r="GX10" s="238"/>
      <c r="GY10" s="238"/>
      <c r="GZ10" s="238"/>
      <c r="HA10" s="238"/>
      <c r="HB10" s="238"/>
      <c r="HC10" s="238"/>
      <c r="HD10" s="238"/>
      <c r="HE10" s="238"/>
      <c r="HF10" s="238"/>
      <c r="HG10" s="238"/>
      <c r="HH10" s="238"/>
      <c r="HI10" s="238"/>
      <c r="HJ10" s="238"/>
    </row>
    <row r="11" spans="1:218" ht="15" customHeight="1">
      <c r="A11" s="438"/>
      <c r="B11" s="197" t="s">
        <v>9</v>
      </c>
      <c r="C11" s="340">
        <f>C10+E10+H10+J10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</row>
    <row r="12" spans="1:218" s="10" customFormat="1" ht="35.1" customHeight="1">
      <c r="A12" s="439"/>
      <c r="B12" s="355" t="s">
        <v>90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18" s="7" customFormat="1" ht="15" customHeight="1">
      <c r="A13" s="333" t="s">
        <v>15</v>
      </c>
      <c r="B13" s="293" t="s">
        <v>199</v>
      </c>
      <c r="C13" s="294"/>
      <c r="D13" s="294"/>
      <c r="E13" s="295">
        <v>2</v>
      </c>
      <c r="F13" s="295">
        <v>2</v>
      </c>
      <c r="G13" s="296" t="s">
        <v>200</v>
      </c>
      <c r="H13" s="297"/>
      <c r="I13" s="297"/>
      <c r="J13" s="295">
        <v>2</v>
      </c>
      <c r="K13" s="295">
        <v>2</v>
      </c>
      <c r="L13" s="124"/>
      <c r="M13" s="319"/>
      <c r="N13" s="319"/>
      <c r="O13" s="319"/>
      <c r="P13" s="319"/>
      <c r="Q13" s="124"/>
      <c r="R13" s="319"/>
      <c r="S13" s="319"/>
      <c r="T13" s="319"/>
      <c r="U13" s="319"/>
    </row>
    <row r="14" spans="1:218" s="7" customFormat="1" ht="15" customHeight="1">
      <c r="A14" s="333"/>
      <c r="B14" s="298" t="s">
        <v>244</v>
      </c>
      <c r="C14" s="299">
        <v>0</v>
      </c>
      <c r="D14" s="299">
        <v>1</v>
      </c>
      <c r="E14" s="300">
        <v>0</v>
      </c>
      <c r="F14" s="299">
        <v>1</v>
      </c>
      <c r="G14" s="301"/>
      <c r="H14" s="302"/>
      <c r="I14" s="302"/>
      <c r="J14" s="299"/>
      <c r="K14" s="299"/>
      <c r="L14" s="6"/>
      <c r="M14" s="314"/>
      <c r="N14" s="314"/>
      <c r="O14" s="314"/>
      <c r="P14" s="314"/>
      <c r="Q14" s="6"/>
      <c r="R14" s="314"/>
      <c r="S14" s="314"/>
      <c r="T14" s="314"/>
      <c r="U14" s="314"/>
    </row>
    <row r="15" spans="1:218" s="7" customFormat="1" ht="15" customHeight="1">
      <c r="A15" s="333"/>
      <c r="B15" s="301" t="s">
        <v>10</v>
      </c>
      <c r="C15" s="299">
        <v>2</v>
      </c>
      <c r="D15" s="303">
        <v>2</v>
      </c>
      <c r="E15" s="304"/>
      <c r="F15" s="305"/>
      <c r="G15" s="302"/>
      <c r="H15" s="302"/>
      <c r="I15" s="302"/>
      <c r="J15" s="302"/>
      <c r="K15" s="306"/>
      <c r="L15" s="6"/>
      <c r="M15" s="314"/>
      <c r="N15" s="314"/>
      <c r="O15" s="314"/>
      <c r="P15" s="314"/>
      <c r="Q15" s="6"/>
      <c r="R15" s="314"/>
      <c r="S15" s="314"/>
      <c r="T15" s="314"/>
      <c r="U15" s="314"/>
    </row>
    <row r="16" spans="1:218" s="10" customFormat="1" ht="15" customHeight="1">
      <c r="A16" s="333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</row>
    <row r="17" spans="1:218" s="10" customFormat="1" ht="15" customHeight="1">
      <c r="A17" s="333"/>
      <c r="B17" s="315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218" s="1" customFormat="1" ht="57" customHeight="1">
      <c r="A18" s="333" t="s">
        <v>14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218" s="10" customFormat="1" ht="15" customHeight="1">
      <c r="A19" s="333"/>
      <c r="B19" s="315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218" s="15" customFormat="1" ht="15" customHeight="1">
      <c r="A20" s="351" t="s">
        <v>96</v>
      </c>
      <c r="B20" s="125" t="s">
        <v>97</v>
      </c>
      <c r="C20" s="317">
        <v>2</v>
      </c>
      <c r="D20" s="317">
        <v>2</v>
      </c>
      <c r="E20" s="317"/>
      <c r="F20" s="317"/>
      <c r="G20" s="127" t="s">
        <v>13</v>
      </c>
      <c r="H20" s="317"/>
      <c r="I20" s="317"/>
      <c r="J20" s="317">
        <v>2</v>
      </c>
      <c r="K20" s="317">
        <v>2</v>
      </c>
      <c r="L20" s="128" t="s">
        <v>98</v>
      </c>
      <c r="M20" s="317">
        <v>2</v>
      </c>
      <c r="N20" s="317">
        <v>2</v>
      </c>
      <c r="O20" s="317"/>
      <c r="P20" s="317"/>
      <c r="Q20" s="128" t="s">
        <v>99</v>
      </c>
      <c r="R20" s="317"/>
      <c r="S20" s="317"/>
      <c r="T20" s="317">
        <v>2</v>
      </c>
      <c r="U20" s="317">
        <v>2</v>
      </c>
    </row>
    <row r="21" spans="1:218" s="15" customFormat="1" ht="15" customHeight="1">
      <c r="A21" s="351"/>
      <c r="B21" s="125"/>
      <c r="C21" s="316"/>
      <c r="D21" s="316"/>
      <c r="E21" s="317"/>
      <c r="F21" s="317"/>
      <c r="G21" s="125"/>
      <c r="H21" s="316"/>
      <c r="I21" s="316"/>
      <c r="J21" s="317"/>
      <c r="K21" s="317"/>
      <c r="L21" s="129"/>
      <c r="M21" s="316"/>
      <c r="N21" s="316"/>
      <c r="O21" s="316"/>
      <c r="P21" s="316"/>
      <c r="Q21" s="129"/>
      <c r="R21" s="316"/>
      <c r="S21" s="316"/>
      <c r="T21" s="316"/>
      <c r="U21" s="316"/>
    </row>
    <row r="22" spans="1:218" s="21" customFormat="1" ht="15" customHeight="1">
      <c r="A22" s="351"/>
      <c r="B22" s="130" t="s">
        <v>12</v>
      </c>
      <c r="C22" s="131">
        <f>SUM(C20:C21)</f>
        <v>2</v>
      </c>
      <c r="D22" s="131">
        <f t="shared" ref="D22:F22" si="0">SUM(D20:D21)</f>
        <v>2</v>
      </c>
      <c r="E22" s="131">
        <f t="shared" si="0"/>
        <v>0</v>
      </c>
      <c r="F22" s="131">
        <f t="shared" si="0"/>
        <v>0</v>
      </c>
      <c r="G22" s="130" t="s">
        <v>12</v>
      </c>
      <c r="H22" s="131">
        <f>SUM(H20:H21)</f>
        <v>0</v>
      </c>
      <c r="I22" s="131">
        <f t="shared" ref="I22:K22" si="1">SUM(I20:I21)</f>
        <v>0</v>
      </c>
      <c r="J22" s="131">
        <f t="shared" si="1"/>
        <v>2</v>
      </c>
      <c r="K22" s="131">
        <f t="shared" si="1"/>
        <v>2</v>
      </c>
      <c r="L22" s="132" t="s">
        <v>8</v>
      </c>
      <c r="M22" s="131">
        <f>SUM(M20:M21)</f>
        <v>2</v>
      </c>
      <c r="N22" s="131">
        <f t="shared" ref="N22:P22" si="2">SUM(N20:N21)</f>
        <v>2</v>
      </c>
      <c r="O22" s="131">
        <f t="shared" si="2"/>
        <v>0</v>
      </c>
      <c r="P22" s="131">
        <f t="shared" si="2"/>
        <v>0</v>
      </c>
      <c r="Q22" s="132" t="s">
        <v>8</v>
      </c>
      <c r="R22" s="131">
        <f>SUM(R20:R21)</f>
        <v>0</v>
      </c>
      <c r="S22" s="131">
        <f t="shared" ref="S22:U22" si="3">SUM(S20:S21)</f>
        <v>0</v>
      </c>
      <c r="T22" s="131">
        <f t="shared" si="3"/>
        <v>2</v>
      </c>
      <c r="U22" s="131">
        <f t="shared" si="3"/>
        <v>2</v>
      </c>
    </row>
    <row r="23" spans="1:218" s="21" customFormat="1" ht="15" customHeight="1">
      <c r="A23" s="351"/>
      <c r="B23" s="22" t="s">
        <v>101</v>
      </c>
      <c r="C23" s="352">
        <f>SUM(C22+E22+H22+J22+M22+O22+R22+T22)</f>
        <v>8</v>
      </c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W23" s="15"/>
      <c r="X23" s="15"/>
      <c r="Y23" s="15"/>
      <c r="Z23" s="15"/>
      <c r="AA23" s="15"/>
      <c r="AB23" s="15"/>
    </row>
    <row r="24" spans="1:218" ht="15" customHeight="1">
      <c r="A24" s="342" t="s">
        <v>475</v>
      </c>
      <c r="B24" s="440" t="s">
        <v>401</v>
      </c>
      <c r="C24" s="441">
        <v>3</v>
      </c>
      <c r="D24" s="441">
        <v>3</v>
      </c>
      <c r="E24" s="442"/>
      <c r="F24" s="442"/>
      <c r="G24" s="449" t="s">
        <v>479</v>
      </c>
      <c r="H24" s="451">
        <v>3</v>
      </c>
      <c r="I24" s="451">
        <v>3</v>
      </c>
      <c r="J24" s="442"/>
      <c r="K24" s="442"/>
      <c r="L24" s="449" t="s">
        <v>202</v>
      </c>
      <c r="M24" s="455">
        <v>3</v>
      </c>
      <c r="N24" s="455">
        <v>3</v>
      </c>
      <c r="O24" s="456"/>
      <c r="P24" s="457"/>
      <c r="Q24" s="453" t="s">
        <v>284</v>
      </c>
      <c r="R24" s="448">
        <v>4</v>
      </c>
      <c r="S24" s="448" t="s">
        <v>125</v>
      </c>
      <c r="T24" s="448"/>
      <c r="U24" s="448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39"/>
      <c r="BW24" s="239"/>
      <c r="BX24" s="239"/>
      <c r="BY24" s="239"/>
      <c r="BZ24" s="239"/>
      <c r="CA24" s="239"/>
      <c r="CB24" s="239"/>
      <c r="CC24" s="239"/>
      <c r="CD24" s="239"/>
      <c r="CE24" s="239"/>
      <c r="CF24" s="239"/>
      <c r="CG24" s="239"/>
      <c r="CH24" s="239"/>
      <c r="CI24" s="239"/>
      <c r="CJ24" s="239"/>
      <c r="CK24" s="239"/>
      <c r="CL24" s="239"/>
      <c r="CM24" s="239"/>
      <c r="CN24" s="239"/>
      <c r="CO24" s="239"/>
      <c r="CP24" s="239"/>
      <c r="CQ24" s="239"/>
      <c r="CR24" s="239"/>
      <c r="CS24" s="239"/>
      <c r="CT24" s="239"/>
      <c r="CU24" s="239"/>
      <c r="CV24" s="239"/>
      <c r="CW24" s="239"/>
      <c r="CX24" s="239"/>
      <c r="CY24" s="239"/>
      <c r="CZ24" s="239"/>
      <c r="DA24" s="239"/>
      <c r="DB24" s="239"/>
      <c r="DC24" s="239"/>
      <c r="DD24" s="239"/>
      <c r="DE24" s="239"/>
      <c r="DF24" s="239"/>
      <c r="DG24" s="239"/>
      <c r="DH24" s="239"/>
      <c r="DI24" s="239"/>
      <c r="DJ24" s="239"/>
      <c r="DK24" s="239"/>
      <c r="DL24" s="239"/>
      <c r="DM24" s="239"/>
      <c r="DN24" s="239"/>
      <c r="DO24" s="239"/>
      <c r="DP24" s="239"/>
      <c r="DQ24" s="239"/>
      <c r="DR24" s="239"/>
      <c r="DS24" s="239"/>
      <c r="DT24" s="239"/>
      <c r="DU24" s="239"/>
      <c r="DV24" s="239"/>
      <c r="DW24" s="239"/>
      <c r="DX24" s="239"/>
      <c r="DY24" s="239"/>
      <c r="DZ24" s="239"/>
      <c r="EA24" s="239"/>
      <c r="EB24" s="239"/>
      <c r="EC24" s="239"/>
      <c r="ED24" s="239"/>
      <c r="EE24" s="239"/>
      <c r="EF24" s="239"/>
      <c r="EG24" s="239"/>
      <c r="EH24" s="239"/>
      <c r="EI24" s="239"/>
      <c r="EJ24" s="239"/>
      <c r="EK24" s="239"/>
      <c r="EL24" s="239"/>
      <c r="EM24" s="239"/>
      <c r="EN24" s="239"/>
      <c r="EO24" s="239"/>
      <c r="EP24" s="239"/>
      <c r="EQ24" s="239"/>
      <c r="ER24" s="239"/>
      <c r="ES24" s="239"/>
      <c r="ET24" s="239"/>
      <c r="EU24" s="239"/>
      <c r="EV24" s="239"/>
      <c r="EW24" s="239"/>
      <c r="EX24" s="239"/>
      <c r="EY24" s="239"/>
      <c r="EZ24" s="239"/>
      <c r="FA24" s="239"/>
      <c r="FB24" s="239"/>
      <c r="FC24" s="239"/>
      <c r="FD24" s="239"/>
      <c r="FE24" s="239"/>
      <c r="FF24" s="239"/>
      <c r="FG24" s="239"/>
      <c r="FH24" s="239"/>
      <c r="FI24" s="239"/>
      <c r="FJ24" s="239"/>
      <c r="FK24" s="239"/>
      <c r="FL24" s="239"/>
      <c r="FM24" s="239"/>
      <c r="FN24" s="239"/>
      <c r="FO24" s="239"/>
      <c r="FP24" s="239"/>
      <c r="FQ24" s="239"/>
      <c r="FR24" s="239"/>
      <c r="FS24" s="239"/>
      <c r="FT24" s="239"/>
      <c r="FU24" s="239"/>
      <c r="FV24" s="239"/>
      <c r="FW24" s="239"/>
      <c r="FX24" s="239"/>
      <c r="FY24" s="239"/>
      <c r="FZ24" s="239"/>
      <c r="GA24" s="239"/>
      <c r="GB24" s="239"/>
      <c r="GC24" s="239"/>
      <c r="GD24" s="239"/>
      <c r="GE24" s="239"/>
      <c r="GF24" s="239"/>
      <c r="GG24" s="239"/>
      <c r="GH24" s="239"/>
      <c r="GI24" s="239"/>
      <c r="GJ24" s="239"/>
      <c r="GK24" s="239"/>
      <c r="GL24" s="239"/>
      <c r="GM24" s="239"/>
      <c r="GN24" s="239"/>
      <c r="GO24" s="239"/>
      <c r="GP24" s="239"/>
      <c r="GQ24" s="239"/>
      <c r="GR24" s="239"/>
      <c r="GS24" s="239"/>
      <c r="GT24" s="239"/>
      <c r="GU24" s="239"/>
      <c r="GV24" s="239"/>
      <c r="GW24" s="239"/>
      <c r="GX24" s="239"/>
      <c r="GY24" s="239"/>
      <c r="GZ24" s="239"/>
      <c r="HA24" s="239"/>
      <c r="HB24" s="239"/>
      <c r="HC24" s="239"/>
      <c r="HD24" s="239"/>
      <c r="HE24" s="239"/>
      <c r="HF24" s="239"/>
      <c r="HG24" s="239"/>
      <c r="HH24" s="239"/>
      <c r="HI24" s="239"/>
      <c r="HJ24" s="239"/>
    </row>
    <row r="25" spans="1:218" ht="15" customHeight="1">
      <c r="A25" s="342"/>
      <c r="B25" s="440" t="s">
        <v>205</v>
      </c>
      <c r="C25" s="441">
        <v>3</v>
      </c>
      <c r="D25" s="441">
        <v>3</v>
      </c>
      <c r="E25" s="443"/>
      <c r="F25" s="443"/>
      <c r="G25" s="452" t="s">
        <v>213</v>
      </c>
      <c r="H25" s="443">
        <v>3</v>
      </c>
      <c r="I25" s="443">
        <v>3</v>
      </c>
      <c r="J25" s="441"/>
      <c r="K25" s="446"/>
      <c r="L25" s="453" t="s">
        <v>283</v>
      </c>
      <c r="M25" s="445">
        <v>4</v>
      </c>
      <c r="N25" s="445" t="s">
        <v>275</v>
      </c>
      <c r="O25" s="450"/>
      <c r="P25" s="458"/>
      <c r="Q25" s="453" t="s">
        <v>289</v>
      </c>
      <c r="R25" s="448"/>
      <c r="S25" s="448"/>
      <c r="T25" s="448">
        <v>4</v>
      </c>
      <c r="U25" s="448" t="s">
        <v>125</v>
      </c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  <c r="AU25" s="239"/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39"/>
      <c r="CI25" s="239"/>
      <c r="CJ25" s="239"/>
      <c r="CK25" s="239"/>
      <c r="CL25" s="239"/>
      <c r="CM25" s="239"/>
      <c r="CN25" s="239"/>
      <c r="CO25" s="239"/>
      <c r="CP25" s="239"/>
      <c r="CQ25" s="239"/>
      <c r="CR25" s="239"/>
      <c r="CS25" s="239"/>
      <c r="CT25" s="239"/>
      <c r="CU25" s="239"/>
      <c r="CV25" s="239"/>
      <c r="CW25" s="239"/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39"/>
      <c r="DW25" s="239"/>
      <c r="DX25" s="239"/>
      <c r="DY25" s="239"/>
      <c r="DZ25" s="239"/>
      <c r="EA25" s="239"/>
      <c r="EB25" s="239"/>
      <c r="EC25" s="239"/>
      <c r="ED25" s="239"/>
      <c r="EE25" s="239"/>
      <c r="EF25" s="239"/>
      <c r="EG25" s="239"/>
      <c r="EH25" s="239"/>
      <c r="EI25" s="239"/>
      <c r="EJ25" s="239"/>
      <c r="EK25" s="239"/>
      <c r="EL25" s="239"/>
      <c r="EM25" s="239"/>
      <c r="EN25" s="239"/>
      <c r="EO25" s="239"/>
      <c r="EP25" s="239"/>
      <c r="EQ25" s="239"/>
      <c r="ER25" s="239"/>
      <c r="ES25" s="239"/>
      <c r="ET25" s="239"/>
      <c r="EU25" s="239"/>
      <c r="EV25" s="239"/>
      <c r="EW25" s="239"/>
      <c r="EX25" s="239"/>
      <c r="EY25" s="239"/>
      <c r="EZ25" s="239"/>
      <c r="FA25" s="239"/>
      <c r="FB25" s="239"/>
      <c r="FC25" s="239"/>
      <c r="FD25" s="239"/>
      <c r="FE25" s="239"/>
      <c r="FF25" s="239"/>
      <c r="FG25" s="239"/>
      <c r="FH25" s="239"/>
      <c r="FI25" s="239"/>
      <c r="FJ25" s="239"/>
      <c r="FK25" s="239"/>
      <c r="FL25" s="239"/>
      <c r="FM25" s="239"/>
      <c r="FN25" s="239"/>
      <c r="FO25" s="239"/>
      <c r="FP25" s="239"/>
      <c r="FQ25" s="239"/>
      <c r="FR25" s="239"/>
      <c r="FS25" s="239"/>
      <c r="FT25" s="239"/>
      <c r="FU25" s="239"/>
      <c r="FV25" s="239"/>
      <c r="FW25" s="239"/>
      <c r="FX25" s="239"/>
      <c r="FY25" s="239"/>
      <c r="FZ25" s="239"/>
      <c r="GA25" s="239"/>
      <c r="GB25" s="239"/>
      <c r="GC25" s="239"/>
      <c r="GD25" s="239"/>
      <c r="GE25" s="239"/>
      <c r="GF25" s="239"/>
      <c r="GG25" s="239"/>
      <c r="GH25" s="239"/>
      <c r="GI25" s="239"/>
      <c r="GJ25" s="239"/>
      <c r="GK25" s="239"/>
      <c r="GL25" s="239"/>
      <c r="GM25" s="239"/>
      <c r="GN25" s="239"/>
      <c r="GO25" s="239"/>
      <c r="GP25" s="239"/>
      <c r="GQ25" s="239"/>
      <c r="GR25" s="239"/>
      <c r="GS25" s="239"/>
      <c r="GT25" s="239"/>
      <c r="GU25" s="239"/>
      <c r="GV25" s="239"/>
      <c r="GW25" s="239"/>
      <c r="GX25" s="239"/>
      <c r="GY25" s="239"/>
      <c r="GZ25" s="239"/>
      <c r="HA25" s="239"/>
      <c r="HB25" s="239"/>
      <c r="HC25" s="239"/>
      <c r="HD25" s="239"/>
      <c r="HE25" s="239"/>
      <c r="HF25" s="239"/>
      <c r="HG25" s="239"/>
      <c r="HH25" s="239"/>
      <c r="HI25" s="239"/>
      <c r="HJ25" s="239"/>
    </row>
    <row r="26" spans="1:218" ht="15" customHeight="1">
      <c r="A26" s="342"/>
      <c r="B26" s="444" t="s">
        <v>480</v>
      </c>
      <c r="C26" s="445">
        <v>3</v>
      </c>
      <c r="D26" s="445">
        <v>3</v>
      </c>
      <c r="E26" s="441"/>
      <c r="F26" s="446"/>
      <c r="G26" s="449" t="s">
        <v>478</v>
      </c>
      <c r="H26" s="445">
        <v>3</v>
      </c>
      <c r="I26" s="445">
        <v>3</v>
      </c>
      <c r="J26" s="445"/>
      <c r="K26" s="445"/>
      <c r="L26" s="459" t="s">
        <v>485</v>
      </c>
      <c r="M26" s="448"/>
      <c r="N26" s="448"/>
      <c r="O26" s="445">
        <v>3</v>
      </c>
      <c r="P26" s="445">
        <v>3</v>
      </c>
      <c r="Q26" s="460"/>
      <c r="R26" s="450"/>
      <c r="S26" s="450"/>
      <c r="T26" s="450"/>
      <c r="U26" s="450"/>
      <c r="V26" s="240"/>
      <c r="W26" s="240"/>
      <c r="X26" s="240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</row>
    <row r="27" spans="1:218" ht="15" customHeight="1">
      <c r="A27" s="342"/>
      <c r="B27" s="447" t="s">
        <v>593</v>
      </c>
      <c r="C27" s="448">
        <v>4</v>
      </c>
      <c r="D27" s="448" t="s">
        <v>125</v>
      </c>
      <c r="E27" s="448"/>
      <c r="F27" s="448"/>
      <c r="G27" s="453" t="s">
        <v>595</v>
      </c>
      <c r="H27" s="445">
        <v>4</v>
      </c>
      <c r="I27" s="445" t="s">
        <v>275</v>
      </c>
      <c r="J27" s="445"/>
      <c r="K27" s="445"/>
      <c r="L27" s="449" t="s">
        <v>237</v>
      </c>
      <c r="M27" s="450"/>
      <c r="N27" s="450"/>
      <c r="O27" s="445">
        <v>3</v>
      </c>
      <c r="P27" s="445">
        <v>3</v>
      </c>
      <c r="Q27" s="460"/>
      <c r="R27" s="450"/>
      <c r="S27" s="450"/>
      <c r="T27" s="450"/>
      <c r="U27" s="450"/>
      <c r="V27" s="240"/>
      <c r="W27" s="240"/>
      <c r="X27" s="240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</row>
    <row r="28" spans="1:218" ht="15" customHeight="1">
      <c r="A28" s="342"/>
      <c r="B28" s="449" t="s">
        <v>483</v>
      </c>
      <c r="C28" s="450"/>
      <c r="D28" s="450"/>
      <c r="E28" s="445">
        <v>3</v>
      </c>
      <c r="F28" s="445">
        <v>3</v>
      </c>
      <c r="G28" s="449" t="s">
        <v>596</v>
      </c>
      <c r="H28" s="448"/>
      <c r="I28" s="448"/>
      <c r="J28" s="448">
        <v>3</v>
      </c>
      <c r="K28" s="448">
        <v>3</v>
      </c>
      <c r="L28" s="449" t="s">
        <v>204</v>
      </c>
      <c r="M28" s="450"/>
      <c r="N28" s="450"/>
      <c r="O28" s="445">
        <v>3</v>
      </c>
      <c r="P28" s="445">
        <v>3</v>
      </c>
      <c r="Q28" s="461"/>
      <c r="R28" s="450"/>
      <c r="S28" s="450"/>
      <c r="T28" s="450"/>
      <c r="U28" s="450"/>
      <c r="V28" s="240"/>
      <c r="W28" s="240"/>
      <c r="X28" s="240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</row>
    <row r="29" spans="1:218" ht="15" customHeight="1">
      <c r="A29" s="342"/>
      <c r="B29" s="447" t="s">
        <v>594</v>
      </c>
      <c r="C29" s="448"/>
      <c r="D29" s="448"/>
      <c r="E29" s="448">
        <v>4</v>
      </c>
      <c r="F29" s="448" t="s">
        <v>125</v>
      </c>
      <c r="G29" s="453" t="s">
        <v>597</v>
      </c>
      <c r="H29" s="448"/>
      <c r="I29" s="448"/>
      <c r="J29" s="448">
        <v>4</v>
      </c>
      <c r="K29" s="454" t="s">
        <v>125</v>
      </c>
      <c r="L29" s="453" t="s">
        <v>288</v>
      </c>
      <c r="M29" s="450"/>
      <c r="N29" s="450"/>
      <c r="O29" s="445">
        <v>4</v>
      </c>
      <c r="P29" s="445" t="s">
        <v>275</v>
      </c>
      <c r="Q29" s="460"/>
      <c r="R29" s="450"/>
      <c r="S29" s="450"/>
      <c r="T29" s="450"/>
      <c r="U29" s="450"/>
      <c r="V29" s="240"/>
      <c r="W29" s="240"/>
      <c r="X29" s="240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</row>
    <row r="30" spans="1:218" ht="15" customHeight="1">
      <c r="A30" s="342"/>
      <c r="B30" s="449" t="s">
        <v>566</v>
      </c>
      <c r="C30" s="443"/>
      <c r="D30" s="443"/>
      <c r="E30" s="441">
        <v>2</v>
      </c>
      <c r="F30" s="441">
        <v>2</v>
      </c>
      <c r="G30" s="152"/>
      <c r="H30" s="223"/>
      <c r="I30" s="223"/>
      <c r="J30" s="142"/>
      <c r="K30" s="142"/>
      <c r="L30" s="151"/>
      <c r="M30" s="198"/>
      <c r="N30" s="198"/>
      <c r="O30" s="145"/>
      <c r="P30" s="145"/>
      <c r="Q30" s="138"/>
      <c r="R30" s="198"/>
      <c r="S30" s="198"/>
      <c r="T30" s="198"/>
      <c r="U30" s="198"/>
      <c r="V30" s="240"/>
      <c r="W30" s="240"/>
      <c r="X30" s="240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</row>
    <row r="31" spans="1:218" ht="15" customHeight="1">
      <c r="A31" s="342"/>
      <c r="B31" s="130" t="s">
        <v>417</v>
      </c>
      <c r="C31" s="140">
        <f>SUM(C24:C30)</f>
        <v>13</v>
      </c>
      <c r="D31" s="140">
        <f>SUM(D24:D30)</f>
        <v>9</v>
      </c>
      <c r="E31" s="140">
        <f>SUM(E24:E30)</f>
        <v>9</v>
      </c>
      <c r="F31" s="140">
        <f>SUM(F24:F30)</f>
        <v>5</v>
      </c>
      <c r="G31" s="130" t="s">
        <v>476</v>
      </c>
      <c r="H31" s="140">
        <f>SUM(H24:H30)</f>
        <v>13</v>
      </c>
      <c r="I31" s="140">
        <f>SUM(I24:I30)</f>
        <v>9</v>
      </c>
      <c r="J31" s="140">
        <f>SUM(J24:J30)</f>
        <v>7</v>
      </c>
      <c r="K31" s="140">
        <f>SUM(K24:K30)</f>
        <v>3</v>
      </c>
      <c r="L31" s="130" t="s">
        <v>476</v>
      </c>
      <c r="M31" s="140">
        <f>SUM(M24:M30)</f>
        <v>7</v>
      </c>
      <c r="N31" s="140">
        <f>SUM(N24:N30)</f>
        <v>3</v>
      </c>
      <c r="O31" s="140">
        <f>SUM(O24:O30)</f>
        <v>13</v>
      </c>
      <c r="P31" s="140">
        <f>SUM(P24:P30)</f>
        <v>9</v>
      </c>
      <c r="Q31" s="130" t="s">
        <v>476</v>
      </c>
      <c r="R31" s="140">
        <f>SUM(R24:R30)</f>
        <v>4</v>
      </c>
      <c r="S31" s="140">
        <f>SUM(S24:S30)</f>
        <v>0</v>
      </c>
      <c r="T31" s="140">
        <f>SUM(T24:T30)</f>
        <v>4</v>
      </c>
      <c r="U31" s="140">
        <f>SUM(U24:U30)</f>
        <v>0</v>
      </c>
      <c r="V31" s="240"/>
      <c r="W31" s="240"/>
      <c r="X31" s="240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</row>
    <row r="32" spans="1:218" ht="15" customHeight="1">
      <c r="A32" s="342"/>
      <c r="B32" s="27" t="s">
        <v>9</v>
      </c>
      <c r="C32" s="323">
        <f>C31+E31+H31+J31+M31+O31+T31+R31</f>
        <v>70</v>
      </c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240"/>
      <c r="W32" s="240"/>
      <c r="X32" s="240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</row>
    <row r="33" spans="1:218" ht="15" customHeight="1">
      <c r="A33" s="342" t="s">
        <v>477</v>
      </c>
      <c r="B33" s="449" t="s">
        <v>487</v>
      </c>
      <c r="C33" s="450">
        <v>2</v>
      </c>
      <c r="D33" s="450">
        <v>2</v>
      </c>
      <c r="E33" s="450"/>
      <c r="F33" s="450"/>
      <c r="G33" s="449" t="s">
        <v>428</v>
      </c>
      <c r="H33" s="445">
        <v>3</v>
      </c>
      <c r="I33" s="445">
        <v>3</v>
      </c>
      <c r="J33" s="450"/>
      <c r="K33" s="450"/>
      <c r="L33" s="449" t="s">
        <v>452</v>
      </c>
      <c r="M33" s="450">
        <v>2</v>
      </c>
      <c r="N33" s="450">
        <v>2</v>
      </c>
      <c r="O33" s="465"/>
      <c r="P33" s="465"/>
      <c r="Q33" s="449" t="s">
        <v>453</v>
      </c>
      <c r="R33" s="445">
        <v>3</v>
      </c>
      <c r="S33" s="445">
        <v>3</v>
      </c>
      <c r="T33" s="465"/>
      <c r="U33" s="465"/>
      <c r="V33" s="240"/>
      <c r="W33" s="240"/>
      <c r="X33" s="240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</row>
    <row r="34" spans="1:218" ht="15" customHeight="1">
      <c r="A34" s="342"/>
      <c r="B34" s="449" t="s">
        <v>490</v>
      </c>
      <c r="C34" s="445">
        <v>2</v>
      </c>
      <c r="D34" s="445">
        <v>2</v>
      </c>
      <c r="E34" s="462"/>
      <c r="F34" s="450"/>
      <c r="G34" s="464" t="s">
        <v>488</v>
      </c>
      <c r="H34" s="445">
        <v>3</v>
      </c>
      <c r="I34" s="445">
        <v>3</v>
      </c>
      <c r="J34" s="445"/>
      <c r="K34" s="445"/>
      <c r="L34" s="449" t="s">
        <v>484</v>
      </c>
      <c r="M34" s="450">
        <v>2</v>
      </c>
      <c r="N34" s="450">
        <v>2</v>
      </c>
      <c r="O34" s="465"/>
      <c r="P34" s="465"/>
      <c r="Q34" s="449" t="s">
        <v>603</v>
      </c>
      <c r="R34" s="450">
        <v>3</v>
      </c>
      <c r="S34" s="450">
        <v>3</v>
      </c>
      <c r="T34" s="465"/>
      <c r="U34" s="465"/>
      <c r="V34" s="240"/>
      <c r="W34" s="240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</row>
    <row r="35" spans="1:218" ht="15" customHeight="1">
      <c r="A35" s="342"/>
      <c r="B35" s="463" t="s">
        <v>598</v>
      </c>
      <c r="C35" s="458">
        <v>2</v>
      </c>
      <c r="D35" s="458">
        <v>2</v>
      </c>
      <c r="E35" s="445"/>
      <c r="F35" s="445"/>
      <c r="G35" s="449" t="s">
        <v>410</v>
      </c>
      <c r="H35" s="450">
        <v>2</v>
      </c>
      <c r="I35" s="450">
        <v>2</v>
      </c>
      <c r="J35" s="445"/>
      <c r="K35" s="445"/>
      <c r="L35" s="449" t="s">
        <v>427</v>
      </c>
      <c r="M35" s="445">
        <v>3</v>
      </c>
      <c r="N35" s="445">
        <v>3</v>
      </c>
      <c r="O35" s="465"/>
      <c r="P35" s="465"/>
      <c r="Q35" s="449" t="s">
        <v>489</v>
      </c>
      <c r="R35" s="445">
        <v>3</v>
      </c>
      <c r="S35" s="445">
        <v>3</v>
      </c>
      <c r="T35" s="465"/>
      <c r="U35" s="465"/>
      <c r="V35" s="240"/>
      <c r="W35" s="240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</row>
    <row r="36" spans="1:218" ht="15" customHeight="1">
      <c r="A36" s="342"/>
      <c r="B36" s="449" t="s">
        <v>209</v>
      </c>
      <c r="C36" s="450"/>
      <c r="D36" s="450"/>
      <c r="E36" s="445">
        <v>3</v>
      </c>
      <c r="F36" s="445">
        <v>3</v>
      </c>
      <c r="G36" s="449" t="s">
        <v>241</v>
      </c>
      <c r="H36" s="445">
        <v>3</v>
      </c>
      <c r="I36" s="445">
        <v>3</v>
      </c>
      <c r="J36" s="462"/>
      <c r="K36" s="462"/>
      <c r="L36" s="449" t="s">
        <v>381</v>
      </c>
      <c r="M36" s="445">
        <v>3</v>
      </c>
      <c r="N36" s="445">
        <v>3</v>
      </c>
      <c r="O36" s="462"/>
      <c r="P36" s="462"/>
      <c r="Q36" s="449" t="s">
        <v>604</v>
      </c>
      <c r="R36" s="445"/>
      <c r="S36" s="445"/>
      <c r="T36" s="462">
        <v>3</v>
      </c>
      <c r="U36" s="462">
        <v>3</v>
      </c>
      <c r="V36" s="240"/>
      <c r="W36" s="240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</row>
    <row r="37" spans="1:218" ht="15" customHeight="1">
      <c r="A37" s="342"/>
      <c r="B37" s="449" t="s">
        <v>492</v>
      </c>
      <c r="C37" s="462"/>
      <c r="D37" s="462"/>
      <c r="E37" s="450">
        <v>2</v>
      </c>
      <c r="F37" s="450">
        <v>2</v>
      </c>
      <c r="G37" s="449" t="s">
        <v>454</v>
      </c>
      <c r="H37" s="445">
        <v>2</v>
      </c>
      <c r="I37" s="445">
        <v>2</v>
      </c>
      <c r="J37" s="465"/>
      <c r="K37" s="465"/>
      <c r="L37" s="470" t="s">
        <v>238</v>
      </c>
      <c r="M37" s="445">
        <v>3</v>
      </c>
      <c r="N37" s="445">
        <v>3</v>
      </c>
      <c r="O37" s="445"/>
      <c r="P37" s="445"/>
      <c r="Q37" s="449" t="s">
        <v>580</v>
      </c>
      <c r="R37" s="450"/>
      <c r="S37" s="450"/>
      <c r="T37" s="445">
        <v>2</v>
      </c>
      <c r="U37" s="445">
        <v>2</v>
      </c>
      <c r="V37" s="240"/>
      <c r="W37" s="240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</row>
    <row r="38" spans="1:218" ht="15" customHeight="1">
      <c r="A38" s="342"/>
      <c r="B38" s="449" t="s">
        <v>240</v>
      </c>
      <c r="C38" s="445"/>
      <c r="D38" s="445"/>
      <c r="E38" s="445">
        <v>3</v>
      </c>
      <c r="F38" s="445">
        <v>3</v>
      </c>
      <c r="G38" s="466" t="s">
        <v>432</v>
      </c>
      <c r="H38" s="465">
        <v>3</v>
      </c>
      <c r="I38" s="465">
        <v>3</v>
      </c>
      <c r="J38" s="445"/>
      <c r="K38" s="445"/>
      <c r="L38" s="449" t="s">
        <v>430</v>
      </c>
      <c r="M38" s="445">
        <v>2</v>
      </c>
      <c r="N38" s="445">
        <v>2</v>
      </c>
      <c r="O38" s="450"/>
      <c r="P38" s="450"/>
      <c r="Q38" s="449" t="s">
        <v>605</v>
      </c>
      <c r="R38" s="450"/>
      <c r="S38" s="450"/>
      <c r="T38" s="445">
        <v>3</v>
      </c>
      <c r="U38" s="445">
        <v>3</v>
      </c>
      <c r="V38" s="240"/>
      <c r="W38" s="240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</row>
    <row r="39" spans="1:218" ht="15" customHeight="1">
      <c r="A39" s="342"/>
      <c r="B39" s="449" t="s">
        <v>451</v>
      </c>
      <c r="C39" s="445"/>
      <c r="D39" s="445"/>
      <c r="E39" s="445">
        <v>3</v>
      </c>
      <c r="F39" s="445">
        <v>3</v>
      </c>
      <c r="G39" s="449" t="s">
        <v>491</v>
      </c>
      <c r="H39" s="445">
        <v>2</v>
      </c>
      <c r="I39" s="445">
        <v>2</v>
      </c>
      <c r="J39" s="467"/>
      <c r="K39" s="467"/>
      <c r="L39" s="449" t="s">
        <v>242</v>
      </c>
      <c r="M39" s="445">
        <v>2</v>
      </c>
      <c r="N39" s="445">
        <v>2</v>
      </c>
      <c r="O39" s="465"/>
      <c r="P39" s="465"/>
      <c r="Q39" s="471"/>
      <c r="R39" s="462"/>
      <c r="S39" s="462"/>
      <c r="T39" s="462"/>
      <c r="U39" s="462"/>
      <c r="V39" s="240"/>
      <c r="W39" s="240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</row>
    <row r="40" spans="1:218" ht="15" customHeight="1">
      <c r="A40" s="342"/>
      <c r="B40" s="449" t="s">
        <v>20</v>
      </c>
      <c r="C40" s="445"/>
      <c r="D40" s="445"/>
      <c r="E40" s="445">
        <v>2</v>
      </c>
      <c r="F40" s="445">
        <v>2</v>
      </c>
      <c r="G40" s="449" t="s">
        <v>130</v>
      </c>
      <c r="H40" s="450">
        <v>3</v>
      </c>
      <c r="I40" s="450">
        <v>3</v>
      </c>
      <c r="J40" s="467"/>
      <c r="K40" s="467"/>
      <c r="L40" s="472" t="s">
        <v>300</v>
      </c>
      <c r="M40" s="468">
        <v>3</v>
      </c>
      <c r="N40" s="468">
        <v>3</v>
      </c>
      <c r="O40" s="465"/>
      <c r="P40" s="465"/>
      <c r="Q40" s="471"/>
      <c r="R40" s="462"/>
      <c r="S40" s="462"/>
      <c r="T40" s="462"/>
      <c r="U40" s="462"/>
      <c r="V40" s="240"/>
      <c r="W40" s="240"/>
      <c r="X40" s="240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</row>
    <row r="41" spans="1:218" ht="15" customHeight="1">
      <c r="A41" s="342"/>
      <c r="B41" s="463" t="s">
        <v>599</v>
      </c>
      <c r="C41" s="445"/>
      <c r="D41" s="445"/>
      <c r="E41" s="458">
        <v>2</v>
      </c>
      <c r="F41" s="458">
        <v>2</v>
      </c>
      <c r="G41" s="463" t="s">
        <v>218</v>
      </c>
      <c r="H41" s="468">
        <v>3</v>
      </c>
      <c r="I41" s="468">
        <v>3</v>
      </c>
      <c r="J41" s="467"/>
      <c r="K41" s="467"/>
      <c r="L41" s="471" t="s">
        <v>450</v>
      </c>
      <c r="M41" s="445">
        <v>2</v>
      </c>
      <c r="N41" s="445">
        <v>2</v>
      </c>
      <c r="O41" s="465"/>
      <c r="P41" s="465"/>
      <c r="Q41" s="471"/>
      <c r="R41" s="462"/>
      <c r="S41" s="462"/>
      <c r="T41" s="462"/>
      <c r="U41" s="462"/>
      <c r="V41" s="240"/>
      <c r="W41" s="240"/>
      <c r="X41" s="240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</row>
    <row r="42" spans="1:218" ht="15" customHeight="1">
      <c r="A42" s="342"/>
      <c r="B42" s="449" t="s">
        <v>600</v>
      </c>
      <c r="C42" s="445"/>
      <c r="D42" s="445"/>
      <c r="E42" s="445">
        <v>3</v>
      </c>
      <c r="F42" s="445">
        <v>3</v>
      </c>
      <c r="G42" s="449" t="s">
        <v>239</v>
      </c>
      <c r="H42" s="445">
        <v>2</v>
      </c>
      <c r="I42" s="445">
        <v>2</v>
      </c>
      <c r="J42" s="467"/>
      <c r="K42" s="467"/>
      <c r="L42" s="470" t="s">
        <v>438</v>
      </c>
      <c r="M42" s="450"/>
      <c r="N42" s="450"/>
      <c r="O42" s="445">
        <v>3</v>
      </c>
      <c r="P42" s="445">
        <v>3</v>
      </c>
      <c r="Q42" s="471"/>
      <c r="R42" s="462"/>
      <c r="S42" s="462"/>
      <c r="T42" s="462"/>
      <c r="U42" s="462"/>
      <c r="V42" s="240"/>
      <c r="W42" s="240"/>
      <c r="X42" s="240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</row>
    <row r="43" spans="1:218" ht="15" customHeight="1">
      <c r="A43" s="342"/>
      <c r="B43" s="449"/>
      <c r="C43" s="445"/>
      <c r="D43" s="445"/>
      <c r="E43" s="445"/>
      <c r="F43" s="445"/>
      <c r="G43" s="449" t="s">
        <v>437</v>
      </c>
      <c r="H43" s="450">
        <v>3</v>
      </c>
      <c r="I43" s="450">
        <v>3</v>
      </c>
      <c r="J43" s="467"/>
      <c r="K43" s="467"/>
      <c r="L43" s="449" t="s">
        <v>486</v>
      </c>
      <c r="M43" s="449"/>
      <c r="N43" s="449"/>
      <c r="O43" s="450">
        <v>2</v>
      </c>
      <c r="P43" s="450">
        <v>2</v>
      </c>
      <c r="Q43" s="471"/>
      <c r="R43" s="462"/>
      <c r="S43" s="462"/>
      <c r="T43" s="462"/>
      <c r="U43" s="462"/>
      <c r="V43" s="240"/>
      <c r="W43" s="240"/>
      <c r="X43" s="240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</row>
    <row r="44" spans="1:218" ht="15" customHeight="1">
      <c r="A44" s="342"/>
      <c r="B44" s="449"/>
      <c r="C44" s="445"/>
      <c r="D44" s="445"/>
      <c r="E44" s="445"/>
      <c r="F44" s="445"/>
      <c r="G44" s="449" t="s">
        <v>449</v>
      </c>
      <c r="H44" s="450"/>
      <c r="I44" s="450"/>
      <c r="J44" s="462">
        <v>3</v>
      </c>
      <c r="K44" s="462">
        <v>3</v>
      </c>
      <c r="L44" s="449" t="s">
        <v>481</v>
      </c>
      <c r="M44" s="450"/>
      <c r="N44" s="450"/>
      <c r="O44" s="465">
        <v>3</v>
      </c>
      <c r="P44" s="465">
        <v>3</v>
      </c>
      <c r="Q44" s="471"/>
      <c r="R44" s="462"/>
      <c r="S44" s="462"/>
      <c r="T44" s="462"/>
      <c r="U44" s="462"/>
      <c r="V44" s="240"/>
      <c r="W44" s="240"/>
      <c r="X44" s="240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</row>
    <row r="45" spans="1:218" ht="15" customHeight="1">
      <c r="A45" s="342"/>
      <c r="B45" s="449"/>
      <c r="C45" s="445"/>
      <c r="D45" s="445"/>
      <c r="E45" s="445"/>
      <c r="F45" s="445"/>
      <c r="G45" s="464" t="s">
        <v>482</v>
      </c>
      <c r="H45" s="469" t="s">
        <v>21</v>
      </c>
      <c r="I45" s="469" t="s">
        <v>21</v>
      </c>
      <c r="J45" s="465">
        <v>2</v>
      </c>
      <c r="K45" s="465">
        <v>3</v>
      </c>
      <c r="L45" s="471" t="s">
        <v>462</v>
      </c>
      <c r="M45" s="462"/>
      <c r="N45" s="462"/>
      <c r="O45" s="465">
        <v>2</v>
      </c>
      <c r="P45" s="465">
        <v>2</v>
      </c>
      <c r="Q45" s="471"/>
      <c r="R45" s="462"/>
      <c r="S45" s="462"/>
      <c r="T45" s="462"/>
      <c r="U45" s="462"/>
      <c r="V45" s="240"/>
      <c r="W45" s="240"/>
      <c r="X45" s="240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</row>
    <row r="46" spans="1:218" ht="15" customHeight="1">
      <c r="A46" s="342"/>
      <c r="B46" s="449"/>
      <c r="C46" s="445"/>
      <c r="D46" s="445"/>
      <c r="E46" s="445"/>
      <c r="F46" s="445"/>
      <c r="G46" s="449" t="s">
        <v>415</v>
      </c>
      <c r="H46" s="445"/>
      <c r="I46" s="445"/>
      <c r="J46" s="445">
        <v>2</v>
      </c>
      <c r="K46" s="445">
        <v>3</v>
      </c>
      <c r="L46" s="473" t="s">
        <v>464</v>
      </c>
      <c r="M46" s="445"/>
      <c r="N46" s="445"/>
      <c r="O46" s="465">
        <v>2</v>
      </c>
      <c r="P46" s="465">
        <v>2</v>
      </c>
      <c r="Q46" s="471"/>
      <c r="R46" s="462"/>
      <c r="S46" s="462"/>
      <c r="T46" s="462"/>
      <c r="U46" s="462"/>
      <c r="V46" s="240"/>
      <c r="W46" s="240"/>
      <c r="X46" s="240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</row>
    <row r="47" spans="1:218" ht="15" customHeight="1">
      <c r="A47" s="342"/>
      <c r="B47" s="235"/>
      <c r="C47" s="236"/>
      <c r="D47" s="236"/>
      <c r="E47" s="236"/>
      <c r="F47" s="236"/>
      <c r="G47" s="449" t="s">
        <v>455</v>
      </c>
      <c r="H47" s="450"/>
      <c r="I47" s="450"/>
      <c r="J47" s="445">
        <v>2</v>
      </c>
      <c r="K47" s="445">
        <v>2</v>
      </c>
      <c r="L47" s="449" t="s">
        <v>409</v>
      </c>
      <c r="M47" s="445"/>
      <c r="N47" s="445"/>
      <c r="O47" s="465">
        <v>3</v>
      </c>
      <c r="P47" s="465">
        <v>3</v>
      </c>
      <c r="Q47" s="471"/>
      <c r="R47" s="462"/>
      <c r="S47" s="462"/>
      <c r="T47" s="462"/>
      <c r="U47" s="462"/>
      <c r="V47" s="240"/>
      <c r="W47" s="240"/>
      <c r="X47" s="240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</row>
    <row r="48" spans="1:218" ht="15" customHeight="1">
      <c r="A48" s="342"/>
      <c r="B48" s="151"/>
      <c r="C48" s="145"/>
      <c r="D48" s="145"/>
      <c r="E48" s="145"/>
      <c r="F48" s="145"/>
      <c r="G48" s="449" t="s">
        <v>439</v>
      </c>
      <c r="H48" s="450"/>
      <c r="I48" s="450"/>
      <c r="J48" s="445">
        <v>3</v>
      </c>
      <c r="K48" s="445">
        <v>3</v>
      </c>
      <c r="L48" s="449" t="s">
        <v>606</v>
      </c>
      <c r="M48" s="450"/>
      <c r="N48" s="450"/>
      <c r="O48" s="450">
        <v>3</v>
      </c>
      <c r="P48" s="450">
        <v>3</v>
      </c>
      <c r="Q48" s="471"/>
      <c r="R48" s="462"/>
      <c r="S48" s="462"/>
      <c r="T48" s="462"/>
      <c r="U48" s="462"/>
      <c r="V48" s="240"/>
      <c r="W48" s="240"/>
      <c r="X48" s="240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</row>
    <row r="49" spans="1:218" ht="15" customHeight="1">
      <c r="A49" s="342"/>
      <c r="B49" s="224"/>
      <c r="C49" s="220"/>
      <c r="D49" s="220"/>
      <c r="E49" s="220"/>
      <c r="F49" s="220"/>
      <c r="G49" s="449" t="s">
        <v>493</v>
      </c>
      <c r="H49" s="450"/>
      <c r="I49" s="450"/>
      <c r="J49" s="445">
        <v>2</v>
      </c>
      <c r="K49" s="445">
        <v>2</v>
      </c>
      <c r="L49" s="473" t="s">
        <v>607</v>
      </c>
      <c r="M49" s="445">
        <v>2</v>
      </c>
      <c r="N49" s="445">
        <v>2</v>
      </c>
      <c r="O49" s="465"/>
      <c r="P49" s="465"/>
      <c r="Q49" s="471"/>
      <c r="R49" s="462"/>
      <c r="S49" s="462"/>
      <c r="T49" s="462"/>
      <c r="U49" s="462"/>
      <c r="V49" s="240"/>
      <c r="W49" s="240"/>
      <c r="X49" s="240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</row>
    <row r="50" spans="1:218" ht="15" customHeight="1">
      <c r="A50" s="342"/>
      <c r="B50" s="224"/>
      <c r="C50" s="145"/>
      <c r="D50" s="145"/>
      <c r="E50" s="145"/>
      <c r="F50" s="145"/>
      <c r="G50" s="449" t="s">
        <v>601</v>
      </c>
      <c r="H50" s="450"/>
      <c r="I50" s="450"/>
      <c r="J50" s="450">
        <v>3</v>
      </c>
      <c r="K50" s="450">
        <v>3</v>
      </c>
      <c r="L50" s="449" t="s">
        <v>608</v>
      </c>
      <c r="M50" s="445"/>
      <c r="N50" s="445"/>
      <c r="O50" s="465">
        <v>2</v>
      </c>
      <c r="P50" s="465">
        <v>2</v>
      </c>
      <c r="Q50" s="471"/>
      <c r="R50" s="462"/>
      <c r="S50" s="462"/>
      <c r="T50" s="462"/>
      <c r="U50" s="462"/>
      <c r="V50" s="240"/>
      <c r="W50" s="240"/>
      <c r="X50" s="240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</row>
    <row r="51" spans="1:218" ht="15" customHeight="1">
      <c r="A51" s="342"/>
      <c r="B51" s="224"/>
      <c r="C51" s="145"/>
      <c r="D51" s="145"/>
      <c r="E51" s="145"/>
      <c r="F51" s="145"/>
      <c r="G51" s="449" t="s">
        <v>602</v>
      </c>
      <c r="H51" s="450">
        <v>3</v>
      </c>
      <c r="I51" s="450">
        <v>3</v>
      </c>
      <c r="J51" s="450"/>
      <c r="K51" s="450"/>
      <c r="L51" s="224"/>
      <c r="M51" s="198"/>
      <c r="N51" s="198"/>
      <c r="O51" s="198"/>
      <c r="P51" s="231"/>
      <c r="Q51" s="235"/>
      <c r="R51" s="236"/>
      <c r="S51" s="236"/>
      <c r="T51" s="236"/>
      <c r="U51" s="236"/>
      <c r="V51" s="240"/>
      <c r="W51" s="240"/>
      <c r="X51" s="240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</row>
    <row r="52" spans="1:218" ht="15" customHeight="1">
      <c r="A52" s="342"/>
      <c r="B52" s="226" t="s">
        <v>8</v>
      </c>
      <c r="C52" s="227">
        <f>SUM(C33:C51)</f>
        <v>6</v>
      </c>
      <c r="D52" s="227">
        <f>SUM(D33:D51)</f>
        <v>6</v>
      </c>
      <c r="E52" s="227">
        <f>SUM(E33:E51)</f>
        <v>18</v>
      </c>
      <c r="F52" s="227">
        <f>SUM(F33:F51)</f>
        <v>18</v>
      </c>
      <c r="G52" s="226" t="s">
        <v>8</v>
      </c>
      <c r="H52" s="227">
        <f>SUM(H33:H51)</f>
        <v>32</v>
      </c>
      <c r="I52" s="227">
        <f>SUM(I33:I51)</f>
        <v>32</v>
      </c>
      <c r="J52" s="227">
        <f>SUM(J33:J51)</f>
        <v>17</v>
      </c>
      <c r="K52" s="227">
        <f>SUM(K33:K51)</f>
        <v>19</v>
      </c>
      <c r="L52" s="226" t="s">
        <v>8</v>
      </c>
      <c r="M52" s="227">
        <f>SUM(M33:M51)</f>
        <v>24</v>
      </c>
      <c r="N52" s="227">
        <f>SUM(N33:N51)</f>
        <v>24</v>
      </c>
      <c r="O52" s="227">
        <f>SUM(O33:O51)</f>
        <v>20</v>
      </c>
      <c r="P52" s="227">
        <f>SUM(P33:P51)</f>
        <v>20</v>
      </c>
      <c r="Q52" s="226" t="s">
        <v>8</v>
      </c>
      <c r="R52" s="227">
        <f>SUM(R33:R51)</f>
        <v>9</v>
      </c>
      <c r="S52" s="227">
        <f>SUM(S33:S51)</f>
        <v>9</v>
      </c>
      <c r="T52" s="227">
        <f>SUM(T33:T51)</f>
        <v>8</v>
      </c>
      <c r="U52" s="227">
        <f>SUM(U33:U51)</f>
        <v>8</v>
      </c>
      <c r="V52" s="240"/>
      <c r="W52" s="240"/>
      <c r="X52" s="240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</row>
    <row r="53" spans="1:218" ht="15" customHeight="1">
      <c r="A53" s="342"/>
      <c r="B53" s="27" t="s">
        <v>9</v>
      </c>
      <c r="C53" s="323">
        <f>C52+E52+H52+J52+M52+O52+R52+T52</f>
        <v>134</v>
      </c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240"/>
      <c r="W53" s="240"/>
      <c r="X53" s="240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</row>
    <row r="54" spans="1:218" s="1" customFormat="1" ht="15" customHeight="1">
      <c r="A54" s="333" t="s">
        <v>158</v>
      </c>
      <c r="B54" s="329" t="s">
        <v>159</v>
      </c>
      <c r="C54" s="329"/>
      <c r="D54" s="329"/>
      <c r="E54" s="329"/>
      <c r="F54" s="329"/>
      <c r="G54" s="436" t="s">
        <v>496</v>
      </c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5"/>
      <c r="V54" s="21"/>
      <c r="W54" s="21"/>
      <c r="Z54" s="31"/>
      <c r="AA54" s="15"/>
      <c r="AB54" s="15"/>
      <c r="AC54" s="21"/>
      <c r="AD54" s="21"/>
      <c r="AE54" s="21"/>
      <c r="AF54" s="21"/>
      <c r="AH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C54" s="21"/>
      <c r="BD54" s="21"/>
      <c r="BE54" s="21"/>
      <c r="BF54" s="21"/>
      <c r="BG54" s="21"/>
      <c r="BH54" s="21"/>
      <c r="BJ54" s="21"/>
    </row>
    <row r="55" spans="1:218" s="1" customFormat="1" ht="15" customHeight="1">
      <c r="A55" s="333"/>
      <c r="B55" s="329" t="s">
        <v>22</v>
      </c>
      <c r="C55" s="329"/>
      <c r="D55" s="329"/>
      <c r="E55" s="329"/>
      <c r="F55" s="329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7"/>
      <c r="V55" s="21"/>
      <c r="Z55" s="15"/>
      <c r="AA55" s="15"/>
      <c r="AB55" s="15"/>
      <c r="AC55" s="21"/>
      <c r="AE55" s="21"/>
      <c r="AF55" s="21"/>
      <c r="AH55" s="21"/>
      <c r="AK55" s="21"/>
      <c r="AL55" s="21"/>
      <c r="AM55" s="21"/>
      <c r="AN55" s="21"/>
      <c r="AP55" s="21"/>
      <c r="AR55" s="21"/>
      <c r="AW55" s="21"/>
      <c r="AY55" s="21"/>
      <c r="BA55" s="21"/>
      <c r="BF55" s="21"/>
      <c r="BG55" s="21"/>
      <c r="BH55" s="21"/>
      <c r="BJ55" s="21"/>
    </row>
    <row r="56" spans="1:218" s="1" customFormat="1" ht="15" customHeight="1">
      <c r="A56" s="333"/>
      <c r="B56" s="329" t="s">
        <v>23</v>
      </c>
      <c r="C56" s="329"/>
      <c r="D56" s="329"/>
      <c r="E56" s="329"/>
      <c r="F56" s="329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7"/>
      <c r="V56" s="21"/>
      <c r="Z56" s="15"/>
      <c r="AA56" s="15"/>
      <c r="AB56" s="15"/>
      <c r="AE56" s="21"/>
      <c r="AF56" s="21"/>
      <c r="AN56" s="21"/>
      <c r="BJ56" s="21"/>
    </row>
    <row r="57" spans="1:218" s="1" customFormat="1" ht="15" customHeight="1">
      <c r="A57" s="333"/>
      <c r="B57" s="329" t="s">
        <v>160</v>
      </c>
      <c r="C57" s="329"/>
      <c r="D57" s="329"/>
      <c r="E57" s="329"/>
      <c r="F57" s="329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AA57" s="15"/>
      <c r="AB57" s="15"/>
      <c r="AE57" s="21"/>
    </row>
    <row r="58" spans="1:218" s="1" customFormat="1" ht="15" customHeight="1">
      <c r="A58" s="333"/>
      <c r="B58" s="329" t="s">
        <v>591</v>
      </c>
      <c r="C58" s="329"/>
      <c r="D58" s="329"/>
      <c r="E58" s="329"/>
      <c r="F58" s="329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  <c r="AA58" s="15"/>
    </row>
    <row r="59" spans="1:218" s="1" customFormat="1" ht="15" customHeight="1">
      <c r="A59" s="333"/>
      <c r="B59" s="329" t="s">
        <v>592</v>
      </c>
      <c r="C59" s="329"/>
      <c r="D59" s="329"/>
      <c r="E59" s="329"/>
      <c r="F59" s="329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  <c r="AA59" s="15"/>
    </row>
    <row r="60" spans="1:218" s="1" customFormat="1">
      <c r="A60" s="333"/>
      <c r="B60" s="329" t="s">
        <v>19</v>
      </c>
      <c r="C60" s="329"/>
      <c r="D60" s="329"/>
      <c r="E60" s="329"/>
      <c r="F60" s="329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9"/>
    </row>
  </sheetData>
  <mergeCells count="42">
    <mergeCell ref="A20:A23"/>
    <mergeCell ref="C23:U23"/>
    <mergeCell ref="A54:A60"/>
    <mergeCell ref="G54:U60"/>
    <mergeCell ref="B58:F58"/>
    <mergeCell ref="B59:F59"/>
    <mergeCell ref="B60:F60"/>
    <mergeCell ref="B12:U12"/>
    <mergeCell ref="A13:A17"/>
    <mergeCell ref="C17:U17"/>
    <mergeCell ref="A18:A19"/>
    <mergeCell ref="B18:U18"/>
    <mergeCell ref="C19:U19"/>
    <mergeCell ref="A6:A12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C11:U11"/>
    <mergeCell ref="A24:A32"/>
    <mergeCell ref="C32:U32"/>
    <mergeCell ref="A33:A53"/>
    <mergeCell ref="C53:U53"/>
    <mergeCell ref="B54:F54"/>
    <mergeCell ref="B55:F55"/>
    <mergeCell ref="B56:F56"/>
    <mergeCell ref="B57:F57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colBreaks count="2" manualBreakCount="2">
    <brk id="14" max="46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86" t="s">
        <v>494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47"/>
      <c r="W1" s="47"/>
    </row>
    <row r="2" spans="1:23" ht="30" customHeight="1">
      <c r="A2" s="388" t="s">
        <v>495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</row>
    <row r="3" spans="1:23" ht="15.75" customHeight="1">
      <c r="A3" s="374" t="s">
        <v>0</v>
      </c>
      <c r="B3" s="389" t="s">
        <v>18</v>
      </c>
      <c r="C3" s="374" t="s">
        <v>1</v>
      </c>
      <c r="D3" s="374"/>
      <c r="E3" s="374"/>
      <c r="F3" s="374"/>
      <c r="G3" s="389" t="s">
        <v>2</v>
      </c>
      <c r="H3" s="374" t="s">
        <v>3</v>
      </c>
      <c r="I3" s="374"/>
      <c r="J3" s="374"/>
      <c r="K3" s="374"/>
      <c r="L3" s="389" t="s">
        <v>2</v>
      </c>
      <c r="M3" s="374" t="s">
        <v>4</v>
      </c>
      <c r="N3" s="374"/>
      <c r="O3" s="374"/>
      <c r="P3" s="374"/>
      <c r="Q3" s="389" t="s">
        <v>2</v>
      </c>
      <c r="R3" s="374" t="s">
        <v>5</v>
      </c>
      <c r="S3" s="374"/>
      <c r="T3" s="374"/>
      <c r="U3" s="374"/>
    </row>
    <row r="4" spans="1:23" ht="15.75" customHeight="1">
      <c r="A4" s="374"/>
      <c r="B4" s="389"/>
      <c r="C4" s="374" t="s">
        <v>6</v>
      </c>
      <c r="D4" s="374"/>
      <c r="E4" s="374" t="s">
        <v>7</v>
      </c>
      <c r="F4" s="374"/>
      <c r="G4" s="389"/>
      <c r="H4" s="374" t="s">
        <v>6</v>
      </c>
      <c r="I4" s="374"/>
      <c r="J4" s="374" t="s">
        <v>7</v>
      </c>
      <c r="K4" s="374"/>
      <c r="L4" s="389"/>
      <c r="M4" s="374" t="s">
        <v>6</v>
      </c>
      <c r="N4" s="374"/>
      <c r="O4" s="374" t="s">
        <v>7</v>
      </c>
      <c r="P4" s="374"/>
      <c r="Q4" s="389"/>
      <c r="R4" s="374" t="s">
        <v>6</v>
      </c>
      <c r="S4" s="374"/>
      <c r="T4" s="374" t="s">
        <v>7</v>
      </c>
      <c r="U4" s="374"/>
    </row>
    <row r="5" spans="1:23" ht="12" customHeight="1">
      <c r="A5" s="374"/>
      <c r="B5" s="389"/>
      <c r="C5" s="36" t="s">
        <v>161</v>
      </c>
      <c r="D5" s="36" t="s">
        <v>162</v>
      </c>
      <c r="E5" s="36" t="s">
        <v>161</v>
      </c>
      <c r="F5" s="36" t="s">
        <v>162</v>
      </c>
      <c r="G5" s="389"/>
      <c r="H5" s="36" t="s">
        <v>161</v>
      </c>
      <c r="I5" s="36" t="s">
        <v>16</v>
      </c>
      <c r="J5" s="36" t="s">
        <v>161</v>
      </c>
      <c r="K5" s="36" t="s">
        <v>162</v>
      </c>
      <c r="L5" s="389"/>
      <c r="M5" s="36" t="s">
        <v>161</v>
      </c>
      <c r="N5" s="36" t="s">
        <v>162</v>
      </c>
      <c r="O5" s="36" t="s">
        <v>161</v>
      </c>
      <c r="P5" s="36" t="s">
        <v>162</v>
      </c>
      <c r="Q5" s="389"/>
      <c r="R5" s="36" t="s">
        <v>17</v>
      </c>
      <c r="S5" s="36" t="s">
        <v>162</v>
      </c>
      <c r="T5" s="36" t="s">
        <v>17</v>
      </c>
      <c r="U5" s="36" t="s">
        <v>162</v>
      </c>
    </row>
    <row r="6" spans="1:23" ht="15" customHeight="1">
      <c r="A6" s="374" t="s">
        <v>163</v>
      </c>
      <c r="B6" s="28" t="s">
        <v>24</v>
      </c>
      <c r="C6" s="29">
        <v>2</v>
      </c>
      <c r="D6" s="29">
        <v>2</v>
      </c>
      <c r="E6" s="29"/>
      <c r="F6" s="29"/>
      <c r="G6" s="28" t="s">
        <v>25</v>
      </c>
      <c r="H6" s="29">
        <v>2</v>
      </c>
      <c r="I6" s="29">
        <v>2</v>
      </c>
      <c r="J6" s="29"/>
      <c r="K6" s="29"/>
      <c r="L6" s="37"/>
      <c r="M6" s="88"/>
      <c r="N6" s="88"/>
      <c r="O6" s="88"/>
      <c r="P6" s="88"/>
      <c r="Q6" s="37"/>
      <c r="R6" s="88"/>
      <c r="S6" s="88"/>
      <c r="T6" s="88"/>
      <c r="U6" s="88"/>
    </row>
    <row r="7" spans="1:23" ht="15" customHeight="1">
      <c r="A7" s="374"/>
      <c r="B7" s="28" t="s">
        <v>26</v>
      </c>
      <c r="C7" s="29"/>
      <c r="D7" s="29"/>
      <c r="E7" s="29">
        <v>2</v>
      </c>
      <c r="F7" s="29">
        <v>2</v>
      </c>
      <c r="G7" s="28" t="s">
        <v>27</v>
      </c>
      <c r="H7" s="29">
        <v>2</v>
      </c>
      <c r="I7" s="29">
        <v>2</v>
      </c>
      <c r="J7" s="29">
        <v>2</v>
      </c>
      <c r="K7" s="29">
        <v>2</v>
      </c>
      <c r="L7" s="37"/>
      <c r="M7" s="88"/>
      <c r="N7" s="88"/>
      <c r="O7" s="88"/>
      <c r="P7" s="88"/>
      <c r="Q7" s="37"/>
      <c r="R7" s="88"/>
      <c r="S7" s="88"/>
      <c r="T7" s="88"/>
      <c r="U7" s="88"/>
    </row>
    <row r="8" spans="1:23" ht="15" customHeight="1">
      <c r="A8" s="374"/>
      <c r="B8" s="28" t="s">
        <v>28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8"/>
      <c r="N8" s="88"/>
      <c r="O8" s="88"/>
      <c r="P8" s="88"/>
      <c r="Q8" s="37"/>
      <c r="R8" s="88"/>
      <c r="S8" s="88"/>
      <c r="T8" s="88"/>
      <c r="U8" s="88"/>
    </row>
    <row r="9" spans="1:23" ht="15" customHeight="1">
      <c r="A9" s="374"/>
      <c r="B9" s="28" t="s">
        <v>29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8"/>
      <c r="N9" s="88"/>
      <c r="O9" s="88"/>
      <c r="P9" s="88"/>
      <c r="Q9" s="37"/>
      <c r="R9" s="88"/>
      <c r="S9" s="88"/>
      <c r="T9" s="88"/>
      <c r="U9" s="88"/>
    </row>
    <row r="10" spans="1:23" ht="15" customHeight="1">
      <c r="A10" s="374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74"/>
      <c r="B11" s="97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3" ht="35.1" customHeight="1">
      <c r="A12" s="374"/>
      <c r="B12" s="385" t="s">
        <v>164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</row>
    <row r="13" spans="1:23" ht="15" customHeight="1">
      <c r="A13" s="374" t="s">
        <v>15</v>
      </c>
      <c r="B13" s="49" t="s">
        <v>10</v>
      </c>
      <c r="C13" s="50">
        <v>2</v>
      </c>
      <c r="D13" s="50">
        <v>2</v>
      </c>
      <c r="E13" s="50"/>
      <c r="F13" s="50"/>
      <c r="G13" s="49" t="s">
        <v>165</v>
      </c>
      <c r="H13" s="50"/>
      <c r="I13" s="50"/>
      <c r="J13" s="50">
        <v>2</v>
      </c>
      <c r="K13" s="50">
        <v>2</v>
      </c>
      <c r="L13" s="37"/>
      <c r="M13" s="88"/>
      <c r="N13" s="88"/>
      <c r="O13" s="88"/>
      <c r="P13" s="88"/>
      <c r="Q13" s="37"/>
      <c r="R13" s="88"/>
      <c r="S13" s="88"/>
      <c r="T13" s="88"/>
      <c r="U13" s="88"/>
    </row>
    <row r="14" spans="1:23" ht="15" customHeight="1">
      <c r="A14" s="374"/>
      <c r="B14" s="49" t="s">
        <v>166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8"/>
      <c r="N14" s="88"/>
      <c r="O14" s="88"/>
      <c r="P14" s="88"/>
      <c r="Q14" s="37"/>
      <c r="R14" s="88"/>
      <c r="S14" s="88"/>
      <c r="T14" s="88"/>
      <c r="U14" s="88"/>
    </row>
    <row r="15" spans="1:23" ht="15" customHeight="1">
      <c r="A15" s="374"/>
      <c r="B15" s="6" t="s">
        <v>244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8"/>
      <c r="N15" s="88"/>
      <c r="O15" s="88"/>
      <c r="P15" s="88"/>
      <c r="Q15" s="37"/>
      <c r="R15" s="88"/>
      <c r="S15" s="88"/>
      <c r="T15" s="88"/>
      <c r="U15" s="88"/>
    </row>
    <row r="16" spans="1:23" ht="15" customHeight="1">
      <c r="A16" s="374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74"/>
      <c r="B17" s="97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24" ht="57" customHeight="1">
      <c r="A18" s="374" t="s">
        <v>14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24" ht="15" customHeight="1">
      <c r="A19" s="374"/>
      <c r="B19" s="97" t="s">
        <v>9</v>
      </c>
      <c r="C19" s="341" t="s">
        <v>167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24" ht="15" customHeight="1">
      <c r="A20" s="383" t="s">
        <v>168</v>
      </c>
      <c r="B20" s="51" t="s">
        <v>30</v>
      </c>
      <c r="C20" s="52">
        <v>2</v>
      </c>
      <c r="D20" s="52">
        <v>2</v>
      </c>
      <c r="E20" s="52"/>
      <c r="F20" s="52"/>
      <c r="G20" s="53" t="s">
        <v>31</v>
      </c>
      <c r="H20" s="52"/>
      <c r="I20" s="52"/>
      <c r="J20" s="52">
        <v>2</v>
      </c>
      <c r="K20" s="52">
        <v>2</v>
      </c>
      <c r="L20" s="54" t="s">
        <v>32</v>
      </c>
      <c r="M20" s="52">
        <v>2</v>
      </c>
      <c r="N20" s="52">
        <v>2</v>
      </c>
      <c r="O20" s="52"/>
      <c r="P20" s="52"/>
      <c r="Q20" s="54" t="s">
        <v>33</v>
      </c>
      <c r="R20" s="52"/>
      <c r="S20" s="52"/>
      <c r="T20" s="52">
        <v>2</v>
      </c>
      <c r="U20" s="52">
        <v>2</v>
      </c>
    </row>
    <row r="21" spans="1:24" ht="15" customHeight="1">
      <c r="A21" s="383"/>
      <c r="B21" s="51"/>
      <c r="C21" s="89"/>
      <c r="D21" s="89"/>
      <c r="E21" s="89"/>
      <c r="F21" s="89"/>
      <c r="G21" s="51"/>
      <c r="H21" s="89"/>
      <c r="I21" s="89"/>
      <c r="J21" s="52"/>
      <c r="K21" s="52"/>
      <c r="L21" s="35"/>
      <c r="M21" s="89"/>
      <c r="N21" s="89"/>
      <c r="O21" s="89"/>
      <c r="P21" s="89"/>
      <c r="Q21" s="35"/>
      <c r="R21" s="89"/>
      <c r="S21" s="89"/>
      <c r="T21" s="89"/>
      <c r="U21" s="89"/>
    </row>
    <row r="22" spans="1:24" ht="15" customHeight="1">
      <c r="A22" s="383"/>
      <c r="B22" s="55" t="s">
        <v>169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170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83"/>
      <c r="B23" s="98" t="s">
        <v>171</v>
      </c>
      <c r="C23" s="384">
        <f>SUM(C22+E22+H22+J22+M22+O22+R22+T22)</f>
        <v>8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X23" s="60"/>
    </row>
    <row r="24" spans="1:24" ht="15" customHeight="1">
      <c r="A24" s="381" t="s">
        <v>172</v>
      </c>
      <c r="B24" s="28" t="s">
        <v>34</v>
      </c>
      <c r="C24" s="91">
        <v>3</v>
      </c>
      <c r="D24" s="91">
        <v>3</v>
      </c>
      <c r="E24" s="50"/>
      <c r="F24" s="50"/>
      <c r="G24" s="92" t="s">
        <v>35</v>
      </c>
      <c r="H24" s="91">
        <v>3</v>
      </c>
      <c r="I24" s="91">
        <v>3</v>
      </c>
      <c r="J24" s="91"/>
      <c r="K24" s="91"/>
      <c r="L24" s="93" t="s">
        <v>36</v>
      </c>
      <c r="M24" s="91">
        <v>3</v>
      </c>
      <c r="N24" s="91">
        <v>3</v>
      </c>
      <c r="O24" s="91"/>
      <c r="P24" s="91"/>
      <c r="Q24" s="61"/>
      <c r="R24" s="90"/>
      <c r="S24" s="90"/>
      <c r="T24" s="90"/>
      <c r="U24" s="90"/>
      <c r="X24" s="60"/>
    </row>
    <row r="25" spans="1:24" ht="15" customHeight="1">
      <c r="A25" s="381"/>
      <c r="B25" s="28" t="s">
        <v>37</v>
      </c>
      <c r="C25" s="50">
        <v>2</v>
      </c>
      <c r="D25" s="50">
        <v>3</v>
      </c>
      <c r="E25" s="50"/>
      <c r="F25" s="50"/>
      <c r="G25" s="93" t="s">
        <v>38</v>
      </c>
      <c r="H25" s="91">
        <v>2</v>
      </c>
      <c r="I25" s="91">
        <v>3</v>
      </c>
      <c r="J25" s="91"/>
      <c r="K25" s="91"/>
      <c r="L25" s="248" t="s">
        <v>39</v>
      </c>
      <c r="M25" s="91">
        <v>3</v>
      </c>
      <c r="N25" s="91">
        <v>3</v>
      </c>
      <c r="O25" s="94"/>
      <c r="P25" s="94"/>
      <c r="Q25" s="61"/>
      <c r="R25" s="90"/>
      <c r="S25" s="90"/>
      <c r="T25" s="90"/>
      <c r="U25" s="90"/>
      <c r="X25" s="60"/>
    </row>
    <row r="26" spans="1:24" ht="15" customHeight="1">
      <c r="A26" s="381"/>
      <c r="B26" s="28" t="s">
        <v>40</v>
      </c>
      <c r="C26" s="50">
        <v>2</v>
      </c>
      <c r="D26" s="50">
        <v>3</v>
      </c>
      <c r="E26" s="50"/>
      <c r="F26" s="50"/>
      <c r="G26" s="92" t="s">
        <v>41</v>
      </c>
      <c r="H26" s="91">
        <v>2</v>
      </c>
      <c r="I26" s="91">
        <v>3</v>
      </c>
      <c r="J26" s="94"/>
      <c r="K26" s="94"/>
      <c r="L26" s="248" t="s">
        <v>42</v>
      </c>
      <c r="M26" s="91">
        <v>3</v>
      </c>
      <c r="N26" s="91">
        <v>3</v>
      </c>
      <c r="O26" s="95"/>
      <c r="P26" s="95"/>
      <c r="Q26" s="63"/>
      <c r="R26" s="63"/>
      <c r="S26" s="63"/>
      <c r="T26" s="63"/>
      <c r="U26" s="63"/>
      <c r="X26" s="60"/>
    </row>
    <row r="27" spans="1:24" ht="15" customHeight="1">
      <c r="A27" s="381"/>
      <c r="B27" s="28" t="s">
        <v>20</v>
      </c>
      <c r="C27" s="50"/>
      <c r="D27" s="50"/>
      <c r="E27" s="50">
        <v>3</v>
      </c>
      <c r="F27" s="50">
        <v>3</v>
      </c>
      <c r="G27" s="247" t="s">
        <v>497</v>
      </c>
      <c r="H27" s="96">
        <v>2</v>
      </c>
      <c r="I27" s="96">
        <v>3</v>
      </c>
      <c r="J27" s="96"/>
      <c r="K27" s="96"/>
      <c r="L27" s="92" t="s">
        <v>43</v>
      </c>
      <c r="M27" s="94">
        <v>2</v>
      </c>
      <c r="N27" s="94">
        <v>3</v>
      </c>
      <c r="O27" s="94">
        <v>2</v>
      </c>
      <c r="P27" s="94">
        <v>3</v>
      </c>
      <c r="Q27" s="61"/>
      <c r="R27" s="90"/>
      <c r="S27" s="90"/>
      <c r="T27" s="90"/>
      <c r="U27" s="90"/>
      <c r="X27" s="60"/>
    </row>
    <row r="28" spans="1:24" ht="15" customHeight="1">
      <c r="A28" s="381"/>
      <c r="B28" s="141" t="s">
        <v>44</v>
      </c>
      <c r="C28" s="50"/>
      <c r="D28" s="50"/>
      <c r="E28" s="50">
        <v>3</v>
      </c>
      <c r="F28" s="50">
        <v>3</v>
      </c>
      <c r="G28" s="93" t="s">
        <v>45</v>
      </c>
      <c r="H28" s="96"/>
      <c r="I28" s="96"/>
      <c r="J28" s="96">
        <v>3</v>
      </c>
      <c r="K28" s="96">
        <v>3</v>
      </c>
      <c r="L28" s="92" t="s">
        <v>46</v>
      </c>
      <c r="M28" s="91"/>
      <c r="N28" s="91"/>
      <c r="O28" s="91">
        <v>3</v>
      </c>
      <c r="P28" s="91">
        <v>3</v>
      </c>
      <c r="Q28" s="61"/>
      <c r="R28" s="90"/>
      <c r="S28" s="90"/>
      <c r="T28" s="90"/>
      <c r="U28" s="90"/>
      <c r="X28" s="60"/>
    </row>
    <row r="29" spans="1:24" ht="15" customHeight="1">
      <c r="A29" s="381"/>
      <c r="B29" s="28" t="s">
        <v>47</v>
      </c>
      <c r="C29" s="91"/>
      <c r="D29" s="91"/>
      <c r="E29" s="50">
        <v>3</v>
      </c>
      <c r="F29" s="50">
        <v>3</v>
      </c>
      <c r="G29" s="92" t="s">
        <v>48</v>
      </c>
      <c r="H29" s="96"/>
      <c r="I29" s="96"/>
      <c r="J29" s="91">
        <v>2</v>
      </c>
      <c r="K29" s="91">
        <v>3</v>
      </c>
      <c r="L29" s="247" t="s">
        <v>49</v>
      </c>
      <c r="M29" s="91"/>
      <c r="N29" s="91"/>
      <c r="O29" s="96">
        <v>3</v>
      </c>
      <c r="P29" s="96">
        <v>3</v>
      </c>
      <c r="Q29" s="61"/>
      <c r="R29" s="90"/>
      <c r="S29" s="90"/>
      <c r="T29" s="90"/>
      <c r="U29" s="90"/>
      <c r="X29" s="60"/>
    </row>
    <row r="30" spans="1:24" ht="15" customHeight="1">
      <c r="A30" s="381"/>
      <c r="B30" s="157" t="s">
        <v>245</v>
      </c>
      <c r="C30" s="50"/>
      <c r="D30" s="50"/>
      <c r="E30" s="50">
        <v>2</v>
      </c>
      <c r="F30" s="50">
        <v>3</v>
      </c>
      <c r="G30" s="248" t="s">
        <v>50</v>
      </c>
      <c r="H30" s="91"/>
      <c r="I30" s="91"/>
      <c r="J30" s="94">
        <v>3</v>
      </c>
      <c r="K30" s="94">
        <v>3</v>
      </c>
      <c r="L30" s="92" t="s">
        <v>51</v>
      </c>
      <c r="M30" s="91"/>
      <c r="N30" s="91"/>
      <c r="O30" s="91">
        <v>2</v>
      </c>
      <c r="P30" s="91">
        <v>3</v>
      </c>
      <c r="Q30" s="25"/>
      <c r="R30" s="64"/>
      <c r="S30" s="64"/>
      <c r="T30" s="90"/>
      <c r="U30" s="90"/>
    </row>
    <row r="31" spans="1:24" ht="15" customHeight="1">
      <c r="A31" s="381"/>
      <c r="B31" s="28"/>
      <c r="C31" s="50"/>
      <c r="D31" s="50"/>
      <c r="E31" s="50"/>
      <c r="F31" s="50"/>
      <c r="G31" s="92"/>
      <c r="H31" s="91"/>
      <c r="I31" s="91"/>
      <c r="J31" s="91"/>
      <c r="K31" s="91"/>
      <c r="L31" s="247" t="s">
        <v>52</v>
      </c>
      <c r="M31" s="91"/>
      <c r="N31" s="91"/>
      <c r="O31" s="96">
        <v>3</v>
      </c>
      <c r="P31" s="96">
        <v>3</v>
      </c>
      <c r="Q31" s="61"/>
      <c r="R31" s="64"/>
      <c r="S31" s="64"/>
      <c r="T31" s="64"/>
      <c r="U31" s="64"/>
    </row>
    <row r="32" spans="1:24" ht="15" customHeight="1">
      <c r="A32" s="381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11</v>
      </c>
      <c r="F32" s="30">
        <f t="shared" si="0"/>
        <v>12</v>
      </c>
      <c r="G32" s="30" t="s">
        <v>12</v>
      </c>
      <c r="H32" s="30">
        <f>SUM(H24:H31)</f>
        <v>9</v>
      </c>
      <c r="I32" s="30">
        <f t="shared" ref="I32:K32" si="1">SUM(I24:I31)</f>
        <v>12</v>
      </c>
      <c r="J32" s="30">
        <f t="shared" si="1"/>
        <v>8</v>
      </c>
      <c r="K32" s="30">
        <f t="shared" si="1"/>
        <v>9</v>
      </c>
      <c r="L32" s="30" t="s">
        <v>8</v>
      </c>
      <c r="M32" s="30">
        <f>SUM(M24:M31)</f>
        <v>11</v>
      </c>
      <c r="N32" s="30">
        <f t="shared" ref="N32:P32" si="2">SUM(N24:N31)</f>
        <v>12</v>
      </c>
      <c r="O32" s="30">
        <f t="shared" si="2"/>
        <v>13</v>
      </c>
      <c r="P32" s="30">
        <f t="shared" si="2"/>
        <v>15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81"/>
      <c r="B33" s="27" t="s">
        <v>9</v>
      </c>
      <c r="C33" s="382">
        <f>C32+E32+H32+J32+M32+O32+R32+T32</f>
        <v>59</v>
      </c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</row>
    <row r="34" spans="1:21" ht="15" customHeight="1">
      <c r="A34" s="379"/>
      <c r="B34" s="61" t="s">
        <v>60</v>
      </c>
      <c r="C34" s="62">
        <v>3</v>
      </c>
      <c r="D34" s="62">
        <v>3</v>
      </c>
      <c r="E34" s="65"/>
      <c r="F34" s="65"/>
      <c r="G34" s="85" t="s">
        <v>173</v>
      </c>
      <c r="H34" s="154">
        <v>3</v>
      </c>
      <c r="I34" s="154">
        <v>3</v>
      </c>
      <c r="J34" s="155"/>
      <c r="K34" s="155"/>
      <c r="L34" s="25" t="s">
        <v>62</v>
      </c>
      <c r="M34" s="245">
        <v>3</v>
      </c>
      <c r="N34" s="245">
        <v>3</v>
      </c>
      <c r="O34" s="64"/>
      <c r="P34" s="64"/>
      <c r="Q34" s="157" t="s">
        <v>58</v>
      </c>
      <c r="R34" s="154">
        <v>3</v>
      </c>
      <c r="S34" s="104">
        <v>3</v>
      </c>
      <c r="T34" s="62"/>
      <c r="U34" s="62"/>
    </row>
    <row r="35" spans="1:21" ht="15" customHeight="1">
      <c r="A35" s="379"/>
      <c r="B35" s="61" t="s">
        <v>174</v>
      </c>
      <c r="C35" s="62">
        <v>3</v>
      </c>
      <c r="D35" s="62">
        <v>3</v>
      </c>
      <c r="E35" s="65"/>
      <c r="F35" s="65"/>
      <c r="G35" s="35" t="s">
        <v>175</v>
      </c>
      <c r="H35" s="245">
        <v>3</v>
      </c>
      <c r="I35" s="245">
        <v>3</v>
      </c>
      <c r="J35" s="62"/>
      <c r="K35" s="64"/>
      <c r="L35" s="61" t="s">
        <v>64</v>
      </c>
      <c r="M35" s="245">
        <v>3</v>
      </c>
      <c r="N35" s="245">
        <v>3</v>
      </c>
      <c r="O35" s="62"/>
      <c r="P35" s="64"/>
      <c r="Q35" s="61" t="s">
        <v>63</v>
      </c>
      <c r="R35" s="246">
        <v>3</v>
      </c>
      <c r="S35" s="246">
        <v>3</v>
      </c>
      <c r="T35" s="62"/>
      <c r="U35" s="62"/>
    </row>
    <row r="36" spans="1:21" ht="15" customHeight="1">
      <c r="A36" s="379"/>
      <c r="B36" s="61" t="s">
        <v>176</v>
      </c>
      <c r="C36" s="62"/>
      <c r="D36" s="62"/>
      <c r="E36" s="65">
        <v>3</v>
      </c>
      <c r="F36" s="65">
        <v>3</v>
      </c>
      <c r="G36" s="35" t="s">
        <v>66</v>
      </c>
      <c r="H36" s="245"/>
      <c r="I36" s="245"/>
      <c r="J36" s="62">
        <v>3</v>
      </c>
      <c r="K36" s="64">
        <v>3</v>
      </c>
      <c r="L36" s="61" t="s">
        <v>177</v>
      </c>
      <c r="M36" s="245">
        <v>3</v>
      </c>
      <c r="N36" s="245">
        <v>3</v>
      </c>
      <c r="O36" s="64"/>
      <c r="P36" s="64"/>
      <c r="Q36" s="61" t="s">
        <v>65</v>
      </c>
      <c r="R36" s="62">
        <v>3</v>
      </c>
      <c r="S36" s="62">
        <v>3</v>
      </c>
      <c r="T36" s="62"/>
      <c r="U36" s="62"/>
    </row>
    <row r="37" spans="1:21" ht="15" customHeight="1">
      <c r="A37" s="379"/>
      <c r="B37" s="157" t="s">
        <v>56</v>
      </c>
      <c r="C37" s="101"/>
      <c r="D37" s="101"/>
      <c r="E37" s="101">
        <v>3</v>
      </c>
      <c r="F37" s="101">
        <v>3</v>
      </c>
      <c r="G37" s="85" t="s">
        <v>57</v>
      </c>
      <c r="H37" s="154"/>
      <c r="I37" s="154"/>
      <c r="J37" s="155">
        <v>3</v>
      </c>
      <c r="K37" s="155">
        <v>3</v>
      </c>
      <c r="L37" s="61" t="s">
        <v>68</v>
      </c>
      <c r="M37" s="245"/>
      <c r="N37" s="245"/>
      <c r="O37" s="64">
        <v>3</v>
      </c>
      <c r="P37" s="64">
        <v>3</v>
      </c>
      <c r="Q37" s="61" t="s">
        <v>67</v>
      </c>
      <c r="R37" s="62">
        <v>3</v>
      </c>
      <c r="S37" s="62">
        <v>3</v>
      </c>
      <c r="T37" s="62"/>
      <c r="U37" s="62"/>
    </row>
    <row r="38" spans="1:21" ht="15" customHeight="1">
      <c r="A38" s="379"/>
      <c r="B38" s="157" t="s">
        <v>53</v>
      </c>
      <c r="C38" s="101"/>
      <c r="D38" s="101"/>
      <c r="E38" s="101">
        <v>3</v>
      </c>
      <c r="F38" s="101" t="s">
        <v>11</v>
      </c>
      <c r="G38" s="85" t="s">
        <v>54</v>
      </c>
      <c r="H38" s="154"/>
      <c r="I38" s="154"/>
      <c r="J38" s="101">
        <v>3</v>
      </c>
      <c r="K38" s="101" t="s">
        <v>11</v>
      </c>
      <c r="L38" s="61" t="s">
        <v>70</v>
      </c>
      <c r="M38" s="245"/>
      <c r="N38" s="245"/>
      <c r="O38" s="64">
        <v>3</v>
      </c>
      <c r="P38" s="64">
        <v>3</v>
      </c>
      <c r="Q38" s="61" t="s">
        <v>69</v>
      </c>
      <c r="R38" s="62">
        <v>3</v>
      </c>
      <c r="S38" s="62">
        <v>3</v>
      </c>
      <c r="T38" s="62"/>
      <c r="U38" s="62"/>
    </row>
    <row r="39" spans="1:21" ht="15" customHeight="1">
      <c r="A39" s="379"/>
      <c r="B39" s="61"/>
      <c r="C39" s="62"/>
      <c r="D39" s="62"/>
      <c r="E39" s="65"/>
      <c r="F39" s="65"/>
      <c r="G39" s="85"/>
      <c r="H39" s="154"/>
      <c r="I39" s="154"/>
      <c r="J39" s="155"/>
      <c r="K39" s="155"/>
      <c r="L39" s="85" t="s">
        <v>61</v>
      </c>
      <c r="M39" s="245"/>
      <c r="N39" s="245"/>
      <c r="O39" s="64">
        <v>3</v>
      </c>
      <c r="P39" s="64">
        <v>3</v>
      </c>
      <c r="Q39" s="157" t="s">
        <v>124</v>
      </c>
      <c r="R39" s="101">
        <v>9</v>
      </c>
      <c r="S39" s="62" t="s">
        <v>11</v>
      </c>
      <c r="T39" s="62"/>
      <c r="U39" s="62"/>
    </row>
    <row r="40" spans="1:21" ht="15" customHeight="1">
      <c r="A40" s="379"/>
      <c r="B40" s="157"/>
      <c r="C40" s="101"/>
      <c r="D40" s="101"/>
      <c r="E40" s="101"/>
      <c r="F40" s="101"/>
      <c r="G40" s="85"/>
      <c r="H40" s="154"/>
      <c r="I40" s="154"/>
      <c r="J40" s="101"/>
      <c r="K40" s="101"/>
      <c r="L40" s="158" t="s">
        <v>55</v>
      </c>
      <c r="M40" s="154"/>
      <c r="N40" s="154"/>
      <c r="O40" s="101">
        <v>3</v>
      </c>
      <c r="P40" s="101" t="s">
        <v>11</v>
      </c>
      <c r="Q40" s="61" t="s">
        <v>71</v>
      </c>
      <c r="R40" s="62"/>
      <c r="S40" s="62"/>
      <c r="T40" s="62">
        <v>3</v>
      </c>
      <c r="U40" s="62">
        <v>3</v>
      </c>
    </row>
    <row r="41" spans="1:21" ht="15" customHeight="1">
      <c r="A41" s="379"/>
      <c r="B41" s="157"/>
      <c r="C41" s="101"/>
      <c r="D41" s="101"/>
      <c r="E41" s="101"/>
      <c r="F41" s="101"/>
      <c r="G41" s="66"/>
      <c r="H41" s="89"/>
      <c r="I41" s="89"/>
      <c r="J41" s="64"/>
      <c r="K41" s="64"/>
      <c r="L41" s="61"/>
      <c r="M41" s="89"/>
      <c r="N41" s="89"/>
      <c r="O41" s="64"/>
      <c r="P41" s="64"/>
      <c r="Q41" s="25" t="s">
        <v>72</v>
      </c>
      <c r="R41" s="62"/>
      <c r="S41" s="62"/>
      <c r="T41" s="62">
        <v>3</v>
      </c>
      <c r="U41" s="62">
        <v>3</v>
      </c>
    </row>
    <row r="42" spans="1:21" ht="15" customHeight="1">
      <c r="A42" s="379"/>
      <c r="B42" s="61"/>
      <c r="C42" s="62"/>
      <c r="D42" s="62"/>
      <c r="E42" s="65"/>
      <c r="F42" s="65"/>
      <c r="G42" s="35"/>
      <c r="H42" s="89"/>
      <c r="I42" s="89"/>
      <c r="J42" s="62"/>
      <c r="K42" s="64"/>
      <c r="L42" s="85"/>
      <c r="M42" s="89"/>
      <c r="N42" s="89"/>
      <c r="O42" s="64"/>
      <c r="P42" s="64"/>
      <c r="Q42" s="25" t="s">
        <v>73</v>
      </c>
      <c r="R42" s="62"/>
      <c r="S42" s="62"/>
      <c r="T42" s="62">
        <v>3</v>
      </c>
      <c r="U42" s="62">
        <v>3</v>
      </c>
    </row>
    <row r="43" spans="1:21" ht="15" customHeight="1">
      <c r="A43" s="379"/>
      <c r="B43" s="61"/>
      <c r="C43" s="62"/>
      <c r="D43" s="62"/>
      <c r="E43" s="65"/>
      <c r="F43" s="65"/>
      <c r="G43" s="35"/>
      <c r="H43" s="89"/>
      <c r="I43" s="89"/>
      <c r="J43" s="62"/>
      <c r="K43" s="64"/>
      <c r="L43" s="158"/>
      <c r="M43" s="154"/>
      <c r="N43" s="154"/>
      <c r="O43" s="101"/>
      <c r="P43" s="101"/>
      <c r="Q43" s="61" t="s">
        <v>59</v>
      </c>
      <c r="R43" s="246"/>
      <c r="S43" s="246"/>
      <c r="T43" s="62">
        <v>3</v>
      </c>
      <c r="U43" s="62">
        <v>3</v>
      </c>
    </row>
    <row r="44" spans="1:21" ht="15" customHeight="1">
      <c r="A44" s="379"/>
      <c r="B44" s="61"/>
      <c r="C44" s="62"/>
      <c r="D44" s="62"/>
      <c r="E44" s="65"/>
      <c r="F44" s="65"/>
      <c r="G44" s="35"/>
      <c r="H44" s="245"/>
      <c r="I44" s="245"/>
      <c r="J44" s="62"/>
      <c r="K44" s="64"/>
      <c r="L44" s="158"/>
      <c r="M44" s="154"/>
      <c r="N44" s="154"/>
      <c r="O44" s="101"/>
      <c r="P44" s="101"/>
      <c r="Q44" s="157" t="s">
        <v>133</v>
      </c>
      <c r="R44" s="154"/>
      <c r="S44" s="246"/>
      <c r="T44" s="62">
        <v>9</v>
      </c>
      <c r="U44" s="62" t="s">
        <v>11</v>
      </c>
    </row>
    <row r="45" spans="1:21" ht="15" customHeight="1">
      <c r="A45" s="379"/>
      <c r="B45" s="30" t="s">
        <v>8</v>
      </c>
      <c r="C45" s="30">
        <f>SUM(C34:C44)</f>
        <v>6</v>
      </c>
      <c r="D45" s="30">
        <f t="shared" ref="D45:F45" si="4">SUM(D34:D44)</f>
        <v>6</v>
      </c>
      <c r="E45" s="30">
        <f t="shared" si="4"/>
        <v>9</v>
      </c>
      <c r="F45" s="30">
        <f t="shared" si="4"/>
        <v>6</v>
      </c>
      <c r="G45" s="30" t="s">
        <v>8</v>
      </c>
      <c r="H45" s="30">
        <f>SUM(H34:H44)</f>
        <v>6</v>
      </c>
      <c r="I45" s="30">
        <f t="shared" ref="I45" si="5">SUM(I34:I44)</f>
        <v>6</v>
      </c>
      <c r="J45" s="30">
        <f t="shared" ref="J45" si="6">SUM(J34:J44)</f>
        <v>9</v>
      </c>
      <c r="K45" s="30">
        <f t="shared" ref="K45" si="7">SUM(K34:K44)</f>
        <v>6</v>
      </c>
      <c r="L45" s="30" t="s">
        <v>8</v>
      </c>
      <c r="M45" s="30">
        <f>SUM(M34:M44)</f>
        <v>9</v>
      </c>
      <c r="N45" s="30">
        <f t="shared" ref="N45" si="8">SUM(N34:N44)</f>
        <v>9</v>
      </c>
      <c r="O45" s="30">
        <f t="shared" ref="O45" si="9">SUM(O34:O44)</f>
        <v>12</v>
      </c>
      <c r="P45" s="30">
        <f t="shared" ref="P45" si="10">SUM(P34:P44)</f>
        <v>9</v>
      </c>
      <c r="Q45" s="30" t="s">
        <v>8</v>
      </c>
      <c r="R45" s="30">
        <f>SUM(R34:R44)</f>
        <v>24</v>
      </c>
      <c r="S45" s="30">
        <f t="shared" ref="S45" si="11">SUM(S34:S44)</f>
        <v>15</v>
      </c>
      <c r="T45" s="30">
        <f t="shared" ref="T45" si="12">SUM(T34:T44)</f>
        <v>21</v>
      </c>
      <c r="U45" s="30">
        <f t="shared" ref="U45" si="13">SUM(U34:U44)</f>
        <v>12</v>
      </c>
    </row>
    <row r="46" spans="1:21" ht="15" customHeight="1">
      <c r="A46" s="380"/>
      <c r="B46" s="27" t="s">
        <v>9</v>
      </c>
      <c r="C46" s="371">
        <f>C45+E45+H45+J45+M45+O45+R45+T45</f>
        <v>96</v>
      </c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3"/>
    </row>
    <row r="47" spans="1:21" ht="15" customHeight="1">
      <c r="A47" s="374" t="s">
        <v>178</v>
      </c>
      <c r="B47" s="375" t="s">
        <v>74</v>
      </c>
      <c r="C47" s="375"/>
      <c r="D47" s="375"/>
      <c r="E47" s="375"/>
      <c r="F47" s="375"/>
      <c r="G47" s="334" t="s">
        <v>496</v>
      </c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5"/>
    </row>
    <row r="48" spans="1:21" ht="15" customHeight="1">
      <c r="A48" s="374"/>
      <c r="B48" s="375" t="s">
        <v>75</v>
      </c>
      <c r="C48" s="375"/>
      <c r="D48" s="375"/>
      <c r="E48" s="375"/>
      <c r="F48" s="375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7"/>
    </row>
    <row r="49" spans="1:21" ht="15" customHeight="1">
      <c r="A49" s="374"/>
      <c r="B49" s="375" t="s">
        <v>179</v>
      </c>
      <c r="C49" s="375"/>
      <c r="D49" s="375"/>
      <c r="E49" s="375"/>
      <c r="F49" s="375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7"/>
    </row>
    <row r="50" spans="1:21" ht="15" customHeight="1">
      <c r="A50" s="374"/>
      <c r="B50" s="375" t="s">
        <v>76</v>
      </c>
      <c r="C50" s="375"/>
      <c r="D50" s="375"/>
      <c r="E50" s="375"/>
      <c r="F50" s="375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7"/>
    </row>
    <row r="51" spans="1:21" ht="15" customHeight="1">
      <c r="A51" s="374"/>
      <c r="B51" s="325" t="s">
        <v>498</v>
      </c>
      <c r="C51" s="376"/>
      <c r="D51" s="376"/>
      <c r="E51" s="376"/>
      <c r="F51" s="37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7"/>
    </row>
    <row r="52" spans="1:21" ht="15" customHeight="1">
      <c r="A52" s="374"/>
      <c r="B52" s="326" t="s">
        <v>499</v>
      </c>
      <c r="C52" s="377"/>
      <c r="D52" s="377"/>
      <c r="E52" s="377"/>
      <c r="F52" s="378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7"/>
    </row>
    <row r="53" spans="1:21" ht="15" customHeight="1">
      <c r="A53" s="374"/>
      <c r="B53" s="368" t="s">
        <v>77</v>
      </c>
      <c r="C53" s="369"/>
      <c r="D53" s="369"/>
      <c r="E53" s="369"/>
      <c r="F53" s="370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9"/>
    </row>
    <row r="54" spans="1:21" ht="12" customHeight="1"/>
    <row r="55" spans="1:21" ht="12" customHeight="1"/>
    <row r="56" spans="1:21" ht="12" customHeight="1"/>
    <row r="57" spans="1:21" ht="12" customHeight="1"/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3"/>
    <mergeCell ref="C33:U33"/>
    <mergeCell ref="A18:A19"/>
    <mergeCell ref="B18:U18"/>
    <mergeCell ref="C19:U19"/>
    <mergeCell ref="B53:F53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  <mergeCell ref="A34:A46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46" t="s">
        <v>501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2" s="3" customFormat="1" ht="30" customHeight="1">
      <c r="A2" s="394" t="s">
        <v>500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2"/>
    </row>
    <row r="3" spans="1:22">
      <c r="A3" s="333" t="s">
        <v>0</v>
      </c>
      <c r="B3" s="350" t="s">
        <v>78</v>
      </c>
      <c r="C3" s="333" t="s">
        <v>1</v>
      </c>
      <c r="D3" s="333"/>
      <c r="E3" s="333"/>
      <c r="F3" s="333"/>
      <c r="G3" s="350" t="s">
        <v>2</v>
      </c>
      <c r="H3" s="333" t="s">
        <v>3</v>
      </c>
      <c r="I3" s="333"/>
      <c r="J3" s="333"/>
      <c r="K3" s="333"/>
      <c r="L3" s="350" t="s">
        <v>2</v>
      </c>
      <c r="M3" s="333" t="s">
        <v>4</v>
      </c>
      <c r="N3" s="333"/>
      <c r="O3" s="333"/>
      <c r="P3" s="333"/>
      <c r="Q3" s="350" t="s">
        <v>2</v>
      </c>
      <c r="R3" s="333" t="s">
        <v>5</v>
      </c>
      <c r="S3" s="333"/>
      <c r="T3" s="333"/>
      <c r="U3" s="333"/>
    </row>
    <row r="4" spans="1:22">
      <c r="A4" s="33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2" s="5" customFormat="1" ht="12" customHeight="1">
      <c r="A5" s="333"/>
      <c r="B5" s="350"/>
      <c r="C5" s="4" t="s">
        <v>79</v>
      </c>
      <c r="D5" s="4" t="s">
        <v>16</v>
      </c>
      <c r="E5" s="4" t="s">
        <v>80</v>
      </c>
      <c r="F5" s="4" t="s">
        <v>81</v>
      </c>
      <c r="G5" s="350"/>
      <c r="H5" s="4" t="s">
        <v>80</v>
      </c>
      <c r="I5" s="4" t="s">
        <v>16</v>
      </c>
      <c r="J5" s="4" t="s">
        <v>80</v>
      </c>
      <c r="K5" s="4" t="s">
        <v>81</v>
      </c>
      <c r="L5" s="350"/>
      <c r="M5" s="4" t="s">
        <v>79</v>
      </c>
      <c r="N5" s="4" t="s">
        <v>16</v>
      </c>
      <c r="O5" s="4" t="s">
        <v>79</v>
      </c>
      <c r="P5" s="4" t="s">
        <v>81</v>
      </c>
      <c r="Q5" s="350"/>
      <c r="R5" s="4" t="s">
        <v>79</v>
      </c>
      <c r="S5" s="4" t="s">
        <v>81</v>
      </c>
      <c r="T5" s="4" t="s">
        <v>79</v>
      </c>
      <c r="U5" s="4" t="s">
        <v>81</v>
      </c>
    </row>
    <row r="6" spans="1:22" s="7" customFormat="1" ht="15" customHeight="1">
      <c r="A6" s="333" t="s">
        <v>82</v>
      </c>
      <c r="B6" s="68" t="s">
        <v>83</v>
      </c>
      <c r="C6" s="43">
        <v>2</v>
      </c>
      <c r="D6" s="43">
        <v>2</v>
      </c>
      <c r="E6" s="43"/>
      <c r="F6" s="43"/>
      <c r="G6" s="69" t="s">
        <v>84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333"/>
      <c r="B7" s="69" t="s">
        <v>85</v>
      </c>
      <c r="C7" s="43">
        <v>2</v>
      </c>
      <c r="D7" s="43">
        <v>2</v>
      </c>
      <c r="E7" s="43"/>
      <c r="F7" s="43"/>
      <c r="G7" s="69" t="s">
        <v>86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333"/>
      <c r="B8" s="69" t="s">
        <v>87</v>
      </c>
      <c r="C8" s="43"/>
      <c r="D8" s="43"/>
      <c r="E8" s="43">
        <v>2</v>
      </c>
      <c r="F8" s="43">
        <v>2</v>
      </c>
      <c r="G8" s="69" t="s">
        <v>88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333"/>
      <c r="B9" s="69" t="s">
        <v>89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333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333"/>
      <c r="B11" s="44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2" s="10" customFormat="1" ht="35.1" customHeight="1">
      <c r="A12" s="333"/>
      <c r="B12" s="355" t="s">
        <v>90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2" s="7" customFormat="1" ht="15" customHeight="1">
      <c r="A13" s="333" t="s">
        <v>91</v>
      </c>
      <c r="B13" s="70" t="s">
        <v>92</v>
      </c>
      <c r="C13" s="43"/>
      <c r="D13" s="43"/>
      <c r="E13" s="43">
        <v>2</v>
      </c>
      <c r="F13" s="43">
        <v>2</v>
      </c>
      <c r="G13" s="69" t="s">
        <v>93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333"/>
      <c r="B14" s="6" t="s">
        <v>244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333"/>
      <c r="B15" s="71" t="s">
        <v>94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333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333"/>
      <c r="B17" s="44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62" ht="57" customHeight="1">
      <c r="A18" s="333" t="s">
        <v>95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62" s="10" customFormat="1" ht="15" customHeight="1">
      <c r="A19" s="333"/>
      <c r="B19" s="44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62" s="15" customFormat="1" ht="15" customHeight="1">
      <c r="A20" s="351" t="s">
        <v>96</v>
      </c>
      <c r="B20" s="13" t="s">
        <v>97</v>
      </c>
      <c r="C20" s="12">
        <v>2</v>
      </c>
      <c r="D20" s="12">
        <v>2</v>
      </c>
      <c r="E20" s="12"/>
      <c r="F20" s="12"/>
      <c r="G20" s="11" t="s">
        <v>13</v>
      </c>
      <c r="H20" s="45"/>
      <c r="I20" s="45"/>
      <c r="J20" s="12">
        <v>2</v>
      </c>
      <c r="K20" s="12">
        <v>2</v>
      </c>
      <c r="L20" s="14" t="s">
        <v>98</v>
      </c>
      <c r="M20" s="12">
        <v>2</v>
      </c>
      <c r="N20" s="12">
        <v>2</v>
      </c>
      <c r="O20" s="12"/>
      <c r="P20" s="12"/>
      <c r="Q20" s="14" t="s">
        <v>99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51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51"/>
      <c r="B22" s="17" t="s">
        <v>100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100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51"/>
      <c r="B23" s="22" t="s">
        <v>101</v>
      </c>
      <c r="C23" s="352">
        <f>SUM(C22+E22+H22+J22+M22+O22+R22+T22)</f>
        <v>8</v>
      </c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W23" s="15"/>
      <c r="X23" s="15"/>
      <c r="Y23" s="15"/>
      <c r="Z23" s="15"/>
      <c r="AA23" s="15"/>
      <c r="AB23" s="15"/>
    </row>
    <row r="24" spans="1:62" s="24" customFormat="1" ht="15" customHeight="1">
      <c r="A24" s="356" t="s">
        <v>172</v>
      </c>
      <c r="B24" s="72" t="s">
        <v>103</v>
      </c>
      <c r="C24" s="74">
        <v>3</v>
      </c>
      <c r="D24" s="74">
        <v>3</v>
      </c>
      <c r="E24" s="40"/>
      <c r="F24" s="40"/>
      <c r="G24" s="23" t="s">
        <v>102</v>
      </c>
      <c r="H24" s="46">
        <v>3</v>
      </c>
      <c r="I24" s="46">
        <v>3</v>
      </c>
      <c r="J24" s="46"/>
      <c r="K24" s="46"/>
      <c r="L24" s="72" t="s">
        <v>108</v>
      </c>
      <c r="M24" s="74">
        <v>3</v>
      </c>
      <c r="N24" s="74">
        <v>3</v>
      </c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57"/>
      <c r="B25" s="249" t="s">
        <v>502</v>
      </c>
      <c r="C25" s="74">
        <v>3</v>
      </c>
      <c r="D25" s="74">
        <v>3</v>
      </c>
      <c r="E25" s="40"/>
      <c r="F25" s="73"/>
      <c r="G25" s="25" t="s">
        <v>104</v>
      </c>
      <c r="H25" s="46">
        <v>3</v>
      </c>
      <c r="I25" s="46">
        <v>3</v>
      </c>
      <c r="J25" s="46"/>
      <c r="K25" s="46"/>
      <c r="L25" s="76" t="s">
        <v>111</v>
      </c>
      <c r="M25" s="29">
        <v>1</v>
      </c>
      <c r="N25" s="29">
        <v>3</v>
      </c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57"/>
      <c r="B26" s="99" t="s">
        <v>503</v>
      </c>
      <c r="C26" s="74">
        <v>3</v>
      </c>
      <c r="D26" s="74">
        <v>3</v>
      </c>
      <c r="E26" s="74"/>
      <c r="F26" s="40"/>
      <c r="G26" s="28" t="s">
        <v>107</v>
      </c>
      <c r="H26" s="40">
        <v>3</v>
      </c>
      <c r="I26" s="40">
        <v>3</v>
      </c>
      <c r="J26" s="62"/>
      <c r="K26" s="62"/>
      <c r="L26" s="76" t="s">
        <v>112</v>
      </c>
      <c r="M26" s="29">
        <v>2</v>
      </c>
      <c r="N26" s="29">
        <v>3</v>
      </c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57"/>
      <c r="B27" s="72" t="s">
        <v>105</v>
      </c>
      <c r="C27" s="74"/>
      <c r="D27" s="74"/>
      <c r="E27" s="74">
        <v>3</v>
      </c>
      <c r="F27" s="29">
        <v>3</v>
      </c>
      <c r="G27" s="71" t="s">
        <v>110</v>
      </c>
      <c r="H27" s="40">
        <v>1</v>
      </c>
      <c r="I27" s="40">
        <v>3</v>
      </c>
      <c r="J27" s="62"/>
      <c r="K27" s="62"/>
      <c r="L27" s="76" t="s">
        <v>114</v>
      </c>
      <c r="M27" s="29">
        <v>3</v>
      </c>
      <c r="N27" s="29">
        <v>3</v>
      </c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57"/>
      <c r="B28" s="72" t="s">
        <v>106</v>
      </c>
      <c r="C28" s="74"/>
      <c r="D28" s="73"/>
      <c r="E28" s="73">
        <v>3</v>
      </c>
      <c r="F28" s="29">
        <v>3</v>
      </c>
      <c r="G28" s="253" t="s">
        <v>180</v>
      </c>
      <c r="H28" s="101">
        <v>3</v>
      </c>
      <c r="I28" s="101">
        <v>3</v>
      </c>
      <c r="J28" s="40"/>
      <c r="K28" s="29"/>
      <c r="L28" s="141" t="s">
        <v>506</v>
      </c>
      <c r="M28" s="74">
        <v>3</v>
      </c>
      <c r="N28" s="74">
        <v>3</v>
      </c>
      <c r="O28" s="74"/>
      <c r="P28" s="29"/>
      <c r="Q28" s="75"/>
      <c r="R28" s="46"/>
      <c r="S28" s="46"/>
      <c r="T28" s="46"/>
      <c r="U28" s="46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57"/>
      <c r="B29" s="41" t="s">
        <v>109</v>
      </c>
      <c r="C29" s="29"/>
      <c r="D29" s="29"/>
      <c r="E29" s="26">
        <v>3</v>
      </c>
      <c r="F29" s="26">
        <v>3</v>
      </c>
      <c r="G29" s="99" t="s">
        <v>153</v>
      </c>
      <c r="H29" s="101">
        <v>3</v>
      </c>
      <c r="I29" s="101">
        <v>3</v>
      </c>
      <c r="J29" s="40"/>
      <c r="K29" s="29"/>
      <c r="L29" s="76" t="s">
        <v>115</v>
      </c>
      <c r="M29" s="29"/>
      <c r="N29" s="29"/>
      <c r="O29" s="29">
        <v>2</v>
      </c>
      <c r="P29" s="29">
        <v>3</v>
      </c>
      <c r="Q29" s="75"/>
      <c r="R29" s="46"/>
      <c r="S29" s="46"/>
      <c r="T29" s="46"/>
      <c r="U29" s="46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57"/>
      <c r="B30" s="99" t="s">
        <v>266</v>
      </c>
      <c r="C30" s="29"/>
      <c r="D30" s="29"/>
      <c r="E30" s="62">
        <v>3</v>
      </c>
      <c r="F30" s="62">
        <v>3</v>
      </c>
      <c r="G30" s="71" t="s">
        <v>113</v>
      </c>
      <c r="H30" s="78"/>
      <c r="I30" s="78"/>
      <c r="J30" s="40">
        <v>3</v>
      </c>
      <c r="K30" s="29">
        <v>3</v>
      </c>
      <c r="L30" s="200" t="s">
        <v>181</v>
      </c>
      <c r="M30" s="29"/>
      <c r="N30" s="29"/>
      <c r="O30" s="29">
        <v>3</v>
      </c>
      <c r="P30" s="29">
        <v>3</v>
      </c>
      <c r="Q30" s="77"/>
      <c r="R30" s="26"/>
      <c r="S30" s="2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57"/>
      <c r="B31" s="41"/>
      <c r="C31" s="29"/>
      <c r="D31" s="29"/>
      <c r="E31" s="26"/>
      <c r="F31" s="26"/>
      <c r="G31" s="141" t="s">
        <v>504</v>
      </c>
      <c r="H31" s="79"/>
      <c r="I31" s="40"/>
      <c r="J31" s="40">
        <v>3</v>
      </c>
      <c r="K31" s="29">
        <v>3</v>
      </c>
      <c r="L31" s="200" t="s">
        <v>182</v>
      </c>
      <c r="M31" s="29"/>
      <c r="N31" s="29"/>
      <c r="O31" s="29">
        <v>1</v>
      </c>
      <c r="P31" s="29">
        <v>3</v>
      </c>
      <c r="Q31" s="77"/>
      <c r="R31" s="26"/>
      <c r="S31" s="26"/>
      <c r="T31" s="46"/>
      <c r="U31" s="46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57"/>
      <c r="B32" s="41"/>
      <c r="C32" s="29"/>
      <c r="D32" s="29"/>
      <c r="E32" s="26"/>
      <c r="F32" s="26"/>
      <c r="G32" s="99" t="s">
        <v>505</v>
      </c>
      <c r="H32" s="29"/>
      <c r="I32" s="29"/>
      <c r="J32" s="40">
        <v>3</v>
      </c>
      <c r="K32" s="29">
        <v>3</v>
      </c>
      <c r="L32" s="76"/>
      <c r="M32" s="29"/>
      <c r="N32" s="29"/>
      <c r="O32" s="29"/>
      <c r="P32" s="29"/>
      <c r="Q32" s="75"/>
      <c r="R32" s="26"/>
      <c r="S32" s="26"/>
      <c r="T32" s="26"/>
      <c r="U32" s="2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57"/>
      <c r="B33" s="30" t="s">
        <v>8</v>
      </c>
      <c r="C33" s="30">
        <f>SUM(C24:C32)</f>
        <v>9</v>
      </c>
      <c r="D33" s="30">
        <f t="shared" ref="D33:F33" si="12">SUM(D24:D32)</f>
        <v>9</v>
      </c>
      <c r="E33" s="30">
        <f t="shared" si="12"/>
        <v>12</v>
      </c>
      <c r="F33" s="30">
        <f t="shared" si="12"/>
        <v>12</v>
      </c>
      <c r="G33" s="30" t="s">
        <v>100</v>
      </c>
      <c r="H33" s="30">
        <f>SUM(H24:H32)</f>
        <v>16</v>
      </c>
      <c r="I33" s="30">
        <f t="shared" ref="I33" si="13">SUM(I24:I32)</f>
        <v>18</v>
      </c>
      <c r="J33" s="30">
        <f t="shared" ref="J33" si="14">SUM(J24:J32)</f>
        <v>9</v>
      </c>
      <c r="K33" s="30">
        <f t="shared" ref="K33" si="15">SUM(K24:K32)</f>
        <v>9</v>
      </c>
      <c r="L33" s="30" t="s">
        <v>8</v>
      </c>
      <c r="M33" s="30">
        <f>SUM(M24:M32)</f>
        <v>12</v>
      </c>
      <c r="N33" s="30">
        <f t="shared" ref="N33" si="16">SUM(N24:N32)</f>
        <v>15</v>
      </c>
      <c r="O33" s="30">
        <f t="shared" ref="O33" si="17">SUM(O24:O32)</f>
        <v>6</v>
      </c>
      <c r="P33" s="30">
        <f t="shared" ref="P33" si="18">SUM(P24:P32)</f>
        <v>9</v>
      </c>
      <c r="Q33" s="30" t="s">
        <v>8</v>
      </c>
      <c r="R33" s="30">
        <f>SUM(R28:R32)</f>
        <v>0</v>
      </c>
      <c r="S33" s="30">
        <f>SUM(S28:S32)</f>
        <v>0</v>
      </c>
      <c r="T33" s="30">
        <f>SUM(T28:T32)</f>
        <v>0</v>
      </c>
      <c r="U33" s="30">
        <f>SUM(U28:U32)</f>
        <v>0</v>
      </c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58"/>
      <c r="B34" s="27" t="s">
        <v>9</v>
      </c>
      <c r="C34" s="353">
        <f>C33+E33+H33+J33+M33+O33+R33+T33</f>
        <v>64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21"/>
      <c r="W34" s="21"/>
      <c r="X34" s="15"/>
      <c r="Y34" s="15"/>
      <c r="Z34" s="15"/>
      <c r="AA34" s="15"/>
      <c r="AB34" s="15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56" t="s">
        <v>138</v>
      </c>
      <c r="B35" s="108" t="s">
        <v>116</v>
      </c>
      <c r="C35" s="82">
        <v>3</v>
      </c>
      <c r="D35" s="201">
        <v>3</v>
      </c>
      <c r="E35" s="83"/>
      <c r="F35" s="202"/>
      <c r="G35" s="80" t="s">
        <v>120</v>
      </c>
      <c r="H35" s="83">
        <v>3</v>
      </c>
      <c r="I35" s="83">
        <v>3</v>
      </c>
      <c r="J35" s="83"/>
      <c r="K35" s="83"/>
      <c r="L35" s="80" t="s">
        <v>117</v>
      </c>
      <c r="M35" s="83">
        <v>3</v>
      </c>
      <c r="N35" s="83">
        <v>3</v>
      </c>
      <c r="O35" s="83"/>
      <c r="P35" s="83"/>
      <c r="Q35" s="85" t="s">
        <v>118</v>
      </c>
      <c r="R35" s="29">
        <v>3</v>
      </c>
      <c r="S35" s="29">
        <v>3</v>
      </c>
      <c r="T35" s="29"/>
      <c r="U35" s="29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57"/>
      <c r="B36" s="86" t="s">
        <v>185</v>
      </c>
      <c r="C36" s="101">
        <v>3</v>
      </c>
      <c r="D36" s="101">
        <v>3</v>
      </c>
      <c r="E36" s="82"/>
      <c r="F36" s="83"/>
      <c r="G36" s="86" t="s">
        <v>122</v>
      </c>
      <c r="H36" s="100">
        <v>3</v>
      </c>
      <c r="I36" s="100">
        <v>3</v>
      </c>
      <c r="J36" s="83"/>
      <c r="K36" s="83"/>
      <c r="L36" s="86" t="s">
        <v>121</v>
      </c>
      <c r="M36" s="100">
        <v>3</v>
      </c>
      <c r="N36" s="100">
        <v>3</v>
      </c>
      <c r="O36" s="83"/>
      <c r="P36" s="83"/>
      <c r="Q36" s="203" t="s">
        <v>184</v>
      </c>
      <c r="R36" s="83">
        <v>3</v>
      </c>
      <c r="S36" s="83">
        <v>3</v>
      </c>
      <c r="T36" s="29"/>
      <c r="U36" s="29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57"/>
      <c r="B37" s="86" t="s">
        <v>119</v>
      </c>
      <c r="C37" s="101"/>
      <c r="D37" s="101"/>
      <c r="E37" s="82">
        <v>3</v>
      </c>
      <c r="F37" s="83">
        <v>3</v>
      </c>
      <c r="G37" s="80" t="s">
        <v>143</v>
      </c>
      <c r="H37" s="81">
        <v>3</v>
      </c>
      <c r="I37" s="82">
        <v>3</v>
      </c>
      <c r="J37" s="83"/>
      <c r="K37" s="83"/>
      <c r="L37" s="80" t="s">
        <v>126</v>
      </c>
      <c r="M37" s="83">
        <v>3</v>
      </c>
      <c r="N37" s="83">
        <v>3</v>
      </c>
      <c r="O37" s="83"/>
      <c r="P37" s="83"/>
      <c r="Q37" s="85" t="s">
        <v>123</v>
      </c>
      <c r="R37" s="74">
        <v>3</v>
      </c>
      <c r="S37" s="74">
        <v>3</v>
      </c>
      <c r="T37" s="74"/>
      <c r="U37" s="29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57"/>
      <c r="B38" s="86" t="s">
        <v>186</v>
      </c>
      <c r="C38" s="101"/>
      <c r="D38" s="101"/>
      <c r="E38" s="103">
        <v>3</v>
      </c>
      <c r="F38" s="101">
        <v>3</v>
      </c>
      <c r="G38" s="86" t="s">
        <v>146</v>
      </c>
      <c r="H38" s="83">
        <v>3</v>
      </c>
      <c r="I38" s="83">
        <v>3</v>
      </c>
      <c r="J38" s="83"/>
      <c r="K38" s="83"/>
      <c r="L38" s="250" t="s">
        <v>507</v>
      </c>
      <c r="M38" s="83">
        <v>3</v>
      </c>
      <c r="N38" s="83">
        <v>3</v>
      </c>
      <c r="O38" s="83"/>
      <c r="P38" s="83"/>
      <c r="Q38" s="203" t="s">
        <v>127</v>
      </c>
      <c r="R38" s="29">
        <v>3</v>
      </c>
      <c r="S38" s="29">
        <v>3</v>
      </c>
      <c r="T38" s="29"/>
      <c r="U38" s="29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57"/>
      <c r="B39" s="86"/>
      <c r="C39" s="101"/>
      <c r="D39" s="101"/>
      <c r="E39" s="103"/>
      <c r="F39" s="101"/>
      <c r="G39" s="108" t="s">
        <v>124</v>
      </c>
      <c r="H39" s="83">
        <v>9</v>
      </c>
      <c r="I39" s="100" t="s">
        <v>125</v>
      </c>
      <c r="J39" s="83"/>
      <c r="K39" s="83"/>
      <c r="L39" s="250" t="s">
        <v>508</v>
      </c>
      <c r="M39" s="83">
        <v>3</v>
      </c>
      <c r="N39" s="100">
        <v>3</v>
      </c>
      <c r="O39" s="83"/>
      <c r="P39" s="83"/>
      <c r="Q39" s="85" t="s">
        <v>140</v>
      </c>
      <c r="R39" s="83">
        <v>3</v>
      </c>
      <c r="S39" s="83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57"/>
      <c r="B40" s="200"/>
      <c r="C40" s="101"/>
      <c r="D40" s="101"/>
      <c r="E40" s="100"/>
      <c r="F40" s="101"/>
      <c r="G40" s="108" t="s">
        <v>128</v>
      </c>
      <c r="H40" s="100">
        <v>3</v>
      </c>
      <c r="I40" s="100" t="s">
        <v>125</v>
      </c>
      <c r="J40" s="83"/>
      <c r="K40" s="83"/>
      <c r="L40" s="250" t="s">
        <v>509</v>
      </c>
      <c r="M40" s="83">
        <v>3</v>
      </c>
      <c r="N40" s="100">
        <v>3</v>
      </c>
      <c r="O40" s="83"/>
      <c r="P40" s="83"/>
      <c r="Q40" s="85" t="s">
        <v>145</v>
      </c>
      <c r="R40" s="83">
        <v>3</v>
      </c>
      <c r="S40" s="83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57"/>
      <c r="B41" s="200"/>
      <c r="C41" s="101"/>
      <c r="D41" s="101"/>
      <c r="E41" s="100"/>
      <c r="F41" s="101"/>
      <c r="G41" s="251" t="s">
        <v>141</v>
      </c>
      <c r="H41" s="83"/>
      <c r="I41" s="83"/>
      <c r="J41" s="83">
        <v>3</v>
      </c>
      <c r="K41" s="83">
        <v>3</v>
      </c>
      <c r="L41" s="80" t="s">
        <v>139</v>
      </c>
      <c r="M41" s="83">
        <v>3</v>
      </c>
      <c r="N41" s="83">
        <v>3</v>
      </c>
      <c r="O41" s="83"/>
      <c r="P41" s="83"/>
      <c r="Q41" s="85" t="s">
        <v>148</v>
      </c>
      <c r="R41" s="83">
        <v>3</v>
      </c>
      <c r="S41" s="83">
        <v>3</v>
      </c>
      <c r="T41" s="29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57"/>
      <c r="B42" s="200"/>
      <c r="C42" s="101"/>
      <c r="D42" s="101"/>
      <c r="E42" s="100"/>
      <c r="F42" s="101"/>
      <c r="G42" s="86" t="s">
        <v>149</v>
      </c>
      <c r="H42" s="83"/>
      <c r="I42" s="83"/>
      <c r="J42" s="83">
        <v>3</v>
      </c>
      <c r="K42" s="83">
        <v>3</v>
      </c>
      <c r="L42" s="80" t="s">
        <v>142</v>
      </c>
      <c r="M42" s="83">
        <v>3</v>
      </c>
      <c r="N42" s="83">
        <v>3</v>
      </c>
      <c r="O42" s="83"/>
      <c r="P42" s="83"/>
      <c r="Q42" s="85" t="s">
        <v>150</v>
      </c>
      <c r="R42" s="83">
        <v>3</v>
      </c>
      <c r="S42" s="83">
        <v>3</v>
      </c>
      <c r="T42" s="29"/>
      <c r="U42" s="29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57"/>
      <c r="B43" s="200"/>
      <c r="C43" s="101"/>
      <c r="D43" s="101"/>
      <c r="E43" s="100"/>
      <c r="F43" s="101"/>
      <c r="G43" s="86" t="s">
        <v>183</v>
      </c>
      <c r="H43" s="100"/>
      <c r="I43" s="100"/>
      <c r="J43" s="83">
        <v>3</v>
      </c>
      <c r="K43" s="83">
        <v>3</v>
      </c>
      <c r="L43" s="80" t="s">
        <v>144</v>
      </c>
      <c r="M43" s="83">
        <v>3</v>
      </c>
      <c r="N43" s="83">
        <v>3</v>
      </c>
      <c r="O43" s="83"/>
      <c r="P43" s="83"/>
      <c r="Q43" s="108" t="s">
        <v>124</v>
      </c>
      <c r="R43" s="29">
        <v>9</v>
      </c>
      <c r="S43" s="74" t="s">
        <v>125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57"/>
      <c r="B44" s="200"/>
      <c r="C44" s="101"/>
      <c r="D44" s="101"/>
      <c r="E44" s="100"/>
      <c r="F44" s="101"/>
      <c r="G44" s="86" t="s">
        <v>130</v>
      </c>
      <c r="H44" s="100"/>
      <c r="I44" s="100"/>
      <c r="J44" s="83">
        <v>3</v>
      </c>
      <c r="K44" s="83">
        <v>3</v>
      </c>
      <c r="L44" s="86" t="s">
        <v>147</v>
      </c>
      <c r="M44" s="83">
        <v>3</v>
      </c>
      <c r="N44" s="83">
        <v>3</v>
      </c>
      <c r="O44" s="83"/>
      <c r="P44" s="83"/>
      <c r="Q44" s="250" t="s">
        <v>510</v>
      </c>
      <c r="R44" s="29"/>
      <c r="S44" s="74"/>
      <c r="T44" s="83">
        <v>3</v>
      </c>
      <c r="U44" s="83">
        <v>3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57"/>
      <c r="B45" s="200"/>
      <c r="C45" s="101"/>
      <c r="D45" s="101"/>
      <c r="E45" s="100"/>
      <c r="F45" s="101"/>
      <c r="G45" s="252" t="s">
        <v>132</v>
      </c>
      <c r="H45" s="29"/>
      <c r="I45" s="29"/>
      <c r="J45" s="29">
        <v>3</v>
      </c>
      <c r="K45" s="29">
        <v>3</v>
      </c>
      <c r="L45" s="80" t="s">
        <v>151</v>
      </c>
      <c r="M45" s="83">
        <v>3</v>
      </c>
      <c r="N45" s="83">
        <v>3</v>
      </c>
      <c r="O45" s="83"/>
      <c r="P45" s="83"/>
      <c r="Q45" s="250" t="s">
        <v>511</v>
      </c>
      <c r="R45" s="29"/>
      <c r="S45" s="74"/>
      <c r="T45" s="83">
        <v>3</v>
      </c>
      <c r="U45" s="83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57"/>
      <c r="B46" s="200"/>
      <c r="C46" s="101"/>
      <c r="D46" s="101"/>
      <c r="E46" s="100"/>
      <c r="F46" s="101"/>
      <c r="G46" s="86" t="s">
        <v>133</v>
      </c>
      <c r="H46" s="100"/>
      <c r="I46" s="100"/>
      <c r="J46" s="83">
        <v>9</v>
      </c>
      <c r="K46" s="83" t="s">
        <v>125</v>
      </c>
      <c r="L46" s="108" t="s">
        <v>124</v>
      </c>
      <c r="M46" s="83">
        <v>9</v>
      </c>
      <c r="N46" s="100" t="s">
        <v>125</v>
      </c>
      <c r="O46" s="83"/>
      <c r="P46" s="83"/>
      <c r="Q46" s="250" t="s">
        <v>512</v>
      </c>
      <c r="R46" s="29"/>
      <c r="S46" s="74"/>
      <c r="T46" s="83">
        <v>3</v>
      </c>
      <c r="U46" s="100">
        <v>3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57"/>
      <c r="B47" s="200"/>
      <c r="C47" s="101"/>
      <c r="D47" s="101"/>
      <c r="E47" s="100"/>
      <c r="F47" s="101"/>
      <c r="G47" s="86"/>
      <c r="H47" s="100"/>
      <c r="I47" s="100"/>
      <c r="J47" s="83"/>
      <c r="K47" s="83"/>
      <c r="L47" s="108" t="s">
        <v>128</v>
      </c>
      <c r="M47" s="100">
        <v>3</v>
      </c>
      <c r="N47" s="100" t="s">
        <v>125</v>
      </c>
      <c r="O47" s="83"/>
      <c r="P47" s="83"/>
      <c r="Q47" s="85" t="s">
        <v>152</v>
      </c>
      <c r="R47" s="83"/>
      <c r="S47" s="83"/>
      <c r="T47" s="83">
        <v>3</v>
      </c>
      <c r="U47" s="83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57"/>
      <c r="B48" s="200"/>
      <c r="C48" s="101"/>
      <c r="D48" s="101"/>
      <c r="E48" s="100"/>
      <c r="F48" s="83"/>
      <c r="G48" s="86"/>
      <c r="H48" s="100"/>
      <c r="I48" s="100"/>
      <c r="J48" s="83"/>
      <c r="K48" s="83"/>
      <c r="L48" s="99" t="s">
        <v>155</v>
      </c>
      <c r="M48" s="83"/>
      <c r="N48" s="83"/>
      <c r="O48" s="83">
        <v>3</v>
      </c>
      <c r="P48" s="83">
        <v>3</v>
      </c>
      <c r="Q48" s="203" t="s">
        <v>129</v>
      </c>
      <c r="R48" s="29"/>
      <c r="S48" s="29"/>
      <c r="T48" s="29">
        <v>2</v>
      </c>
      <c r="U48" s="29">
        <v>2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57"/>
      <c r="B49" s="200"/>
      <c r="C49" s="101"/>
      <c r="D49" s="101"/>
      <c r="E49" s="100"/>
      <c r="F49" s="83"/>
      <c r="G49" s="86"/>
      <c r="H49" s="83"/>
      <c r="I49" s="83"/>
      <c r="J49" s="83"/>
      <c r="K49" s="83"/>
      <c r="L49" s="80" t="s">
        <v>131</v>
      </c>
      <c r="M49" s="83"/>
      <c r="N49" s="83"/>
      <c r="O49" s="83">
        <v>3</v>
      </c>
      <c r="P49" s="83">
        <v>3</v>
      </c>
      <c r="Q49" s="203" t="s">
        <v>134</v>
      </c>
      <c r="R49" s="29"/>
      <c r="S49" s="29"/>
      <c r="T49" s="29">
        <v>2</v>
      </c>
      <c r="U49" s="29">
        <v>2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57"/>
      <c r="B50" s="200"/>
      <c r="C50" s="101"/>
      <c r="D50" s="101"/>
      <c r="E50" s="83"/>
      <c r="F50" s="83"/>
      <c r="G50" s="86"/>
      <c r="H50" s="100"/>
      <c r="I50" s="100"/>
      <c r="J50" s="83"/>
      <c r="K50" s="83"/>
      <c r="L50" s="71" t="s">
        <v>135</v>
      </c>
      <c r="M50" s="29"/>
      <c r="N50" s="29"/>
      <c r="O50" s="29">
        <v>3</v>
      </c>
      <c r="P50" s="29">
        <v>3</v>
      </c>
      <c r="Q50" s="42" t="s">
        <v>136</v>
      </c>
      <c r="R50" s="29"/>
      <c r="S50" s="29"/>
      <c r="T50" s="29">
        <v>3</v>
      </c>
      <c r="U50" s="29">
        <v>3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57"/>
      <c r="B51" s="69"/>
      <c r="C51" s="29"/>
      <c r="D51" s="29"/>
      <c r="E51" s="29"/>
      <c r="F51" s="29"/>
      <c r="G51" s="86"/>
      <c r="H51" s="100"/>
      <c r="I51" s="100"/>
      <c r="J51" s="83"/>
      <c r="K51" s="83"/>
      <c r="L51" s="71" t="s">
        <v>137</v>
      </c>
      <c r="M51" s="29"/>
      <c r="N51" s="29"/>
      <c r="O51" s="29">
        <v>3</v>
      </c>
      <c r="P51" s="29">
        <v>3</v>
      </c>
      <c r="Q51" s="72" t="s">
        <v>133</v>
      </c>
      <c r="R51" s="74"/>
      <c r="S51" s="74"/>
      <c r="T51" s="29">
        <v>9</v>
      </c>
      <c r="U51" s="29" t="s">
        <v>125</v>
      </c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57"/>
      <c r="B52" s="69"/>
      <c r="C52" s="29"/>
      <c r="D52" s="29"/>
      <c r="E52" s="29"/>
      <c r="F52" s="65"/>
      <c r="G52" s="86"/>
      <c r="H52" s="100"/>
      <c r="I52" s="100"/>
      <c r="J52" s="83"/>
      <c r="K52" s="83"/>
      <c r="L52" s="80" t="s">
        <v>154</v>
      </c>
      <c r="M52" s="83"/>
      <c r="N52" s="83"/>
      <c r="O52" s="83">
        <v>3</v>
      </c>
      <c r="P52" s="83">
        <v>3</v>
      </c>
      <c r="Q52" s="72"/>
      <c r="R52" s="74"/>
      <c r="S52" s="74"/>
      <c r="T52" s="29"/>
      <c r="U52" s="29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57"/>
      <c r="B53" s="69"/>
      <c r="C53" s="29"/>
      <c r="D53" s="29"/>
      <c r="E53" s="29"/>
      <c r="F53" s="65"/>
      <c r="G53" s="86"/>
      <c r="H53" s="100"/>
      <c r="I53" s="100"/>
      <c r="J53" s="83"/>
      <c r="K53" s="83"/>
      <c r="L53" s="86" t="s">
        <v>156</v>
      </c>
      <c r="M53" s="83"/>
      <c r="N53" s="83"/>
      <c r="O53" s="83">
        <v>3</v>
      </c>
      <c r="P53" s="83">
        <v>3</v>
      </c>
      <c r="Q53" s="72"/>
      <c r="R53" s="74"/>
      <c r="S53" s="74"/>
      <c r="T53" s="29"/>
      <c r="U53" s="29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57"/>
      <c r="B54" s="204"/>
      <c r="C54" s="101"/>
      <c r="D54" s="101"/>
      <c r="E54" s="101"/>
      <c r="F54" s="101"/>
      <c r="G54" s="86"/>
      <c r="H54" s="83"/>
      <c r="I54" s="83"/>
      <c r="J54" s="83"/>
      <c r="K54" s="83"/>
      <c r="L54" s="86" t="s">
        <v>187</v>
      </c>
      <c r="M54" s="83"/>
      <c r="N54" s="83"/>
      <c r="O54" s="83">
        <v>3</v>
      </c>
      <c r="P54" s="83">
        <v>3</v>
      </c>
      <c r="Q54" s="85"/>
      <c r="R54" s="83"/>
      <c r="S54" s="83"/>
      <c r="T54" s="83"/>
      <c r="U54" s="83"/>
      <c r="V54" s="21"/>
      <c r="W54" s="21"/>
      <c r="X54" s="15"/>
      <c r="Y54" s="15"/>
      <c r="Z54" s="15"/>
      <c r="AA54" s="15"/>
      <c r="AB54" s="15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57"/>
      <c r="B55" s="86"/>
      <c r="C55" s="101"/>
      <c r="D55" s="101"/>
      <c r="E55" s="102"/>
      <c r="F55" s="102"/>
      <c r="G55" s="86"/>
      <c r="H55" s="83"/>
      <c r="I55" s="83"/>
      <c r="J55" s="83"/>
      <c r="K55" s="83"/>
      <c r="L55" s="86" t="s">
        <v>157</v>
      </c>
      <c r="M55" s="83"/>
      <c r="N55" s="83"/>
      <c r="O55" s="87">
        <v>3</v>
      </c>
      <c r="P55" s="83">
        <v>3</v>
      </c>
      <c r="Q55" s="85"/>
      <c r="R55" s="83"/>
      <c r="S55" s="83"/>
      <c r="T55" s="83"/>
      <c r="U55" s="83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57"/>
      <c r="B56" s="86"/>
      <c r="C56" s="101"/>
      <c r="D56" s="101"/>
      <c r="E56" s="103"/>
      <c r="F56" s="101"/>
      <c r="G56" s="86"/>
      <c r="H56" s="100"/>
      <c r="I56" s="100"/>
      <c r="J56" s="83"/>
      <c r="K56" s="83"/>
      <c r="L56" s="72" t="s">
        <v>133</v>
      </c>
      <c r="M56" s="74"/>
      <c r="N56" s="74"/>
      <c r="O56" s="29">
        <v>9</v>
      </c>
      <c r="P56" s="29" t="s">
        <v>125</v>
      </c>
      <c r="Q56" s="85"/>
      <c r="R56" s="83"/>
      <c r="S56" s="83"/>
      <c r="T56" s="83"/>
      <c r="U56" s="83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57"/>
      <c r="B57" s="30" t="s">
        <v>8</v>
      </c>
      <c r="C57" s="30">
        <f>SUM(C35:C56)</f>
        <v>6</v>
      </c>
      <c r="D57" s="30">
        <f t="shared" ref="D57:F57" si="19">SUM(D35:D56)</f>
        <v>6</v>
      </c>
      <c r="E57" s="30">
        <f t="shared" si="19"/>
        <v>6</v>
      </c>
      <c r="F57" s="30">
        <f t="shared" si="19"/>
        <v>6</v>
      </c>
      <c r="G57" s="30" t="s">
        <v>8</v>
      </c>
      <c r="H57" s="30">
        <f>SUM(H35:H56)</f>
        <v>24</v>
      </c>
      <c r="I57" s="30">
        <f t="shared" ref="I57" si="20">SUM(I35:I56)</f>
        <v>12</v>
      </c>
      <c r="J57" s="30">
        <f t="shared" ref="J57" si="21">SUM(J35:J56)</f>
        <v>24</v>
      </c>
      <c r="K57" s="30">
        <f t="shared" ref="K57" si="22">SUM(K35:K56)</f>
        <v>15</v>
      </c>
      <c r="L57" s="30" t="s">
        <v>8</v>
      </c>
      <c r="M57" s="30">
        <f>SUM(M35:M56)</f>
        <v>45</v>
      </c>
      <c r="N57" s="30">
        <f t="shared" ref="N57" si="23">SUM(N35:N56)</f>
        <v>33</v>
      </c>
      <c r="O57" s="30">
        <f t="shared" ref="O57" si="24">SUM(O35:O56)</f>
        <v>33</v>
      </c>
      <c r="P57" s="30">
        <f t="shared" ref="P57" si="25">SUM(P35:P56)</f>
        <v>24</v>
      </c>
      <c r="Q57" s="30" t="s">
        <v>8</v>
      </c>
      <c r="R57" s="30">
        <f>SUM(R35:R56)</f>
        <v>33</v>
      </c>
      <c r="S57" s="30">
        <f t="shared" ref="S57" si="26">SUM(S35:S56)</f>
        <v>24</v>
      </c>
      <c r="T57" s="30">
        <f t="shared" ref="T57" si="27">SUM(T35:T56)</f>
        <v>28</v>
      </c>
      <c r="U57" s="30">
        <f t="shared" ref="U57" si="28">SUM(U35:U56)</f>
        <v>19</v>
      </c>
      <c r="V57" s="21"/>
      <c r="W57" s="21"/>
      <c r="X57" s="21"/>
      <c r="Y57" s="21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58"/>
      <c r="B58" s="27" t="s">
        <v>9</v>
      </c>
      <c r="C58" s="359">
        <f>C57+E57+H57+J57+M57+O57+R57+T57</f>
        <v>199</v>
      </c>
      <c r="D58" s="360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1"/>
      <c r="V58" s="21"/>
      <c r="W58" s="21"/>
      <c r="X58" s="21"/>
      <c r="Y58" s="21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ht="15" customHeight="1">
      <c r="A59" s="333" t="s">
        <v>158</v>
      </c>
      <c r="B59" s="329" t="s">
        <v>159</v>
      </c>
      <c r="C59" s="329"/>
      <c r="D59" s="329"/>
      <c r="E59" s="329"/>
      <c r="F59" s="329"/>
      <c r="G59" s="391" t="s">
        <v>496</v>
      </c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5"/>
      <c r="V59" s="21"/>
      <c r="W59" s="21"/>
      <c r="Z59" s="31"/>
      <c r="AA59" s="15"/>
      <c r="AB59" s="15"/>
      <c r="AC59" s="21"/>
      <c r="AD59" s="21"/>
      <c r="AE59" s="21"/>
      <c r="AF59" s="21"/>
      <c r="AH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C59" s="21"/>
      <c r="BD59" s="21"/>
      <c r="BE59" s="21"/>
      <c r="BF59" s="21"/>
      <c r="BG59" s="21"/>
      <c r="BH59" s="21"/>
      <c r="BJ59" s="21"/>
    </row>
    <row r="60" spans="1:62" ht="15" customHeight="1">
      <c r="A60" s="333"/>
      <c r="B60" s="329" t="s">
        <v>22</v>
      </c>
      <c r="C60" s="329"/>
      <c r="D60" s="329"/>
      <c r="E60" s="329"/>
      <c r="F60" s="329"/>
      <c r="G60" s="392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7"/>
      <c r="V60" s="21"/>
      <c r="Z60" s="15"/>
      <c r="AA60" s="15"/>
      <c r="AB60" s="15"/>
      <c r="AC60" s="21"/>
      <c r="AE60" s="21"/>
      <c r="AF60" s="21"/>
      <c r="AH60" s="21"/>
      <c r="AK60" s="21"/>
      <c r="AL60" s="21"/>
      <c r="AM60" s="21"/>
      <c r="AN60" s="21"/>
      <c r="AP60" s="21"/>
      <c r="AR60" s="21"/>
      <c r="AW60" s="21"/>
      <c r="AY60" s="21"/>
      <c r="BA60" s="21"/>
      <c r="BF60" s="21"/>
      <c r="BG60" s="21"/>
      <c r="BH60" s="21"/>
      <c r="BJ60" s="21"/>
    </row>
    <row r="61" spans="1:62" ht="15" customHeight="1">
      <c r="A61" s="333"/>
      <c r="B61" s="329" t="s">
        <v>23</v>
      </c>
      <c r="C61" s="329"/>
      <c r="D61" s="329"/>
      <c r="E61" s="329"/>
      <c r="F61" s="329"/>
      <c r="G61" s="392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6"/>
      <c r="U61" s="337"/>
      <c r="V61" s="21"/>
      <c r="Z61" s="15"/>
      <c r="AA61" s="15"/>
      <c r="AB61" s="15"/>
      <c r="AE61" s="21"/>
      <c r="AF61" s="21"/>
      <c r="AN61" s="21"/>
      <c r="BJ61" s="21"/>
    </row>
    <row r="62" spans="1:62" ht="15" customHeight="1">
      <c r="A62" s="333"/>
      <c r="B62" s="329" t="s">
        <v>160</v>
      </c>
      <c r="C62" s="329"/>
      <c r="D62" s="329"/>
      <c r="E62" s="329"/>
      <c r="F62" s="329"/>
      <c r="G62" s="392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7"/>
      <c r="AA62" s="15"/>
      <c r="AB62" s="15"/>
      <c r="AE62" s="21"/>
    </row>
    <row r="63" spans="1:62" ht="15" customHeight="1">
      <c r="A63" s="333"/>
      <c r="B63" s="325" t="s">
        <v>513</v>
      </c>
      <c r="C63" s="325"/>
      <c r="D63" s="325"/>
      <c r="E63" s="325"/>
      <c r="F63" s="325"/>
      <c r="G63" s="392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7"/>
      <c r="AA63" s="15"/>
    </row>
    <row r="64" spans="1:62" ht="15" customHeight="1">
      <c r="A64" s="333"/>
      <c r="B64" s="390" t="s">
        <v>585</v>
      </c>
      <c r="C64" s="390"/>
      <c r="D64" s="390"/>
      <c r="E64" s="390"/>
      <c r="F64" s="390"/>
      <c r="G64" s="392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7"/>
      <c r="AA64" s="15"/>
    </row>
    <row r="65" spans="1:21">
      <c r="A65" s="333"/>
      <c r="B65" s="329" t="s">
        <v>19</v>
      </c>
      <c r="C65" s="329"/>
      <c r="D65" s="329"/>
      <c r="E65" s="329"/>
      <c r="F65" s="329"/>
      <c r="G65" s="393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9"/>
    </row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8:A19"/>
    <mergeCell ref="B18:U18"/>
    <mergeCell ref="C19:U19"/>
    <mergeCell ref="A24:A34"/>
    <mergeCell ref="C34:U34"/>
    <mergeCell ref="B63:F63"/>
    <mergeCell ref="B64:F64"/>
    <mergeCell ref="B65:F65"/>
    <mergeCell ref="C58:U58"/>
    <mergeCell ref="A59:A65"/>
    <mergeCell ref="B59:F59"/>
    <mergeCell ref="G59:U65"/>
    <mergeCell ref="B60:F60"/>
    <mergeCell ref="B61:F61"/>
    <mergeCell ref="B62:F62"/>
    <mergeCell ref="A35:A58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1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76" customWidth="1"/>
    <col min="2" max="2" width="18.625" style="159" customWidth="1"/>
    <col min="3" max="6" width="3.125" style="159" customWidth="1"/>
    <col min="7" max="7" width="18.625" style="159" customWidth="1"/>
    <col min="8" max="11" width="3.125" style="159" customWidth="1"/>
    <col min="12" max="12" width="18.625" style="159" customWidth="1"/>
    <col min="13" max="16" width="3.125" style="159" customWidth="1"/>
    <col min="17" max="17" width="18.625" style="159" customWidth="1"/>
    <col min="18" max="21" width="3.125" style="159" customWidth="1"/>
    <col min="22" max="16384" width="9" style="159"/>
  </cols>
  <sheetData>
    <row r="1" spans="1:21" ht="30" customHeight="1" thickBot="1">
      <c r="A1" s="395" t="s">
        <v>514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7"/>
    </row>
    <row r="2" spans="1:21" ht="30" customHeight="1">
      <c r="A2" s="394" t="s">
        <v>500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1:21" s="160" customFormat="1" ht="15.75" customHeight="1">
      <c r="A3" s="398" t="s">
        <v>0</v>
      </c>
      <c r="B3" s="398" t="s">
        <v>2</v>
      </c>
      <c r="C3" s="398" t="s">
        <v>1</v>
      </c>
      <c r="D3" s="398"/>
      <c r="E3" s="398"/>
      <c r="F3" s="398"/>
      <c r="G3" s="398" t="s">
        <v>2</v>
      </c>
      <c r="H3" s="398" t="s">
        <v>3</v>
      </c>
      <c r="I3" s="398"/>
      <c r="J3" s="398"/>
      <c r="K3" s="398"/>
      <c r="L3" s="398" t="s">
        <v>2</v>
      </c>
      <c r="M3" s="398" t="s">
        <v>4</v>
      </c>
      <c r="N3" s="398"/>
      <c r="O3" s="398"/>
      <c r="P3" s="398"/>
      <c r="Q3" s="398" t="s">
        <v>2</v>
      </c>
      <c r="R3" s="398" t="s">
        <v>5</v>
      </c>
      <c r="S3" s="398"/>
      <c r="T3" s="398"/>
      <c r="U3" s="398"/>
    </row>
    <row r="4" spans="1:21" s="160" customFormat="1" ht="15.75" customHeight="1">
      <c r="A4" s="398"/>
      <c r="B4" s="398"/>
      <c r="C4" s="398" t="s">
        <v>6</v>
      </c>
      <c r="D4" s="398"/>
      <c r="E4" s="398" t="s">
        <v>7</v>
      </c>
      <c r="F4" s="398"/>
      <c r="G4" s="398"/>
      <c r="H4" s="398" t="s">
        <v>6</v>
      </c>
      <c r="I4" s="398"/>
      <c r="J4" s="398" t="s">
        <v>7</v>
      </c>
      <c r="K4" s="398"/>
      <c r="L4" s="398"/>
      <c r="M4" s="398" t="s">
        <v>6</v>
      </c>
      <c r="N4" s="398"/>
      <c r="O4" s="398" t="s">
        <v>7</v>
      </c>
      <c r="P4" s="398"/>
      <c r="Q4" s="398"/>
      <c r="R4" s="398" t="s">
        <v>6</v>
      </c>
      <c r="S4" s="398"/>
      <c r="T4" s="398" t="s">
        <v>7</v>
      </c>
      <c r="U4" s="398"/>
    </row>
    <row r="5" spans="1:21" s="160" customFormat="1" ht="12" customHeight="1">
      <c r="A5" s="398"/>
      <c r="B5" s="398"/>
      <c r="C5" s="161" t="s">
        <v>246</v>
      </c>
      <c r="D5" s="161" t="s">
        <v>247</v>
      </c>
      <c r="E5" s="161" t="s">
        <v>248</v>
      </c>
      <c r="F5" s="161" t="s">
        <v>247</v>
      </c>
      <c r="G5" s="398"/>
      <c r="H5" s="161" t="s">
        <v>246</v>
      </c>
      <c r="I5" s="161" t="s">
        <v>247</v>
      </c>
      <c r="J5" s="161" t="s">
        <v>248</v>
      </c>
      <c r="K5" s="161" t="s">
        <v>247</v>
      </c>
      <c r="L5" s="398"/>
      <c r="M5" s="161" t="s">
        <v>246</v>
      </c>
      <c r="N5" s="161" t="s">
        <v>247</v>
      </c>
      <c r="O5" s="161" t="s">
        <v>248</v>
      </c>
      <c r="P5" s="161" t="s">
        <v>247</v>
      </c>
      <c r="Q5" s="398"/>
      <c r="R5" s="161" t="s">
        <v>246</v>
      </c>
      <c r="S5" s="161" t="s">
        <v>247</v>
      </c>
      <c r="T5" s="161" t="s">
        <v>248</v>
      </c>
      <c r="U5" s="161" t="s">
        <v>247</v>
      </c>
    </row>
    <row r="6" spans="1:21" s="160" customFormat="1" ht="15" customHeight="1">
      <c r="A6" s="398" t="s">
        <v>249</v>
      </c>
      <c r="B6" s="162" t="s">
        <v>250</v>
      </c>
      <c r="C6" s="163">
        <v>2</v>
      </c>
      <c r="D6" s="163">
        <v>2</v>
      </c>
      <c r="E6" s="164"/>
      <c r="F6" s="164"/>
      <c r="G6" s="162" t="s">
        <v>251</v>
      </c>
      <c r="H6" s="165">
        <v>2</v>
      </c>
      <c r="I6" s="165">
        <v>2</v>
      </c>
      <c r="J6" s="163"/>
      <c r="K6" s="163"/>
      <c r="L6" s="166"/>
      <c r="M6" s="163"/>
      <c r="N6" s="163"/>
      <c r="O6" s="163"/>
      <c r="P6" s="163"/>
      <c r="Q6" s="167"/>
      <c r="R6" s="164"/>
      <c r="S6" s="164"/>
      <c r="T6" s="164"/>
      <c r="U6" s="164"/>
    </row>
    <row r="7" spans="1:21" s="160" customFormat="1" ht="15" customHeight="1">
      <c r="A7" s="398"/>
      <c r="B7" s="162" t="s">
        <v>252</v>
      </c>
      <c r="C7" s="163">
        <v>2</v>
      </c>
      <c r="D7" s="163">
        <v>2</v>
      </c>
      <c r="E7" s="164"/>
      <c r="F7" s="164"/>
      <c r="G7" s="162"/>
      <c r="H7" s="168"/>
      <c r="I7" s="165"/>
      <c r="J7" s="165"/>
      <c r="K7" s="165"/>
      <c r="L7" s="162"/>
      <c r="M7" s="165"/>
      <c r="N7" s="165"/>
      <c r="O7" s="165"/>
      <c r="P7" s="165"/>
      <c r="Q7" s="167"/>
      <c r="R7" s="164"/>
      <c r="S7" s="164"/>
      <c r="T7" s="164"/>
      <c r="U7" s="164"/>
    </row>
    <row r="8" spans="1:21" s="160" customFormat="1" ht="15" customHeight="1">
      <c r="A8" s="398"/>
      <c r="B8" s="162" t="s">
        <v>253</v>
      </c>
      <c r="C8" s="164"/>
      <c r="D8" s="164"/>
      <c r="E8" s="163">
        <v>2</v>
      </c>
      <c r="F8" s="163">
        <v>2</v>
      </c>
      <c r="G8" s="169"/>
      <c r="H8" s="170"/>
      <c r="I8" s="163"/>
      <c r="J8" s="163"/>
      <c r="K8" s="163"/>
      <c r="L8" s="169"/>
      <c r="M8" s="163"/>
      <c r="N8" s="163"/>
      <c r="O8" s="163"/>
      <c r="P8" s="163"/>
      <c r="Q8" s="167"/>
      <c r="R8" s="164"/>
      <c r="S8" s="164"/>
      <c r="T8" s="164"/>
      <c r="U8" s="164"/>
    </row>
    <row r="9" spans="1:21" s="160" customFormat="1" ht="15" customHeight="1">
      <c r="A9" s="398"/>
      <c r="B9" s="162" t="s">
        <v>254</v>
      </c>
      <c r="C9" s="164"/>
      <c r="D9" s="164"/>
      <c r="E9" s="163">
        <v>2</v>
      </c>
      <c r="F9" s="163">
        <v>2</v>
      </c>
      <c r="G9" s="166"/>
      <c r="H9" s="171"/>
      <c r="I9" s="172"/>
      <c r="J9" s="172"/>
      <c r="K9" s="172"/>
      <c r="L9" s="173"/>
      <c r="M9" s="163"/>
      <c r="N9" s="163"/>
      <c r="O9" s="163"/>
      <c r="P9" s="163"/>
      <c r="Q9" s="167"/>
      <c r="R9" s="164"/>
      <c r="S9" s="164"/>
      <c r="T9" s="164"/>
      <c r="U9" s="164"/>
    </row>
    <row r="10" spans="1:21" s="160" customFormat="1" ht="15" customHeight="1">
      <c r="A10" s="398"/>
      <c r="B10" s="164" t="s">
        <v>8</v>
      </c>
      <c r="C10" s="164">
        <f>SUM(C6:C9)</f>
        <v>4</v>
      </c>
      <c r="D10" s="164">
        <f>SUM(D6:D9)</f>
        <v>4</v>
      </c>
      <c r="E10" s="164">
        <f>SUM(E6:E9)</f>
        <v>4</v>
      </c>
      <c r="F10" s="164">
        <f>SUM(F6:F9)</f>
        <v>4</v>
      </c>
      <c r="G10" s="164" t="s">
        <v>8</v>
      </c>
      <c r="H10" s="164">
        <f>SUM(H6:H9)</f>
        <v>2</v>
      </c>
      <c r="I10" s="164">
        <f>SUM(I6:I9)</f>
        <v>2</v>
      </c>
      <c r="J10" s="164">
        <f>SUM(J6:J9)</f>
        <v>0</v>
      </c>
      <c r="K10" s="164">
        <f>SUM(K6:K9)</f>
        <v>0</v>
      </c>
      <c r="L10" s="164" t="s">
        <v>8</v>
      </c>
      <c r="M10" s="164">
        <f>SUM(M6:M9)</f>
        <v>0</v>
      </c>
      <c r="N10" s="164">
        <f>SUM(N6:N9)</f>
        <v>0</v>
      </c>
      <c r="O10" s="164">
        <f>SUM(O6:O9)</f>
        <v>0</v>
      </c>
      <c r="P10" s="164">
        <f>SUM(P6:P9)</f>
        <v>0</v>
      </c>
      <c r="Q10" s="164" t="s">
        <v>8</v>
      </c>
      <c r="R10" s="164">
        <f>SUM(R6:R9)</f>
        <v>0</v>
      </c>
      <c r="S10" s="164">
        <f>SUM(S6:S9)</f>
        <v>0</v>
      </c>
      <c r="T10" s="164">
        <f>SUM(T6:T9)</f>
        <v>0</v>
      </c>
      <c r="U10" s="164">
        <f>SUM(U6:U9)</f>
        <v>0</v>
      </c>
    </row>
    <row r="11" spans="1:21" s="160" customFormat="1" ht="15" customHeight="1">
      <c r="A11" s="398"/>
      <c r="B11" s="156" t="s">
        <v>9</v>
      </c>
      <c r="C11" s="399">
        <f>H10+J10+M10+O10+C10+E10+R10+T10</f>
        <v>10</v>
      </c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</row>
    <row r="12" spans="1:21" s="160" customFormat="1" ht="35.1" customHeight="1">
      <c r="A12" s="398"/>
      <c r="B12" s="355" t="s">
        <v>90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1" s="160" customFormat="1" ht="15" customHeight="1">
      <c r="A13" s="398" t="s">
        <v>255</v>
      </c>
      <c r="B13" s="169" t="s">
        <v>256</v>
      </c>
      <c r="C13" s="174"/>
      <c r="D13" s="172"/>
      <c r="E13" s="174">
        <v>2</v>
      </c>
      <c r="F13" s="172">
        <v>2</v>
      </c>
      <c r="G13" s="175" t="s">
        <v>257</v>
      </c>
      <c r="H13" s="174">
        <v>2</v>
      </c>
      <c r="I13" s="172">
        <v>2</v>
      </c>
      <c r="J13" s="172"/>
      <c r="K13" s="172"/>
      <c r="L13" s="169"/>
      <c r="M13" s="163"/>
      <c r="N13" s="163"/>
      <c r="O13" s="163"/>
      <c r="P13" s="163"/>
      <c r="Q13" s="167"/>
      <c r="R13" s="164"/>
      <c r="S13" s="164"/>
      <c r="T13" s="164"/>
      <c r="U13" s="164"/>
    </row>
    <row r="14" spans="1:21" s="160" customFormat="1" ht="15" customHeight="1">
      <c r="A14" s="398"/>
      <c r="B14" s="169" t="s">
        <v>10</v>
      </c>
      <c r="C14" s="174">
        <v>2</v>
      </c>
      <c r="D14" s="172">
        <v>2</v>
      </c>
      <c r="E14" s="163"/>
      <c r="F14" s="163"/>
      <c r="G14" s="175"/>
      <c r="H14" s="174"/>
      <c r="I14" s="172"/>
      <c r="J14" s="172"/>
      <c r="K14" s="172"/>
      <c r="L14" s="169"/>
      <c r="M14" s="163"/>
      <c r="N14" s="163"/>
      <c r="O14" s="163"/>
      <c r="P14" s="163"/>
      <c r="Q14" s="167"/>
      <c r="R14" s="164"/>
      <c r="S14" s="164"/>
      <c r="T14" s="164"/>
      <c r="U14" s="164"/>
    </row>
    <row r="15" spans="1:21" s="160" customFormat="1" ht="15" customHeight="1">
      <c r="A15" s="398"/>
      <c r="B15" s="164" t="s">
        <v>8</v>
      </c>
      <c r="C15" s="164">
        <f>SUM(C13:C14)</f>
        <v>2</v>
      </c>
      <c r="D15" s="164">
        <f>SUM(D13:D14)</f>
        <v>2</v>
      </c>
      <c r="E15" s="164">
        <f>SUM(E13:E14)</f>
        <v>2</v>
      </c>
      <c r="F15" s="164">
        <f>SUM(F13:F14)</f>
        <v>2</v>
      </c>
      <c r="G15" s="164" t="s">
        <v>8</v>
      </c>
      <c r="H15" s="164">
        <f>SUM(H13:H14)</f>
        <v>2</v>
      </c>
      <c r="I15" s="164">
        <f>SUM(I13:I14)</f>
        <v>2</v>
      </c>
      <c r="J15" s="164">
        <f>SUM(J13:J14)</f>
        <v>0</v>
      </c>
      <c r="K15" s="164">
        <f>SUM(K13:K14)</f>
        <v>0</v>
      </c>
      <c r="L15" s="164" t="s">
        <v>8</v>
      </c>
      <c r="M15" s="164">
        <f>SUM(M13:M14)</f>
        <v>0</v>
      </c>
      <c r="N15" s="164">
        <f>SUM(N13:N14)</f>
        <v>0</v>
      </c>
      <c r="O15" s="164">
        <f>SUM(O13:O14)</f>
        <v>0</v>
      </c>
      <c r="P15" s="164">
        <f>SUM(P13:P14)</f>
        <v>0</v>
      </c>
      <c r="Q15" s="164" t="s">
        <v>8</v>
      </c>
      <c r="R15" s="164">
        <f>SUM(R13:R14)</f>
        <v>0</v>
      </c>
      <c r="S15" s="164">
        <f>SUM(S13:S14)</f>
        <v>0</v>
      </c>
      <c r="T15" s="164">
        <f>SUM(T13:T14)</f>
        <v>0</v>
      </c>
      <c r="U15" s="164">
        <f>SUM(U13:U14)</f>
        <v>0</v>
      </c>
    </row>
    <row r="16" spans="1:21" s="160" customFormat="1" ht="15" customHeight="1">
      <c r="A16" s="398"/>
      <c r="B16" s="189" t="s">
        <v>9</v>
      </c>
      <c r="C16" s="399">
        <f>C15+E15+H15+J15+M15+O15+R15+T15</f>
        <v>6</v>
      </c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</row>
    <row r="17" spans="1:21" s="176" customFormat="1" ht="57" customHeight="1">
      <c r="A17" s="398" t="s">
        <v>258</v>
      </c>
      <c r="B17" s="345" t="s">
        <v>299</v>
      </c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</row>
    <row r="18" spans="1:21" s="160" customFormat="1" ht="15" customHeight="1">
      <c r="A18" s="398"/>
      <c r="B18" s="189" t="s">
        <v>9</v>
      </c>
      <c r="C18" s="399">
        <v>4</v>
      </c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</row>
    <row r="19" spans="1:21" s="160" customFormat="1" ht="15" customHeight="1">
      <c r="A19" s="398" t="s">
        <v>259</v>
      </c>
      <c r="B19" s="162"/>
      <c r="C19" s="163"/>
      <c r="D19" s="163"/>
      <c r="E19" s="163"/>
      <c r="F19" s="163"/>
      <c r="G19" s="169"/>
      <c r="H19" s="163"/>
      <c r="I19" s="163"/>
      <c r="J19" s="163"/>
      <c r="K19" s="163"/>
      <c r="L19" s="169" t="s">
        <v>260</v>
      </c>
      <c r="M19" s="163">
        <v>2</v>
      </c>
      <c r="N19" s="163">
        <v>2</v>
      </c>
      <c r="O19" s="163"/>
      <c r="P19" s="163"/>
      <c r="Q19" s="169" t="s">
        <v>261</v>
      </c>
      <c r="R19" s="163">
        <v>2</v>
      </c>
      <c r="S19" s="163">
        <v>2</v>
      </c>
      <c r="T19" s="163"/>
      <c r="U19" s="163"/>
    </row>
    <row r="20" spans="1:21" s="160" customFormat="1" ht="15" customHeight="1">
      <c r="A20" s="398"/>
      <c r="B20" s="162"/>
      <c r="C20" s="163"/>
      <c r="D20" s="163"/>
      <c r="E20" s="163"/>
      <c r="F20" s="163"/>
      <c r="G20" s="169"/>
      <c r="H20" s="163"/>
      <c r="I20" s="163"/>
      <c r="J20" s="163"/>
      <c r="K20" s="163"/>
      <c r="L20" s="169" t="s">
        <v>31</v>
      </c>
      <c r="M20" s="163"/>
      <c r="N20" s="163"/>
      <c r="O20" s="163">
        <v>2</v>
      </c>
      <c r="P20" s="163">
        <v>2</v>
      </c>
      <c r="Q20" s="169" t="s">
        <v>262</v>
      </c>
      <c r="R20" s="163"/>
      <c r="S20" s="163"/>
      <c r="T20" s="163">
        <v>2</v>
      </c>
      <c r="U20" s="163">
        <v>2</v>
      </c>
    </row>
    <row r="21" spans="1:21" s="178" customFormat="1" ht="15" customHeight="1">
      <c r="A21" s="398"/>
      <c r="B21" s="177" t="s">
        <v>8</v>
      </c>
      <c r="C21" s="164">
        <f>SUM(C19)</f>
        <v>0</v>
      </c>
      <c r="D21" s="164">
        <f>SUM(D19)</f>
        <v>0</v>
      </c>
      <c r="E21" s="164">
        <f>SUM(E19)</f>
        <v>0</v>
      </c>
      <c r="F21" s="164">
        <f>SUM(F19)</f>
        <v>0</v>
      </c>
      <c r="G21" s="164" t="s">
        <v>263</v>
      </c>
      <c r="H21" s="164">
        <f>SUM(H19)</f>
        <v>0</v>
      </c>
      <c r="I21" s="164">
        <f>SUM(I19)</f>
        <v>0</v>
      </c>
      <c r="J21" s="164">
        <f>SUM(J19)</f>
        <v>0</v>
      </c>
      <c r="K21" s="164">
        <f>SUM(K19)</f>
        <v>0</v>
      </c>
      <c r="L21" s="164" t="s">
        <v>8</v>
      </c>
      <c r="M21" s="164">
        <f>SUM(M19)</f>
        <v>2</v>
      </c>
      <c r="N21" s="164">
        <f>SUM(N19)</f>
        <v>2</v>
      </c>
      <c r="O21" s="164">
        <f>SUM(O19:O20)</f>
        <v>2</v>
      </c>
      <c r="P21" s="164">
        <f>SUM(P19:P20)</f>
        <v>2</v>
      </c>
      <c r="Q21" s="164" t="s">
        <v>8</v>
      </c>
      <c r="R21" s="164">
        <f>SUM(R15:R19)</f>
        <v>2</v>
      </c>
      <c r="S21" s="164">
        <f>SUM(S15:S19)</f>
        <v>2</v>
      </c>
      <c r="T21" s="164">
        <f>SUM(T19:T20)</f>
        <v>2</v>
      </c>
      <c r="U21" s="164">
        <f>SUM(U19:U20)</f>
        <v>2</v>
      </c>
    </row>
    <row r="22" spans="1:21" s="160" customFormat="1" ht="15" customHeight="1">
      <c r="A22" s="398"/>
      <c r="B22" s="189" t="s">
        <v>9</v>
      </c>
      <c r="C22" s="399">
        <v>8</v>
      </c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</row>
    <row r="23" spans="1:21" s="180" customFormat="1" ht="15" customHeight="1">
      <c r="A23" s="400" t="s">
        <v>172</v>
      </c>
      <c r="B23" s="179" t="s">
        <v>103</v>
      </c>
      <c r="C23" s="163">
        <v>3</v>
      </c>
      <c r="D23" s="163">
        <v>3</v>
      </c>
      <c r="E23" s="163"/>
      <c r="F23" s="163"/>
      <c r="G23" s="175" t="s">
        <v>264</v>
      </c>
      <c r="H23" s="163">
        <v>3</v>
      </c>
      <c r="I23" s="163">
        <v>3</v>
      </c>
      <c r="J23" s="163"/>
      <c r="K23" s="163"/>
      <c r="L23" s="179" t="s">
        <v>108</v>
      </c>
      <c r="M23" s="165">
        <v>3</v>
      </c>
      <c r="N23" s="165">
        <v>3</v>
      </c>
      <c r="O23" s="163"/>
      <c r="P23" s="163"/>
      <c r="Q23" s="175"/>
      <c r="R23" s="163"/>
      <c r="S23" s="163"/>
      <c r="T23" s="163"/>
      <c r="U23" s="163"/>
    </row>
    <row r="24" spans="1:21" s="180" customFormat="1" ht="15" customHeight="1">
      <c r="A24" s="401"/>
      <c r="B24" s="249" t="s">
        <v>502</v>
      </c>
      <c r="C24" s="74">
        <v>3</v>
      </c>
      <c r="D24" s="74">
        <v>3</v>
      </c>
      <c r="E24" s="163"/>
      <c r="F24" s="163"/>
      <c r="G24" s="255" t="s">
        <v>180</v>
      </c>
      <c r="H24" s="165">
        <v>3</v>
      </c>
      <c r="I24" s="165">
        <v>3</v>
      </c>
      <c r="J24" s="163"/>
      <c r="K24" s="163"/>
      <c r="L24" s="179" t="s">
        <v>112</v>
      </c>
      <c r="M24" s="165">
        <v>2</v>
      </c>
      <c r="N24" s="165">
        <v>3</v>
      </c>
      <c r="O24" s="163"/>
      <c r="P24" s="163"/>
      <c r="Q24" s="175"/>
      <c r="R24" s="163"/>
      <c r="S24" s="163"/>
      <c r="T24" s="163"/>
      <c r="U24" s="163"/>
    </row>
    <row r="25" spans="1:21" s="180" customFormat="1" ht="15" customHeight="1">
      <c r="A25" s="401"/>
      <c r="B25" s="99" t="s">
        <v>503</v>
      </c>
      <c r="C25" s="74">
        <v>3</v>
      </c>
      <c r="D25" s="74">
        <v>3</v>
      </c>
      <c r="E25" s="163"/>
      <c r="F25" s="163"/>
      <c r="G25" s="175" t="s">
        <v>265</v>
      </c>
      <c r="H25" s="163">
        <v>3</v>
      </c>
      <c r="I25" s="163">
        <v>3</v>
      </c>
      <c r="J25" s="163"/>
      <c r="K25" s="163"/>
      <c r="L25" s="179" t="s">
        <v>269</v>
      </c>
      <c r="M25" s="165">
        <v>3</v>
      </c>
      <c r="N25" s="165">
        <v>3</v>
      </c>
      <c r="O25" s="163"/>
      <c r="P25" s="163"/>
      <c r="Q25" s="175"/>
      <c r="R25" s="163"/>
      <c r="S25" s="163"/>
      <c r="T25" s="163"/>
      <c r="U25" s="163"/>
    </row>
    <row r="26" spans="1:21" s="180" customFormat="1" ht="15" customHeight="1">
      <c r="A26" s="401"/>
      <c r="B26" s="179" t="s">
        <v>105</v>
      </c>
      <c r="C26" s="163"/>
      <c r="D26" s="163"/>
      <c r="E26" s="163">
        <v>3</v>
      </c>
      <c r="F26" s="163">
        <v>3</v>
      </c>
      <c r="G26" s="179" t="s">
        <v>267</v>
      </c>
      <c r="H26" s="165">
        <v>3</v>
      </c>
      <c r="I26" s="165">
        <v>3</v>
      </c>
      <c r="J26" s="163"/>
      <c r="K26" s="163"/>
      <c r="L26" s="141" t="s">
        <v>506</v>
      </c>
      <c r="M26" s="74">
        <v>3</v>
      </c>
      <c r="N26" s="74">
        <v>3</v>
      </c>
      <c r="O26" s="163"/>
      <c r="P26" s="163"/>
      <c r="Q26" s="175"/>
      <c r="R26" s="163"/>
      <c r="S26" s="163"/>
      <c r="T26" s="163"/>
      <c r="U26" s="163"/>
    </row>
    <row r="27" spans="1:21" s="180" customFormat="1" ht="15" customHeight="1">
      <c r="A27" s="401"/>
      <c r="B27" s="179" t="s">
        <v>106</v>
      </c>
      <c r="C27" s="163"/>
      <c r="D27" s="163"/>
      <c r="E27" s="163">
        <v>3</v>
      </c>
      <c r="F27" s="163">
        <v>3</v>
      </c>
      <c r="G27" s="179" t="s">
        <v>113</v>
      </c>
      <c r="H27" s="165"/>
      <c r="I27" s="165"/>
      <c r="J27" s="165">
        <v>3</v>
      </c>
      <c r="K27" s="165">
        <v>3</v>
      </c>
      <c r="L27" s="179" t="s">
        <v>115</v>
      </c>
      <c r="M27" s="165"/>
      <c r="N27" s="165"/>
      <c r="O27" s="165">
        <v>2</v>
      </c>
      <c r="P27" s="165">
        <v>3</v>
      </c>
      <c r="Q27" s="179"/>
      <c r="R27" s="165"/>
      <c r="S27" s="165"/>
      <c r="T27" s="165"/>
      <c r="U27" s="165"/>
    </row>
    <row r="28" spans="1:21" s="180" customFormat="1" ht="15" customHeight="1">
      <c r="A28" s="401"/>
      <c r="B28" s="175" t="s">
        <v>268</v>
      </c>
      <c r="C28" s="165"/>
      <c r="D28" s="165"/>
      <c r="E28" s="165">
        <v>3</v>
      </c>
      <c r="F28" s="165">
        <v>3</v>
      </c>
      <c r="G28" s="141" t="s">
        <v>504</v>
      </c>
      <c r="H28" s="79"/>
      <c r="I28" s="40"/>
      <c r="J28" s="40">
        <v>3</v>
      </c>
      <c r="K28" s="29">
        <v>3</v>
      </c>
      <c r="L28" s="254" t="s">
        <v>181</v>
      </c>
      <c r="M28" s="12"/>
      <c r="N28" s="12"/>
      <c r="O28" s="12">
        <v>3</v>
      </c>
      <c r="P28" s="12">
        <v>3</v>
      </c>
      <c r="Q28" s="179"/>
      <c r="R28" s="165"/>
      <c r="S28" s="165"/>
      <c r="T28" s="165"/>
      <c r="U28" s="165"/>
    </row>
    <row r="29" spans="1:21" s="180" customFormat="1" ht="15" customHeight="1">
      <c r="A29" s="401"/>
      <c r="B29" s="255" t="s">
        <v>266</v>
      </c>
      <c r="C29" s="163"/>
      <c r="D29" s="163"/>
      <c r="E29" s="163">
        <v>3</v>
      </c>
      <c r="F29" s="163">
        <v>3</v>
      </c>
      <c r="G29" s="99" t="s">
        <v>505</v>
      </c>
      <c r="H29" s="29"/>
      <c r="I29" s="29"/>
      <c r="J29" s="40">
        <v>3</v>
      </c>
      <c r="K29" s="29">
        <v>3</v>
      </c>
      <c r="L29" s="179"/>
      <c r="M29" s="165"/>
      <c r="N29" s="165"/>
      <c r="O29" s="165"/>
      <c r="P29" s="165"/>
      <c r="Q29" s="179"/>
      <c r="R29" s="165"/>
      <c r="S29" s="165"/>
      <c r="T29" s="165"/>
      <c r="U29" s="165"/>
    </row>
    <row r="30" spans="1:21" s="182" customFormat="1" ht="15" customHeight="1">
      <c r="A30" s="401"/>
      <c r="B30" s="181" t="s">
        <v>8</v>
      </c>
      <c r="C30" s="181">
        <f>SUM(C23:C29)</f>
        <v>9</v>
      </c>
      <c r="D30" s="181">
        <f t="shared" ref="D30:F30" si="0">SUM(D23:D29)</f>
        <v>9</v>
      </c>
      <c r="E30" s="181">
        <f t="shared" si="0"/>
        <v>12</v>
      </c>
      <c r="F30" s="181">
        <f t="shared" si="0"/>
        <v>12</v>
      </c>
      <c r="G30" s="181" t="s">
        <v>270</v>
      </c>
      <c r="H30" s="181">
        <f>SUM(H23:H29)</f>
        <v>12</v>
      </c>
      <c r="I30" s="181">
        <f t="shared" ref="I30" si="1">SUM(I23:I29)</f>
        <v>12</v>
      </c>
      <c r="J30" s="181">
        <f t="shared" ref="J30" si="2">SUM(J23:J29)</f>
        <v>9</v>
      </c>
      <c r="K30" s="181">
        <f t="shared" ref="K30" si="3">SUM(K23:K29)</f>
        <v>9</v>
      </c>
      <c r="L30" s="181" t="s">
        <v>8</v>
      </c>
      <c r="M30" s="181">
        <f>SUM(M23:M29)</f>
        <v>11</v>
      </c>
      <c r="N30" s="181">
        <f t="shared" ref="N30" si="4">SUM(N23:N29)</f>
        <v>12</v>
      </c>
      <c r="O30" s="181">
        <f t="shared" ref="O30" si="5">SUM(O23:O29)</f>
        <v>5</v>
      </c>
      <c r="P30" s="181">
        <f t="shared" ref="P30" si="6">SUM(P23:P29)</f>
        <v>6</v>
      </c>
      <c r="Q30" s="181" t="s">
        <v>8</v>
      </c>
      <c r="R30" s="181">
        <f>SUM(R23:R29)</f>
        <v>0</v>
      </c>
      <c r="S30" s="181">
        <f t="shared" ref="S30" si="7">SUM(S23:S29)</f>
        <v>0</v>
      </c>
      <c r="T30" s="181">
        <f t="shared" ref="T30" si="8">SUM(T23:T29)</f>
        <v>0</v>
      </c>
      <c r="U30" s="181">
        <f t="shared" ref="U30" si="9">SUM(U23:U29)</f>
        <v>0</v>
      </c>
    </row>
    <row r="31" spans="1:21" s="180" customFormat="1" ht="15" customHeight="1">
      <c r="A31" s="402"/>
      <c r="B31" s="189" t="s">
        <v>9</v>
      </c>
      <c r="C31" s="399">
        <f>SUM(C30+E30+H30+J30+M30+O30+R30+T30)</f>
        <v>58</v>
      </c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</row>
    <row r="32" spans="1:21" s="180" customFormat="1" ht="15" customHeight="1">
      <c r="A32" s="403" t="s">
        <v>290</v>
      </c>
      <c r="B32" s="179" t="s">
        <v>271</v>
      </c>
      <c r="C32" s="165">
        <v>3</v>
      </c>
      <c r="D32" s="165">
        <v>3</v>
      </c>
      <c r="E32" s="165"/>
      <c r="F32" s="165"/>
      <c r="G32" s="249" t="s">
        <v>515</v>
      </c>
      <c r="H32" s="256">
        <v>3</v>
      </c>
      <c r="I32" s="256">
        <v>3</v>
      </c>
      <c r="J32" s="165"/>
      <c r="K32" s="165"/>
      <c r="L32" s="175" t="s">
        <v>144</v>
      </c>
      <c r="M32" s="163">
        <v>3</v>
      </c>
      <c r="N32" s="163">
        <v>3</v>
      </c>
      <c r="O32" s="165"/>
      <c r="P32" s="165"/>
      <c r="Q32" s="175" t="s">
        <v>150</v>
      </c>
      <c r="R32" s="163">
        <v>3</v>
      </c>
      <c r="S32" s="163">
        <v>3</v>
      </c>
      <c r="T32" s="165"/>
      <c r="U32" s="165"/>
    </row>
    <row r="33" spans="1:21" s="180" customFormat="1" ht="15" customHeight="1">
      <c r="A33" s="404"/>
      <c r="B33" s="255" t="s">
        <v>119</v>
      </c>
      <c r="C33" s="184">
        <v>3</v>
      </c>
      <c r="D33" s="184">
        <v>3</v>
      </c>
      <c r="E33" s="165"/>
      <c r="F33" s="165"/>
      <c r="G33" s="175" t="s">
        <v>146</v>
      </c>
      <c r="H33" s="163">
        <v>3</v>
      </c>
      <c r="I33" s="163">
        <v>3</v>
      </c>
      <c r="J33" s="165"/>
      <c r="K33" s="165"/>
      <c r="L33" s="179" t="s">
        <v>276</v>
      </c>
      <c r="M33" s="165">
        <v>3</v>
      </c>
      <c r="N33" s="165">
        <v>3</v>
      </c>
      <c r="O33" s="165"/>
      <c r="P33" s="165"/>
      <c r="Q33" s="175" t="s">
        <v>145</v>
      </c>
      <c r="R33" s="163">
        <v>3</v>
      </c>
      <c r="S33" s="163">
        <v>3</v>
      </c>
      <c r="T33" s="165"/>
      <c r="U33" s="165"/>
    </row>
    <row r="34" spans="1:21" s="180" customFormat="1" ht="15" customHeight="1">
      <c r="A34" s="404"/>
      <c r="B34" s="179" t="s">
        <v>274</v>
      </c>
      <c r="C34" s="165">
        <v>4</v>
      </c>
      <c r="D34" s="165" t="s">
        <v>275</v>
      </c>
      <c r="E34" s="165"/>
      <c r="F34" s="165"/>
      <c r="G34" s="175" t="s">
        <v>143</v>
      </c>
      <c r="H34" s="163">
        <v>3</v>
      </c>
      <c r="I34" s="163">
        <v>3</v>
      </c>
      <c r="J34" s="163"/>
      <c r="K34" s="163"/>
      <c r="L34" s="175" t="s">
        <v>142</v>
      </c>
      <c r="M34" s="163">
        <v>3</v>
      </c>
      <c r="N34" s="163">
        <v>3</v>
      </c>
      <c r="O34" s="165"/>
      <c r="P34" s="165"/>
      <c r="Q34" s="175" t="s">
        <v>148</v>
      </c>
      <c r="R34" s="163">
        <v>3</v>
      </c>
      <c r="S34" s="163">
        <v>3</v>
      </c>
      <c r="T34" s="165"/>
      <c r="U34" s="165"/>
    </row>
    <row r="35" spans="1:21" s="180" customFormat="1" ht="15" customHeight="1">
      <c r="A35" s="404"/>
      <c r="B35" s="249" t="s">
        <v>186</v>
      </c>
      <c r="C35" s="256"/>
      <c r="D35" s="256"/>
      <c r="E35" s="256">
        <v>3</v>
      </c>
      <c r="F35" s="257">
        <v>3</v>
      </c>
      <c r="G35" s="175" t="s">
        <v>122</v>
      </c>
      <c r="H35" s="163">
        <v>3</v>
      </c>
      <c r="I35" s="163">
        <v>3</v>
      </c>
      <c r="J35" s="163"/>
      <c r="K35" s="163"/>
      <c r="L35" s="175" t="s">
        <v>147</v>
      </c>
      <c r="M35" s="163">
        <v>3</v>
      </c>
      <c r="N35" s="163">
        <v>3</v>
      </c>
      <c r="O35" s="165"/>
      <c r="P35" s="165"/>
      <c r="Q35" s="185" t="s">
        <v>291</v>
      </c>
      <c r="R35" s="186">
        <v>3</v>
      </c>
      <c r="S35" s="186">
        <v>3</v>
      </c>
      <c r="T35" s="165"/>
      <c r="U35" s="165"/>
    </row>
    <row r="36" spans="1:21" s="180" customFormat="1" ht="15" customHeight="1">
      <c r="A36" s="404"/>
      <c r="B36" s="179" t="s">
        <v>279</v>
      </c>
      <c r="C36" s="165"/>
      <c r="D36" s="165"/>
      <c r="E36" s="165">
        <v>4</v>
      </c>
      <c r="F36" s="165" t="s">
        <v>275</v>
      </c>
      <c r="G36" s="249" t="s">
        <v>516</v>
      </c>
      <c r="H36" s="165">
        <v>3</v>
      </c>
      <c r="I36" s="165">
        <v>3</v>
      </c>
      <c r="J36" s="165"/>
      <c r="K36" s="165"/>
      <c r="L36" s="249" t="s">
        <v>508</v>
      </c>
      <c r="M36" s="256">
        <v>3</v>
      </c>
      <c r="N36" s="256">
        <v>3</v>
      </c>
      <c r="O36" s="165"/>
      <c r="P36" s="165"/>
      <c r="Q36" s="179" t="s">
        <v>273</v>
      </c>
      <c r="R36" s="165">
        <v>3</v>
      </c>
      <c r="S36" s="165">
        <v>3</v>
      </c>
      <c r="T36" s="165"/>
      <c r="U36" s="165"/>
    </row>
    <row r="37" spans="1:21" s="180" customFormat="1" ht="15" customHeight="1">
      <c r="A37" s="404"/>
      <c r="B37" s="179"/>
      <c r="C37" s="165"/>
      <c r="D37" s="165"/>
      <c r="E37" s="165"/>
      <c r="F37" s="165"/>
      <c r="G37" s="179" t="s">
        <v>120</v>
      </c>
      <c r="H37" s="165">
        <v>3</v>
      </c>
      <c r="I37" s="165">
        <v>3</v>
      </c>
      <c r="J37" s="165"/>
      <c r="K37" s="165"/>
      <c r="L37" s="249" t="s">
        <v>509</v>
      </c>
      <c r="M37" s="163">
        <v>3</v>
      </c>
      <c r="N37" s="163">
        <v>3</v>
      </c>
      <c r="O37" s="165"/>
      <c r="P37" s="165"/>
      <c r="Q37" s="179" t="s">
        <v>277</v>
      </c>
      <c r="R37" s="165">
        <v>3</v>
      </c>
      <c r="S37" s="165">
        <v>3</v>
      </c>
      <c r="T37" s="165"/>
      <c r="U37" s="165"/>
    </row>
    <row r="38" spans="1:21" s="180" customFormat="1" ht="15" customHeight="1">
      <c r="A38" s="404"/>
      <c r="B38" s="179"/>
      <c r="C38" s="165"/>
      <c r="D38" s="165"/>
      <c r="E38" s="165"/>
      <c r="F38" s="165"/>
      <c r="G38" s="179" t="s">
        <v>280</v>
      </c>
      <c r="H38" s="163">
        <v>4</v>
      </c>
      <c r="I38" s="163" t="s">
        <v>275</v>
      </c>
      <c r="J38" s="165"/>
      <c r="K38" s="165"/>
      <c r="L38" s="175" t="s">
        <v>281</v>
      </c>
      <c r="M38" s="163">
        <v>3</v>
      </c>
      <c r="N38" s="163">
        <v>3</v>
      </c>
      <c r="O38" s="163"/>
      <c r="P38" s="163"/>
      <c r="Q38" s="179" t="s">
        <v>278</v>
      </c>
      <c r="R38" s="165">
        <v>3</v>
      </c>
      <c r="S38" s="165">
        <v>3</v>
      </c>
      <c r="T38" s="165"/>
      <c r="U38" s="165"/>
    </row>
    <row r="39" spans="1:21" s="180" customFormat="1" ht="15" customHeight="1">
      <c r="A39" s="404"/>
      <c r="B39" s="258"/>
      <c r="C39" s="260"/>
      <c r="D39" s="260"/>
      <c r="E39" s="260"/>
      <c r="F39" s="261"/>
      <c r="G39" s="255" t="s">
        <v>141</v>
      </c>
      <c r="H39" s="163"/>
      <c r="I39" s="163"/>
      <c r="J39" s="165">
        <v>3</v>
      </c>
      <c r="K39" s="165">
        <v>3</v>
      </c>
      <c r="L39" s="179" t="s">
        <v>272</v>
      </c>
      <c r="M39" s="165">
        <v>3</v>
      </c>
      <c r="N39" s="165">
        <v>3</v>
      </c>
      <c r="O39" s="163"/>
      <c r="P39" s="163"/>
      <c r="Q39" s="179" t="s">
        <v>282</v>
      </c>
      <c r="R39" s="165">
        <v>3</v>
      </c>
      <c r="S39" s="165">
        <v>3</v>
      </c>
      <c r="T39" s="165"/>
      <c r="U39" s="165"/>
    </row>
    <row r="40" spans="1:21" s="180" customFormat="1" ht="15" customHeight="1">
      <c r="A40" s="404"/>
      <c r="B40" s="179"/>
      <c r="C40" s="165"/>
      <c r="D40" s="165"/>
      <c r="E40" s="165"/>
      <c r="F40" s="165"/>
      <c r="G40" s="249" t="s">
        <v>517</v>
      </c>
      <c r="H40" s="256"/>
      <c r="I40" s="256"/>
      <c r="J40" s="256">
        <v>3</v>
      </c>
      <c r="K40" s="257">
        <v>3</v>
      </c>
      <c r="L40" s="175" t="s">
        <v>151</v>
      </c>
      <c r="M40" s="163">
        <v>3</v>
      </c>
      <c r="N40" s="163">
        <v>3</v>
      </c>
      <c r="O40" s="165"/>
      <c r="P40" s="165"/>
      <c r="Q40" s="179" t="s">
        <v>284</v>
      </c>
      <c r="R40" s="165">
        <v>4</v>
      </c>
      <c r="S40" s="165" t="s">
        <v>275</v>
      </c>
      <c r="T40" s="165"/>
      <c r="U40" s="165"/>
    </row>
    <row r="41" spans="1:21" s="180" customFormat="1" ht="15" customHeight="1">
      <c r="A41" s="404"/>
      <c r="B41" s="179"/>
      <c r="C41" s="165"/>
      <c r="D41" s="165"/>
      <c r="E41" s="165"/>
      <c r="F41" s="165"/>
      <c r="G41" s="179" t="s">
        <v>130</v>
      </c>
      <c r="H41" s="165"/>
      <c r="I41" s="165"/>
      <c r="J41" s="165">
        <v>3</v>
      </c>
      <c r="K41" s="165">
        <v>3</v>
      </c>
      <c r="L41" s="175" t="s">
        <v>139</v>
      </c>
      <c r="M41" s="163">
        <v>3</v>
      </c>
      <c r="N41" s="163">
        <v>3</v>
      </c>
      <c r="O41" s="165"/>
      <c r="P41" s="165"/>
      <c r="Q41" s="175" t="s">
        <v>292</v>
      </c>
      <c r="R41" s="163"/>
      <c r="S41" s="163"/>
      <c r="T41" s="163">
        <v>2</v>
      </c>
      <c r="U41" s="163">
        <v>2</v>
      </c>
    </row>
    <row r="42" spans="1:21" s="180" customFormat="1" ht="15" customHeight="1">
      <c r="A42" s="404"/>
      <c r="B42" s="179"/>
      <c r="C42" s="165"/>
      <c r="D42" s="165"/>
      <c r="E42" s="165"/>
      <c r="F42" s="165"/>
      <c r="G42" s="249" t="s">
        <v>183</v>
      </c>
      <c r="H42" s="256"/>
      <c r="I42" s="256"/>
      <c r="J42" s="256">
        <v>3</v>
      </c>
      <c r="K42" s="257">
        <v>3</v>
      </c>
      <c r="L42" s="259" t="s">
        <v>507</v>
      </c>
      <c r="M42" s="256">
        <v>3</v>
      </c>
      <c r="N42" s="256">
        <v>3</v>
      </c>
      <c r="O42" s="165"/>
      <c r="P42" s="165"/>
      <c r="Q42" s="175" t="s">
        <v>152</v>
      </c>
      <c r="R42" s="163"/>
      <c r="S42" s="163"/>
      <c r="T42" s="163">
        <v>3</v>
      </c>
      <c r="U42" s="163">
        <v>3</v>
      </c>
    </row>
    <row r="43" spans="1:21" s="180" customFormat="1" ht="15" customHeight="1">
      <c r="A43" s="404"/>
      <c r="B43" s="179"/>
      <c r="C43" s="165"/>
      <c r="D43" s="165"/>
      <c r="E43" s="165"/>
      <c r="F43" s="165"/>
      <c r="G43" s="249" t="s">
        <v>132</v>
      </c>
      <c r="H43" s="256"/>
      <c r="I43" s="256"/>
      <c r="J43" s="256">
        <v>3</v>
      </c>
      <c r="K43" s="257">
        <v>3</v>
      </c>
      <c r="L43" s="179" t="s">
        <v>283</v>
      </c>
      <c r="M43" s="165">
        <v>4</v>
      </c>
      <c r="N43" s="165" t="s">
        <v>275</v>
      </c>
      <c r="O43" s="165"/>
      <c r="P43" s="165"/>
      <c r="Q43" s="179" t="s">
        <v>285</v>
      </c>
      <c r="R43" s="165"/>
      <c r="S43" s="165"/>
      <c r="T43" s="165">
        <v>3</v>
      </c>
      <c r="U43" s="165">
        <v>3</v>
      </c>
    </row>
    <row r="44" spans="1:21" s="180" customFormat="1" ht="15" customHeight="1">
      <c r="A44" s="404"/>
      <c r="B44" s="179"/>
      <c r="C44" s="165"/>
      <c r="D44" s="165"/>
      <c r="E44" s="165"/>
      <c r="F44" s="165"/>
      <c r="G44" s="249" t="s">
        <v>518</v>
      </c>
      <c r="H44" s="256"/>
      <c r="I44" s="256"/>
      <c r="J44" s="165">
        <v>3</v>
      </c>
      <c r="K44" s="165">
        <v>3</v>
      </c>
      <c r="L44" s="249" t="s">
        <v>187</v>
      </c>
      <c r="M44" s="163"/>
      <c r="N44" s="163"/>
      <c r="O44" s="165">
        <v>3</v>
      </c>
      <c r="P44" s="165">
        <v>3</v>
      </c>
      <c r="Q44" s="179" t="s">
        <v>134</v>
      </c>
      <c r="R44" s="165"/>
      <c r="S44" s="165"/>
      <c r="T44" s="165">
        <v>3</v>
      </c>
      <c r="U44" s="165">
        <v>3</v>
      </c>
    </row>
    <row r="45" spans="1:21" s="180" customFormat="1" ht="15" customHeight="1">
      <c r="A45" s="404"/>
      <c r="B45" s="179"/>
      <c r="C45" s="165"/>
      <c r="D45" s="165"/>
      <c r="E45" s="165"/>
      <c r="F45" s="165"/>
      <c r="G45" s="175" t="s">
        <v>149</v>
      </c>
      <c r="H45" s="163"/>
      <c r="I45" s="163"/>
      <c r="J45" s="163">
        <v>3</v>
      </c>
      <c r="K45" s="163">
        <v>3</v>
      </c>
      <c r="L45" s="175" t="s">
        <v>154</v>
      </c>
      <c r="M45" s="163"/>
      <c r="N45" s="163"/>
      <c r="O45" s="163">
        <v>3</v>
      </c>
      <c r="P45" s="163">
        <v>3</v>
      </c>
      <c r="Q45" s="179" t="s">
        <v>136</v>
      </c>
      <c r="R45" s="165"/>
      <c r="S45" s="165"/>
      <c r="T45" s="165">
        <v>3</v>
      </c>
      <c r="U45" s="165">
        <v>3</v>
      </c>
    </row>
    <row r="46" spans="1:21" s="180" customFormat="1" ht="15" customHeight="1">
      <c r="A46" s="404"/>
      <c r="B46" s="179"/>
      <c r="C46" s="165"/>
      <c r="D46" s="165"/>
      <c r="E46" s="165"/>
      <c r="F46" s="165"/>
      <c r="G46" s="179" t="s">
        <v>286</v>
      </c>
      <c r="H46" s="163"/>
      <c r="I46" s="163"/>
      <c r="J46" s="163">
        <v>4</v>
      </c>
      <c r="K46" s="163" t="s">
        <v>275</v>
      </c>
      <c r="L46" s="175" t="s">
        <v>155</v>
      </c>
      <c r="M46" s="165"/>
      <c r="N46" s="165"/>
      <c r="O46" s="165">
        <v>3</v>
      </c>
      <c r="P46" s="165">
        <v>3</v>
      </c>
      <c r="Q46" s="179" t="s">
        <v>289</v>
      </c>
      <c r="R46" s="165"/>
      <c r="S46" s="165"/>
      <c r="T46" s="165">
        <v>4</v>
      </c>
      <c r="U46" s="165" t="s">
        <v>275</v>
      </c>
    </row>
    <row r="47" spans="1:21" s="180" customFormat="1" ht="15" customHeight="1">
      <c r="A47" s="404"/>
      <c r="B47" s="179"/>
      <c r="C47" s="165"/>
      <c r="D47" s="165"/>
      <c r="E47" s="165"/>
      <c r="F47" s="165"/>
      <c r="G47" s="179"/>
      <c r="H47" s="163"/>
      <c r="I47" s="163"/>
      <c r="J47" s="163"/>
      <c r="K47" s="163"/>
      <c r="L47" s="179" t="s">
        <v>131</v>
      </c>
      <c r="M47" s="163"/>
      <c r="N47" s="163"/>
      <c r="O47" s="163">
        <v>3</v>
      </c>
      <c r="P47" s="163">
        <v>3</v>
      </c>
      <c r="Q47" s="179"/>
      <c r="R47" s="165"/>
      <c r="S47" s="165"/>
      <c r="T47" s="165"/>
      <c r="U47" s="165"/>
    </row>
    <row r="48" spans="1:21" s="180" customFormat="1" ht="15" customHeight="1">
      <c r="A48" s="404"/>
      <c r="B48" s="179"/>
      <c r="C48" s="165"/>
      <c r="D48" s="165"/>
      <c r="E48" s="165"/>
      <c r="F48" s="165"/>
      <c r="G48" s="258"/>
      <c r="H48" s="260"/>
      <c r="I48" s="260"/>
      <c r="J48" s="260"/>
      <c r="K48" s="261"/>
      <c r="L48" s="175" t="s">
        <v>156</v>
      </c>
      <c r="M48" s="163"/>
      <c r="N48" s="163"/>
      <c r="O48" s="163">
        <v>3</v>
      </c>
      <c r="P48" s="163">
        <v>3</v>
      </c>
      <c r="Q48" s="179"/>
      <c r="R48" s="165"/>
      <c r="S48" s="165"/>
      <c r="T48" s="165"/>
      <c r="U48" s="165"/>
    </row>
    <row r="49" spans="1:21" s="180" customFormat="1" ht="15" customHeight="1">
      <c r="A49" s="404"/>
      <c r="B49" s="179"/>
      <c r="C49" s="165"/>
      <c r="D49" s="165"/>
      <c r="E49" s="165"/>
      <c r="F49" s="165"/>
      <c r="G49" s="258"/>
      <c r="H49" s="260"/>
      <c r="I49" s="260"/>
      <c r="J49" s="260"/>
      <c r="K49" s="261"/>
      <c r="L49" s="179" t="s">
        <v>157</v>
      </c>
      <c r="M49" s="165"/>
      <c r="N49" s="165"/>
      <c r="O49" s="188">
        <v>3</v>
      </c>
      <c r="P49" s="165">
        <v>3</v>
      </c>
      <c r="Q49" s="179"/>
      <c r="R49" s="165"/>
      <c r="S49" s="165"/>
      <c r="T49" s="165"/>
      <c r="U49" s="165"/>
    </row>
    <row r="50" spans="1:21" s="180" customFormat="1" ht="15" customHeight="1">
      <c r="A50" s="404"/>
      <c r="B50" s="179"/>
      <c r="C50" s="165"/>
      <c r="D50" s="165"/>
      <c r="E50" s="165"/>
      <c r="F50" s="165"/>
      <c r="G50" s="179"/>
      <c r="H50" s="165"/>
      <c r="I50" s="165"/>
      <c r="J50" s="165"/>
      <c r="K50" s="165"/>
      <c r="L50" s="179" t="s">
        <v>287</v>
      </c>
      <c r="M50" s="165"/>
      <c r="N50" s="165"/>
      <c r="O50" s="165">
        <v>3</v>
      </c>
      <c r="P50" s="165">
        <v>3</v>
      </c>
      <c r="Q50" s="179"/>
      <c r="R50" s="165"/>
      <c r="S50" s="165"/>
      <c r="T50" s="165"/>
      <c r="U50" s="165"/>
    </row>
    <row r="51" spans="1:21" s="180" customFormat="1" ht="15" customHeight="1">
      <c r="A51" s="404"/>
      <c r="B51" s="179"/>
      <c r="C51" s="165"/>
      <c r="D51" s="165"/>
      <c r="E51" s="184"/>
      <c r="F51" s="184"/>
      <c r="G51" s="258"/>
      <c r="H51" s="260"/>
      <c r="I51" s="260"/>
      <c r="J51" s="165"/>
      <c r="K51" s="165"/>
      <c r="L51" s="179" t="s">
        <v>137</v>
      </c>
      <c r="M51" s="165"/>
      <c r="N51" s="165"/>
      <c r="O51" s="165">
        <v>3</v>
      </c>
      <c r="P51" s="165">
        <v>3</v>
      </c>
      <c r="Q51" s="185"/>
      <c r="R51" s="186"/>
      <c r="S51" s="186"/>
      <c r="T51" s="186"/>
      <c r="U51" s="186"/>
    </row>
    <row r="52" spans="1:21" s="180" customFormat="1" ht="15" customHeight="1">
      <c r="A52" s="404"/>
      <c r="B52" s="179"/>
      <c r="C52" s="165"/>
      <c r="D52" s="187"/>
      <c r="E52" s="184"/>
      <c r="F52" s="184"/>
      <c r="G52" s="179"/>
      <c r="H52" s="165"/>
      <c r="I52" s="165"/>
      <c r="J52" s="165"/>
      <c r="K52" s="165"/>
      <c r="L52" s="179" t="s">
        <v>288</v>
      </c>
      <c r="M52" s="165"/>
      <c r="N52" s="165"/>
      <c r="O52" s="165">
        <v>4</v>
      </c>
      <c r="P52" s="165" t="s">
        <v>275</v>
      </c>
      <c r="Q52" s="175"/>
      <c r="R52" s="163"/>
      <c r="S52" s="163"/>
      <c r="T52" s="163"/>
      <c r="U52" s="163"/>
    </row>
    <row r="53" spans="1:21" s="182" customFormat="1" ht="15" customHeight="1">
      <c r="A53" s="404"/>
      <c r="B53" s="183" t="s">
        <v>8</v>
      </c>
      <c r="C53" s="183">
        <f>SUM(C32:C52)</f>
        <v>10</v>
      </c>
      <c r="D53" s="183">
        <f>SUM(D32:D52)</f>
        <v>6</v>
      </c>
      <c r="E53" s="183">
        <f>SUM(E32:E52)</f>
        <v>7</v>
      </c>
      <c r="F53" s="183">
        <f>SUM(F32:F52)</f>
        <v>3</v>
      </c>
      <c r="G53" s="183" t="s">
        <v>270</v>
      </c>
      <c r="H53" s="183">
        <f>SUM(H32:H52)</f>
        <v>22</v>
      </c>
      <c r="I53" s="183">
        <f>SUM(I32:I52)</f>
        <v>18</v>
      </c>
      <c r="J53" s="183">
        <f>SUM(J32:J52)</f>
        <v>25</v>
      </c>
      <c r="K53" s="183">
        <f>SUM(K32:K52)</f>
        <v>21</v>
      </c>
      <c r="L53" s="183" t="s">
        <v>8</v>
      </c>
      <c r="M53" s="183">
        <f>SUM(M32:M52)</f>
        <v>37</v>
      </c>
      <c r="N53" s="183">
        <f>SUM(N32:N52)</f>
        <v>33</v>
      </c>
      <c r="O53" s="183">
        <f>SUM(O32:O52)</f>
        <v>28</v>
      </c>
      <c r="P53" s="183">
        <f>SUM(P32:P52)</f>
        <v>24</v>
      </c>
      <c r="Q53" s="183" t="s">
        <v>8</v>
      </c>
      <c r="R53" s="183">
        <f>SUM(R32:R52)</f>
        <v>28</v>
      </c>
      <c r="S53" s="183">
        <f>SUM(S32:S52)</f>
        <v>24</v>
      </c>
      <c r="T53" s="183">
        <f>SUM(T32:T52)</f>
        <v>18</v>
      </c>
      <c r="U53" s="183">
        <f>SUM(U32:U52)</f>
        <v>14</v>
      </c>
    </row>
    <row r="54" spans="1:21" s="182" customFormat="1" ht="15" customHeight="1">
      <c r="A54" s="405"/>
      <c r="B54" s="189" t="s">
        <v>9</v>
      </c>
      <c r="C54" s="399">
        <f>SUM(C53+E53+H53+J53+M53+O53+R53+T53)</f>
        <v>175</v>
      </c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</row>
    <row r="55" spans="1:21" s="176" customFormat="1" ht="15" customHeight="1">
      <c r="A55" s="411" t="s">
        <v>293</v>
      </c>
      <c r="B55" s="410" t="s">
        <v>294</v>
      </c>
      <c r="C55" s="410"/>
      <c r="D55" s="410"/>
      <c r="E55" s="410"/>
      <c r="F55" s="410"/>
      <c r="G55" s="391" t="s">
        <v>496</v>
      </c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5"/>
    </row>
    <row r="56" spans="1:21" s="176" customFormat="1" ht="15" customHeight="1">
      <c r="A56" s="411"/>
      <c r="B56" s="410" t="s">
        <v>295</v>
      </c>
      <c r="C56" s="410"/>
      <c r="D56" s="410"/>
      <c r="E56" s="410"/>
      <c r="F56" s="410"/>
      <c r="G56" s="392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7"/>
    </row>
    <row r="57" spans="1:21" s="176" customFormat="1" ht="15" customHeight="1">
      <c r="A57" s="411"/>
      <c r="B57" s="410" t="s">
        <v>296</v>
      </c>
      <c r="C57" s="410"/>
      <c r="D57" s="410"/>
      <c r="E57" s="410"/>
      <c r="F57" s="410"/>
      <c r="G57" s="392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</row>
    <row r="58" spans="1:21" s="176" customFormat="1" ht="15" customHeight="1">
      <c r="A58" s="411"/>
      <c r="B58" s="410" t="s">
        <v>297</v>
      </c>
      <c r="C58" s="410"/>
      <c r="D58" s="410"/>
      <c r="E58" s="410"/>
      <c r="F58" s="410"/>
      <c r="G58" s="392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</row>
    <row r="59" spans="1:21" s="176" customFormat="1" ht="15" customHeight="1">
      <c r="A59" s="411"/>
      <c r="B59" s="406" t="s">
        <v>519</v>
      </c>
      <c r="C59" s="406"/>
      <c r="D59" s="406"/>
      <c r="E59" s="406"/>
      <c r="F59" s="406"/>
      <c r="G59" s="392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</row>
    <row r="60" spans="1:21" s="176" customFormat="1" ht="15" customHeight="1">
      <c r="A60" s="411"/>
      <c r="B60" s="407" t="s">
        <v>520</v>
      </c>
      <c r="C60" s="408"/>
      <c r="D60" s="408"/>
      <c r="E60" s="408"/>
      <c r="F60" s="409"/>
      <c r="G60" s="392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7"/>
    </row>
    <row r="61" spans="1:21" s="176" customFormat="1" ht="15" customHeight="1">
      <c r="A61" s="411"/>
      <c r="B61" s="410" t="s">
        <v>298</v>
      </c>
      <c r="C61" s="410"/>
      <c r="D61" s="410"/>
      <c r="E61" s="410"/>
      <c r="F61" s="410"/>
      <c r="G61" s="393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9"/>
    </row>
  </sheetData>
  <mergeCells count="42">
    <mergeCell ref="B61:F61"/>
    <mergeCell ref="C54:U54"/>
    <mergeCell ref="A55:A61"/>
    <mergeCell ref="B55:F55"/>
    <mergeCell ref="G55:U61"/>
    <mergeCell ref="B56:F56"/>
    <mergeCell ref="B57:F57"/>
    <mergeCell ref="B58:F58"/>
    <mergeCell ref="A23:A31"/>
    <mergeCell ref="A32:A54"/>
    <mergeCell ref="C31:U31"/>
    <mergeCell ref="B59:F59"/>
    <mergeCell ref="B60:F60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17:A18"/>
    <mergeCell ref="B17:U17"/>
    <mergeCell ref="C18:U18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51181102362204722" footer="0.51181102362204722"/>
  <pageSetup paperSize="9" scale="79" orientation="portrait" r:id="rId1"/>
  <headerFooter alignWithMargins="0"/>
  <ignoredErrors>
    <ignoredError sqref="C3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J60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255" width="9" style="1"/>
    <col min="256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1" width="9" style="1"/>
    <col min="512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7" width="9" style="1"/>
    <col min="768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3" width="9" style="1"/>
    <col min="1024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79" width="9" style="1"/>
    <col min="1280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5" width="9" style="1"/>
    <col min="1536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1" width="9" style="1"/>
    <col min="1792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7" width="9" style="1"/>
    <col min="2048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3" width="9" style="1"/>
    <col min="2304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59" width="9" style="1"/>
    <col min="2560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5" width="9" style="1"/>
    <col min="2816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1" width="9" style="1"/>
    <col min="3072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7" width="9" style="1"/>
    <col min="3328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3" width="9" style="1"/>
    <col min="3584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39" width="9" style="1"/>
    <col min="3840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5" width="9" style="1"/>
    <col min="4096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1" width="9" style="1"/>
    <col min="4352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7" width="9" style="1"/>
    <col min="4608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3" width="9" style="1"/>
    <col min="4864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19" width="9" style="1"/>
    <col min="5120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5" width="9" style="1"/>
    <col min="5376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1" width="9" style="1"/>
    <col min="5632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7" width="9" style="1"/>
    <col min="5888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3" width="9" style="1"/>
    <col min="6144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399" width="9" style="1"/>
    <col min="6400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5" width="9" style="1"/>
    <col min="6656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1" width="9" style="1"/>
    <col min="6912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7" width="9" style="1"/>
    <col min="7168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3" width="9" style="1"/>
    <col min="7424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79" width="9" style="1"/>
    <col min="7680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5" width="9" style="1"/>
    <col min="7936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1" width="9" style="1"/>
    <col min="8192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7" width="9" style="1"/>
    <col min="8448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3" width="9" style="1"/>
    <col min="8704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59" width="9" style="1"/>
    <col min="8960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5" width="9" style="1"/>
    <col min="9216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1" width="9" style="1"/>
    <col min="9472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7" width="9" style="1"/>
    <col min="9728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3" width="9" style="1"/>
    <col min="9984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39" width="9" style="1"/>
    <col min="10240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5" width="9" style="1"/>
    <col min="10496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1" width="9" style="1"/>
    <col min="10752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7" width="9" style="1"/>
    <col min="11008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3" width="9" style="1"/>
    <col min="11264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19" width="9" style="1"/>
    <col min="11520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5" width="9" style="1"/>
    <col min="11776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1" width="9" style="1"/>
    <col min="12032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7" width="9" style="1"/>
    <col min="12288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3" width="9" style="1"/>
    <col min="12544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799" width="9" style="1"/>
    <col min="12800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5" width="9" style="1"/>
    <col min="13056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1" width="9" style="1"/>
    <col min="13312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7" width="9" style="1"/>
    <col min="13568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3" width="9" style="1"/>
    <col min="13824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79" width="9" style="1"/>
    <col min="14080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5" width="9" style="1"/>
    <col min="14336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1" width="9" style="1"/>
    <col min="14592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7" width="9" style="1"/>
    <col min="14848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3" width="9" style="1"/>
    <col min="15104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59" width="9" style="1"/>
    <col min="15360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5" width="9" style="1"/>
    <col min="15616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1" width="9" style="1"/>
    <col min="15872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7" width="9" style="1"/>
    <col min="16128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ht="30" customHeight="1">
      <c r="A1" s="346" t="s">
        <v>522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2" s="3" customFormat="1" ht="30" customHeight="1">
      <c r="A2" s="428" t="s">
        <v>521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30"/>
      <c r="V2" s="2"/>
    </row>
    <row r="3" spans="1:22" ht="15.75" customHeight="1">
      <c r="A3" s="413" t="s">
        <v>0</v>
      </c>
      <c r="B3" s="431" t="s">
        <v>301</v>
      </c>
      <c r="C3" s="432" t="s">
        <v>1</v>
      </c>
      <c r="D3" s="432"/>
      <c r="E3" s="432"/>
      <c r="F3" s="432"/>
      <c r="G3" s="431" t="s">
        <v>2</v>
      </c>
      <c r="H3" s="432" t="s">
        <v>3</v>
      </c>
      <c r="I3" s="432"/>
      <c r="J3" s="432"/>
      <c r="K3" s="432"/>
      <c r="L3" s="431" t="s">
        <v>2</v>
      </c>
      <c r="M3" s="432" t="s">
        <v>4</v>
      </c>
      <c r="N3" s="432"/>
      <c r="O3" s="432"/>
      <c r="P3" s="432"/>
      <c r="Q3" s="431" t="s">
        <v>2</v>
      </c>
      <c r="R3" s="432" t="s">
        <v>5</v>
      </c>
      <c r="S3" s="432"/>
      <c r="T3" s="432"/>
      <c r="U3" s="432"/>
    </row>
    <row r="4" spans="1:22">
      <c r="A4" s="41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2" s="5" customFormat="1" ht="12" customHeight="1">
      <c r="A5" s="414"/>
      <c r="B5" s="350"/>
      <c r="C5" s="4" t="s">
        <v>302</v>
      </c>
      <c r="D5" s="4" t="s">
        <v>303</v>
      </c>
      <c r="E5" s="4" t="s">
        <v>302</v>
      </c>
      <c r="F5" s="4" t="s">
        <v>303</v>
      </c>
      <c r="G5" s="350"/>
      <c r="H5" s="4" t="s">
        <v>302</v>
      </c>
      <c r="I5" s="4" t="s">
        <v>304</v>
      </c>
      <c r="J5" s="4" t="s">
        <v>305</v>
      </c>
      <c r="K5" s="4" t="s">
        <v>303</v>
      </c>
      <c r="L5" s="350"/>
      <c r="M5" s="4" t="s">
        <v>305</v>
      </c>
      <c r="N5" s="4" t="s">
        <v>303</v>
      </c>
      <c r="O5" s="4" t="s">
        <v>305</v>
      </c>
      <c r="P5" s="4" t="s">
        <v>304</v>
      </c>
      <c r="Q5" s="350"/>
      <c r="R5" s="4" t="s">
        <v>305</v>
      </c>
      <c r="S5" s="4" t="s">
        <v>303</v>
      </c>
      <c r="T5" s="4" t="s">
        <v>305</v>
      </c>
      <c r="U5" s="4" t="s">
        <v>303</v>
      </c>
    </row>
    <row r="6" spans="1:22" s="7" customFormat="1" ht="15" customHeight="1">
      <c r="A6" s="426" t="s">
        <v>306</v>
      </c>
      <c r="B6" s="105" t="s">
        <v>307</v>
      </c>
      <c r="C6" s="84">
        <v>2</v>
      </c>
      <c r="D6" s="100">
        <v>2</v>
      </c>
      <c r="E6" s="84"/>
      <c r="F6" s="83"/>
      <c r="G6" s="105" t="s">
        <v>308</v>
      </c>
      <c r="H6" s="84">
        <v>2</v>
      </c>
      <c r="I6" s="84">
        <v>2</v>
      </c>
      <c r="J6" s="106"/>
      <c r="K6" s="107"/>
      <c r="L6" s="6"/>
      <c r="M6" s="192"/>
      <c r="N6" s="192"/>
      <c r="O6" s="192"/>
      <c r="P6" s="192"/>
      <c r="Q6" s="6"/>
      <c r="R6" s="192"/>
      <c r="S6" s="192"/>
      <c r="T6" s="192"/>
      <c r="U6" s="192"/>
    </row>
    <row r="7" spans="1:22" s="7" customFormat="1" ht="15" customHeight="1">
      <c r="A7" s="426"/>
      <c r="B7" s="108" t="s">
        <v>309</v>
      </c>
      <c r="C7" s="83">
        <v>2</v>
      </c>
      <c r="D7" s="103">
        <v>2</v>
      </c>
      <c r="E7" s="83"/>
      <c r="F7" s="103"/>
      <c r="G7" s="108" t="s">
        <v>310</v>
      </c>
      <c r="H7" s="83">
        <v>2</v>
      </c>
      <c r="I7" s="83">
        <v>2</v>
      </c>
      <c r="J7" s="50">
        <v>2</v>
      </c>
      <c r="K7" s="107">
        <v>2</v>
      </c>
      <c r="L7" s="6"/>
      <c r="M7" s="192"/>
      <c r="N7" s="192"/>
      <c r="O7" s="192"/>
      <c r="P7" s="192"/>
      <c r="Q7" s="6"/>
      <c r="R7" s="192"/>
      <c r="S7" s="192"/>
      <c r="T7" s="192"/>
      <c r="U7" s="192"/>
    </row>
    <row r="8" spans="1:22" s="7" customFormat="1" ht="15" customHeight="1">
      <c r="A8" s="426"/>
      <c r="B8" s="108" t="s">
        <v>311</v>
      </c>
      <c r="C8" s="83"/>
      <c r="D8" s="103"/>
      <c r="E8" s="83">
        <v>2</v>
      </c>
      <c r="F8" s="103">
        <v>2</v>
      </c>
      <c r="G8" s="108"/>
      <c r="H8" s="192"/>
      <c r="I8" s="192"/>
      <c r="J8" s="192"/>
      <c r="K8" s="192"/>
      <c r="L8" s="6"/>
      <c r="M8" s="192"/>
      <c r="N8" s="192"/>
      <c r="O8" s="192"/>
      <c r="P8" s="192"/>
      <c r="Q8" s="6"/>
      <c r="R8" s="192"/>
      <c r="S8" s="192"/>
      <c r="T8" s="192"/>
      <c r="U8" s="192"/>
    </row>
    <row r="9" spans="1:22" s="7" customFormat="1" ht="15" customHeight="1">
      <c r="A9" s="426"/>
      <c r="B9" s="108" t="s">
        <v>312</v>
      </c>
      <c r="C9" s="83"/>
      <c r="D9" s="103"/>
      <c r="E9" s="83">
        <v>2</v>
      </c>
      <c r="F9" s="83">
        <v>2</v>
      </c>
      <c r="G9" s="6"/>
      <c r="H9" s="192"/>
      <c r="I9" s="192"/>
      <c r="J9" s="192"/>
      <c r="K9" s="192"/>
      <c r="L9" s="6"/>
      <c r="M9" s="192"/>
      <c r="N9" s="192"/>
      <c r="O9" s="192"/>
      <c r="P9" s="192"/>
      <c r="Q9" s="6"/>
      <c r="R9" s="192"/>
      <c r="S9" s="192"/>
      <c r="T9" s="192"/>
      <c r="U9" s="192"/>
    </row>
    <row r="10" spans="1:22" s="10" customFormat="1" ht="15" customHeight="1">
      <c r="A10" s="426"/>
      <c r="B10" s="109" t="s">
        <v>8</v>
      </c>
      <c r="C10" s="9">
        <f>C6+C7+C8+C9</f>
        <v>4</v>
      </c>
      <c r="D10" s="9">
        <f>D6+D7+D8+D9</f>
        <v>4</v>
      </c>
      <c r="E10" s="9">
        <f>E6+E7+E8+E9</f>
        <v>4</v>
      </c>
      <c r="F10" s="9">
        <f>F6+F7+F8+F9</f>
        <v>4</v>
      </c>
      <c r="G10" s="8" t="s">
        <v>8</v>
      </c>
      <c r="H10" s="8">
        <f>H6+H7+H8+H9</f>
        <v>4</v>
      </c>
      <c r="I10" s="8">
        <f>I6+I7+I8+I9</f>
        <v>4</v>
      </c>
      <c r="J10" s="8">
        <f>J6+J7+J8+J9</f>
        <v>2</v>
      </c>
      <c r="K10" s="8">
        <f>K6+K7+K8+K9</f>
        <v>2</v>
      </c>
      <c r="L10" s="8" t="s">
        <v>8</v>
      </c>
      <c r="M10" s="8">
        <f>M6+M7+M8+M9</f>
        <v>0</v>
      </c>
      <c r="N10" s="8">
        <f>N6+N7+N8+N9</f>
        <v>0</v>
      </c>
      <c r="O10" s="8">
        <f>O6+O7+O8+O9</f>
        <v>0</v>
      </c>
      <c r="P10" s="8">
        <f>P6+P7+P8+P9</f>
        <v>0</v>
      </c>
      <c r="Q10" s="8" t="s">
        <v>8</v>
      </c>
      <c r="R10" s="8">
        <f>R6+R7+R8+R9</f>
        <v>0</v>
      </c>
      <c r="S10" s="8">
        <f>S6+S7+S8+S9</f>
        <v>0</v>
      </c>
      <c r="T10" s="8">
        <f>T6+T7+T8+T9</f>
        <v>0</v>
      </c>
      <c r="U10" s="8">
        <f>U6+U7+U8+U9</f>
        <v>0</v>
      </c>
    </row>
    <row r="11" spans="1:22" s="10" customFormat="1" ht="15" customHeight="1">
      <c r="A11" s="426"/>
      <c r="B11" s="110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2" s="10" customFormat="1" ht="35.1" customHeight="1">
      <c r="A12" s="426"/>
      <c r="B12" s="427" t="s">
        <v>313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2" s="7" customFormat="1" ht="15" customHeight="1">
      <c r="A13" s="412" t="s">
        <v>314</v>
      </c>
      <c r="B13" s="6" t="s">
        <v>315</v>
      </c>
      <c r="C13" s="111"/>
      <c r="D13" s="192"/>
      <c r="E13" s="192">
        <v>2</v>
      </c>
      <c r="F13" s="192">
        <v>2</v>
      </c>
      <c r="G13" s="6" t="s">
        <v>316</v>
      </c>
      <c r="H13" s="192"/>
      <c r="I13" s="192"/>
      <c r="J13" s="192">
        <v>2</v>
      </c>
      <c r="K13" s="192">
        <v>2</v>
      </c>
      <c r="L13" s="6"/>
      <c r="M13" s="192"/>
      <c r="N13" s="192"/>
      <c r="O13" s="192"/>
      <c r="P13" s="192"/>
      <c r="Q13" s="6"/>
      <c r="R13" s="192"/>
      <c r="S13" s="192"/>
      <c r="T13" s="192"/>
      <c r="U13" s="192"/>
    </row>
    <row r="14" spans="1:22" s="7" customFormat="1" ht="15" customHeight="1">
      <c r="A14" s="413"/>
      <c r="B14" s="6" t="s">
        <v>317</v>
      </c>
      <c r="C14" s="111">
        <v>0</v>
      </c>
      <c r="D14" s="192">
        <v>1</v>
      </c>
      <c r="E14" s="192">
        <v>0</v>
      </c>
      <c r="F14" s="192">
        <v>1</v>
      </c>
      <c r="G14" s="6"/>
      <c r="H14" s="192"/>
      <c r="I14" s="192"/>
      <c r="J14" s="192"/>
      <c r="K14" s="192"/>
      <c r="L14" s="6"/>
      <c r="M14" s="192"/>
      <c r="N14" s="192"/>
      <c r="O14" s="192"/>
      <c r="P14" s="192"/>
      <c r="Q14" s="6"/>
      <c r="R14" s="192"/>
      <c r="S14" s="192"/>
      <c r="T14" s="192"/>
      <c r="U14" s="192"/>
    </row>
    <row r="15" spans="1:22" s="7" customFormat="1" ht="15" customHeight="1">
      <c r="A15" s="413"/>
      <c r="B15" s="6" t="s">
        <v>318</v>
      </c>
      <c r="C15" s="192">
        <v>2</v>
      </c>
      <c r="D15" s="192">
        <v>2</v>
      </c>
      <c r="E15" s="192"/>
      <c r="F15" s="192"/>
      <c r="G15" s="112"/>
      <c r="H15" s="192"/>
      <c r="I15" s="192"/>
      <c r="J15" s="192"/>
      <c r="K15" s="192"/>
      <c r="L15" s="6"/>
      <c r="M15" s="192"/>
      <c r="N15" s="192"/>
      <c r="O15" s="192"/>
      <c r="P15" s="192"/>
      <c r="Q15" s="6"/>
      <c r="R15" s="192"/>
      <c r="S15" s="192"/>
      <c r="T15" s="192"/>
      <c r="U15" s="192"/>
    </row>
    <row r="16" spans="1:22" s="10" customFormat="1" ht="15" customHeight="1">
      <c r="A16" s="413"/>
      <c r="B16" s="8" t="s">
        <v>8</v>
      </c>
      <c r="C16" s="9">
        <f>C13+C14+C15</f>
        <v>2</v>
      </c>
      <c r="D16" s="9">
        <f>D13+D14+D15</f>
        <v>3</v>
      </c>
      <c r="E16" s="9">
        <f>E13+E14+E15</f>
        <v>2</v>
      </c>
      <c r="F16" s="9">
        <f>F13+F14+F15</f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>J13+J14+J15</f>
        <v>2</v>
      </c>
      <c r="K16" s="8">
        <f>K13+K14+K15</f>
        <v>2</v>
      </c>
      <c r="L16" s="8" t="s">
        <v>8</v>
      </c>
      <c r="M16" s="8">
        <f>M13+M14+M15</f>
        <v>0</v>
      </c>
      <c r="N16" s="8">
        <f>N13+N14+N15</f>
        <v>0</v>
      </c>
      <c r="O16" s="8">
        <f>O13+O14+O15</f>
        <v>0</v>
      </c>
      <c r="P16" s="8">
        <f>P13+P14+P15</f>
        <v>0</v>
      </c>
      <c r="Q16" s="8" t="s">
        <v>8</v>
      </c>
      <c r="R16" s="8">
        <f>R13+R14+R15</f>
        <v>0</v>
      </c>
      <c r="S16" s="8">
        <f>S13+S14+S15</f>
        <v>0</v>
      </c>
      <c r="T16" s="8">
        <f>T13+T14+T15</f>
        <v>0</v>
      </c>
      <c r="U16" s="8">
        <f>U13+U14+U15</f>
        <v>0</v>
      </c>
    </row>
    <row r="17" spans="1:62" s="10" customFormat="1" ht="15" customHeight="1">
      <c r="A17" s="414"/>
      <c r="B17" s="193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62" ht="57" customHeight="1">
      <c r="A18" s="412" t="s">
        <v>319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62" s="10" customFormat="1" ht="15" customHeight="1">
      <c r="A19" s="414"/>
      <c r="B19" s="193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62" s="15" customFormat="1" ht="15" customHeight="1">
      <c r="A20" s="422" t="s">
        <v>320</v>
      </c>
      <c r="B20" s="11" t="s">
        <v>321</v>
      </c>
      <c r="C20" s="12">
        <v>2</v>
      </c>
      <c r="D20" s="12">
        <v>2</v>
      </c>
      <c r="E20" s="12"/>
      <c r="F20" s="12"/>
      <c r="G20" s="13" t="s">
        <v>322</v>
      </c>
      <c r="H20" s="12"/>
      <c r="I20" s="12"/>
      <c r="J20" s="12">
        <v>2</v>
      </c>
      <c r="K20" s="12">
        <v>2</v>
      </c>
      <c r="L20" s="14" t="s">
        <v>323</v>
      </c>
      <c r="M20" s="12">
        <v>2</v>
      </c>
      <c r="N20" s="12">
        <v>2</v>
      </c>
      <c r="O20" s="12"/>
      <c r="P20" s="12"/>
      <c r="Q20" s="14" t="s">
        <v>324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423"/>
      <c r="B21" s="11"/>
      <c r="C21" s="194"/>
      <c r="D21" s="194"/>
      <c r="E21" s="194"/>
      <c r="F21" s="194"/>
      <c r="G21" s="11"/>
      <c r="H21" s="194"/>
      <c r="I21" s="194"/>
      <c r="J21" s="12"/>
      <c r="K21" s="12"/>
      <c r="L21" s="16"/>
      <c r="M21" s="194"/>
      <c r="N21" s="194"/>
      <c r="O21" s="194"/>
      <c r="P21" s="194"/>
      <c r="Q21" s="16"/>
      <c r="R21" s="194"/>
      <c r="S21" s="194"/>
      <c r="T21" s="194"/>
      <c r="U21" s="194"/>
    </row>
    <row r="22" spans="1:62" s="21" customFormat="1" ht="15" customHeight="1">
      <c r="A22" s="423"/>
      <c r="B22" s="17" t="s">
        <v>325</v>
      </c>
      <c r="C22" s="18">
        <f>C20+C21</f>
        <v>2</v>
      </c>
      <c r="D22" s="18">
        <f>D20+D21</f>
        <v>2</v>
      </c>
      <c r="E22" s="18">
        <f>E20+E21</f>
        <v>0</v>
      </c>
      <c r="F22" s="18">
        <f>F20+F21</f>
        <v>0</v>
      </c>
      <c r="G22" s="17" t="s">
        <v>326</v>
      </c>
      <c r="H22" s="18">
        <f>H20+H21</f>
        <v>0</v>
      </c>
      <c r="I22" s="18">
        <f>I20+I21</f>
        <v>0</v>
      </c>
      <c r="J22" s="18">
        <f>J20+J21</f>
        <v>2</v>
      </c>
      <c r="K22" s="18">
        <f>K20+K21</f>
        <v>2</v>
      </c>
      <c r="L22" s="19" t="s">
        <v>8</v>
      </c>
      <c r="M22" s="20">
        <f>M20+M21</f>
        <v>2</v>
      </c>
      <c r="N22" s="20">
        <f>N20+N21</f>
        <v>2</v>
      </c>
      <c r="O22" s="20">
        <f>O20+O21</f>
        <v>0</v>
      </c>
      <c r="P22" s="20">
        <f>P20+P21</f>
        <v>0</v>
      </c>
      <c r="Q22" s="19" t="s">
        <v>8</v>
      </c>
      <c r="R22" s="18">
        <f>R20+R21</f>
        <v>0</v>
      </c>
      <c r="S22" s="18">
        <f>S20+S21</f>
        <v>0</v>
      </c>
      <c r="T22" s="18">
        <f>T20+T21</f>
        <v>2</v>
      </c>
      <c r="U22" s="18">
        <f>U20+U21</f>
        <v>2</v>
      </c>
    </row>
    <row r="23" spans="1:62" s="21" customFormat="1" ht="15" customHeight="1">
      <c r="A23" s="424"/>
      <c r="B23" s="113" t="s">
        <v>327</v>
      </c>
      <c r="C23" s="425">
        <f>SUM(C22+E22+H22+J22+M22+O22+R22+T22)</f>
        <v>8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353"/>
      <c r="R23" s="353"/>
      <c r="S23" s="353"/>
      <c r="T23" s="353"/>
      <c r="U23" s="353"/>
      <c r="W23" s="15"/>
      <c r="X23" s="15"/>
      <c r="Y23" s="15"/>
      <c r="Z23" s="15"/>
      <c r="AA23" s="15"/>
      <c r="AB23" s="15"/>
    </row>
    <row r="24" spans="1:62" s="24" customFormat="1" ht="15" customHeight="1">
      <c r="A24" s="418" t="s">
        <v>328</v>
      </c>
      <c r="B24" s="117" t="s">
        <v>329</v>
      </c>
      <c r="C24" s="114">
        <v>2</v>
      </c>
      <c r="D24" s="114">
        <v>2</v>
      </c>
      <c r="E24" s="114"/>
      <c r="F24" s="114"/>
      <c r="G24" s="117" t="s">
        <v>333</v>
      </c>
      <c r="H24" s="118">
        <v>3</v>
      </c>
      <c r="I24" s="118">
        <v>3</v>
      </c>
      <c r="J24" s="116"/>
      <c r="K24" s="116"/>
      <c r="L24" s="115" t="s">
        <v>112</v>
      </c>
      <c r="M24" s="114">
        <v>2</v>
      </c>
      <c r="N24" s="114">
        <v>3</v>
      </c>
      <c r="O24" s="114"/>
      <c r="P24" s="114"/>
      <c r="Q24" s="75"/>
      <c r="R24" s="195"/>
      <c r="S24" s="195"/>
      <c r="T24" s="195"/>
      <c r="U24" s="195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419"/>
      <c r="B25" s="276" t="s">
        <v>332</v>
      </c>
      <c r="C25" s="114">
        <v>2</v>
      </c>
      <c r="D25" s="114">
        <v>3</v>
      </c>
      <c r="E25" s="118"/>
      <c r="F25" s="118"/>
      <c r="G25" s="115" t="s">
        <v>335</v>
      </c>
      <c r="H25" s="114">
        <v>3</v>
      </c>
      <c r="I25" s="114">
        <v>3</v>
      </c>
      <c r="J25" s="116"/>
      <c r="K25" s="116"/>
      <c r="L25" s="273" t="s">
        <v>529</v>
      </c>
      <c r="M25" s="118">
        <v>1</v>
      </c>
      <c r="N25" s="118">
        <v>3</v>
      </c>
      <c r="O25" s="114"/>
      <c r="P25" s="114"/>
      <c r="Q25" s="75"/>
      <c r="R25" s="195"/>
      <c r="S25" s="195"/>
      <c r="T25" s="195"/>
      <c r="U25" s="195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419"/>
      <c r="B26" s="277" t="s">
        <v>188</v>
      </c>
      <c r="C26" s="114">
        <v>2</v>
      </c>
      <c r="D26" s="114">
        <v>3</v>
      </c>
      <c r="E26" s="118"/>
      <c r="F26" s="114"/>
      <c r="G26" s="115" t="s">
        <v>330</v>
      </c>
      <c r="H26" s="114">
        <v>3</v>
      </c>
      <c r="I26" s="114">
        <v>3</v>
      </c>
      <c r="J26" s="116"/>
      <c r="K26" s="116"/>
      <c r="L26" s="276" t="s">
        <v>344</v>
      </c>
      <c r="M26" s="118">
        <v>2</v>
      </c>
      <c r="N26" s="118">
        <v>2</v>
      </c>
      <c r="O26" s="114"/>
      <c r="P26" s="114"/>
      <c r="Q26" s="75"/>
      <c r="R26" s="266"/>
      <c r="S26" s="266"/>
      <c r="T26" s="266"/>
      <c r="U26" s="266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419"/>
      <c r="B27" s="117" t="s">
        <v>189</v>
      </c>
      <c r="C27" s="118">
        <v>3</v>
      </c>
      <c r="D27" s="118">
        <v>3</v>
      </c>
      <c r="E27" s="114"/>
      <c r="F27" s="118"/>
      <c r="G27" s="274" t="s">
        <v>524</v>
      </c>
      <c r="H27" s="318">
        <v>2</v>
      </c>
      <c r="I27" s="318">
        <v>2</v>
      </c>
      <c r="J27" s="116"/>
      <c r="K27" s="116"/>
      <c r="L27" s="115" t="s">
        <v>334</v>
      </c>
      <c r="M27" s="118">
        <v>3</v>
      </c>
      <c r="N27" s="118">
        <v>3</v>
      </c>
      <c r="O27" s="114"/>
      <c r="P27" s="114"/>
      <c r="Q27" s="75"/>
      <c r="R27" s="195"/>
      <c r="S27" s="195"/>
      <c r="T27" s="195"/>
      <c r="U27" s="195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419"/>
      <c r="B28" s="117" t="s">
        <v>338</v>
      </c>
      <c r="C28" s="118">
        <v>2</v>
      </c>
      <c r="D28" s="118">
        <v>2</v>
      </c>
      <c r="E28" s="114"/>
      <c r="F28" s="114"/>
      <c r="G28" s="117" t="s">
        <v>339</v>
      </c>
      <c r="H28" s="118"/>
      <c r="I28" s="118"/>
      <c r="J28" s="116">
        <v>3</v>
      </c>
      <c r="K28" s="116">
        <v>3</v>
      </c>
      <c r="L28" s="275" t="s">
        <v>533</v>
      </c>
      <c r="M28" s="118"/>
      <c r="N28" s="118"/>
      <c r="O28" s="116">
        <v>2</v>
      </c>
      <c r="P28" s="116">
        <v>3</v>
      </c>
      <c r="Q28" s="75"/>
      <c r="R28" s="195"/>
      <c r="S28" s="195"/>
      <c r="T28" s="195"/>
      <c r="U28" s="195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419"/>
      <c r="B29" s="117" t="s">
        <v>341</v>
      </c>
      <c r="C29" s="118"/>
      <c r="D29" s="118"/>
      <c r="E29" s="114">
        <v>3</v>
      </c>
      <c r="F29" s="114">
        <v>3</v>
      </c>
      <c r="G29" s="276" t="s">
        <v>343</v>
      </c>
      <c r="H29" s="318"/>
      <c r="I29" s="318"/>
      <c r="J29" s="116">
        <v>2</v>
      </c>
      <c r="K29" s="116">
        <v>3</v>
      </c>
      <c r="L29" s="115" t="s">
        <v>115</v>
      </c>
      <c r="M29" s="114"/>
      <c r="N29" s="114"/>
      <c r="O29" s="114">
        <v>2</v>
      </c>
      <c r="P29" s="114">
        <v>3</v>
      </c>
      <c r="Q29" s="75"/>
      <c r="R29" s="195"/>
      <c r="S29" s="195"/>
      <c r="T29" s="195"/>
      <c r="U29" s="195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419"/>
      <c r="B30" s="117" t="s">
        <v>106</v>
      </c>
      <c r="C30" s="114"/>
      <c r="D30" s="114"/>
      <c r="E30" s="116">
        <v>2</v>
      </c>
      <c r="F30" s="116">
        <v>2</v>
      </c>
      <c r="G30" s="120" t="s">
        <v>345</v>
      </c>
      <c r="H30" s="318"/>
      <c r="I30" s="318"/>
      <c r="J30" s="116">
        <v>3</v>
      </c>
      <c r="K30" s="116">
        <v>3</v>
      </c>
      <c r="L30" s="276" t="s">
        <v>346</v>
      </c>
      <c r="M30" s="114"/>
      <c r="N30" s="114"/>
      <c r="O30" s="116">
        <v>2</v>
      </c>
      <c r="P30" s="116">
        <v>3</v>
      </c>
      <c r="Q30" s="75"/>
      <c r="R30" s="195"/>
      <c r="S30" s="195"/>
      <c r="T30" s="195"/>
      <c r="U30" s="195"/>
      <c r="V30" s="21"/>
      <c r="W30" s="21"/>
      <c r="X30" s="15"/>
      <c r="Y30" s="15"/>
      <c r="Z30" s="15"/>
      <c r="AA30" s="15"/>
      <c r="AB30" s="15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419"/>
      <c r="B31" s="117" t="s">
        <v>347</v>
      </c>
      <c r="C31" s="114"/>
      <c r="D31" s="114"/>
      <c r="E31" s="114">
        <v>2</v>
      </c>
      <c r="F31" s="114">
        <v>2</v>
      </c>
      <c r="G31" s="120" t="s">
        <v>342</v>
      </c>
      <c r="H31" s="318"/>
      <c r="I31" s="318"/>
      <c r="J31" s="116">
        <v>3</v>
      </c>
      <c r="K31" s="116">
        <v>3</v>
      </c>
      <c r="L31" s="272" t="s">
        <v>530</v>
      </c>
      <c r="M31" s="114"/>
      <c r="N31" s="114"/>
      <c r="O31" s="116">
        <v>2</v>
      </c>
      <c r="P31" s="116">
        <v>3</v>
      </c>
      <c r="Q31" s="75"/>
      <c r="R31" s="266"/>
      <c r="S31" s="266"/>
      <c r="T31" s="266"/>
      <c r="U31" s="26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419"/>
      <c r="B32" s="117" t="s">
        <v>183</v>
      </c>
      <c r="C32" s="114"/>
      <c r="D32" s="114"/>
      <c r="E32" s="114">
        <v>3</v>
      </c>
      <c r="F32" s="114">
        <v>3</v>
      </c>
      <c r="G32" s="120"/>
      <c r="H32" s="266"/>
      <c r="I32" s="266"/>
      <c r="J32" s="116"/>
      <c r="K32" s="116"/>
      <c r="L32" s="279" t="s">
        <v>535</v>
      </c>
      <c r="M32" s="118"/>
      <c r="N32" s="118"/>
      <c r="O32" s="116">
        <v>2</v>
      </c>
      <c r="P32" s="116">
        <v>3</v>
      </c>
      <c r="Q32" s="77"/>
      <c r="R32" s="26"/>
      <c r="S32" s="26"/>
      <c r="T32" s="195"/>
      <c r="U32" s="195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419"/>
      <c r="B33" s="273" t="s">
        <v>523</v>
      </c>
      <c r="C33" s="114"/>
      <c r="D33" s="114"/>
      <c r="E33" s="114">
        <v>3</v>
      </c>
      <c r="F33" s="114">
        <v>3</v>
      </c>
      <c r="G33" s="282"/>
      <c r="H33" s="265"/>
      <c r="I33" s="265"/>
      <c r="J33" s="118"/>
      <c r="K33" s="118"/>
      <c r="L33" s="281"/>
      <c r="M33" s="118"/>
      <c r="N33" s="118"/>
      <c r="O33" s="118"/>
      <c r="P33" s="118"/>
      <c r="Q33" s="75"/>
      <c r="R33" s="26"/>
      <c r="S33" s="26"/>
      <c r="T33" s="26"/>
      <c r="U33" s="2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419"/>
      <c r="B34" s="30" t="s">
        <v>8</v>
      </c>
      <c r="C34" s="30">
        <f>SUM(C24:C33)</f>
        <v>11</v>
      </c>
      <c r="D34" s="30">
        <f>SUM(D24:D33)</f>
        <v>13</v>
      </c>
      <c r="E34" s="30">
        <f>SUM(E24:E33)</f>
        <v>13</v>
      </c>
      <c r="F34" s="30">
        <f>SUM(F24:F33)</f>
        <v>13</v>
      </c>
      <c r="G34" s="30" t="s">
        <v>348</v>
      </c>
      <c r="H34" s="30">
        <f>SUM(H24:H33)</f>
        <v>11</v>
      </c>
      <c r="I34" s="30">
        <f>SUM(I24:I33)</f>
        <v>11</v>
      </c>
      <c r="J34" s="30">
        <f>SUM(J24:J33)</f>
        <v>11</v>
      </c>
      <c r="K34" s="30">
        <f>SUM(K24:K33)</f>
        <v>12</v>
      </c>
      <c r="L34" s="30" t="s">
        <v>8</v>
      </c>
      <c r="M34" s="30">
        <f>SUM(M24:M33)</f>
        <v>8</v>
      </c>
      <c r="N34" s="30">
        <f>SUM(N24:N33)</f>
        <v>11</v>
      </c>
      <c r="O34" s="30">
        <f>SUM(O24:O33)</f>
        <v>10</v>
      </c>
      <c r="P34" s="30">
        <f>SUM(P24:P33)</f>
        <v>15</v>
      </c>
      <c r="Q34" s="30" t="s">
        <v>8</v>
      </c>
      <c r="R34" s="30">
        <f>SUM(R24:R33)</f>
        <v>0</v>
      </c>
      <c r="S34" s="30">
        <f>SUM(S24:S33)</f>
        <v>0</v>
      </c>
      <c r="T34" s="30">
        <f>SUM(T24:T33)</f>
        <v>0</v>
      </c>
      <c r="U34" s="30">
        <f>SUM(U24:U33)</f>
        <v>0</v>
      </c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420"/>
      <c r="B35" s="121" t="s">
        <v>9</v>
      </c>
      <c r="C35" s="421">
        <f>C34+E34+H34+J34+M34+O34+R34+T34</f>
        <v>64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21"/>
      <c r="W35" s="21"/>
      <c r="X35" s="15"/>
      <c r="Y35" s="15"/>
      <c r="Z35" s="15"/>
      <c r="AA35" s="15"/>
      <c r="AB35" s="15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56" t="s">
        <v>138</v>
      </c>
      <c r="B36" s="205" t="s">
        <v>362</v>
      </c>
      <c r="C36" s="101">
        <v>3</v>
      </c>
      <c r="D36" s="101">
        <v>3</v>
      </c>
      <c r="E36" s="118"/>
      <c r="F36" s="118"/>
      <c r="G36" s="119" t="s">
        <v>144</v>
      </c>
      <c r="H36" s="116">
        <v>3</v>
      </c>
      <c r="I36" s="116">
        <v>3</v>
      </c>
      <c r="J36" s="116"/>
      <c r="K36" s="116"/>
      <c r="L36" s="117" t="s">
        <v>367</v>
      </c>
      <c r="M36" s="118">
        <v>3</v>
      </c>
      <c r="N36" s="118">
        <v>3</v>
      </c>
      <c r="O36" s="116"/>
      <c r="P36" s="116"/>
      <c r="Q36" s="276" t="s">
        <v>527</v>
      </c>
      <c r="R36" s="114">
        <v>3</v>
      </c>
      <c r="S36" s="114">
        <v>3</v>
      </c>
      <c r="T36" s="116"/>
      <c r="U36" s="11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57"/>
      <c r="B37" s="206" t="s">
        <v>124</v>
      </c>
      <c r="C37" s="118">
        <v>9</v>
      </c>
      <c r="D37" s="118" t="s">
        <v>275</v>
      </c>
      <c r="E37" s="118"/>
      <c r="F37" s="118"/>
      <c r="G37" s="117" t="s">
        <v>363</v>
      </c>
      <c r="H37" s="118">
        <v>3</v>
      </c>
      <c r="I37" s="118">
        <v>3</v>
      </c>
      <c r="J37" s="195"/>
      <c r="K37" s="195"/>
      <c r="L37" s="274" t="s">
        <v>534</v>
      </c>
      <c r="M37" s="116">
        <v>3</v>
      </c>
      <c r="N37" s="116">
        <v>3</v>
      </c>
      <c r="O37" s="116"/>
      <c r="P37" s="116"/>
      <c r="Q37" s="117" t="s">
        <v>368</v>
      </c>
      <c r="R37" s="114">
        <v>3</v>
      </c>
      <c r="S37" s="114">
        <v>3</v>
      </c>
      <c r="T37" s="116"/>
      <c r="U37" s="116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57"/>
      <c r="B38" s="279" t="s">
        <v>532</v>
      </c>
      <c r="C38" s="116"/>
      <c r="D38" s="116"/>
      <c r="E38" s="116">
        <v>3</v>
      </c>
      <c r="F38" s="116">
        <v>3</v>
      </c>
      <c r="G38" s="276" t="s">
        <v>337</v>
      </c>
      <c r="H38" s="118">
        <v>2</v>
      </c>
      <c r="I38" s="118">
        <v>2</v>
      </c>
      <c r="J38" s="116"/>
      <c r="K38" s="116"/>
      <c r="L38" s="278" t="s">
        <v>531</v>
      </c>
      <c r="M38" s="116">
        <v>3</v>
      </c>
      <c r="N38" s="116">
        <v>3</v>
      </c>
      <c r="O38" s="116"/>
      <c r="P38" s="116"/>
      <c r="Q38" s="120" t="s">
        <v>352</v>
      </c>
      <c r="R38" s="116">
        <v>3</v>
      </c>
      <c r="S38" s="116">
        <v>3</v>
      </c>
      <c r="T38" s="116"/>
      <c r="U38" s="116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57"/>
      <c r="B39" s="205" t="s">
        <v>364</v>
      </c>
      <c r="C39" s="101"/>
      <c r="D39" s="101"/>
      <c r="E39" s="101">
        <v>3</v>
      </c>
      <c r="F39" s="207">
        <v>3</v>
      </c>
      <c r="G39" s="120" t="s">
        <v>350</v>
      </c>
      <c r="H39" s="116">
        <v>3</v>
      </c>
      <c r="I39" s="116">
        <v>3</v>
      </c>
      <c r="J39" s="116"/>
      <c r="K39" s="116"/>
      <c r="L39" s="117" t="s">
        <v>191</v>
      </c>
      <c r="M39" s="118">
        <v>3</v>
      </c>
      <c r="N39" s="118">
        <v>3</v>
      </c>
      <c r="O39" s="116"/>
      <c r="P39" s="116"/>
      <c r="Q39" s="119" t="s">
        <v>353</v>
      </c>
      <c r="R39" s="116">
        <v>3</v>
      </c>
      <c r="S39" s="116">
        <v>3</v>
      </c>
      <c r="T39" s="116"/>
      <c r="U39" s="116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57"/>
      <c r="B40" s="119" t="s">
        <v>349</v>
      </c>
      <c r="C40" s="116"/>
      <c r="D40" s="116"/>
      <c r="E40" s="116">
        <v>3</v>
      </c>
      <c r="F40" s="116">
        <v>3</v>
      </c>
      <c r="G40" s="117" t="s">
        <v>366</v>
      </c>
      <c r="H40" s="118">
        <v>3</v>
      </c>
      <c r="I40" s="118">
        <v>3</v>
      </c>
      <c r="J40" s="116"/>
      <c r="K40" s="116"/>
      <c r="L40" s="276" t="s">
        <v>331</v>
      </c>
      <c r="M40" s="116">
        <v>3</v>
      </c>
      <c r="N40" s="116">
        <v>3</v>
      </c>
      <c r="O40" s="116"/>
      <c r="P40" s="116"/>
      <c r="Q40" s="120" t="s">
        <v>357</v>
      </c>
      <c r="R40" s="266">
        <v>3</v>
      </c>
      <c r="S40" s="266">
        <v>3</v>
      </c>
      <c r="T40" s="116"/>
      <c r="U40" s="116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57"/>
      <c r="B41" s="117" t="s">
        <v>133</v>
      </c>
      <c r="C41" s="118"/>
      <c r="D41" s="118"/>
      <c r="E41" s="118">
        <v>9</v>
      </c>
      <c r="F41" s="118" t="s">
        <v>275</v>
      </c>
      <c r="G41" s="117" t="s">
        <v>370</v>
      </c>
      <c r="H41" s="118"/>
      <c r="I41" s="118"/>
      <c r="J41" s="118">
        <v>3</v>
      </c>
      <c r="K41" s="118">
        <v>3</v>
      </c>
      <c r="L41" s="276" t="s">
        <v>336</v>
      </c>
      <c r="M41" s="118">
        <v>2</v>
      </c>
      <c r="N41" s="118">
        <v>2</v>
      </c>
      <c r="O41" s="116"/>
      <c r="P41" s="116"/>
      <c r="Q41" s="117" t="s">
        <v>365</v>
      </c>
      <c r="R41" s="114">
        <v>3</v>
      </c>
      <c r="S41" s="114">
        <v>3</v>
      </c>
      <c r="T41" s="116"/>
      <c r="U41" s="116"/>
      <c r="V41" s="21"/>
      <c r="W41" s="21"/>
      <c r="X41" s="15"/>
      <c r="Y41" s="15"/>
      <c r="Z41" s="15"/>
      <c r="AA41" s="15"/>
      <c r="AB41" s="15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57"/>
      <c r="B42" s="117" t="s">
        <v>128</v>
      </c>
      <c r="C42" s="101"/>
      <c r="D42" s="101"/>
      <c r="E42" s="101">
        <v>3</v>
      </c>
      <c r="F42" s="118" t="s">
        <v>275</v>
      </c>
      <c r="G42" s="120" t="s">
        <v>190</v>
      </c>
      <c r="H42" s="266"/>
      <c r="I42" s="266"/>
      <c r="J42" s="266">
        <v>3</v>
      </c>
      <c r="K42" s="266">
        <v>3</v>
      </c>
      <c r="L42" s="119" t="s">
        <v>351</v>
      </c>
      <c r="M42" s="116">
        <v>3</v>
      </c>
      <c r="N42" s="116">
        <v>3</v>
      </c>
      <c r="O42" s="116"/>
      <c r="P42" s="116"/>
      <c r="Q42" s="275" t="s">
        <v>525</v>
      </c>
      <c r="R42" s="116">
        <v>3</v>
      </c>
      <c r="S42" s="116">
        <v>3</v>
      </c>
      <c r="T42" s="116"/>
      <c r="U42" s="116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57"/>
      <c r="B43" s="117"/>
      <c r="C43" s="101"/>
      <c r="D43" s="101"/>
      <c r="E43" s="101"/>
      <c r="F43" s="118"/>
      <c r="G43" s="117" t="s">
        <v>380</v>
      </c>
      <c r="H43" s="118"/>
      <c r="I43" s="118"/>
      <c r="J43" s="118">
        <v>3</v>
      </c>
      <c r="K43" s="118">
        <v>3</v>
      </c>
      <c r="L43" s="122" t="s">
        <v>356</v>
      </c>
      <c r="M43" s="116">
        <v>3</v>
      </c>
      <c r="N43" s="116">
        <v>3</v>
      </c>
      <c r="O43" s="116"/>
      <c r="P43" s="116"/>
      <c r="Q43" s="275" t="s">
        <v>526</v>
      </c>
      <c r="R43" s="114">
        <v>3</v>
      </c>
      <c r="S43" s="114">
        <v>3</v>
      </c>
      <c r="T43" s="116"/>
      <c r="U43" s="116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57"/>
      <c r="B44" s="117"/>
      <c r="C44" s="101"/>
      <c r="D44" s="101"/>
      <c r="E44" s="101"/>
      <c r="F44" s="118"/>
      <c r="G44" s="119" t="s">
        <v>358</v>
      </c>
      <c r="H44" s="41"/>
      <c r="I44" s="41"/>
      <c r="J44" s="116">
        <v>3</v>
      </c>
      <c r="K44" s="116">
        <v>3</v>
      </c>
      <c r="L44" s="119" t="s">
        <v>359</v>
      </c>
      <c r="M44" s="116"/>
      <c r="N44" s="116"/>
      <c r="O44" s="116">
        <v>3</v>
      </c>
      <c r="P44" s="116">
        <v>3</v>
      </c>
      <c r="Q44" s="120" t="s">
        <v>354</v>
      </c>
      <c r="R44" s="116"/>
      <c r="S44" s="116"/>
      <c r="T44" s="116">
        <v>3</v>
      </c>
      <c r="U44" s="116">
        <v>3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57"/>
      <c r="B45" s="117"/>
      <c r="C45" s="101"/>
      <c r="D45" s="101"/>
      <c r="E45" s="101"/>
      <c r="F45" s="118"/>
      <c r="G45" s="119"/>
      <c r="H45" s="41"/>
      <c r="I45" s="41"/>
      <c r="J45" s="116"/>
      <c r="K45" s="116"/>
      <c r="L45" s="115" t="s">
        <v>192</v>
      </c>
      <c r="M45" s="114"/>
      <c r="N45" s="114"/>
      <c r="O45" s="114">
        <v>3</v>
      </c>
      <c r="P45" s="114">
        <v>3</v>
      </c>
      <c r="Q45" s="120" t="s">
        <v>361</v>
      </c>
      <c r="R45" s="116"/>
      <c r="S45" s="116"/>
      <c r="T45" s="116">
        <v>3</v>
      </c>
      <c r="U45" s="116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57"/>
      <c r="B46" s="119"/>
      <c r="C46" s="116"/>
      <c r="D46" s="116"/>
      <c r="E46" s="116"/>
      <c r="F46" s="116"/>
      <c r="G46" s="119"/>
      <c r="H46" s="41"/>
      <c r="I46" s="41"/>
      <c r="J46" s="116"/>
      <c r="K46" s="116"/>
      <c r="L46" s="276" t="s">
        <v>340</v>
      </c>
      <c r="M46" s="118"/>
      <c r="N46" s="118"/>
      <c r="O46" s="114">
        <v>3</v>
      </c>
      <c r="P46" s="114">
        <v>3</v>
      </c>
      <c r="Q46" s="275" t="s">
        <v>528</v>
      </c>
      <c r="R46" s="114"/>
      <c r="S46" s="114"/>
      <c r="T46" s="114">
        <v>3</v>
      </c>
      <c r="U46" s="114">
        <v>3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57"/>
      <c r="B47" s="205"/>
      <c r="C47" s="101"/>
      <c r="D47" s="101"/>
      <c r="E47" s="101"/>
      <c r="F47" s="207"/>
      <c r="G47" s="119"/>
      <c r="H47" s="41"/>
      <c r="I47" s="41"/>
      <c r="J47" s="116"/>
      <c r="K47" s="116"/>
      <c r="L47" s="280" t="s">
        <v>538</v>
      </c>
      <c r="M47" s="114"/>
      <c r="N47" s="114"/>
      <c r="O47" s="114">
        <v>3</v>
      </c>
      <c r="P47" s="114">
        <v>3</v>
      </c>
      <c r="Q47" s="117" t="s">
        <v>371</v>
      </c>
      <c r="R47" s="114"/>
      <c r="S47" s="114"/>
      <c r="T47" s="114">
        <v>3</v>
      </c>
      <c r="U47" s="114">
        <v>3</v>
      </c>
      <c r="V47" s="21"/>
      <c r="W47" s="21"/>
      <c r="X47" s="15"/>
      <c r="Y47" s="15"/>
      <c r="Z47" s="15"/>
      <c r="AA47" s="15"/>
      <c r="AB47" s="15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57"/>
      <c r="B48" s="205"/>
      <c r="C48" s="101"/>
      <c r="D48" s="101"/>
      <c r="E48" s="101"/>
      <c r="F48" s="207"/>
      <c r="G48" s="117"/>
      <c r="H48" s="118"/>
      <c r="I48" s="118"/>
      <c r="J48" s="118"/>
      <c r="K48" s="118"/>
      <c r="L48" s="117" t="s">
        <v>369</v>
      </c>
      <c r="M48" s="118"/>
      <c r="N48" s="118"/>
      <c r="O48" s="118">
        <v>3</v>
      </c>
      <c r="P48" s="118">
        <v>3</v>
      </c>
      <c r="Q48" s="119" t="s">
        <v>360</v>
      </c>
      <c r="R48" s="116"/>
      <c r="S48" s="116"/>
      <c r="T48" s="116">
        <v>3</v>
      </c>
      <c r="U48" s="116">
        <v>3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57"/>
      <c r="B49" s="206"/>
      <c r="C49" s="118"/>
      <c r="D49" s="118"/>
      <c r="E49" s="101"/>
      <c r="F49" s="207"/>
      <c r="G49" s="117"/>
      <c r="H49" s="118"/>
      <c r="I49" s="118"/>
      <c r="J49" s="118"/>
      <c r="K49" s="118"/>
      <c r="L49" s="279" t="s">
        <v>537</v>
      </c>
      <c r="M49" s="118"/>
      <c r="N49" s="118"/>
      <c r="O49" s="118">
        <v>3</v>
      </c>
      <c r="P49" s="118">
        <v>3</v>
      </c>
      <c r="Q49" s="120" t="s">
        <v>355</v>
      </c>
      <c r="R49" s="116"/>
      <c r="S49" s="116"/>
      <c r="T49" s="116">
        <v>3</v>
      </c>
      <c r="U49" s="116">
        <v>3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57"/>
      <c r="B50" s="117"/>
      <c r="C50" s="118"/>
      <c r="D50" s="118"/>
      <c r="E50" s="118"/>
      <c r="F50" s="118"/>
      <c r="G50" s="117"/>
      <c r="H50" s="118"/>
      <c r="I50" s="118"/>
      <c r="J50" s="118"/>
      <c r="K50" s="118"/>
      <c r="L50" s="280" t="s">
        <v>536</v>
      </c>
      <c r="M50" s="118"/>
      <c r="N50" s="118"/>
      <c r="O50" s="118">
        <v>3</v>
      </c>
      <c r="P50" s="118">
        <v>3</v>
      </c>
      <c r="Q50" s="120"/>
      <c r="R50" s="116"/>
      <c r="S50" s="116"/>
      <c r="T50" s="116"/>
      <c r="U50" s="116"/>
      <c r="V50" s="21"/>
      <c r="W50" s="21"/>
      <c r="X50" s="15"/>
      <c r="Y50" s="15"/>
      <c r="Z50" s="15"/>
      <c r="AA50" s="15"/>
      <c r="AB50" s="15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57"/>
      <c r="B51" s="205"/>
      <c r="C51" s="101"/>
      <c r="D51" s="101"/>
      <c r="E51" s="101"/>
      <c r="F51" s="207"/>
      <c r="G51" s="117"/>
      <c r="H51" s="118"/>
      <c r="I51" s="118"/>
      <c r="J51" s="118"/>
      <c r="K51" s="118"/>
      <c r="L51" s="276" t="s">
        <v>539</v>
      </c>
      <c r="M51" s="114"/>
      <c r="N51" s="114"/>
      <c r="O51" s="114">
        <v>3</v>
      </c>
      <c r="P51" s="114">
        <v>3</v>
      </c>
      <c r="Q51" s="120"/>
      <c r="R51" s="116"/>
      <c r="S51" s="116"/>
      <c r="T51" s="116"/>
      <c r="U51" s="116"/>
      <c r="V51" s="21"/>
      <c r="W51" s="21"/>
      <c r="X51" s="15"/>
      <c r="Y51" s="15"/>
      <c r="Z51" s="15"/>
      <c r="AA51" s="15"/>
      <c r="AB51" s="15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57"/>
      <c r="B52" s="30" t="s">
        <v>8</v>
      </c>
      <c r="C52" s="30">
        <f>SUM(C36:C51)</f>
        <v>12</v>
      </c>
      <c r="D52" s="30">
        <f>SUM(D36:D51)</f>
        <v>3</v>
      </c>
      <c r="E52" s="30">
        <f>SUM(E36:E51)</f>
        <v>21</v>
      </c>
      <c r="F52" s="30">
        <f>SUM(F36:F51)</f>
        <v>9</v>
      </c>
      <c r="G52" s="30" t="s">
        <v>8</v>
      </c>
      <c r="H52" s="30">
        <f>SUM(H36:H51)</f>
        <v>14</v>
      </c>
      <c r="I52" s="30">
        <f>SUM(I36:I51)</f>
        <v>14</v>
      </c>
      <c r="J52" s="30">
        <f>SUM(J36:J51)</f>
        <v>12</v>
      </c>
      <c r="K52" s="30">
        <f>SUM(K36:K51)</f>
        <v>12</v>
      </c>
      <c r="L52" s="30" t="s">
        <v>8</v>
      </c>
      <c r="M52" s="30">
        <f>SUM(M36:M51)</f>
        <v>23</v>
      </c>
      <c r="N52" s="30">
        <f>SUM(N36:N51)</f>
        <v>23</v>
      </c>
      <c r="O52" s="30">
        <f>SUM(O36:O51)</f>
        <v>24</v>
      </c>
      <c r="P52" s="30">
        <f>SUM(P36:P51)</f>
        <v>24</v>
      </c>
      <c r="Q52" s="30" t="s">
        <v>8</v>
      </c>
      <c r="R52" s="30">
        <f>SUM(R36:R51)</f>
        <v>24</v>
      </c>
      <c r="S52" s="30">
        <f>SUM(S36:S51)</f>
        <v>24</v>
      </c>
      <c r="T52" s="30">
        <f>SUM(T36:T51)</f>
        <v>18</v>
      </c>
      <c r="U52" s="30">
        <f>SUM(U36:U51)</f>
        <v>18</v>
      </c>
      <c r="V52" s="21"/>
      <c r="W52" s="21"/>
      <c r="X52" s="21"/>
      <c r="Y52" s="21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58"/>
      <c r="B53" s="27" t="s">
        <v>9</v>
      </c>
      <c r="C53" s="359">
        <f>C52+E52+H52+J52+M52+O52+R52+T52</f>
        <v>148</v>
      </c>
      <c r="D53" s="360"/>
      <c r="E53" s="360"/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/>
      <c r="T53" s="360"/>
      <c r="U53" s="361"/>
      <c r="V53" s="21"/>
      <c r="W53" s="21"/>
      <c r="X53" s="21"/>
      <c r="Y53" s="21"/>
      <c r="Z53" s="15"/>
      <c r="AA53" s="15"/>
      <c r="AB53" s="15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ht="15" customHeight="1">
      <c r="A54" s="412" t="s">
        <v>372</v>
      </c>
      <c r="B54" s="329" t="s">
        <v>373</v>
      </c>
      <c r="C54" s="329"/>
      <c r="D54" s="329"/>
      <c r="E54" s="329"/>
      <c r="F54" s="329"/>
      <c r="G54" s="391" t="s">
        <v>496</v>
      </c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5"/>
      <c r="V54" s="21"/>
      <c r="W54" s="21"/>
      <c r="Z54" s="31"/>
      <c r="AA54" s="15"/>
      <c r="AB54" s="15"/>
      <c r="AC54" s="21"/>
      <c r="AD54" s="21"/>
      <c r="AE54" s="21"/>
      <c r="AF54" s="21"/>
      <c r="AH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C54" s="21"/>
      <c r="BD54" s="21"/>
      <c r="BE54" s="21"/>
      <c r="BF54" s="21"/>
      <c r="BG54" s="21"/>
      <c r="BH54" s="21"/>
      <c r="BJ54" s="21"/>
    </row>
    <row r="55" spans="1:62" ht="15" customHeight="1">
      <c r="A55" s="413"/>
      <c r="B55" s="329" t="s">
        <v>374</v>
      </c>
      <c r="C55" s="329"/>
      <c r="D55" s="329"/>
      <c r="E55" s="329"/>
      <c r="F55" s="329"/>
      <c r="G55" s="392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7"/>
      <c r="V55" s="21"/>
      <c r="Z55" s="15"/>
      <c r="AA55" s="15"/>
      <c r="AB55" s="15"/>
      <c r="AC55" s="21"/>
      <c r="AE55" s="21"/>
      <c r="AF55" s="21"/>
      <c r="AH55" s="21"/>
      <c r="AK55" s="21"/>
      <c r="AL55" s="21"/>
      <c r="AM55" s="21"/>
      <c r="AN55" s="21"/>
      <c r="AP55" s="21"/>
      <c r="AR55" s="21"/>
      <c r="AW55" s="21"/>
      <c r="AY55" s="21"/>
      <c r="BA55" s="21"/>
      <c r="BF55" s="21"/>
      <c r="BG55" s="21"/>
      <c r="BH55" s="21"/>
      <c r="BJ55" s="21"/>
    </row>
    <row r="56" spans="1:62" ht="15" customHeight="1">
      <c r="A56" s="413"/>
      <c r="B56" s="329" t="s">
        <v>375</v>
      </c>
      <c r="C56" s="329"/>
      <c r="D56" s="329"/>
      <c r="E56" s="329"/>
      <c r="F56" s="329"/>
      <c r="G56" s="392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7"/>
      <c r="V56" s="21"/>
      <c r="Z56" s="15"/>
      <c r="AA56" s="15"/>
      <c r="AB56" s="15"/>
      <c r="AE56" s="21"/>
      <c r="AF56" s="21"/>
      <c r="AN56" s="21"/>
      <c r="BJ56" s="21"/>
    </row>
    <row r="57" spans="1:62" ht="15" customHeight="1">
      <c r="A57" s="413"/>
      <c r="B57" s="329" t="s">
        <v>376</v>
      </c>
      <c r="C57" s="329"/>
      <c r="D57" s="329"/>
      <c r="E57" s="329"/>
      <c r="F57" s="329"/>
      <c r="G57" s="392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AA57" s="15"/>
      <c r="AB57" s="15"/>
      <c r="AE57" s="21"/>
    </row>
    <row r="58" spans="1:62" ht="15" customHeight="1">
      <c r="A58" s="413"/>
      <c r="B58" s="329" t="s">
        <v>379</v>
      </c>
      <c r="C58" s="329"/>
      <c r="D58" s="329"/>
      <c r="E58" s="329"/>
      <c r="F58" s="329"/>
      <c r="G58" s="392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  <c r="AA58" s="15"/>
    </row>
    <row r="59" spans="1:62" ht="15" customHeight="1">
      <c r="A59" s="413"/>
      <c r="B59" s="415" t="s">
        <v>378</v>
      </c>
      <c r="C59" s="416"/>
      <c r="D59" s="416"/>
      <c r="E59" s="416"/>
      <c r="F59" s="417"/>
      <c r="G59" s="392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  <c r="AA59" s="15"/>
    </row>
    <row r="60" spans="1:62" ht="15" customHeight="1">
      <c r="A60" s="414"/>
      <c r="B60" s="329" t="s">
        <v>377</v>
      </c>
      <c r="C60" s="329"/>
      <c r="D60" s="329"/>
      <c r="E60" s="329"/>
      <c r="F60" s="329"/>
      <c r="G60" s="393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9"/>
    </row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5"/>
    <mergeCell ref="C35:U35"/>
    <mergeCell ref="A18:A19"/>
    <mergeCell ref="B18:U18"/>
    <mergeCell ref="C19:U19"/>
    <mergeCell ref="B60:F60"/>
    <mergeCell ref="C53:U53"/>
    <mergeCell ref="A54:A60"/>
    <mergeCell ref="B54:F54"/>
    <mergeCell ref="G54:U60"/>
    <mergeCell ref="B55:F55"/>
    <mergeCell ref="B56:F56"/>
    <mergeCell ref="B57:F57"/>
    <mergeCell ref="B58:F58"/>
    <mergeCell ref="B59:F59"/>
    <mergeCell ref="A36:A53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C0EF-A477-4907-95CA-43A020DC1A48}">
  <sheetPr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255" width="9" style="1"/>
    <col min="256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1" width="9" style="1"/>
    <col min="512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7" width="9" style="1"/>
    <col min="768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3" width="9" style="1"/>
    <col min="1024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79" width="9" style="1"/>
    <col min="1280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5" width="9" style="1"/>
    <col min="1536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1" width="9" style="1"/>
    <col min="1792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7" width="9" style="1"/>
    <col min="2048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3" width="9" style="1"/>
    <col min="2304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59" width="9" style="1"/>
    <col min="2560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5" width="9" style="1"/>
    <col min="2816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1" width="9" style="1"/>
    <col min="3072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7" width="9" style="1"/>
    <col min="3328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3" width="9" style="1"/>
    <col min="3584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39" width="9" style="1"/>
    <col min="3840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5" width="9" style="1"/>
    <col min="4096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1" width="9" style="1"/>
    <col min="4352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7" width="9" style="1"/>
    <col min="4608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3" width="9" style="1"/>
    <col min="4864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19" width="9" style="1"/>
    <col min="5120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5" width="9" style="1"/>
    <col min="5376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1" width="9" style="1"/>
    <col min="5632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7" width="9" style="1"/>
    <col min="5888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3" width="9" style="1"/>
    <col min="6144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399" width="9" style="1"/>
    <col min="6400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5" width="9" style="1"/>
    <col min="6656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1" width="9" style="1"/>
    <col min="6912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7" width="9" style="1"/>
    <col min="7168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3" width="9" style="1"/>
    <col min="7424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79" width="9" style="1"/>
    <col min="7680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5" width="9" style="1"/>
    <col min="7936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1" width="9" style="1"/>
    <col min="8192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7" width="9" style="1"/>
    <col min="8448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3" width="9" style="1"/>
    <col min="8704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59" width="9" style="1"/>
    <col min="8960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5" width="9" style="1"/>
    <col min="9216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1" width="9" style="1"/>
    <col min="9472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7" width="9" style="1"/>
    <col min="9728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3" width="9" style="1"/>
    <col min="9984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39" width="9" style="1"/>
    <col min="10240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5" width="9" style="1"/>
    <col min="10496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1" width="9" style="1"/>
    <col min="10752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7" width="9" style="1"/>
    <col min="11008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3" width="9" style="1"/>
    <col min="11264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19" width="9" style="1"/>
    <col min="11520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5" width="9" style="1"/>
    <col min="11776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1" width="9" style="1"/>
    <col min="12032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7" width="9" style="1"/>
    <col min="12288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3" width="9" style="1"/>
    <col min="12544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799" width="9" style="1"/>
    <col min="12800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5" width="9" style="1"/>
    <col min="13056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1" width="9" style="1"/>
    <col min="13312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7" width="9" style="1"/>
    <col min="13568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3" width="9" style="1"/>
    <col min="13824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79" width="9" style="1"/>
    <col min="14080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5" width="9" style="1"/>
    <col min="14336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1" width="9" style="1"/>
    <col min="14592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7" width="9" style="1"/>
    <col min="14848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3" width="9" style="1"/>
    <col min="15104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59" width="9" style="1"/>
    <col min="15360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5" width="9" style="1"/>
    <col min="15616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1" width="9" style="1"/>
    <col min="15872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7" width="9" style="1"/>
    <col min="16128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ht="30" customHeight="1">
      <c r="A1" s="346" t="s">
        <v>540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2" s="3" customFormat="1" ht="30" customHeight="1">
      <c r="A2" s="428" t="s">
        <v>521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30"/>
      <c r="V2" s="2"/>
    </row>
    <row r="3" spans="1:22" ht="15.75" customHeight="1">
      <c r="A3" s="413" t="s">
        <v>0</v>
      </c>
      <c r="B3" s="431" t="s">
        <v>18</v>
      </c>
      <c r="C3" s="432" t="s">
        <v>1</v>
      </c>
      <c r="D3" s="432"/>
      <c r="E3" s="432"/>
      <c r="F3" s="432"/>
      <c r="G3" s="431" t="s">
        <v>2</v>
      </c>
      <c r="H3" s="432" t="s">
        <v>3</v>
      </c>
      <c r="I3" s="432"/>
      <c r="J3" s="432"/>
      <c r="K3" s="432"/>
      <c r="L3" s="431" t="s">
        <v>2</v>
      </c>
      <c r="M3" s="432" t="s">
        <v>4</v>
      </c>
      <c r="N3" s="432"/>
      <c r="O3" s="432"/>
      <c r="P3" s="432"/>
      <c r="Q3" s="431" t="s">
        <v>2</v>
      </c>
      <c r="R3" s="432" t="s">
        <v>5</v>
      </c>
      <c r="S3" s="432"/>
      <c r="T3" s="432"/>
      <c r="U3" s="432"/>
    </row>
    <row r="4" spans="1:22">
      <c r="A4" s="413"/>
      <c r="B4" s="350"/>
      <c r="C4" s="333" t="s">
        <v>6</v>
      </c>
      <c r="D4" s="333"/>
      <c r="E4" s="333" t="s">
        <v>7</v>
      </c>
      <c r="F4" s="333"/>
      <c r="G4" s="350"/>
      <c r="H4" s="333" t="s">
        <v>6</v>
      </c>
      <c r="I4" s="333"/>
      <c r="J4" s="333" t="s">
        <v>7</v>
      </c>
      <c r="K4" s="333"/>
      <c r="L4" s="350"/>
      <c r="M4" s="333" t="s">
        <v>6</v>
      </c>
      <c r="N4" s="333"/>
      <c r="O4" s="333" t="s">
        <v>7</v>
      </c>
      <c r="P4" s="333"/>
      <c r="Q4" s="350"/>
      <c r="R4" s="333" t="s">
        <v>6</v>
      </c>
      <c r="S4" s="333"/>
      <c r="T4" s="333" t="s">
        <v>7</v>
      </c>
      <c r="U4" s="333"/>
    </row>
    <row r="5" spans="1:22" s="5" customFormat="1" ht="12" customHeight="1">
      <c r="A5" s="414"/>
      <c r="B5" s="350"/>
      <c r="C5" s="4" t="s">
        <v>17</v>
      </c>
      <c r="D5" s="4" t="s">
        <v>16</v>
      </c>
      <c r="E5" s="4" t="s">
        <v>17</v>
      </c>
      <c r="F5" s="4" t="s">
        <v>16</v>
      </c>
      <c r="G5" s="350"/>
      <c r="H5" s="4" t="s">
        <v>17</v>
      </c>
      <c r="I5" s="4" t="s">
        <v>16</v>
      </c>
      <c r="J5" s="4" t="s">
        <v>17</v>
      </c>
      <c r="K5" s="4" t="s">
        <v>16</v>
      </c>
      <c r="L5" s="350"/>
      <c r="M5" s="4" t="s">
        <v>17</v>
      </c>
      <c r="N5" s="4" t="s">
        <v>16</v>
      </c>
      <c r="O5" s="4" t="s">
        <v>17</v>
      </c>
      <c r="P5" s="4" t="s">
        <v>16</v>
      </c>
      <c r="Q5" s="350"/>
      <c r="R5" s="4" t="s">
        <v>17</v>
      </c>
      <c r="S5" s="4" t="s">
        <v>16</v>
      </c>
      <c r="T5" s="4" t="s">
        <v>17</v>
      </c>
      <c r="U5" s="4" t="s">
        <v>16</v>
      </c>
    </row>
    <row r="6" spans="1:22" s="7" customFormat="1" ht="15" customHeight="1">
      <c r="A6" s="426" t="s">
        <v>82</v>
      </c>
      <c r="B6" s="105" t="s">
        <v>83</v>
      </c>
      <c r="C6" s="84">
        <v>2</v>
      </c>
      <c r="D6" s="100">
        <v>2</v>
      </c>
      <c r="E6" s="84"/>
      <c r="F6" s="83"/>
      <c r="G6" s="105" t="s">
        <v>84</v>
      </c>
      <c r="H6" s="84">
        <v>2</v>
      </c>
      <c r="I6" s="84">
        <v>2</v>
      </c>
      <c r="J6" s="106"/>
      <c r="K6" s="107"/>
      <c r="L6" s="6"/>
      <c r="M6" s="263"/>
      <c r="N6" s="263"/>
      <c r="O6" s="263"/>
      <c r="P6" s="263"/>
      <c r="Q6" s="6"/>
      <c r="R6" s="263"/>
      <c r="S6" s="263"/>
      <c r="T6" s="263"/>
      <c r="U6" s="263"/>
    </row>
    <row r="7" spans="1:22" s="7" customFormat="1" ht="15" customHeight="1">
      <c r="A7" s="426"/>
      <c r="B7" s="108" t="s">
        <v>85</v>
      </c>
      <c r="C7" s="83">
        <v>2</v>
      </c>
      <c r="D7" s="103">
        <v>2</v>
      </c>
      <c r="E7" s="83"/>
      <c r="F7" s="103"/>
      <c r="G7" s="108" t="s">
        <v>310</v>
      </c>
      <c r="H7" s="83">
        <v>2</v>
      </c>
      <c r="I7" s="83">
        <v>2</v>
      </c>
      <c r="J7" s="50">
        <v>2</v>
      </c>
      <c r="K7" s="107">
        <v>2</v>
      </c>
      <c r="L7" s="6"/>
      <c r="M7" s="263"/>
      <c r="N7" s="263"/>
      <c r="O7" s="263"/>
      <c r="P7" s="263"/>
      <c r="Q7" s="6"/>
      <c r="R7" s="263"/>
      <c r="S7" s="263"/>
      <c r="T7" s="263"/>
      <c r="U7" s="263"/>
    </row>
    <row r="8" spans="1:22" s="7" customFormat="1" ht="15" customHeight="1">
      <c r="A8" s="426"/>
      <c r="B8" s="108" t="s">
        <v>87</v>
      </c>
      <c r="C8" s="83"/>
      <c r="D8" s="103"/>
      <c r="E8" s="83">
        <v>2</v>
      </c>
      <c r="F8" s="103">
        <v>2</v>
      </c>
      <c r="G8" s="108"/>
      <c r="H8" s="263"/>
      <c r="I8" s="263"/>
      <c r="J8" s="263"/>
      <c r="K8" s="263"/>
      <c r="L8" s="6"/>
      <c r="M8" s="263"/>
      <c r="N8" s="263"/>
      <c r="O8" s="263"/>
      <c r="P8" s="263"/>
      <c r="Q8" s="6"/>
      <c r="R8" s="263"/>
      <c r="S8" s="263"/>
      <c r="T8" s="263"/>
      <c r="U8" s="263"/>
    </row>
    <row r="9" spans="1:22" s="7" customFormat="1" ht="15" customHeight="1">
      <c r="A9" s="426"/>
      <c r="B9" s="108" t="s">
        <v>89</v>
      </c>
      <c r="C9" s="83"/>
      <c r="D9" s="103"/>
      <c r="E9" s="83">
        <v>2</v>
      </c>
      <c r="F9" s="83">
        <v>2</v>
      </c>
      <c r="G9" s="6"/>
      <c r="H9" s="263"/>
      <c r="I9" s="263"/>
      <c r="J9" s="263"/>
      <c r="K9" s="263"/>
      <c r="L9" s="6"/>
      <c r="M9" s="263"/>
      <c r="N9" s="263"/>
      <c r="O9" s="263"/>
      <c r="P9" s="263"/>
      <c r="Q9" s="6"/>
      <c r="R9" s="263"/>
      <c r="S9" s="263"/>
      <c r="T9" s="263"/>
      <c r="U9" s="263"/>
    </row>
    <row r="10" spans="1:22" s="10" customFormat="1" ht="15" customHeight="1">
      <c r="A10" s="426"/>
      <c r="B10" s="109" t="s">
        <v>8</v>
      </c>
      <c r="C10" s="9">
        <f>C6+C7+C8+C9</f>
        <v>4</v>
      </c>
      <c r="D10" s="9">
        <f>D6+D7+D8+D9</f>
        <v>4</v>
      </c>
      <c r="E10" s="9">
        <f>E6+E7+E8+E9</f>
        <v>4</v>
      </c>
      <c r="F10" s="9">
        <f>F6+F7+F8+F9</f>
        <v>4</v>
      </c>
      <c r="G10" s="8" t="s">
        <v>8</v>
      </c>
      <c r="H10" s="8">
        <f>H6+H7+H8+H9</f>
        <v>4</v>
      </c>
      <c r="I10" s="8">
        <f>I6+I7+I8+I9</f>
        <v>4</v>
      </c>
      <c r="J10" s="8">
        <f>J6+J7+J8+J9</f>
        <v>2</v>
      </c>
      <c r="K10" s="8">
        <f>K6+K7+K8+K9</f>
        <v>2</v>
      </c>
      <c r="L10" s="8" t="s">
        <v>8</v>
      </c>
      <c r="M10" s="8">
        <f>M6+M7+M8+M9</f>
        <v>0</v>
      </c>
      <c r="N10" s="8">
        <f>N6+N7+N8+N9</f>
        <v>0</v>
      </c>
      <c r="O10" s="8">
        <f>O6+O7+O8+O9</f>
        <v>0</v>
      </c>
      <c r="P10" s="8">
        <f>P6+P7+P8+P9</f>
        <v>0</v>
      </c>
      <c r="Q10" s="8" t="s">
        <v>8</v>
      </c>
      <c r="R10" s="8">
        <f>R6+R7+R8+R9</f>
        <v>0</v>
      </c>
      <c r="S10" s="8">
        <f>S6+S7+S8+S9</f>
        <v>0</v>
      </c>
      <c r="T10" s="8">
        <f>T6+T7+T8+T9</f>
        <v>0</v>
      </c>
      <c r="U10" s="8">
        <f>U6+U7+U8+U9</f>
        <v>0</v>
      </c>
    </row>
    <row r="11" spans="1:22" s="10" customFormat="1" ht="15" customHeight="1">
      <c r="A11" s="426"/>
      <c r="B11" s="110" t="s">
        <v>9</v>
      </c>
      <c r="C11" s="340">
        <f>C10+E10+H10+J10+M10+O10+R10+T10</f>
        <v>14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</row>
    <row r="12" spans="1:22" s="10" customFormat="1" ht="35.1" customHeight="1">
      <c r="A12" s="426"/>
      <c r="B12" s="427" t="s">
        <v>164</v>
      </c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</row>
    <row r="13" spans="1:22" s="7" customFormat="1" ht="15" customHeight="1">
      <c r="A13" s="412" t="s">
        <v>15</v>
      </c>
      <c r="B13" s="6" t="s">
        <v>92</v>
      </c>
      <c r="C13" s="111"/>
      <c r="D13" s="263"/>
      <c r="E13" s="263">
        <v>2</v>
      </c>
      <c r="F13" s="263">
        <v>2</v>
      </c>
      <c r="G13" s="6" t="s">
        <v>93</v>
      </c>
      <c r="H13" s="263"/>
      <c r="I13" s="263"/>
      <c r="J13" s="263">
        <v>2</v>
      </c>
      <c r="K13" s="263">
        <v>2</v>
      </c>
      <c r="L13" s="6"/>
      <c r="M13" s="263"/>
      <c r="N13" s="263"/>
      <c r="O13" s="263"/>
      <c r="P13" s="263"/>
      <c r="Q13" s="6"/>
      <c r="R13" s="263"/>
      <c r="S13" s="263"/>
      <c r="T13" s="263"/>
      <c r="U13" s="263"/>
    </row>
    <row r="14" spans="1:22" s="7" customFormat="1" ht="15" customHeight="1">
      <c r="A14" s="413"/>
      <c r="B14" s="6" t="s">
        <v>317</v>
      </c>
      <c r="C14" s="111">
        <v>0</v>
      </c>
      <c r="D14" s="263">
        <v>1</v>
      </c>
      <c r="E14" s="263">
        <v>0</v>
      </c>
      <c r="F14" s="263">
        <v>1</v>
      </c>
      <c r="G14" s="6"/>
      <c r="H14" s="263"/>
      <c r="I14" s="263"/>
      <c r="J14" s="263"/>
      <c r="K14" s="263"/>
      <c r="L14" s="6"/>
      <c r="M14" s="263"/>
      <c r="N14" s="263"/>
      <c r="O14" s="263"/>
      <c r="P14" s="263"/>
      <c r="Q14" s="6"/>
      <c r="R14" s="263"/>
      <c r="S14" s="263"/>
      <c r="T14" s="263"/>
      <c r="U14" s="263"/>
    </row>
    <row r="15" spans="1:22" s="7" customFormat="1" ht="15" customHeight="1">
      <c r="A15" s="413"/>
      <c r="B15" s="6" t="s">
        <v>94</v>
      </c>
      <c r="C15" s="263">
        <v>2</v>
      </c>
      <c r="D15" s="263">
        <v>2</v>
      </c>
      <c r="E15" s="263"/>
      <c r="F15" s="263"/>
      <c r="G15" s="264"/>
      <c r="H15" s="263"/>
      <c r="I15" s="263"/>
      <c r="J15" s="263"/>
      <c r="K15" s="263"/>
      <c r="L15" s="6"/>
      <c r="M15" s="263"/>
      <c r="N15" s="263"/>
      <c r="O15" s="263"/>
      <c r="P15" s="263"/>
      <c r="Q15" s="6"/>
      <c r="R15" s="263"/>
      <c r="S15" s="263"/>
      <c r="T15" s="263"/>
      <c r="U15" s="263"/>
    </row>
    <row r="16" spans="1:22" s="10" customFormat="1" ht="15" customHeight="1">
      <c r="A16" s="413"/>
      <c r="B16" s="8" t="s">
        <v>8</v>
      </c>
      <c r="C16" s="9">
        <f>C13+C14+C15</f>
        <v>2</v>
      </c>
      <c r="D16" s="9">
        <f>D13+D14+D15</f>
        <v>3</v>
      </c>
      <c r="E16" s="9">
        <f>E13+E14+E15</f>
        <v>2</v>
      </c>
      <c r="F16" s="9">
        <f>F13+F14+F15</f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>J13+J14+J15</f>
        <v>2</v>
      </c>
      <c r="K16" s="8">
        <f>K13+K14+K15</f>
        <v>2</v>
      </c>
      <c r="L16" s="8" t="s">
        <v>8</v>
      </c>
      <c r="M16" s="8">
        <f>M13+M14+M15</f>
        <v>0</v>
      </c>
      <c r="N16" s="8">
        <f>N13+N14+N15</f>
        <v>0</v>
      </c>
      <c r="O16" s="8">
        <f>O13+O14+O15</f>
        <v>0</v>
      </c>
      <c r="P16" s="8">
        <f>P13+P14+P15</f>
        <v>0</v>
      </c>
      <c r="Q16" s="8" t="s">
        <v>8</v>
      </c>
      <c r="R16" s="8">
        <f>R13+R14+R15</f>
        <v>0</v>
      </c>
      <c r="S16" s="8">
        <f>S13+S14+S15</f>
        <v>0</v>
      </c>
      <c r="T16" s="8">
        <f>T13+T14+T15</f>
        <v>0</v>
      </c>
      <c r="U16" s="8">
        <f>U13+U14+U15</f>
        <v>0</v>
      </c>
    </row>
    <row r="17" spans="1:62" s="10" customFormat="1" ht="15" customHeight="1">
      <c r="A17" s="414"/>
      <c r="B17" s="262" t="s">
        <v>9</v>
      </c>
      <c r="C17" s="340">
        <f>C16+E16+H16+J16+M16+O16+R16+T16</f>
        <v>6</v>
      </c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</row>
    <row r="18" spans="1:62" ht="57" customHeight="1">
      <c r="A18" s="412" t="s">
        <v>14</v>
      </c>
      <c r="B18" s="345" t="s">
        <v>243</v>
      </c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</row>
    <row r="19" spans="1:62" s="10" customFormat="1" ht="15" customHeight="1">
      <c r="A19" s="414"/>
      <c r="B19" s="262" t="s">
        <v>9</v>
      </c>
      <c r="C19" s="341">
        <v>8</v>
      </c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</row>
    <row r="20" spans="1:62" s="15" customFormat="1" ht="15" customHeight="1">
      <c r="A20" s="422" t="s">
        <v>96</v>
      </c>
      <c r="B20" s="11" t="s">
        <v>260</v>
      </c>
      <c r="C20" s="12">
        <v>2</v>
      </c>
      <c r="D20" s="12">
        <v>2</v>
      </c>
      <c r="E20" s="12"/>
      <c r="F20" s="12"/>
      <c r="G20" s="13" t="s">
        <v>322</v>
      </c>
      <c r="H20" s="12"/>
      <c r="I20" s="12"/>
      <c r="J20" s="12">
        <v>2</v>
      </c>
      <c r="K20" s="12">
        <v>2</v>
      </c>
      <c r="L20" s="14" t="s">
        <v>261</v>
      </c>
      <c r="M20" s="12">
        <v>2</v>
      </c>
      <c r="N20" s="12">
        <v>2</v>
      </c>
      <c r="O20" s="12"/>
      <c r="P20" s="12"/>
      <c r="Q20" s="14" t="s">
        <v>262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423"/>
      <c r="B21" s="11"/>
      <c r="C21" s="265"/>
      <c r="D21" s="265"/>
      <c r="E21" s="265"/>
      <c r="F21" s="265"/>
      <c r="G21" s="11"/>
      <c r="H21" s="265"/>
      <c r="I21" s="265"/>
      <c r="J21" s="12"/>
      <c r="K21" s="12"/>
      <c r="L21" s="16"/>
      <c r="M21" s="265"/>
      <c r="N21" s="265"/>
      <c r="O21" s="265"/>
      <c r="P21" s="265"/>
      <c r="Q21" s="16"/>
      <c r="R21" s="265"/>
      <c r="S21" s="265"/>
      <c r="T21" s="265"/>
      <c r="U21" s="265"/>
    </row>
    <row r="22" spans="1:62" s="21" customFormat="1" ht="15" customHeight="1">
      <c r="A22" s="423"/>
      <c r="B22" s="17" t="s">
        <v>12</v>
      </c>
      <c r="C22" s="18">
        <f>C20+C21</f>
        <v>2</v>
      </c>
      <c r="D22" s="18">
        <f>D20+D21</f>
        <v>2</v>
      </c>
      <c r="E22" s="18">
        <f>E20+E21</f>
        <v>0</v>
      </c>
      <c r="F22" s="18">
        <f>F20+F21</f>
        <v>0</v>
      </c>
      <c r="G22" s="17" t="s">
        <v>12</v>
      </c>
      <c r="H22" s="18">
        <f>H20+H21</f>
        <v>0</v>
      </c>
      <c r="I22" s="18">
        <f>I20+I21</f>
        <v>0</v>
      </c>
      <c r="J22" s="18">
        <f>J20+J21</f>
        <v>2</v>
      </c>
      <c r="K22" s="18">
        <f>K20+K21</f>
        <v>2</v>
      </c>
      <c r="L22" s="19" t="s">
        <v>8</v>
      </c>
      <c r="M22" s="20">
        <f>M20+M21</f>
        <v>2</v>
      </c>
      <c r="N22" s="20">
        <f>N20+N21</f>
        <v>2</v>
      </c>
      <c r="O22" s="20">
        <f>O20+O21</f>
        <v>0</v>
      </c>
      <c r="P22" s="20">
        <f>P20+P21</f>
        <v>0</v>
      </c>
      <c r="Q22" s="19" t="s">
        <v>8</v>
      </c>
      <c r="R22" s="18">
        <f>R20+R21</f>
        <v>0</v>
      </c>
      <c r="S22" s="18">
        <f>S20+S21</f>
        <v>0</v>
      </c>
      <c r="T22" s="18">
        <f>T20+T21</f>
        <v>2</v>
      </c>
      <c r="U22" s="18">
        <f>U20+U21</f>
        <v>2</v>
      </c>
    </row>
    <row r="23" spans="1:62" s="21" customFormat="1" ht="15" customHeight="1">
      <c r="A23" s="424"/>
      <c r="B23" s="113" t="s">
        <v>101</v>
      </c>
      <c r="C23" s="425">
        <f>SUM(C22+E22+H22+J22+M22+O22+R22+T22)</f>
        <v>8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353"/>
      <c r="R23" s="353"/>
      <c r="S23" s="353"/>
      <c r="T23" s="353"/>
      <c r="U23" s="353"/>
      <c r="W23" s="15"/>
      <c r="X23" s="15"/>
      <c r="Y23" s="15"/>
      <c r="Z23" s="15"/>
      <c r="AA23" s="15"/>
      <c r="AB23" s="15"/>
    </row>
    <row r="24" spans="1:62" s="24" customFormat="1" ht="15" customHeight="1">
      <c r="A24" s="418" t="s">
        <v>172</v>
      </c>
      <c r="B24" s="117" t="s">
        <v>329</v>
      </c>
      <c r="C24" s="114">
        <v>2</v>
      </c>
      <c r="D24" s="114">
        <v>2</v>
      </c>
      <c r="E24" s="114"/>
      <c r="F24" s="114"/>
      <c r="G24" s="115" t="s">
        <v>330</v>
      </c>
      <c r="H24" s="114">
        <v>3</v>
      </c>
      <c r="I24" s="114">
        <v>3</v>
      </c>
      <c r="J24" s="116"/>
      <c r="K24" s="116"/>
      <c r="L24" s="206" t="s">
        <v>124</v>
      </c>
      <c r="M24" s="118">
        <v>10</v>
      </c>
      <c r="N24" s="118" t="s">
        <v>275</v>
      </c>
      <c r="O24" s="114"/>
      <c r="P24" s="114"/>
      <c r="Q24" s="75"/>
      <c r="R24" s="266"/>
      <c r="S24" s="266"/>
      <c r="T24" s="266"/>
      <c r="U24" s="26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419"/>
      <c r="B25" s="276" t="s">
        <v>332</v>
      </c>
      <c r="C25" s="114">
        <v>2</v>
      </c>
      <c r="D25" s="114">
        <v>3</v>
      </c>
      <c r="E25" s="118"/>
      <c r="F25" s="118"/>
      <c r="G25" s="117" t="s">
        <v>333</v>
      </c>
      <c r="H25" s="118">
        <v>3</v>
      </c>
      <c r="I25" s="118">
        <v>3</v>
      </c>
      <c r="J25" s="116"/>
      <c r="K25" s="116"/>
      <c r="L25" s="117" t="s">
        <v>133</v>
      </c>
      <c r="M25" s="118"/>
      <c r="N25" s="118"/>
      <c r="O25" s="118">
        <v>10</v>
      </c>
      <c r="P25" s="118" t="s">
        <v>275</v>
      </c>
      <c r="Q25" s="75"/>
      <c r="R25" s="266"/>
      <c r="S25" s="266"/>
      <c r="T25" s="266"/>
      <c r="U25" s="26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419"/>
      <c r="B26" s="277" t="s">
        <v>188</v>
      </c>
      <c r="C26" s="114">
        <v>2</v>
      </c>
      <c r="D26" s="114">
        <v>3</v>
      </c>
      <c r="E26" s="118"/>
      <c r="F26" s="114"/>
      <c r="G26" s="115" t="s">
        <v>335</v>
      </c>
      <c r="H26" s="114">
        <v>3</v>
      </c>
      <c r="I26" s="114">
        <v>3</v>
      </c>
      <c r="J26" s="116"/>
      <c r="K26" s="116"/>
      <c r="L26" s="115"/>
      <c r="M26" s="118"/>
      <c r="N26" s="118"/>
      <c r="O26" s="114"/>
      <c r="P26" s="114"/>
      <c r="Q26" s="75"/>
      <c r="R26" s="266"/>
      <c r="S26" s="266"/>
      <c r="T26" s="266"/>
      <c r="U26" s="26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419"/>
      <c r="B27" s="117" t="s">
        <v>189</v>
      </c>
      <c r="C27" s="118">
        <v>3</v>
      </c>
      <c r="D27" s="118">
        <v>3</v>
      </c>
      <c r="E27" s="114"/>
      <c r="F27" s="118"/>
      <c r="G27" s="274" t="s">
        <v>524</v>
      </c>
      <c r="H27" s="318">
        <v>2</v>
      </c>
      <c r="I27" s="318">
        <v>2</v>
      </c>
      <c r="J27" s="116"/>
      <c r="K27" s="116"/>
      <c r="L27" s="115"/>
      <c r="M27" s="114"/>
      <c r="N27" s="114"/>
      <c r="O27" s="114"/>
      <c r="P27" s="114"/>
      <c r="Q27" s="75"/>
      <c r="R27" s="266"/>
      <c r="S27" s="266"/>
      <c r="T27" s="266"/>
      <c r="U27" s="266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419"/>
      <c r="B28" s="117" t="s">
        <v>338</v>
      </c>
      <c r="C28" s="118">
        <v>2</v>
      </c>
      <c r="D28" s="118">
        <v>2</v>
      </c>
      <c r="E28" s="114"/>
      <c r="F28" s="114"/>
      <c r="G28" s="117" t="s">
        <v>339</v>
      </c>
      <c r="H28" s="118"/>
      <c r="I28" s="118"/>
      <c r="J28" s="116">
        <v>3</v>
      </c>
      <c r="K28" s="116">
        <v>3</v>
      </c>
      <c r="L28" s="115"/>
      <c r="M28" s="114"/>
      <c r="N28" s="114"/>
      <c r="O28" s="114"/>
      <c r="P28" s="114"/>
      <c r="Q28" s="75"/>
      <c r="R28" s="318"/>
      <c r="S28" s="318"/>
      <c r="T28" s="318"/>
      <c r="U28" s="318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419"/>
      <c r="B29" s="117" t="s">
        <v>341</v>
      </c>
      <c r="C29" s="118"/>
      <c r="D29" s="118"/>
      <c r="E29" s="114">
        <v>3</v>
      </c>
      <c r="F29" s="114">
        <v>3</v>
      </c>
      <c r="G29" s="120" t="s">
        <v>342</v>
      </c>
      <c r="H29" s="318"/>
      <c r="I29" s="318"/>
      <c r="J29" s="116">
        <v>3</v>
      </c>
      <c r="K29" s="116">
        <v>3</v>
      </c>
      <c r="L29" s="115"/>
      <c r="M29" s="118"/>
      <c r="N29" s="118"/>
      <c r="O29" s="114"/>
      <c r="P29" s="114"/>
      <c r="Q29" s="75"/>
      <c r="R29" s="266"/>
      <c r="S29" s="266"/>
      <c r="T29" s="266"/>
      <c r="U29" s="266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419"/>
      <c r="B30" s="117" t="s">
        <v>106</v>
      </c>
      <c r="C30" s="114"/>
      <c r="D30" s="114"/>
      <c r="E30" s="116">
        <v>2</v>
      </c>
      <c r="F30" s="116">
        <v>2</v>
      </c>
      <c r="G30" s="276" t="s">
        <v>343</v>
      </c>
      <c r="H30" s="318"/>
      <c r="I30" s="318"/>
      <c r="J30" s="116">
        <v>2</v>
      </c>
      <c r="K30" s="116">
        <v>3</v>
      </c>
      <c r="L30" s="117"/>
      <c r="M30" s="118"/>
      <c r="N30" s="118"/>
      <c r="O30" s="116"/>
      <c r="P30" s="116"/>
      <c r="Q30" s="75"/>
      <c r="R30" s="266"/>
      <c r="S30" s="266"/>
      <c r="T30" s="266"/>
      <c r="U30" s="266"/>
      <c r="V30" s="21"/>
      <c r="W30" s="21"/>
      <c r="X30" s="15"/>
      <c r="Y30" s="15"/>
      <c r="Z30" s="15"/>
      <c r="AA30" s="15"/>
      <c r="AB30" s="15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419"/>
      <c r="B31" s="117" t="s">
        <v>183</v>
      </c>
      <c r="C31" s="114"/>
      <c r="D31" s="114"/>
      <c r="E31" s="114">
        <v>3</v>
      </c>
      <c r="F31" s="114">
        <v>3</v>
      </c>
      <c r="G31" s="120" t="s">
        <v>345</v>
      </c>
      <c r="H31" s="318"/>
      <c r="I31" s="318"/>
      <c r="J31" s="116">
        <v>3</v>
      </c>
      <c r="K31" s="116">
        <v>3</v>
      </c>
      <c r="L31" s="117"/>
      <c r="M31" s="114"/>
      <c r="N31" s="114"/>
      <c r="O31" s="116"/>
      <c r="P31" s="116"/>
      <c r="Q31" s="77"/>
      <c r="R31" s="26"/>
      <c r="S31" s="26"/>
      <c r="T31" s="266"/>
      <c r="U31" s="266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419"/>
      <c r="B32" s="283" t="s">
        <v>523</v>
      </c>
      <c r="C32" s="116"/>
      <c r="D32" s="116"/>
      <c r="E32" s="116">
        <v>3</v>
      </c>
      <c r="F32" s="116">
        <v>3</v>
      </c>
      <c r="G32" s="120"/>
      <c r="H32" s="266"/>
      <c r="I32" s="266"/>
      <c r="J32" s="116"/>
      <c r="K32" s="116"/>
      <c r="L32" s="117"/>
      <c r="M32" s="114"/>
      <c r="N32" s="114"/>
      <c r="O32" s="116"/>
      <c r="P32" s="116"/>
      <c r="Q32" s="75"/>
      <c r="R32" s="26"/>
      <c r="S32" s="26"/>
      <c r="T32" s="26"/>
      <c r="U32" s="2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419"/>
      <c r="B33" s="117" t="s">
        <v>347</v>
      </c>
      <c r="C33" s="114"/>
      <c r="D33" s="114"/>
      <c r="E33" s="114">
        <v>2</v>
      </c>
      <c r="F33" s="114">
        <v>2</v>
      </c>
      <c r="G33" s="120"/>
      <c r="H33" s="266"/>
      <c r="I33" s="266"/>
      <c r="J33" s="116"/>
      <c r="K33" s="116"/>
      <c r="L33" s="117"/>
      <c r="M33" s="114"/>
      <c r="N33" s="114"/>
      <c r="O33" s="116"/>
      <c r="P33" s="116"/>
      <c r="Q33" s="75"/>
      <c r="R33" s="26"/>
      <c r="S33" s="26"/>
      <c r="T33" s="26"/>
      <c r="U33" s="2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419"/>
      <c r="B34" s="30" t="s">
        <v>8</v>
      </c>
      <c r="C34" s="30">
        <f>SUM(C24:C33)</f>
        <v>11</v>
      </c>
      <c r="D34" s="30">
        <f>SUM(D24:D33)</f>
        <v>13</v>
      </c>
      <c r="E34" s="30">
        <f>SUM(E24:E33)</f>
        <v>13</v>
      </c>
      <c r="F34" s="30">
        <f>SUM(F24:F33)</f>
        <v>13</v>
      </c>
      <c r="G34" s="30" t="s">
        <v>12</v>
      </c>
      <c r="H34" s="30">
        <f>SUM(H24:H33)</f>
        <v>11</v>
      </c>
      <c r="I34" s="30">
        <f>SUM(I24:I33)</f>
        <v>11</v>
      </c>
      <c r="J34" s="30">
        <f>SUM(J24:J33)</f>
        <v>11</v>
      </c>
      <c r="K34" s="30">
        <f>SUM(K24:K33)</f>
        <v>12</v>
      </c>
      <c r="L34" s="30" t="s">
        <v>8</v>
      </c>
      <c r="M34" s="30">
        <f>SUM(M24:M33)</f>
        <v>10</v>
      </c>
      <c r="N34" s="30">
        <f>SUM(N24:N33)</f>
        <v>0</v>
      </c>
      <c r="O34" s="30">
        <f>SUM(O24:O33)</f>
        <v>10</v>
      </c>
      <c r="P34" s="30">
        <f>SUM(P24:P33)</f>
        <v>0</v>
      </c>
      <c r="Q34" s="30" t="s">
        <v>8</v>
      </c>
      <c r="R34" s="30">
        <f>SUM(R24:R33)</f>
        <v>0</v>
      </c>
      <c r="S34" s="30">
        <f>SUM(S24:S33)</f>
        <v>0</v>
      </c>
      <c r="T34" s="30">
        <f>SUM(T24:T33)</f>
        <v>0</v>
      </c>
      <c r="U34" s="30">
        <f>SUM(U24:U33)</f>
        <v>0</v>
      </c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420"/>
      <c r="B35" s="121" t="s">
        <v>9</v>
      </c>
      <c r="C35" s="421">
        <f>C34+E34+H34+J34+M34+O34+R34+T34</f>
        <v>66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21"/>
      <c r="W35" s="21"/>
      <c r="X35" s="15"/>
      <c r="Y35" s="15"/>
      <c r="Z35" s="15"/>
      <c r="AA35" s="15"/>
      <c r="AB35" s="15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433" t="s">
        <v>138</v>
      </c>
      <c r="B36" s="205" t="s">
        <v>362</v>
      </c>
      <c r="C36" s="101">
        <v>3</v>
      </c>
      <c r="D36" s="101">
        <v>3</v>
      </c>
      <c r="E36" s="284"/>
      <c r="F36" s="284"/>
      <c r="G36" s="276" t="s">
        <v>337</v>
      </c>
      <c r="H36" s="118">
        <v>2</v>
      </c>
      <c r="I36" s="118">
        <v>2</v>
      </c>
      <c r="J36" s="284"/>
      <c r="K36" s="284"/>
      <c r="L36" s="284"/>
      <c r="M36" s="284"/>
      <c r="N36" s="284"/>
      <c r="O36" s="284"/>
      <c r="P36" s="284"/>
      <c r="Q36" s="120" t="s">
        <v>543</v>
      </c>
      <c r="R36" s="285">
        <v>3</v>
      </c>
      <c r="S36" s="285">
        <v>3</v>
      </c>
      <c r="T36" s="285"/>
      <c r="U36" s="285"/>
      <c r="V36" s="21"/>
      <c r="W36" s="21"/>
      <c r="X36" s="15"/>
      <c r="Y36" s="15"/>
      <c r="Z36" s="15"/>
      <c r="AA36" s="15"/>
      <c r="AB36" s="15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434"/>
      <c r="B37" s="119" t="s">
        <v>349</v>
      </c>
      <c r="C37" s="116"/>
      <c r="D37" s="116"/>
      <c r="E37" s="116">
        <v>3</v>
      </c>
      <c r="F37" s="116">
        <v>3</v>
      </c>
      <c r="G37" s="120" t="s">
        <v>350</v>
      </c>
      <c r="H37" s="116">
        <v>3</v>
      </c>
      <c r="I37" s="116">
        <v>3</v>
      </c>
      <c r="J37" s="116"/>
      <c r="K37" s="116"/>
      <c r="L37" s="119"/>
      <c r="M37" s="116"/>
      <c r="N37" s="116"/>
      <c r="O37" s="116"/>
      <c r="P37" s="116"/>
      <c r="Q37" s="120" t="s">
        <v>352</v>
      </c>
      <c r="R37" s="116">
        <v>3</v>
      </c>
      <c r="S37" s="116">
        <v>3</v>
      </c>
      <c r="T37" s="116"/>
      <c r="U37" s="116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434"/>
      <c r="B38" s="205" t="s">
        <v>364</v>
      </c>
      <c r="C38" s="101"/>
      <c r="D38" s="101"/>
      <c r="E38" s="101">
        <v>3</v>
      </c>
      <c r="F38" s="207">
        <v>3</v>
      </c>
      <c r="G38" s="117" t="s">
        <v>363</v>
      </c>
      <c r="H38" s="118">
        <v>3</v>
      </c>
      <c r="I38" s="118">
        <v>3</v>
      </c>
      <c r="J38" s="266"/>
      <c r="K38" s="266"/>
      <c r="L38" s="122"/>
      <c r="M38" s="116"/>
      <c r="N38" s="116"/>
      <c r="O38" s="116"/>
      <c r="P38" s="116"/>
      <c r="Q38" s="119" t="s">
        <v>353</v>
      </c>
      <c r="R38" s="116">
        <v>3</v>
      </c>
      <c r="S38" s="116">
        <v>3</v>
      </c>
      <c r="T38" s="116"/>
      <c r="U38" s="116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434"/>
      <c r="B39" s="277" t="s">
        <v>588</v>
      </c>
      <c r="C39" s="116"/>
      <c r="D39" s="116"/>
      <c r="E39" s="116">
        <v>3</v>
      </c>
      <c r="F39" s="116">
        <v>3</v>
      </c>
      <c r="G39" s="117" t="s">
        <v>366</v>
      </c>
      <c r="H39" s="118">
        <v>3</v>
      </c>
      <c r="I39" s="118">
        <v>3</v>
      </c>
      <c r="J39" s="116"/>
      <c r="K39" s="116"/>
      <c r="L39" s="117"/>
      <c r="M39" s="118"/>
      <c r="N39" s="118"/>
      <c r="O39" s="116"/>
      <c r="P39" s="116"/>
      <c r="Q39" s="120" t="s">
        <v>357</v>
      </c>
      <c r="R39" s="266">
        <v>3</v>
      </c>
      <c r="S39" s="266">
        <v>3</v>
      </c>
      <c r="T39" s="116"/>
      <c r="U39" s="116"/>
      <c r="V39" s="21"/>
      <c r="W39" s="21"/>
      <c r="X39" s="15"/>
      <c r="Y39" s="15"/>
      <c r="Z39" s="15"/>
      <c r="AA39" s="15"/>
      <c r="AB39" s="15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434"/>
      <c r="B40" s="205"/>
      <c r="C40" s="101"/>
      <c r="D40" s="101"/>
      <c r="E40" s="101"/>
      <c r="F40" s="207"/>
      <c r="G40" s="119" t="s">
        <v>144</v>
      </c>
      <c r="H40" s="116">
        <v>3</v>
      </c>
      <c r="I40" s="116">
        <v>3</v>
      </c>
      <c r="J40" s="116"/>
      <c r="K40" s="116"/>
      <c r="L40" s="117"/>
      <c r="M40" s="118"/>
      <c r="N40" s="118"/>
      <c r="O40" s="116"/>
      <c r="P40" s="116"/>
      <c r="Q40" s="117" t="s">
        <v>368</v>
      </c>
      <c r="R40" s="114">
        <v>3</v>
      </c>
      <c r="S40" s="114">
        <v>3</v>
      </c>
      <c r="T40" s="116"/>
      <c r="U40" s="116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434"/>
      <c r="B41" s="117"/>
      <c r="C41" s="118"/>
      <c r="D41" s="118"/>
      <c r="E41" s="118"/>
      <c r="F41" s="118"/>
      <c r="G41" s="119" t="s">
        <v>358</v>
      </c>
      <c r="H41" s="41"/>
      <c r="I41" s="41"/>
      <c r="J41" s="116">
        <v>3</v>
      </c>
      <c r="K41" s="116">
        <v>3</v>
      </c>
      <c r="L41" s="117"/>
      <c r="M41" s="118"/>
      <c r="N41" s="118"/>
      <c r="O41" s="118"/>
      <c r="P41" s="118"/>
      <c r="Q41" s="120" t="s">
        <v>541</v>
      </c>
      <c r="R41" s="114">
        <v>3</v>
      </c>
      <c r="S41" s="114">
        <v>3</v>
      </c>
      <c r="T41" s="116"/>
      <c r="U41" s="116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434"/>
      <c r="B42" s="117"/>
      <c r="C42" s="118"/>
      <c r="D42" s="118"/>
      <c r="E42" s="118"/>
      <c r="F42" s="118"/>
      <c r="G42" s="120" t="s">
        <v>190</v>
      </c>
      <c r="H42" s="266"/>
      <c r="I42" s="266"/>
      <c r="J42" s="266">
        <v>3</v>
      </c>
      <c r="K42" s="266">
        <v>3</v>
      </c>
      <c r="L42" s="117"/>
      <c r="M42" s="118"/>
      <c r="N42" s="118"/>
      <c r="O42" s="118"/>
      <c r="P42" s="118"/>
      <c r="Q42" s="120" t="s">
        <v>542</v>
      </c>
      <c r="R42" s="114">
        <v>3</v>
      </c>
      <c r="S42" s="114">
        <v>3</v>
      </c>
      <c r="T42" s="116"/>
      <c r="U42" s="116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434"/>
      <c r="B43" s="117"/>
      <c r="C43" s="118"/>
      <c r="D43" s="118"/>
      <c r="E43" s="118"/>
      <c r="F43" s="118"/>
      <c r="G43" s="117" t="s">
        <v>380</v>
      </c>
      <c r="H43" s="118"/>
      <c r="I43" s="118"/>
      <c r="J43" s="118">
        <v>3</v>
      </c>
      <c r="K43" s="118">
        <v>3</v>
      </c>
      <c r="L43" s="117"/>
      <c r="M43" s="118"/>
      <c r="N43" s="118"/>
      <c r="O43" s="118"/>
      <c r="P43" s="118"/>
      <c r="Q43" s="276" t="s">
        <v>545</v>
      </c>
      <c r="R43" s="116">
        <v>9</v>
      </c>
      <c r="S43" s="116" t="s">
        <v>546</v>
      </c>
      <c r="T43" s="116"/>
      <c r="U43" s="116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434"/>
      <c r="B44" s="117"/>
      <c r="C44" s="101"/>
      <c r="D44" s="101"/>
      <c r="E44" s="101"/>
      <c r="F44" s="118"/>
      <c r="G44" s="117" t="s">
        <v>370</v>
      </c>
      <c r="H44" s="118"/>
      <c r="I44" s="118"/>
      <c r="J44" s="118">
        <v>3</v>
      </c>
      <c r="K44" s="118">
        <v>3</v>
      </c>
      <c r="L44" s="119"/>
      <c r="M44" s="116"/>
      <c r="N44" s="116"/>
      <c r="O44" s="116"/>
      <c r="P44" s="116"/>
      <c r="Q44" s="119" t="s">
        <v>360</v>
      </c>
      <c r="R44" s="116"/>
      <c r="S44" s="116"/>
      <c r="T44" s="116">
        <v>3</v>
      </c>
      <c r="U44" s="116">
        <v>3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434"/>
      <c r="B45" s="119"/>
      <c r="C45" s="116"/>
      <c r="D45" s="116"/>
      <c r="E45" s="116"/>
      <c r="F45" s="116"/>
      <c r="G45" s="117"/>
      <c r="H45" s="118"/>
      <c r="I45" s="118"/>
      <c r="J45" s="118"/>
      <c r="K45" s="118"/>
      <c r="L45" s="115"/>
      <c r="M45" s="114"/>
      <c r="N45" s="114"/>
      <c r="O45" s="114"/>
      <c r="P45" s="114"/>
      <c r="Q45" s="120" t="s">
        <v>361</v>
      </c>
      <c r="R45" s="116"/>
      <c r="S45" s="116"/>
      <c r="T45" s="116">
        <v>3</v>
      </c>
      <c r="U45" s="116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434"/>
      <c r="B46" s="119"/>
      <c r="C46" s="116"/>
      <c r="D46" s="116"/>
      <c r="E46" s="116"/>
      <c r="F46" s="116"/>
      <c r="G46" s="117"/>
      <c r="H46" s="118"/>
      <c r="I46" s="118"/>
      <c r="J46" s="118"/>
      <c r="K46" s="118"/>
      <c r="L46" s="120"/>
      <c r="M46" s="266"/>
      <c r="N46" s="266"/>
      <c r="O46" s="116"/>
      <c r="P46" s="116"/>
      <c r="Q46" s="120" t="s">
        <v>354</v>
      </c>
      <c r="R46" s="116"/>
      <c r="S46" s="116"/>
      <c r="T46" s="116">
        <v>3</v>
      </c>
      <c r="U46" s="116">
        <v>3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434"/>
      <c r="B47" s="205"/>
      <c r="C47" s="101"/>
      <c r="D47" s="101"/>
      <c r="E47" s="101"/>
      <c r="F47" s="207"/>
      <c r="G47" s="117"/>
      <c r="H47" s="118"/>
      <c r="I47" s="118"/>
      <c r="J47" s="118"/>
      <c r="K47" s="118"/>
      <c r="L47" s="117"/>
      <c r="M47" s="118"/>
      <c r="N47" s="118"/>
      <c r="O47" s="118"/>
      <c r="P47" s="118"/>
      <c r="Q47" s="120" t="s">
        <v>355</v>
      </c>
      <c r="R47" s="116"/>
      <c r="S47" s="116"/>
      <c r="T47" s="116">
        <v>3</v>
      </c>
      <c r="U47" s="116">
        <v>3</v>
      </c>
      <c r="V47" s="21"/>
      <c r="W47" s="21"/>
      <c r="X47" s="15"/>
      <c r="Y47" s="15"/>
      <c r="Z47" s="15"/>
      <c r="AA47" s="15"/>
      <c r="AB47" s="15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434"/>
      <c r="B48" s="205"/>
      <c r="C48" s="101"/>
      <c r="D48" s="101"/>
      <c r="E48" s="101"/>
      <c r="F48" s="207"/>
      <c r="G48" s="117"/>
      <c r="H48" s="118"/>
      <c r="I48" s="118"/>
      <c r="J48" s="118"/>
      <c r="K48" s="118"/>
      <c r="L48" s="117"/>
      <c r="M48" s="118"/>
      <c r="N48" s="118"/>
      <c r="O48" s="118"/>
      <c r="P48" s="118"/>
      <c r="Q48" s="117" t="s">
        <v>371</v>
      </c>
      <c r="R48" s="114"/>
      <c r="S48" s="114"/>
      <c r="T48" s="114">
        <v>3</v>
      </c>
      <c r="U48" s="114">
        <v>3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434"/>
      <c r="B49" s="117"/>
      <c r="C49" s="118"/>
      <c r="D49" s="118"/>
      <c r="E49" s="118"/>
      <c r="F49" s="118"/>
      <c r="G49" s="117"/>
      <c r="H49" s="118"/>
      <c r="I49" s="118"/>
      <c r="J49" s="118"/>
      <c r="K49" s="118"/>
      <c r="L49" s="117"/>
      <c r="M49" s="118"/>
      <c r="N49" s="118"/>
      <c r="O49" s="118"/>
      <c r="P49" s="118"/>
      <c r="Q49" s="120" t="s">
        <v>544</v>
      </c>
      <c r="R49" s="114"/>
      <c r="S49" s="114"/>
      <c r="T49" s="114">
        <v>3</v>
      </c>
      <c r="U49" s="114">
        <v>3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434"/>
      <c r="B50" s="117"/>
      <c r="C50" s="101"/>
      <c r="D50" s="101"/>
      <c r="E50" s="101"/>
      <c r="F50" s="118"/>
      <c r="G50" s="117"/>
      <c r="H50" s="118"/>
      <c r="I50" s="118"/>
      <c r="J50" s="118"/>
      <c r="K50" s="118"/>
      <c r="L50" s="117"/>
      <c r="M50" s="118"/>
      <c r="N50" s="118"/>
      <c r="O50" s="118"/>
      <c r="P50" s="118"/>
      <c r="Q50" s="276" t="s">
        <v>547</v>
      </c>
      <c r="R50" s="116"/>
      <c r="S50" s="116"/>
      <c r="T50" s="116">
        <v>9</v>
      </c>
      <c r="U50" s="116" t="s">
        <v>546</v>
      </c>
      <c r="V50" s="21"/>
      <c r="W50" s="21"/>
      <c r="X50" s="15"/>
      <c r="Y50" s="15"/>
      <c r="Z50" s="15"/>
      <c r="AA50" s="15"/>
      <c r="AB50" s="15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434"/>
      <c r="B51" s="30" t="s">
        <v>8</v>
      </c>
      <c r="C51" s="30">
        <f>SUM(C47:C50)</f>
        <v>0</v>
      </c>
      <c r="D51" s="30">
        <f>SUM(D47:D50)</f>
        <v>0</v>
      </c>
      <c r="E51" s="30">
        <f>SUM(E47:E50)</f>
        <v>0</v>
      </c>
      <c r="F51" s="30">
        <f>SUM(F47:F50)</f>
        <v>0</v>
      </c>
      <c r="G51" s="30" t="s">
        <v>8</v>
      </c>
      <c r="H51" s="30">
        <f>SUM(H36:H50)</f>
        <v>14</v>
      </c>
      <c r="I51" s="30">
        <f t="shared" ref="I51:K51" si="0">SUM(I36:I50)</f>
        <v>14</v>
      </c>
      <c r="J51" s="30">
        <f t="shared" si="0"/>
        <v>12</v>
      </c>
      <c r="K51" s="30">
        <f t="shared" si="0"/>
        <v>12</v>
      </c>
      <c r="L51" s="30" t="s">
        <v>8</v>
      </c>
      <c r="M51" s="30">
        <f>SUM(M36:M50)</f>
        <v>0</v>
      </c>
      <c r="N51" s="30">
        <f t="shared" ref="N51" si="1">SUM(N36:N50)</f>
        <v>0</v>
      </c>
      <c r="O51" s="30">
        <f t="shared" ref="O51" si="2">SUM(O36:O50)</f>
        <v>0</v>
      </c>
      <c r="P51" s="30">
        <f t="shared" ref="P51" si="3">SUM(P36:P50)</f>
        <v>0</v>
      </c>
      <c r="Q51" s="30" t="s">
        <v>8</v>
      </c>
      <c r="R51" s="30">
        <f>SUM(R36:R50)</f>
        <v>30</v>
      </c>
      <c r="S51" s="30">
        <f t="shared" ref="S51" si="4">SUM(S36:S50)</f>
        <v>21</v>
      </c>
      <c r="T51" s="30">
        <f t="shared" ref="T51" si="5">SUM(T36:T50)</f>
        <v>27</v>
      </c>
      <c r="U51" s="30">
        <f t="shared" ref="U51" si="6">SUM(U36:U50)</f>
        <v>18</v>
      </c>
      <c r="V51" s="21"/>
      <c r="W51" s="21"/>
      <c r="X51" s="21"/>
      <c r="Y51" s="21"/>
      <c r="Z51" s="15"/>
      <c r="AA51" s="15"/>
      <c r="AB51" s="15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435"/>
      <c r="B52" s="27" t="s">
        <v>9</v>
      </c>
      <c r="C52" s="359">
        <f>C51+E51+H51+J51+M51+O51+R51+T51</f>
        <v>83</v>
      </c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1"/>
      <c r="V52" s="21"/>
      <c r="W52" s="21"/>
      <c r="X52" s="21"/>
      <c r="Y52" s="21"/>
      <c r="Z52" s="15"/>
      <c r="AA52" s="15"/>
      <c r="AB52" s="15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ht="15" customHeight="1">
      <c r="A53" s="412" t="s">
        <v>178</v>
      </c>
      <c r="B53" s="329" t="s">
        <v>74</v>
      </c>
      <c r="C53" s="329"/>
      <c r="D53" s="329"/>
      <c r="E53" s="329"/>
      <c r="F53" s="329"/>
      <c r="G53" s="391" t="s">
        <v>496</v>
      </c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5"/>
      <c r="V53" s="21"/>
      <c r="W53" s="21"/>
      <c r="Z53" s="31"/>
      <c r="AA53" s="15"/>
      <c r="AB53" s="15"/>
      <c r="AC53" s="21"/>
      <c r="AD53" s="21"/>
      <c r="AE53" s="21"/>
      <c r="AF53" s="21"/>
      <c r="AH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C53" s="21"/>
      <c r="BD53" s="21"/>
      <c r="BE53" s="21"/>
      <c r="BF53" s="21"/>
      <c r="BG53" s="21"/>
      <c r="BH53" s="21"/>
      <c r="BJ53" s="21"/>
    </row>
    <row r="54" spans="1:62" ht="15" customHeight="1">
      <c r="A54" s="413"/>
      <c r="B54" s="329" t="s">
        <v>75</v>
      </c>
      <c r="C54" s="329"/>
      <c r="D54" s="329"/>
      <c r="E54" s="329"/>
      <c r="F54" s="329"/>
      <c r="G54" s="392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7"/>
      <c r="V54" s="21"/>
      <c r="Z54" s="15"/>
      <c r="AA54" s="15"/>
      <c r="AB54" s="15"/>
      <c r="AC54" s="21"/>
      <c r="AE54" s="21"/>
      <c r="AF54" s="21"/>
      <c r="AH54" s="21"/>
      <c r="AK54" s="21"/>
      <c r="AL54" s="21"/>
      <c r="AM54" s="21"/>
      <c r="AN54" s="21"/>
      <c r="AP54" s="21"/>
      <c r="AR54" s="21"/>
      <c r="AW54" s="21"/>
      <c r="AY54" s="21"/>
      <c r="BA54" s="21"/>
      <c r="BF54" s="21"/>
      <c r="BG54" s="21"/>
      <c r="BH54" s="21"/>
      <c r="BJ54" s="21"/>
    </row>
    <row r="55" spans="1:62" ht="15" customHeight="1">
      <c r="A55" s="413"/>
      <c r="B55" s="329" t="s">
        <v>179</v>
      </c>
      <c r="C55" s="329"/>
      <c r="D55" s="329"/>
      <c r="E55" s="329"/>
      <c r="F55" s="329"/>
      <c r="G55" s="392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7"/>
      <c r="V55" s="21"/>
      <c r="Z55" s="15"/>
      <c r="AA55" s="15"/>
      <c r="AB55" s="15"/>
      <c r="AE55" s="21"/>
      <c r="AF55" s="21"/>
      <c r="AN55" s="21"/>
      <c r="BJ55" s="21"/>
    </row>
    <row r="56" spans="1:62" ht="15" customHeight="1">
      <c r="A56" s="413"/>
      <c r="B56" s="329" t="s">
        <v>76</v>
      </c>
      <c r="C56" s="329"/>
      <c r="D56" s="329"/>
      <c r="E56" s="329"/>
      <c r="F56" s="329"/>
      <c r="G56" s="392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7"/>
      <c r="AA56" s="15"/>
      <c r="AB56" s="15"/>
      <c r="AE56" s="21"/>
    </row>
    <row r="57" spans="1:62" ht="15" customHeight="1">
      <c r="A57" s="413"/>
      <c r="B57" s="329" t="s">
        <v>586</v>
      </c>
      <c r="C57" s="329"/>
      <c r="D57" s="329"/>
      <c r="E57" s="329"/>
      <c r="F57" s="329"/>
      <c r="G57" s="392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7"/>
      <c r="AA57" s="15"/>
    </row>
    <row r="58" spans="1:62" ht="15" customHeight="1">
      <c r="A58" s="413"/>
      <c r="B58" s="415" t="s">
        <v>587</v>
      </c>
      <c r="C58" s="416"/>
      <c r="D58" s="416"/>
      <c r="E58" s="416"/>
      <c r="F58" s="417"/>
      <c r="G58" s="392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  <c r="T58" s="336"/>
      <c r="U58" s="337"/>
      <c r="AA58" s="15"/>
    </row>
    <row r="59" spans="1:62" ht="15" customHeight="1">
      <c r="A59" s="414"/>
      <c r="B59" s="329" t="s">
        <v>77</v>
      </c>
      <c r="C59" s="329"/>
      <c r="D59" s="329"/>
      <c r="E59" s="329"/>
      <c r="F59" s="329"/>
      <c r="G59" s="393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9"/>
    </row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20:A23"/>
    <mergeCell ref="C23:U23"/>
    <mergeCell ref="A24:A35"/>
    <mergeCell ref="C35:U35"/>
    <mergeCell ref="A6:A12"/>
    <mergeCell ref="C11:U11"/>
    <mergeCell ref="B12:U12"/>
    <mergeCell ref="A13:A17"/>
    <mergeCell ref="C17:U17"/>
    <mergeCell ref="A18:A19"/>
    <mergeCell ref="B18:U18"/>
    <mergeCell ref="C19:U19"/>
    <mergeCell ref="B59:F59"/>
    <mergeCell ref="A36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9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機械</vt:lpstr>
      <vt:lpstr>車輛</vt:lpstr>
      <vt:lpstr>車輛(產攜)</vt:lpstr>
      <vt:lpstr>電機</vt:lpstr>
      <vt:lpstr>資工</vt:lpstr>
      <vt:lpstr>資工(產攜)</vt:lpstr>
      <vt:lpstr>電通(專業A)</vt:lpstr>
      <vt:lpstr>電通(專業B)</vt:lpstr>
      <vt:lpstr>車輛!Print_Area</vt:lpstr>
      <vt:lpstr>資工!Print_Area</vt:lpstr>
      <vt:lpstr>'電通(專業A)'!Print_Area</vt:lpstr>
      <vt:lpstr>'電通(專業B)'!Print_Area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2025-07-09T08:02:40Z</cp:lastPrinted>
  <dcterms:created xsi:type="dcterms:W3CDTF">2020-09-12T08:39:17Z</dcterms:created>
  <dcterms:modified xsi:type="dcterms:W3CDTF">2025-09-05T08:25:39Z</dcterms:modified>
</cp:coreProperties>
</file>