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01001下載檔案(更新1100102課發會議後資料)\工-更新後\"/>
    </mc:Choice>
  </mc:AlternateContent>
  <bookViews>
    <workbookView xWindow="-105" yWindow="-105" windowWidth="23250" windowHeight="12570" tabRatio="723" activeTab="5"/>
  </bookViews>
  <sheets>
    <sheet name="機械" sheetId="11" r:id="rId1"/>
    <sheet name="車輛_燃油引擎車" sheetId="6" r:id="rId2"/>
    <sheet name="車輛_智慧電動車" sheetId="5" r:id="rId3"/>
    <sheet name="電機" sheetId="12" r:id="rId4"/>
    <sheet name="資工" sheetId="8" r:id="rId5"/>
    <sheet name="電通_行動通訊" sheetId="9" r:id="rId6"/>
    <sheet name="電通_電子競技" sheetId="10" r:id="rId7"/>
  </sheets>
  <definedNames>
    <definedName name="_xlnm.Print_Area" localSheetId="2">車輛_智慧電動車!$A$1:$U$55</definedName>
    <definedName name="_xlnm.Print_Area" localSheetId="1">車輛_燃油引擎車!$A$1:$U$55</definedName>
    <definedName name="_xlnm.Print_Area" localSheetId="4">資工!$A$1:$U$75</definedName>
    <definedName name="_xlnm.Print_Area" localSheetId="5">電通_行動通訊!$A$1:$V$64</definedName>
    <definedName name="_xlnm.Print_Area" localSheetId="6">電通_電子競技!$A$1:$V$65</definedName>
    <definedName name="_xlnm.Print_Area" localSheetId="0">機械!$A$1:$U$55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8" l="1"/>
  <c r="U47" i="12" l="1"/>
  <c r="T47" i="12"/>
  <c r="S47" i="12"/>
  <c r="R47" i="12"/>
  <c r="P47" i="12"/>
  <c r="O47" i="12"/>
  <c r="N47" i="12"/>
  <c r="M47" i="12"/>
  <c r="K47" i="12"/>
  <c r="J47" i="12"/>
  <c r="I47" i="12"/>
  <c r="H47" i="12"/>
  <c r="C48" i="12" s="1"/>
  <c r="F47" i="12"/>
  <c r="E47" i="12"/>
  <c r="D47" i="12"/>
  <c r="C47" i="12"/>
  <c r="U38" i="12"/>
  <c r="T38" i="12"/>
  <c r="S38" i="12"/>
  <c r="R38" i="12"/>
  <c r="P38" i="12"/>
  <c r="O38" i="12"/>
  <c r="N38" i="12"/>
  <c r="M38" i="12"/>
  <c r="K38" i="12"/>
  <c r="J38" i="12"/>
  <c r="I38" i="12"/>
  <c r="H38" i="12"/>
  <c r="F38" i="12"/>
  <c r="E38" i="12"/>
  <c r="D38" i="12"/>
  <c r="C38" i="12"/>
  <c r="C39" i="12" s="1"/>
  <c r="U32" i="12"/>
  <c r="T32" i="12"/>
  <c r="S32" i="12"/>
  <c r="R32" i="12"/>
  <c r="P32" i="12"/>
  <c r="O32" i="12"/>
  <c r="N32" i="12"/>
  <c r="M32" i="12"/>
  <c r="K32" i="12"/>
  <c r="J32" i="12"/>
  <c r="I32" i="12"/>
  <c r="H32" i="12"/>
  <c r="F32" i="12"/>
  <c r="E32" i="12"/>
  <c r="C33" i="12" s="1"/>
  <c r="D32" i="12"/>
  <c r="C32" i="12"/>
  <c r="U22" i="12"/>
  <c r="T22" i="12"/>
  <c r="S22" i="12"/>
  <c r="R22" i="12"/>
  <c r="P22" i="12"/>
  <c r="O22" i="12"/>
  <c r="N22" i="12"/>
  <c r="M22" i="12"/>
  <c r="K22" i="12"/>
  <c r="J22" i="12"/>
  <c r="I22" i="12"/>
  <c r="H22" i="12"/>
  <c r="F22" i="12"/>
  <c r="E22" i="12"/>
  <c r="D22" i="12"/>
  <c r="C22" i="12"/>
  <c r="C23" i="12" s="1"/>
  <c r="U16" i="12"/>
  <c r="T16" i="12"/>
  <c r="S16" i="12"/>
  <c r="R16" i="12"/>
  <c r="P16" i="12"/>
  <c r="O16" i="12"/>
  <c r="N16" i="12"/>
  <c r="M16" i="12"/>
  <c r="K16" i="12"/>
  <c r="J16" i="12"/>
  <c r="I16" i="12"/>
  <c r="H16" i="12"/>
  <c r="F16" i="12"/>
  <c r="E16" i="12"/>
  <c r="D16" i="12"/>
  <c r="C16" i="12"/>
  <c r="C17" i="12" s="1"/>
  <c r="C11" i="12"/>
  <c r="U10" i="12"/>
  <c r="T10" i="12"/>
  <c r="S10" i="12"/>
  <c r="R10" i="12"/>
  <c r="P10" i="12"/>
  <c r="O10" i="12"/>
  <c r="N10" i="12"/>
  <c r="M10" i="12"/>
  <c r="K10" i="12"/>
  <c r="J10" i="12"/>
  <c r="I10" i="12"/>
  <c r="H10" i="12"/>
  <c r="F10" i="12"/>
  <c r="E10" i="12"/>
  <c r="D10" i="12"/>
  <c r="C10" i="12"/>
  <c r="U47" i="11"/>
  <c r="T47" i="11"/>
  <c r="S47" i="11"/>
  <c r="R47" i="11"/>
  <c r="P47" i="11"/>
  <c r="O47" i="11"/>
  <c r="C48" i="11" s="1"/>
  <c r="N47" i="11"/>
  <c r="M47" i="11"/>
  <c r="K47" i="11"/>
  <c r="J47" i="11"/>
  <c r="I47" i="11"/>
  <c r="H47" i="11"/>
  <c r="F47" i="11"/>
  <c r="E47" i="11"/>
  <c r="D47" i="11"/>
  <c r="C47" i="11"/>
  <c r="P33" i="11"/>
  <c r="O33" i="11"/>
  <c r="N33" i="11"/>
  <c r="M33" i="11"/>
  <c r="K33" i="11"/>
  <c r="J33" i="11"/>
  <c r="I33" i="11"/>
  <c r="H33" i="11"/>
  <c r="F33" i="11"/>
  <c r="E33" i="11"/>
  <c r="D33" i="11"/>
  <c r="C33" i="11"/>
  <c r="C34" i="11" s="1"/>
  <c r="U22" i="11"/>
  <c r="T22" i="11"/>
  <c r="S22" i="11"/>
  <c r="R22" i="11"/>
  <c r="P22" i="11"/>
  <c r="O22" i="11"/>
  <c r="N22" i="11"/>
  <c r="M22" i="11"/>
  <c r="K22" i="11"/>
  <c r="J22" i="11"/>
  <c r="I22" i="11"/>
  <c r="H22" i="11"/>
  <c r="C23" i="11" s="1"/>
  <c r="F22" i="11"/>
  <c r="E22" i="11"/>
  <c r="D22" i="11"/>
  <c r="C22" i="11"/>
  <c r="U16" i="11"/>
  <c r="T16" i="11"/>
  <c r="S16" i="11"/>
  <c r="R16" i="11"/>
  <c r="P16" i="11"/>
  <c r="O16" i="11"/>
  <c r="N16" i="11"/>
  <c r="M16" i="11"/>
  <c r="K16" i="11"/>
  <c r="J16" i="11"/>
  <c r="I16" i="11"/>
  <c r="H16" i="11"/>
  <c r="F16" i="11"/>
  <c r="E16" i="11"/>
  <c r="C17" i="11" s="1"/>
  <c r="D16" i="11"/>
  <c r="C16" i="11"/>
  <c r="U10" i="11"/>
  <c r="T10" i="11"/>
  <c r="S10" i="11"/>
  <c r="R10" i="11"/>
  <c r="P10" i="11"/>
  <c r="O10" i="11"/>
  <c r="N10" i="11"/>
  <c r="M10" i="11"/>
  <c r="K10" i="11"/>
  <c r="J10" i="11"/>
  <c r="I10" i="11"/>
  <c r="H10" i="11"/>
  <c r="F10" i="11"/>
  <c r="E10" i="11"/>
  <c r="C11" i="11" s="1"/>
  <c r="D10" i="11"/>
  <c r="C10" i="11"/>
  <c r="V57" i="10" l="1"/>
  <c r="U57" i="10"/>
  <c r="T57" i="10"/>
  <c r="S57" i="10"/>
  <c r="Q57" i="10"/>
  <c r="P57" i="10"/>
  <c r="O57" i="10"/>
  <c r="N57" i="10"/>
  <c r="L57" i="10"/>
  <c r="K57" i="10"/>
  <c r="J57" i="10"/>
  <c r="I57" i="10"/>
  <c r="G57" i="10"/>
  <c r="F57" i="10"/>
  <c r="E57" i="10"/>
  <c r="D57" i="10"/>
  <c r="V44" i="10"/>
  <c r="U44" i="10"/>
  <c r="T44" i="10"/>
  <c r="S44" i="10"/>
  <c r="Q44" i="10"/>
  <c r="P44" i="10"/>
  <c r="O44" i="10"/>
  <c r="N44" i="10"/>
  <c r="L44" i="10"/>
  <c r="K44" i="10"/>
  <c r="J44" i="10"/>
  <c r="I44" i="10"/>
  <c r="G44" i="10"/>
  <c r="F44" i="10"/>
  <c r="E44" i="10"/>
  <c r="D44" i="10"/>
  <c r="V34" i="10"/>
  <c r="U34" i="10"/>
  <c r="T34" i="10"/>
  <c r="S34" i="10"/>
  <c r="Q34" i="10"/>
  <c r="P34" i="10"/>
  <c r="O34" i="10"/>
  <c r="N34" i="10"/>
  <c r="L34" i="10"/>
  <c r="K34" i="10"/>
  <c r="J34" i="10"/>
  <c r="I34" i="10"/>
  <c r="G34" i="10"/>
  <c r="F34" i="10"/>
  <c r="E34" i="10"/>
  <c r="D34" i="10"/>
  <c r="V22" i="10"/>
  <c r="U22" i="10"/>
  <c r="T22" i="10"/>
  <c r="S22" i="10"/>
  <c r="Q22" i="10"/>
  <c r="P22" i="10"/>
  <c r="O22" i="10"/>
  <c r="N22" i="10"/>
  <c r="L22" i="10"/>
  <c r="K22" i="10"/>
  <c r="J22" i="10"/>
  <c r="I22" i="10"/>
  <c r="G22" i="10"/>
  <c r="F22" i="10"/>
  <c r="E22" i="10"/>
  <c r="D22" i="10"/>
  <c r="V16" i="10"/>
  <c r="U16" i="10"/>
  <c r="T16" i="10"/>
  <c r="S16" i="10"/>
  <c r="Q16" i="10"/>
  <c r="P16" i="10"/>
  <c r="O16" i="10"/>
  <c r="N16" i="10"/>
  <c r="L16" i="10"/>
  <c r="K16" i="10"/>
  <c r="J16" i="10"/>
  <c r="I16" i="10"/>
  <c r="G16" i="10"/>
  <c r="F16" i="10"/>
  <c r="E16" i="10"/>
  <c r="D16" i="10"/>
  <c r="V10" i="10"/>
  <c r="U10" i="10"/>
  <c r="T10" i="10"/>
  <c r="S10" i="10"/>
  <c r="Q10" i="10"/>
  <c r="P10" i="10"/>
  <c r="O10" i="10"/>
  <c r="N10" i="10"/>
  <c r="L10" i="10"/>
  <c r="K10" i="10"/>
  <c r="J10" i="10"/>
  <c r="I10" i="10"/>
  <c r="G10" i="10"/>
  <c r="F10" i="10"/>
  <c r="E10" i="10"/>
  <c r="D10" i="10"/>
  <c r="V56" i="9"/>
  <c r="U56" i="9"/>
  <c r="T56" i="9"/>
  <c r="S56" i="9"/>
  <c r="Q56" i="9"/>
  <c r="P56" i="9"/>
  <c r="O56" i="9"/>
  <c r="N56" i="9"/>
  <c r="L56" i="9"/>
  <c r="K56" i="9"/>
  <c r="J56" i="9"/>
  <c r="I56" i="9"/>
  <c r="G56" i="9"/>
  <c r="F56" i="9"/>
  <c r="E56" i="9"/>
  <c r="D56" i="9"/>
  <c r="V43" i="9"/>
  <c r="U43" i="9"/>
  <c r="T43" i="9"/>
  <c r="S43" i="9"/>
  <c r="Q43" i="9"/>
  <c r="P43" i="9"/>
  <c r="O43" i="9"/>
  <c r="N43" i="9"/>
  <c r="L43" i="9"/>
  <c r="K43" i="9"/>
  <c r="J43" i="9"/>
  <c r="I43" i="9"/>
  <c r="G43" i="9"/>
  <c r="F43" i="9"/>
  <c r="E43" i="9"/>
  <c r="D43" i="9"/>
  <c r="V33" i="9"/>
  <c r="U33" i="9"/>
  <c r="T33" i="9"/>
  <c r="S33" i="9"/>
  <c r="Q33" i="9"/>
  <c r="P33" i="9"/>
  <c r="O33" i="9"/>
  <c r="N33" i="9"/>
  <c r="L33" i="9"/>
  <c r="K33" i="9"/>
  <c r="J33" i="9"/>
  <c r="I33" i="9"/>
  <c r="G33" i="9"/>
  <c r="F33" i="9"/>
  <c r="E33" i="9"/>
  <c r="D33" i="9"/>
  <c r="V22" i="9"/>
  <c r="U22" i="9"/>
  <c r="T22" i="9"/>
  <c r="S22" i="9"/>
  <c r="Q22" i="9"/>
  <c r="P22" i="9"/>
  <c r="O22" i="9"/>
  <c r="N22" i="9"/>
  <c r="L22" i="9"/>
  <c r="K22" i="9"/>
  <c r="J22" i="9"/>
  <c r="I22" i="9"/>
  <c r="G22" i="9"/>
  <c r="F22" i="9"/>
  <c r="E22" i="9"/>
  <c r="D22" i="9"/>
  <c r="V16" i="9"/>
  <c r="U16" i="9"/>
  <c r="T16" i="9"/>
  <c r="S16" i="9"/>
  <c r="Q16" i="9"/>
  <c r="P16" i="9"/>
  <c r="O16" i="9"/>
  <c r="N16" i="9"/>
  <c r="L16" i="9"/>
  <c r="K16" i="9"/>
  <c r="J16" i="9"/>
  <c r="I16" i="9"/>
  <c r="G16" i="9"/>
  <c r="F16" i="9"/>
  <c r="E16" i="9"/>
  <c r="D16" i="9"/>
  <c r="V10" i="9"/>
  <c r="U10" i="9"/>
  <c r="T10" i="9"/>
  <c r="S10" i="9"/>
  <c r="Q10" i="9"/>
  <c r="P10" i="9"/>
  <c r="O10" i="9"/>
  <c r="N10" i="9"/>
  <c r="L10" i="9"/>
  <c r="K10" i="9"/>
  <c r="J10" i="9"/>
  <c r="I10" i="9"/>
  <c r="G10" i="9"/>
  <c r="F10" i="9"/>
  <c r="E10" i="9"/>
  <c r="D10" i="9"/>
  <c r="U65" i="8"/>
  <c r="T65" i="8"/>
  <c r="S65" i="8"/>
  <c r="R65" i="8"/>
  <c r="P65" i="8"/>
  <c r="O65" i="8"/>
  <c r="N65" i="8"/>
  <c r="M65" i="8"/>
  <c r="K65" i="8"/>
  <c r="J65" i="8"/>
  <c r="I65" i="8"/>
  <c r="H65" i="8"/>
  <c r="F65" i="8"/>
  <c r="E65" i="8"/>
  <c r="D65" i="8"/>
  <c r="C65" i="8"/>
  <c r="U50" i="8"/>
  <c r="T50" i="8"/>
  <c r="S50" i="8"/>
  <c r="R50" i="8"/>
  <c r="P50" i="8"/>
  <c r="O50" i="8"/>
  <c r="N50" i="8"/>
  <c r="M50" i="8"/>
  <c r="K50" i="8"/>
  <c r="J50" i="8"/>
  <c r="I50" i="8"/>
  <c r="H50" i="8"/>
  <c r="F50" i="8"/>
  <c r="E50" i="8"/>
  <c r="D50" i="8"/>
  <c r="C50" i="8"/>
  <c r="C51" i="8" s="1"/>
  <c r="U37" i="8"/>
  <c r="T37" i="8"/>
  <c r="S37" i="8"/>
  <c r="R37" i="8"/>
  <c r="P37" i="8"/>
  <c r="O37" i="8"/>
  <c r="N37" i="8"/>
  <c r="M37" i="8"/>
  <c r="K37" i="8"/>
  <c r="J37" i="8"/>
  <c r="I37" i="8"/>
  <c r="H37" i="8"/>
  <c r="F37" i="8"/>
  <c r="E37" i="8"/>
  <c r="D37" i="8"/>
  <c r="C37" i="8"/>
  <c r="C38" i="8" s="1"/>
  <c r="U28" i="8"/>
  <c r="T28" i="8"/>
  <c r="S28" i="8"/>
  <c r="R28" i="8"/>
  <c r="P28" i="8"/>
  <c r="O28" i="8"/>
  <c r="N28" i="8"/>
  <c r="M28" i="8"/>
  <c r="K28" i="8"/>
  <c r="J28" i="8"/>
  <c r="I28" i="8"/>
  <c r="H28" i="8"/>
  <c r="C29" i="8" s="1"/>
  <c r="F28" i="8"/>
  <c r="E28" i="8"/>
  <c r="D28" i="8"/>
  <c r="C28" i="8"/>
  <c r="U22" i="8"/>
  <c r="T22" i="8"/>
  <c r="S22" i="8"/>
  <c r="R22" i="8"/>
  <c r="P22" i="8"/>
  <c r="O22" i="8"/>
  <c r="N22" i="8"/>
  <c r="M22" i="8"/>
  <c r="K22" i="8"/>
  <c r="J22" i="8"/>
  <c r="I22" i="8"/>
  <c r="H22" i="8"/>
  <c r="F22" i="8"/>
  <c r="E22" i="8"/>
  <c r="D22" i="8"/>
  <c r="C22" i="8"/>
  <c r="C23" i="8" s="1"/>
  <c r="U16" i="8"/>
  <c r="T16" i="8"/>
  <c r="S16" i="8"/>
  <c r="R16" i="8"/>
  <c r="P16" i="8"/>
  <c r="O16" i="8"/>
  <c r="N16" i="8"/>
  <c r="M16" i="8"/>
  <c r="K16" i="8"/>
  <c r="J16" i="8"/>
  <c r="I16" i="8"/>
  <c r="H16" i="8"/>
  <c r="F16" i="8"/>
  <c r="E16" i="8"/>
  <c r="C17" i="8" s="1"/>
  <c r="D16" i="8"/>
  <c r="C16" i="8"/>
  <c r="U10" i="8"/>
  <c r="T10" i="8"/>
  <c r="S10" i="8"/>
  <c r="R10" i="8"/>
  <c r="P10" i="8"/>
  <c r="O10" i="8"/>
  <c r="N10" i="8"/>
  <c r="M10" i="8"/>
  <c r="K10" i="8"/>
  <c r="J10" i="8"/>
  <c r="I10" i="8"/>
  <c r="H10" i="8"/>
  <c r="C11" i="8" s="1"/>
  <c r="F10" i="8"/>
  <c r="E10" i="8"/>
  <c r="D10" i="8"/>
  <c r="C10" i="8"/>
  <c r="D45" i="10" l="1"/>
  <c r="D23" i="10"/>
  <c r="D35" i="10"/>
  <c r="D58" i="10"/>
  <c r="D11" i="10"/>
  <c r="D17" i="10"/>
  <c r="D17" i="9"/>
  <c r="D57" i="9"/>
  <c r="D34" i="9"/>
  <c r="D23" i="9"/>
  <c r="D11" i="9"/>
  <c r="D44" i="9"/>
  <c r="S47" i="5"/>
  <c r="T47" i="5"/>
  <c r="U47" i="5"/>
  <c r="R47" i="5"/>
  <c r="N47" i="5"/>
  <c r="O47" i="5"/>
  <c r="P47" i="5"/>
  <c r="M47" i="5"/>
  <c r="C47" i="5"/>
  <c r="C48" i="5" s="1"/>
  <c r="I47" i="5"/>
  <c r="J47" i="5"/>
  <c r="K47" i="5"/>
  <c r="H47" i="5"/>
  <c r="D47" i="5"/>
  <c r="E47" i="5"/>
  <c r="F47" i="5"/>
  <c r="C36" i="5"/>
  <c r="S47" i="6"/>
  <c r="T47" i="6"/>
  <c r="U47" i="6"/>
  <c r="R47" i="6"/>
  <c r="N47" i="6"/>
  <c r="O47" i="6"/>
  <c r="P47" i="6"/>
  <c r="M47" i="6"/>
  <c r="I47" i="6"/>
  <c r="J47" i="6"/>
  <c r="K47" i="6"/>
  <c r="H47" i="6"/>
  <c r="D47" i="6"/>
  <c r="E47" i="6"/>
  <c r="F47" i="6"/>
  <c r="C47" i="6"/>
  <c r="C48" i="6" s="1"/>
  <c r="C36" i="6"/>
  <c r="U36" i="5" l="1"/>
  <c r="T36" i="5"/>
  <c r="S36" i="5"/>
  <c r="R36" i="5"/>
  <c r="N36" i="5"/>
  <c r="O36" i="5"/>
  <c r="P36" i="5"/>
  <c r="M36" i="5"/>
  <c r="I36" i="5"/>
  <c r="J36" i="5"/>
  <c r="K36" i="5"/>
  <c r="H36" i="5"/>
  <c r="D36" i="5"/>
  <c r="E36" i="5"/>
  <c r="F36" i="5"/>
  <c r="N36" i="6"/>
  <c r="O36" i="6"/>
  <c r="P36" i="6"/>
  <c r="M36" i="6"/>
  <c r="I36" i="6"/>
  <c r="J36" i="6"/>
  <c r="K36" i="6"/>
  <c r="H36" i="6"/>
  <c r="D36" i="6"/>
  <c r="E36" i="6"/>
  <c r="F36" i="6"/>
  <c r="C37" i="5" l="1"/>
  <c r="U36" i="6" l="1"/>
  <c r="T36" i="6"/>
  <c r="S36" i="6"/>
  <c r="R36" i="6"/>
  <c r="C37" i="6" s="1"/>
  <c r="U22" i="6"/>
  <c r="T22" i="6"/>
  <c r="S22" i="6"/>
  <c r="R22" i="6"/>
  <c r="P22" i="6"/>
  <c r="O22" i="6"/>
  <c r="N22" i="6"/>
  <c r="M22" i="6"/>
  <c r="K22" i="6"/>
  <c r="J22" i="6"/>
  <c r="I22" i="6"/>
  <c r="H22" i="6"/>
  <c r="F22" i="6"/>
  <c r="E22" i="6"/>
  <c r="D22" i="6"/>
  <c r="C22" i="6"/>
  <c r="U16" i="6"/>
  <c r="T16" i="6"/>
  <c r="S16" i="6"/>
  <c r="R16" i="6"/>
  <c r="P16" i="6"/>
  <c r="O16" i="6"/>
  <c r="N16" i="6"/>
  <c r="M16" i="6"/>
  <c r="K16" i="6"/>
  <c r="J16" i="6"/>
  <c r="I16" i="6"/>
  <c r="H16" i="6"/>
  <c r="F16" i="6"/>
  <c r="E16" i="6"/>
  <c r="D16" i="6"/>
  <c r="C16" i="6"/>
  <c r="U10" i="6"/>
  <c r="T10" i="6"/>
  <c r="S10" i="6"/>
  <c r="R10" i="6"/>
  <c r="P10" i="6"/>
  <c r="O10" i="6"/>
  <c r="N10" i="6"/>
  <c r="M10" i="6"/>
  <c r="K10" i="6"/>
  <c r="J10" i="6"/>
  <c r="I10" i="6"/>
  <c r="H10" i="6"/>
  <c r="F10" i="6"/>
  <c r="E10" i="6"/>
  <c r="D10" i="6"/>
  <c r="C10" i="6"/>
  <c r="U22" i="5"/>
  <c r="T22" i="5"/>
  <c r="S22" i="5"/>
  <c r="R22" i="5"/>
  <c r="P22" i="5"/>
  <c r="O22" i="5"/>
  <c r="N22" i="5"/>
  <c r="M22" i="5"/>
  <c r="K22" i="5"/>
  <c r="J22" i="5"/>
  <c r="I22" i="5"/>
  <c r="H22" i="5"/>
  <c r="F22" i="5"/>
  <c r="E22" i="5"/>
  <c r="D22" i="5"/>
  <c r="C22" i="5"/>
  <c r="U16" i="5"/>
  <c r="T16" i="5"/>
  <c r="S16" i="5"/>
  <c r="R16" i="5"/>
  <c r="P16" i="5"/>
  <c r="O16" i="5"/>
  <c r="N16" i="5"/>
  <c r="M16" i="5"/>
  <c r="K16" i="5"/>
  <c r="J16" i="5"/>
  <c r="I16" i="5"/>
  <c r="H16" i="5"/>
  <c r="F16" i="5"/>
  <c r="E16" i="5"/>
  <c r="D16" i="5"/>
  <c r="C16" i="5"/>
  <c r="U10" i="5"/>
  <c r="T10" i="5"/>
  <c r="S10" i="5"/>
  <c r="R10" i="5"/>
  <c r="P10" i="5"/>
  <c r="O10" i="5"/>
  <c r="N10" i="5"/>
  <c r="M10" i="5"/>
  <c r="K10" i="5"/>
  <c r="J10" i="5"/>
  <c r="I10" i="5"/>
  <c r="H10" i="5"/>
  <c r="F10" i="5"/>
  <c r="E10" i="5"/>
  <c r="D10" i="5"/>
  <c r="C10" i="5"/>
  <c r="C17" i="5" l="1"/>
  <c r="C23" i="5"/>
  <c r="C11" i="5"/>
  <c r="C17" i="6"/>
  <c r="C23" i="6"/>
  <c r="C11" i="6"/>
</calcChain>
</file>

<file path=xl/sharedStrings.xml><?xml version="1.0" encoding="utf-8"?>
<sst xmlns="http://schemas.openxmlformats.org/spreadsheetml/2006/main" count="1179" uniqueCount="601">
  <si>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</si>
  <si>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</si>
  <si>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</si>
  <si>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</si>
  <si>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</si>
  <si>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</si>
  <si>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</si>
  <si>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</si>
  <si>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中文閱讀與寫作</t>
  </si>
  <si>
    <t>體育(三)</t>
  </si>
  <si>
    <t>共同外語(一)</t>
  </si>
  <si>
    <t>共同外語(二)(三)</t>
  </si>
  <si>
    <t>體育(一)</t>
  </si>
  <si>
    <t>體育(二)-高爾夫</t>
  </si>
  <si>
    <t>小計</t>
  </si>
  <si>
    <t>類別學分小計</t>
  </si>
  <si>
    <t>職場應用文</t>
  </si>
  <si>
    <t>勞作教育(一)(二)</t>
  </si>
  <si>
    <t>法律與生活</t>
  </si>
  <si>
    <t>職場禮儀與口語表達</t>
  </si>
  <si>
    <t>製造學</t>
  </si>
  <si>
    <t>液氣壓控制與實習</t>
  </si>
  <si>
    <t>實務專題(一)</t>
  </si>
  <si>
    <t>機械製圖</t>
  </si>
  <si>
    <t>實務專題(二)</t>
  </si>
  <si>
    <t>電腦輔助繪圖</t>
  </si>
  <si>
    <t>應用力學</t>
  </si>
  <si>
    <t>電腦輔助立體繪圖</t>
  </si>
  <si>
    <t>熱流學與實驗</t>
  </si>
  <si>
    <t>應用電子學與實習</t>
  </si>
  <si>
    <t>能源科技</t>
  </si>
  <si>
    <t>計算機程式</t>
  </si>
  <si>
    <t>*</t>
  </si>
  <si>
    <t>熱傳學</t>
  </si>
  <si>
    <t>校外實習(二)</t>
  </si>
  <si>
    <t>院訂必修：8</t>
    <phoneticPr fontId="8" type="noConversion"/>
  </si>
  <si>
    <t>基礎通識：14</t>
    <phoneticPr fontId="8" type="noConversion"/>
  </si>
  <si>
    <t>備註</t>
    <phoneticPr fontId="8" type="noConversion"/>
  </si>
  <si>
    <t>○電腦整合製造</t>
  </si>
  <si>
    <t>校外實習(暑期)</t>
  </si>
  <si>
    <t>校外實習(一)</t>
  </si>
  <si>
    <t>進階技術認證</t>
  </si>
  <si>
    <t>*</t>
    <phoneticPr fontId="9" type="noConversion"/>
  </si>
  <si>
    <t>職場體驗(一)(二)</t>
    <phoneticPr fontId="9" type="noConversion"/>
  </si>
  <si>
    <t>○非傳統加工</t>
  </si>
  <si>
    <t>精密機械概論</t>
  </si>
  <si>
    <t>專業選修</t>
    <phoneticPr fontId="9" type="noConversion"/>
  </si>
  <si>
    <t>小計</t>
    <phoneticPr fontId="9" type="noConversion"/>
  </si>
  <si>
    <t>3D列印與實習</t>
  </si>
  <si>
    <t>特色必修</t>
    <phoneticPr fontId="8" type="noConversion"/>
  </si>
  <si>
    <t>工程術語導讀(二)</t>
    <phoneticPr fontId="17" type="noConversion"/>
  </si>
  <si>
    <t>材料實驗</t>
  </si>
  <si>
    <t>工程術語導讀(一)</t>
    <phoneticPr fontId="17" type="noConversion"/>
  </si>
  <si>
    <t>電腦軟體應用</t>
    <phoneticPr fontId="18" type="noConversion"/>
  </si>
  <si>
    <t>專業必修</t>
    <phoneticPr fontId="9" type="noConversion"/>
  </si>
  <si>
    <t>類別學分小計</t>
    <phoneticPr fontId="9" type="noConversion"/>
  </si>
  <si>
    <t>工程產業講座</t>
    <phoneticPr fontId="8" type="noConversion"/>
  </si>
  <si>
    <t>職涯講堂</t>
    <phoneticPr fontId="8" type="noConversion"/>
  </si>
  <si>
    <t>科技應用</t>
    <phoneticPr fontId="8" type="noConversion"/>
  </si>
  <si>
    <t>工程通識</t>
    <phoneticPr fontId="8" type="noConversion"/>
  </si>
  <si>
    <t>院訂必修</t>
    <phoneticPr fontId="9" type="noConversion"/>
  </si>
  <si>
    <t>多元通識</t>
    <phoneticPr fontId="9" type="noConversion"/>
  </si>
  <si>
    <t>職用通識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</si>
  <si>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</si>
  <si>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基礎通識</t>
    <phoneticPr fontId="9" type="noConversion"/>
  </si>
  <si>
    <t>時數</t>
    <phoneticPr fontId="9" type="noConversion"/>
  </si>
  <si>
    <t>學分</t>
    <phoneticPr fontId="9" type="noConversion"/>
  </si>
  <si>
    <t>科目名稱</t>
    <phoneticPr fontId="9" type="noConversion"/>
  </si>
  <si>
    <t>航空產業概論</t>
    <phoneticPr fontId="18" type="noConversion"/>
  </si>
  <si>
    <t>飛機系統</t>
  </si>
  <si>
    <t>飛行原理與實務</t>
    <phoneticPr fontId="18" type="noConversion"/>
  </si>
  <si>
    <t>畢業最低學分數：128</t>
    <phoneticPr fontId="8" type="noConversion"/>
  </si>
  <si>
    <t>工程材料與應用</t>
    <phoneticPr fontId="17" type="noConversion"/>
  </si>
  <si>
    <t>工程概論</t>
    <phoneticPr fontId="17" type="noConversion"/>
  </si>
  <si>
    <t>智慧車輛實務</t>
    <phoneticPr fontId="18" type="noConversion"/>
  </si>
  <si>
    <t>車輛電腦控制與實習</t>
  </si>
  <si>
    <t>車輛工程與實習(二)</t>
  </si>
  <si>
    <t>工程數學</t>
  </si>
  <si>
    <t>車輛新式科技</t>
  </si>
  <si>
    <t>車輛專業實務</t>
  </si>
  <si>
    <t>車輛工程與實習(一)</t>
  </si>
  <si>
    <t>電動車概論</t>
    <phoneticPr fontId="17" type="noConversion"/>
  </si>
  <si>
    <t>電動車電池技術實務</t>
  </si>
  <si>
    <t>綠能車輛技術</t>
  </si>
  <si>
    <t>車輛性能測試與檢驗</t>
  </si>
  <si>
    <t>電動車檢測及維修</t>
    <phoneticPr fontId="17" type="noConversion"/>
  </si>
  <si>
    <t>電動車規格</t>
  </si>
  <si>
    <t>電動車馬達測試與實習</t>
    <phoneticPr fontId="8" type="noConversion"/>
  </si>
  <si>
    <t>車輛懸吊系統</t>
    <phoneticPr fontId="8" type="noConversion"/>
  </si>
  <si>
    <t>內燃機</t>
    <phoneticPr fontId="9" type="noConversion"/>
  </si>
  <si>
    <t>軌道工程學</t>
    <phoneticPr fontId="9" type="noConversion"/>
  </si>
  <si>
    <t>機構創意思考與設計</t>
    <phoneticPr fontId="8" type="noConversion"/>
  </si>
  <si>
    <t>引擎系統</t>
  </si>
  <si>
    <t>引擎電路控制</t>
  </si>
  <si>
    <t>車輛設計</t>
    <phoneticPr fontId="9" type="noConversion"/>
  </si>
  <si>
    <t>機械設計</t>
  </si>
  <si>
    <t>專利申請與撰寫</t>
  </si>
  <si>
    <t>智慧型車輛</t>
  </si>
  <si>
    <t>機車原理</t>
    <phoneticPr fontId="17" type="noConversion"/>
  </si>
  <si>
    <t>自動變速箱原理</t>
  </si>
  <si>
    <t>汽機車綜合檢修實習</t>
    <phoneticPr fontId="9" type="noConversion"/>
  </si>
  <si>
    <t>校外實習(ㄧ)</t>
  </si>
  <si>
    <t>機車動力檢修實習</t>
    <phoneticPr fontId="17" type="noConversion"/>
  </si>
  <si>
    <t>車輛底盤</t>
  </si>
  <si>
    <t>車輛專題討論</t>
    <phoneticPr fontId="9" type="noConversion"/>
  </si>
  <si>
    <t>車身鈑金與塗裝</t>
    <phoneticPr fontId="9" type="noConversion"/>
  </si>
  <si>
    <t>現代車輛技術</t>
    <phoneticPr fontId="9" type="noConversion"/>
  </si>
  <si>
    <t>車輛感測學</t>
    <phoneticPr fontId="9" type="noConversion"/>
  </si>
  <si>
    <t>電動車檢測及維修</t>
  </si>
  <si>
    <t>校外實習</t>
  </si>
  <si>
    <t xml:space="preserve"> </t>
    <phoneticPr fontId="9" type="noConversion"/>
  </si>
  <si>
    <t>車輛鑑賞</t>
  </si>
  <si>
    <t>熱力學</t>
  </si>
  <si>
    <t>車輛底盤實務</t>
  </si>
  <si>
    <t>流體力學</t>
  </si>
  <si>
    <t>電動車馬達測試與實習</t>
    <phoneticPr fontId="9" type="noConversion"/>
  </si>
  <si>
    <t>車輛電路控制</t>
  </si>
  <si>
    <t>車輛懸吊系統</t>
    <phoneticPr fontId="9" type="noConversion"/>
  </si>
  <si>
    <t>機構創意思考與設計</t>
    <phoneticPr fontId="9" type="noConversion"/>
  </si>
  <si>
    <t>車輛性能測試與檢驗</t>
    <phoneticPr fontId="9" type="noConversion"/>
  </si>
  <si>
    <t>專業必修：68</t>
    <phoneticPr fontId="8" type="noConversion"/>
  </si>
  <si>
    <t>專業選修：24</t>
    <phoneticPr fontId="8" type="noConversion"/>
  </si>
  <si>
    <t>110年03月10日-109學年度第2學期第1次系課程發展委員會訂定
110年03月17日-109學年度第2學期第1次院課程發展委員會審議
110年04月08日-109學年度第2學期第1次校課程發展委員會審議</t>
    <phoneticPr fontId="9" type="noConversion"/>
  </si>
  <si>
    <t>職用通識：6</t>
    <phoneticPr fontId="8" type="noConversion"/>
  </si>
  <si>
    <t>多元通識：8</t>
    <phoneticPr fontId="8" type="noConversion"/>
  </si>
  <si>
    <t>職用通識：6</t>
    <phoneticPr fontId="8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</si>
  <si>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8" type="noConversion"/>
  </si>
  <si>
    <t>多元通識：8</t>
    <phoneticPr fontId="8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</si>
  <si>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機械工程系(車輛組)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rgb="FFFF0000"/>
        <rFont val="微軟正黑體"/>
        <family val="2"/>
        <charset val="136"/>
      </rPr>
      <t>燃油引擎車</t>
    </r>
    <r>
      <rPr>
        <sz val="12"/>
        <rFont val="微軟正黑體"/>
        <family val="2"/>
        <charset val="136"/>
      </rPr>
      <t>)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</si>
  <si>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機械工程系(車輛組)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rgb="FFFF0000"/>
        <rFont val="微軟正黑體"/>
        <family val="2"/>
        <charset val="136"/>
      </rPr>
      <t>智慧電動車</t>
    </r>
    <r>
      <rPr>
        <sz val="12"/>
        <rFont val="微軟正黑體"/>
        <family val="2"/>
        <charset val="136"/>
      </rPr>
      <t>)</t>
    </r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</si>
  <si>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◎.本校日間部四年制學生，除依本校學則規定修滿應修之學分外，並應符合相關外語能力、專業實務技能規定之條件使得畢業。</t>
    <phoneticPr fontId="8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</si>
  <si>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</si>
  <si>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</si>
  <si>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</si>
  <si>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</si>
  <si>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r>
      <rPr>
        <sz val="10"/>
        <color indexed="8"/>
        <rFont val="微軟正黑體"/>
        <family val="2"/>
        <charset val="136"/>
      </rPr>
      <t>中文閱讀與寫作</t>
    </r>
  </si>
  <si>
    <r>
      <rPr>
        <sz val="10"/>
        <color indexed="8"/>
        <rFont val="微軟正黑體"/>
        <family val="2"/>
        <charset val="136"/>
      </rPr>
      <t>體育(三)</t>
    </r>
  </si>
  <si>
    <r>
      <rPr>
        <sz val="10"/>
        <color indexed="8"/>
        <rFont val="微軟正黑體"/>
        <family val="2"/>
        <charset val="136"/>
      </rPr>
      <t>共同外語(一)</t>
    </r>
  </si>
  <si>
    <r>
      <rPr>
        <sz val="10"/>
        <color indexed="8"/>
        <rFont val="微軟正黑體"/>
        <family val="2"/>
        <charset val="136"/>
      </rPr>
      <t>共同外語(二)(三)</t>
    </r>
  </si>
  <si>
    <r>
      <rPr>
        <sz val="10"/>
        <color indexed="8"/>
        <rFont val="微軟正黑體"/>
        <family val="2"/>
        <charset val="136"/>
      </rPr>
      <t>體育(一)</t>
    </r>
  </si>
  <si>
    <r>
      <rPr>
        <sz val="10"/>
        <color indexed="8"/>
        <rFont val="微軟正黑體"/>
        <family val="2"/>
        <charset val="136"/>
      </rPr>
      <t>體育(二)-高爾夫</t>
    </r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</si>
  <si>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</si>
  <si>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</si>
  <si>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法律與生活</t>
    <phoneticPr fontId="9" type="noConversion"/>
  </si>
  <si>
    <t>職場應用文</t>
    <phoneticPr fontId="9" type="noConversion"/>
  </si>
  <si>
    <t>勞作教育(一)(二)</t>
    <phoneticPr fontId="9" type="noConversion"/>
  </si>
  <si>
    <t>工程通識</t>
  </si>
  <si>
    <t>科技應用</t>
  </si>
  <si>
    <t>職涯講堂</t>
  </si>
  <si>
    <t>工程產業講座</t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</si>
  <si>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</si>
  <si>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</si>
  <si>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</si>
  <si>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電路學</t>
  </si>
  <si>
    <t>電子學</t>
  </si>
  <si>
    <t>機器人學</t>
  </si>
  <si>
    <t>機器人程式入門</t>
  </si>
  <si>
    <t>電子電路設計實務</t>
  </si>
  <si>
    <t>自動控制實務</t>
  </si>
  <si>
    <t>電機機械實務</t>
  </si>
  <si>
    <t>可程式控制實務</t>
  </si>
  <si>
    <t>工業控制實務</t>
  </si>
  <si>
    <t>資訊應用實務</t>
  </si>
  <si>
    <t>實務專題(一)(二)</t>
  </si>
  <si>
    <t>電腦輔助設計製造</t>
  </si>
  <si>
    <t>電力電子學</t>
  </si>
  <si>
    <t>電力系統</t>
  </si>
  <si>
    <t>電腦軟體應用</t>
  </si>
  <si>
    <t>微處理機實務</t>
  </si>
  <si>
    <t>工業機器人實務</t>
  </si>
  <si>
    <t>數位邏輯電路設計</t>
  </si>
  <si>
    <t>機電整合實務</t>
  </si>
  <si>
    <t>數位工廠實務</t>
  </si>
  <si>
    <t>物聯網設計實務</t>
  </si>
  <si>
    <t>校外實習(暑一)</t>
  </si>
  <si>
    <t>校外實習(暑二)</t>
  </si>
  <si>
    <t>校外實習(暑三)</t>
  </si>
  <si>
    <t>校外實習(一)(二)</t>
  </si>
  <si>
    <t>工業配電實務</t>
  </si>
  <si>
    <t>工業機器人設計製造</t>
  </si>
  <si>
    <t>介面設計實務</t>
  </si>
  <si>
    <t>機器視覺實務</t>
  </si>
  <si>
    <t>電機控制實務</t>
  </si>
  <si>
    <t>工業4.0概論</t>
  </si>
  <si>
    <t>光電概論</t>
  </si>
  <si>
    <t>自動化工程概論</t>
  </si>
  <si>
    <t>電力電子實務應用</t>
  </si>
  <si>
    <t>巨量資料分析</t>
  </si>
  <si>
    <t>嵌入式系統</t>
  </si>
  <si>
    <t>專利寫作</t>
  </si>
  <si>
    <t>信號量測與監控</t>
  </si>
  <si>
    <t>感測器原理與應用</t>
  </si>
  <si>
    <t>數位影像處理</t>
  </si>
  <si>
    <t>切換式電源供應器</t>
  </si>
  <si>
    <t>再生能源</t>
  </si>
  <si>
    <t>光電半導體元件</t>
  </si>
  <si>
    <t>電力品質</t>
  </si>
  <si>
    <t>雷射原理與應用</t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</si>
  <si>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</si>
  <si>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</si>
  <si>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◎.本校日間部四年制學生，除依本校學則規定修滿應修之學分外，並應符合相關外語能力、專業實務技能規定之條件使得畢業。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</si>
  <si>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</si>
  <si>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</si>
  <si>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</si>
  <si>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專業必修：53</t>
    <phoneticPr fontId="9" type="noConversion"/>
  </si>
  <si>
    <t>畢業最低學分數：128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</si>
  <si>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資訊工程系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(110學年度入學適用) </t>
    </r>
    <phoneticPr fontId="9" type="noConversion"/>
  </si>
  <si>
    <t>科目名稱</t>
    <phoneticPr fontId="9" type="noConversion"/>
  </si>
  <si>
    <t>學分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</si>
  <si>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</si>
  <si>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</si>
  <si>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</si>
  <si>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</si>
  <si>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</si>
  <si>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</si>
  <si>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</t>
    <phoneticPr fontId="9" type="noConversion"/>
  </si>
  <si>
    <t>共同外語(一)</t>
    <phoneticPr fontId="9" type="noConversion"/>
  </si>
  <si>
    <t>共同外語(三)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</si>
  <si>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</si>
  <si>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</si>
  <si>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</si>
  <si>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</si>
  <si>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</si>
  <si>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勞作教育(一)(二)</t>
    <phoneticPr fontId="9" type="noConversion"/>
  </si>
  <si>
    <t>職場禮儀與口語表達</t>
    <phoneticPr fontId="9" type="noConversion"/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</si>
  <si>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</si>
  <si>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8" type="noConversion"/>
  </si>
  <si>
    <t>院訂必修</t>
    <phoneticPr fontId="9" type="noConversion"/>
  </si>
  <si>
    <t>工程通識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</si>
  <si>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</si>
  <si>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</si>
  <si>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</si>
  <si>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</si>
  <si>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</si>
  <si>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</si>
  <si>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8" type="noConversion"/>
  </si>
  <si>
    <t>資訊工程概論</t>
    <phoneticPr fontId="9" type="noConversion"/>
  </si>
  <si>
    <t>電腦程式設計</t>
    <phoneticPr fontId="8" type="noConversion"/>
  </si>
  <si>
    <t>電腦硬體裝修</t>
    <phoneticPr fontId="9" type="noConversion"/>
  </si>
  <si>
    <t>資訊術語導讀</t>
    <phoneticPr fontId="8" type="noConversion"/>
  </si>
  <si>
    <t>工程數學</t>
    <phoneticPr fontId="9" type="noConversion"/>
  </si>
  <si>
    <t>小計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</si>
  <si>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</si>
  <si>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</si>
  <si>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</si>
  <si>
    <t>嵌入式系統概論</t>
    <phoneticPr fontId="9" type="noConversion"/>
  </si>
  <si>
    <t>數位邏輯設計</t>
    <phoneticPr fontId="8" type="noConversion"/>
  </si>
  <si>
    <t>多媒體原理與應用實習</t>
    <phoneticPr fontId="9" type="noConversion"/>
  </si>
  <si>
    <t>嵌入式系統實習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</si>
  <si>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</si>
  <si>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</si>
  <si>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</si>
  <si>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8" type="noConversion"/>
  </si>
  <si>
    <t>微算機系統與介面應用</t>
    <phoneticPr fontId="9" type="noConversion"/>
  </si>
  <si>
    <t>實務專題(二)</t>
    <phoneticPr fontId="9" type="noConversion"/>
  </si>
  <si>
    <t>微算機系統與介面應用實習</t>
    <phoneticPr fontId="9" type="noConversion"/>
  </si>
  <si>
    <t>FPGA之原理與應用</t>
    <phoneticPr fontId="9" type="noConversion"/>
  </si>
  <si>
    <t>FPGA電路設計實習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</si>
  <si>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</si>
  <si>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</si>
  <si>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</si>
  <si>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</si>
  <si>
    <t>動畫程式設計實務</t>
  </si>
  <si>
    <t>網路與安全概論</t>
    <phoneticPr fontId="9" type="noConversion"/>
  </si>
  <si>
    <t>物件導向程式設計</t>
    <phoneticPr fontId="9" type="noConversion"/>
  </si>
  <si>
    <t>計算機組織</t>
    <phoneticPr fontId="8" type="noConversion"/>
  </si>
  <si>
    <t>網路資訊檢索與應用</t>
    <phoneticPr fontId="9" type="noConversion"/>
  </si>
  <si>
    <t>遊戲設計實務</t>
    <phoneticPr fontId="9" type="noConversion"/>
  </si>
  <si>
    <t>超大型積體電路設計導論</t>
  </si>
  <si>
    <t>行動網際網路技術與應用</t>
  </si>
  <si>
    <t>校外實習(一)</t>
    <phoneticPr fontId="9" type="noConversion"/>
  </si>
  <si>
    <t>*</t>
    <phoneticPr fontId="8" type="noConversion"/>
  </si>
  <si>
    <t>DSP之原理及應用</t>
  </si>
  <si>
    <t>輸出入裝置與驅動程式設計</t>
    <phoneticPr fontId="9" type="noConversion"/>
  </si>
  <si>
    <t>校外實習(暑)</t>
    <phoneticPr fontId="9" type="noConversion"/>
  </si>
  <si>
    <t>校外實習(一)</t>
    <phoneticPr fontId="9" type="noConversion"/>
  </si>
  <si>
    <t>計算機網路概論</t>
    <phoneticPr fontId="9" type="noConversion"/>
  </si>
  <si>
    <t>網路遊戲設計實務</t>
  </si>
  <si>
    <t>視窗程式設計</t>
    <phoneticPr fontId="9" type="noConversion"/>
  </si>
  <si>
    <t>USB驅動程式實務</t>
    <phoneticPr fontId="9" type="noConversion"/>
  </si>
  <si>
    <t>軟體專案管理</t>
    <phoneticPr fontId="9" type="noConversion"/>
  </si>
  <si>
    <t>校外實習(二)</t>
    <phoneticPr fontId="9" type="noConversion"/>
  </si>
  <si>
    <t>*</t>
    <phoneticPr fontId="8" type="noConversion"/>
  </si>
  <si>
    <t>多媒體網頁設計</t>
  </si>
  <si>
    <t>新興能源原理與實務</t>
    <phoneticPr fontId="9" type="noConversion"/>
  </si>
  <si>
    <t>網路資料庫設計實務</t>
  </si>
  <si>
    <t>類神經網路原理與應用</t>
    <phoneticPr fontId="9" type="noConversion"/>
  </si>
  <si>
    <t>綠色能源開發與應用</t>
    <phoneticPr fontId="9" type="noConversion"/>
  </si>
  <si>
    <t>校外實習(二)</t>
    <phoneticPr fontId="9" type="noConversion"/>
  </si>
  <si>
    <t>專業選修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</si>
  <si>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</si>
  <si>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</si>
  <si>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</si>
  <si>
    <t>物聯網實務</t>
    <phoneticPr fontId="9" type="noConversion"/>
  </si>
  <si>
    <t>軟體開發技術</t>
    <phoneticPr fontId="9" type="noConversion"/>
  </si>
  <si>
    <t>嵌入式系統程式設計</t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</si>
  <si>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</si>
  <si>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</si>
  <si>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</si>
  <si>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</si>
  <si>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</si>
  <si>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</si>
  <si>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</si>
  <si>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嵌入式作業系統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</si>
  <si>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</si>
  <si>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</si>
  <si>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</si>
  <si>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</si>
  <si>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</si>
  <si>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</si>
  <si>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</si>
  <si>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</si>
  <si>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</si>
  <si>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</si>
  <si>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</si>
  <si>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</si>
  <si>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</si>
  <si>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</si>
  <si>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</si>
  <si>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</si>
  <si>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計算機演算法</t>
    <phoneticPr fontId="9" type="noConversion"/>
  </si>
  <si>
    <t>智慧生活科技應用實務</t>
    <phoneticPr fontId="9" type="noConversion"/>
  </si>
  <si>
    <t>備註</t>
    <phoneticPr fontId="8" type="noConversion"/>
  </si>
  <si>
    <t>基礎通識：14</t>
    <phoneticPr fontId="8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</si>
  <si>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◎校外實習最高之選修學分數：二學期(18學分)+二暑假(6學分)，共計24學分。
◎本校日間部四年制學生，除依本校學則規定修滿應修之學分外，並應符合相關外語能力、專業實務技能規定之條件使得畢業。</t>
    <phoneticPr fontId="8" type="noConversion"/>
  </si>
  <si>
    <t>院訂必修：8</t>
    <phoneticPr fontId="8" type="noConversion"/>
  </si>
  <si>
    <t>專業必修：56</t>
    <phoneticPr fontId="8" type="noConversion"/>
  </si>
  <si>
    <t>專業選修至少選修：36
(其中專業核心選修至少24學分)
專業核心選修超修學分可計入專業選修</t>
    <phoneticPr fontId="8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</si>
  <si>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電腦與通訊工程系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indexed="10"/>
        <rFont val="微軟正黑體"/>
        <family val="2"/>
        <charset val="136"/>
      </rPr>
      <t>行動通訊模組</t>
    </r>
    <r>
      <rPr>
        <sz val="12"/>
        <rFont val="微軟正黑體"/>
        <family val="2"/>
        <charset val="136"/>
      </rPr>
      <t xml:space="preserve">) </t>
    </r>
    <phoneticPr fontId="9" type="noConversion"/>
  </si>
  <si>
    <t>110年03月09日-109學年度第2學期第1次系課程發展委員會定訂
110年03月17日-109學年度第1學期第1次院課程發展委員會審議
110年04月08日-109學年度第2學期第1次校課程發展委員會審議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</si>
  <si>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</si>
  <si>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</si>
  <si>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</si>
  <si>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共同外語(二)(三)</t>
    <phoneticPr fontId="9" type="noConversion"/>
  </si>
  <si>
    <t>共同外語(一)</t>
    <phoneticPr fontId="9" type="noConversion"/>
  </si>
  <si>
    <t>體育(二)-高爾夫</t>
    <phoneticPr fontId="9" type="noConversion"/>
  </si>
  <si>
    <t>職場禮儀與口語表達</t>
    <phoneticPr fontId="9" type="noConversion"/>
  </si>
  <si>
    <t>多元通識</t>
    <phoneticPr fontId="9" type="noConversion"/>
  </si>
  <si>
    <r>
      <t>1. 為符合本校「通識規劃特色」，同學畢業應修滿「基礎通識」14學分、「職用通識」</t>
    </r>
    <r>
      <rPr>
        <b/>
        <sz val="8"/>
        <color indexed="8"/>
        <rFont val="微軟正黑體"/>
        <family val="2"/>
        <charset val="136"/>
      </rPr>
      <t>6學</t>
    </r>
    <r>
      <rPr>
        <sz val="8"/>
        <color indexed="8"/>
        <rFont val="微軟正黑體"/>
        <family val="2"/>
        <charset val="136"/>
      </rPr>
      <t>分及「多元通識」</t>
    </r>
    <r>
      <rPr>
        <b/>
        <sz val="8"/>
        <color indexed="8"/>
        <rFont val="微軟正黑體"/>
        <family val="2"/>
        <charset val="136"/>
      </rPr>
      <t>8學分</t>
    </r>
    <r>
      <rPr>
        <sz val="8"/>
        <color indexed="8"/>
        <rFont val="微軟正黑體"/>
        <family val="2"/>
        <charset val="136"/>
      </rPr>
      <t>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color indexed="8"/>
        <rFont val="微軟正黑體"/>
        <family val="2"/>
        <charset val="136"/>
      </rPr>
      <t>8學分</t>
    </r>
    <r>
      <rPr>
        <sz val="8"/>
        <color indexed="8"/>
        <rFont val="微軟正黑體"/>
        <family val="2"/>
        <charset val="136"/>
      </rPr>
      <t>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9" type="noConversion"/>
  </si>
  <si>
    <t>院訂必修</t>
    <phoneticPr fontId="9" type="noConversion"/>
  </si>
  <si>
    <t>工程通識</t>
    <phoneticPr fontId="9" type="noConversion"/>
  </si>
  <si>
    <t>科技應用</t>
    <phoneticPr fontId="9" type="noConversion"/>
  </si>
  <si>
    <t>職涯講堂</t>
    <phoneticPr fontId="9" type="noConversion"/>
  </si>
  <si>
    <t>工程產業講座</t>
    <phoneticPr fontId="9" type="noConversion"/>
  </si>
  <si>
    <t>微積分</t>
    <phoneticPr fontId="9" type="noConversion"/>
  </si>
  <si>
    <t>電子學實習</t>
    <phoneticPr fontId="9" type="noConversion"/>
  </si>
  <si>
    <t>資訊安全</t>
    <phoneticPr fontId="9" type="noConversion"/>
  </si>
  <si>
    <t>計算機概論</t>
    <phoneticPr fontId="9" type="noConversion"/>
  </si>
  <si>
    <t>電子電路模擬</t>
  </si>
  <si>
    <t>感測技術應用實務</t>
    <phoneticPr fontId="9" type="noConversion"/>
  </si>
  <si>
    <t>App Inventor實作</t>
    <phoneticPr fontId="9" type="noConversion"/>
  </si>
  <si>
    <t>微處理器應用</t>
    <phoneticPr fontId="9" type="noConversion"/>
  </si>
  <si>
    <t>網路程式設計與實習</t>
    <phoneticPr fontId="9" type="noConversion"/>
  </si>
  <si>
    <t>程式語言設計與實習</t>
  </si>
  <si>
    <t>通訊系統</t>
    <phoneticPr fontId="9" type="noConversion"/>
  </si>
  <si>
    <t>行動通訊</t>
    <phoneticPr fontId="9" type="noConversion"/>
  </si>
  <si>
    <t>通訊導論與實習</t>
  </si>
  <si>
    <t>微處理器實習</t>
  </si>
  <si>
    <t>實務專題(一)(二)</t>
    <phoneticPr fontId="9" type="noConversion"/>
  </si>
  <si>
    <t>電子學</t>
    <phoneticPr fontId="9" type="noConversion"/>
  </si>
  <si>
    <t>通訊系統實習</t>
    <phoneticPr fontId="9" type="noConversion"/>
  </si>
  <si>
    <t>衛星通訊</t>
    <phoneticPr fontId="9" type="noConversion"/>
  </si>
  <si>
    <t>數位系統設計</t>
  </si>
  <si>
    <t>無線通訊概論</t>
    <phoneticPr fontId="9" type="noConversion"/>
  </si>
  <si>
    <t>軟體定義無線電</t>
    <phoneticPr fontId="9" type="noConversion"/>
  </si>
  <si>
    <t>工程數學</t>
    <phoneticPr fontId="9" type="noConversion"/>
  </si>
  <si>
    <t>通訊電子學實習</t>
    <phoneticPr fontId="9" type="noConversion"/>
  </si>
  <si>
    <t>物聯網</t>
  </si>
  <si>
    <t>電腦網路概論</t>
    <phoneticPr fontId="9" type="noConversion"/>
  </si>
  <si>
    <t>訊號與系統</t>
    <phoneticPr fontId="9" type="noConversion"/>
  </si>
  <si>
    <t>小計</t>
    <phoneticPr fontId="9" type="noConversion"/>
  </si>
  <si>
    <t>專業分組選修</t>
    <phoneticPr fontId="9" type="noConversion"/>
  </si>
  <si>
    <t>智慧手機維修概論</t>
  </si>
  <si>
    <t>Python程式設計</t>
    <phoneticPr fontId="9" type="noConversion"/>
  </si>
  <si>
    <t>高頻電路量測實務</t>
    <phoneticPr fontId="9" type="noConversion"/>
  </si>
  <si>
    <t>無線感測網路</t>
    <phoneticPr fontId="9" type="noConversion"/>
  </si>
  <si>
    <t>JAVA程式設計</t>
  </si>
  <si>
    <t>天線原理與量測實務</t>
    <phoneticPr fontId="9" type="noConversion"/>
  </si>
  <si>
    <t>網路通訊協定</t>
    <phoneticPr fontId="9" type="noConversion"/>
  </si>
  <si>
    <t>數位訊號處理</t>
    <phoneticPr fontId="9" type="noConversion"/>
  </si>
  <si>
    <t>Matlab應用實務</t>
  </si>
  <si>
    <t>電子競技</t>
    <phoneticPr fontId="9" type="noConversion"/>
  </si>
  <si>
    <t>進階電競遊戲訓練</t>
    <phoneticPr fontId="9" type="noConversion"/>
  </si>
  <si>
    <t>電腦繪圖</t>
    <phoneticPr fontId="9" type="noConversion"/>
  </si>
  <si>
    <t>電競產業經驗分享</t>
    <phoneticPr fontId="9" type="noConversion"/>
  </si>
  <si>
    <t>遊戲元件設計</t>
    <phoneticPr fontId="9" type="noConversion"/>
  </si>
  <si>
    <t>行動網頁設計實作</t>
    <phoneticPr fontId="9" type="noConversion"/>
  </si>
  <si>
    <t>遊戲企劃</t>
    <phoneticPr fontId="9" type="noConversion"/>
  </si>
  <si>
    <t>Android程式設計與應用</t>
    <phoneticPr fontId="9" type="noConversion"/>
  </si>
  <si>
    <t>行動裝置程式設計</t>
    <phoneticPr fontId="9" type="noConversion"/>
  </si>
  <si>
    <t>Linux作業系統</t>
    <phoneticPr fontId="9" type="noConversion"/>
  </si>
  <si>
    <t>其它專業選修</t>
    <phoneticPr fontId="9" type="noConversion"/>
  </si>
  <si>
    <t>智慧3C維修</t>
    <phoneticPr fontId="9" type="noConversion"/>
  </si>
  <si>
    <t>智慧型手機原理與設計實務</t>
    <phoneticPr fontId="9" type="noConversion"/>
  </si>
  <si>
    <t>AI無人機程式設計</t>
    <phoneticPr fontId="9" type="noConversion"/>
  </si>
  <si>
    <t>複變數</t>
  </si>
  <si>
    <t>數位通訊理論</t>
    <phoneticPr fontId="9" type="noConversion"/>
  </si>
  <si>
    <t>校外實習(暑)</t>
    <phoneticPr fontId="9" type="noConversion"/>
  </si>
  <si>
    <t>*</t>
    <phoneticPr fontId="9" type="noConversion"/>
  </si>
  <si>
    <t>資料庫原理及應用</t>
  </si>
  <si>
    <t>系統程式</t>
    <phoneticPr fontId="9" type="noConversion"/>
  </si>
  <si>
    <t>校外實習(一)</t>
    <phoneticPr fontId="9" type="noConversion"/>
  </si>
  <si>
    <t>*</t>
    <phoneticPr fontId="9" type="noConversion"/>
  </si>
  <si>
    <t>校外實習(三)</t>
    <phoneticPr fontId="9" type="noConversion"/>
  </si>
  <si>
    <t>射頻識別標籤</t>
  </si>
  <si>
    <t>智慧輪型機器人</t>
    <phoneticPr fontId="9" type="noConversion"/>
  </si>
  <si>
    <t>機率與統計</t>
    <phoneticPr fontId="9" type="noConversion"/>
  </si>
  <si>
    <t>光纖通訊</t>
  </si>
  <si>
    <t>雲端資料庫</t>
    <phoneticPr fontId="9" type="noConversion"/>
  </si>
  <si>
    <t>校外實習(五)</t>
    <phoneticPr fontId="9" type="noConversion"/>
  </si>
  <si>
    <t>計算機結構</t>
  </si>
  <si>
    <t>通訊編碼</t>
  </si>
  <si>
    <t>離散數學</t>
    <phoneticPr fontId="9" type="noConversion"/>
  </si>
  <si>
    <t>多媒體嵌入式系統設計</t>
  </si>
  <si>
    <t>資料結構</t>
  </si>
  <si>
    <t>系統晶片原理與應用</t>
  </si>
  <si>
    <t>電磁學</t>
  </si>
  <si>
    <t>校外實習(六)</t>
    <phoneticPr fontId="9" type="noConversion"/>
  </si>
  <si>
    <t>校外實習(四)</t>
    <phoneticPr fontId="9" type="noConversion"/>
  </si>
  <si>
    <t>專業必修：65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</si>
  <si>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電腦與通訊工程系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(110學年度入學適用_</t>
    </r>
    <r>
      <rPr>
        <sz val="12"/>
        <color indexed="10"/>
        <rFont val="微軟正黑體"/>
        <family val="2"/>
        <charset val="136"/>
      </rPr>
      <t>電子競技模組</t>
    </r>
    <r>
      <rPr>
        <sz val="12"/>
        <rFont val="微軟正黑體"/>
        <family val="2"/>
        <charset val="136"/>
      </rPr>
      <t xml:space="preserve">) </t>
    </r>
    <phoneticPr fontId="9" type="noConversion"/>
  </si>
  <si>
    <t>110年03月09日-109學年度第2學期第1次系課程發展委員會定訂
110年03月17日-109學年度第1學期第1次院課程發展委員會審議
110年04月08日-109學年度第2學期第1次校課程發展委員會審議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</si>
  <si>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</si>
  <si>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</si>
  <si>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</si>
  <si>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</si>
  <si>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9" type="noConversion"/>
  </si>
  <si>
    <t>體育(一)</t>
    <phoneticPr fontId="9" type="noConversion"/>
  </si>
  <si>
    <t>共同外語(二)(三)</t>
    <phoneticPr fontId="9" type="noConversion"/>
  </si>
  <si>
    <t>共同外語(一)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</si>
  <si>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</si>
  <si>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</si>
  <si>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</si>
  <si>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</si>
  <si>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</si>
  <si>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勞作教育(一)(二)</t>
    <phoneticPr fontId="9" type="noConversion"/>
  </si>
  <si>
    <t>職場禮儀與口語表達</t>
    <phoneticPr fontId="9" type="noConversion"/>
  </si>
  <si>
    <t>多元通識</t>
    <phoneticPr fontId="9" type="noConversion"/>
  </si>
  <si>
    <r>
      <t>1. 為符合本校「通識規劃特色」，同學畢業應修滿「基礎通識」14學分、「職用通識」</t>
    </r>
    <r>
      <rPr>
        <sz val="8"/>
        <color indexed="8"/>
        <rFont val="微軟正黑體"/>
        <family val="2"/>
        <charset val="136"/>
      </rPr>
      <t>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9" type="noConversion"/>
  </si>
  <si>
    <t>院訂必修</t>
    <phoneticPr fontId="9" type="noConversion"/>
  </si>
  <si>
    <t>工程通識</t>
    <phoneticPr fontId="9" type="noConversion"/>
  </si>
  <si>
    <t>科技應用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</si>
  <si>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</si>
  <si>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</si>
  <si>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</si>
  <si>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</si>
  <si>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</si>
  <si>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應用數學(一)</t>
    <phoneticPr fontId="9" type="noConversion"/>
  </si>
  <si>
    <t>初階水冷式電腦裝修</t>
    <phoneticPr fontId="9" type="noConversion"/>
  </si>
  <si>
    <t>資訊安全</t>
    <phoneticPr fontId="9" type="noConversion"/>
  </si>
  <si>
    <t>App Inventor實作</t>
    <phoneticPr fontId="9" type="noConversion"/>
  </si>
  <si>
    <t>網路架設</t>
    <phoneticPr fontId="9" type="noConversion"/>
  </si>
  <si>
    <t>行動遊戲程式設計</t>
    <phoneticPr fontId="9" type="noConversion"/>
  </si>
  <si>
    <t>電競產業概論</t>
    <phoneticPr fontId="9" type="noConversion"/>
  </si>
  <si>
    <t>遊戲設計概論</t>
    <phoneticPr fontId="9" type="noConversion"/>
  </si>
  <si>
    <t>團隊溝通與戰術分析</t>
  </si>
  <si>
    <t>基礎電競遊戲訓練</t>
  </si>
  <si>
    <t>電競賽事播報</t>
    <phoneticPr fontId="9" type="noConversion"/>
  </si>
  <si>
    <t>行銷概論</t>
  </si>
  <si>
    <t>程式語言設計與實習</t>
    <phoneticPr fontId="9" type="noConversion"/>
  </si>
  <si>
    <t>遊戲設計與實習</t>
    <phoneticPr fontId="9" type="noConversion"/>
  </si>
  <si>
    <t>實務專題(一)(二)</t>
    <phoneticPr fontId="9" type="noConversion"/>
  </si>
  <si>
    <t>物理與實習</t>
    <phoneticPr fontId="9" type="noConversion"/>
  </si>
  <si>
    <t>賽事企劃與節目製作</t>
    <phoneticPr fontId="9" type="noConversion"/>
  </si>
  <si>
    <t>虛擬實境概論</t>
    <phoneticPr fontId="9" type="noConversion"/>
  </si>
  <si>
    <t>計算機概論</t>
    <phoneticPr fontId="9" type="noConversion"/>
  </si>
  <si>
    <t>影像處理</t>
    <phoneticPr fontId="9" type="noConversion"/>
  </si>
  <si>
    <t>網路伺服器管理</t>
    <phoneticPr fontId="9" type="noConversion"/>
  </si>
  <si>
    <t>應用數學(二)</t>
    <phoneticPr fontId="9" type="noConversion"/>
  </si>
  <si>
    <t>網路影片剪輯製作</t>
    <phoneticPr fontId="9" type="noConversion"/>
  </si>
  <si>
    <t>電競場域實作</t>
  </si>
  <si>
    <t>電腦網路概論</t>
    <phoneticPr fontId="9" type="noConversion"/>
  </si>
  <si>
    <t>直播媒體應用與管理</t>
    <phoneticPr fontId="9" type="noConversion"/>
  </si>
  <si>
    <t>口語表達</t>
    <phoneticPr fontId="9" type="noConversion"/>
  </si>
  <si>
    <t>專業分組選修</t>
    <phoneticPr fontId="9" type="noConversion"/>
  </si>
  <si>
    <t>Python程式設計</t>
    <phoneticPr fontId="9" type="noConversion"/>
  </si>
  <si>
    <t>高頻電路量測實務</t>
    <phoneticPr fontId="9" type="noConversion"/>
  </si>
  <si>
    <t>網路通訊協定</t>
    <phoneticPr fontId="9" type="noConversion"/>
  </si>
  <si>
    <t>數位訊號處理</t>
    <phoneticPr fontId="9" type="noConversion"/>
  </si>
  <si>
    <t>進階電競遊戲訓練</t>
    <phoneticPr fontId="9" type="noConversion"/>
  </si>
  <si>
    <t>電腦繪圖</t>
    <phoneticPr fontId="9" type="noConversion"/>
  </si>
  <si>
    <t>電競產業經驗分享</t>
    <phoneticPr fontId="9" type="noConversion"/>
  </si>
  <si>
    <t>行動網頁設計實作</t>
    <phoneticPr fontId="9" type="noConversion"/>
  </si>
  <si>
    <t>遊戲企劃</t>
    <phoneticPr fontId="9" type="noConversion"/>
  </si>
  <si>
    <t>Android程式設計與應用</t>
    <phoneticPr fontId="9" type="noConversion"/>
  </si>
  <si>
    <t>Linux作業系統</t>
    <phoneticPr fontId="9" type="noConversion"/>
  </si>
  <si>
    <t>其它專業選修</t>
    <phoneticPr fontId="9" type="noConversion"/>
  </si>
  <si>
    <t>智慧3C維修</t>
    <phoneticPr fontId="9" type="noConversion"/>
  </si>
  <si>
    <t>智慧型手機原理與設計實務</t>
    <phoneticPr fontId="9" type="noConversion"/>
  </si>
  <si>
    <t>AI無人機程式設計</t>
    <phoneticPr fontId="9" type="noConversion"/>
  </si>
  <si>
    <t>校外實習(暑)</t>
    <phoneticPr fontId="9" type="noConversion"/>
  </si>
  <si>
    <t>*</t>
    <phoneticPr fontId="9" type="noConversion"/>
  </si>
  <si>
    <t>*</t>
    <phoneticPr fontId="9" type="noConversion"/>
  </si>
  <si>
    <t>智慧輪型機器人</t>
    <phoneticPr fontId="9" type="noConversion"/>
  </si>
  <si>
    <t>機率與統計</t>
    <phoneticPr fontId="9" type="noConversion"/>
  </si>
  <si>
    <t>校外實習(二)</t>
    <phoneticPr fontId="9" type="noConversion"/>
  </si>
  <si>
    <t>校外實習(五)</t>
    <phoneticPr fontId="9" type="noConversion"/>
  </si>
  <si>
    <t>離散數學</t>
    <phoneticPr fontId="9" type="noConversion"/>
  </si>
  <si>
    <t>校外實習(六)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</si>
  <si>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(110學年度入學適用) </t>
    </r>
    <phoneticPr fontId="9" type="noConversion"/>
  </si>
  <si>
    <t>110年07月12日-110學年度第1學期第1次系課程發展委員會修訂
110年08月11日-110學年度第1學期第1次院課程發展委員會審議
110年08月18日-110學年度第1學期第1次校課程發展委員會審議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</si>
  <si>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</si>
  <si>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</si>
  <si>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</si>
  <si>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</si>
  <si>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</si>
  <si>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</si>
  <si>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</si>
  <si>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8" type="noConversion"/>
  </si>
  <si>
    <t>工程通識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</si>
  <si>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</si>
  <si>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</si>
  <si>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</si>
  <si>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</si>
  <si>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</si>
  <si>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製造學</t>
    <phoneticPr fontId="8" type="noConversion"/>
  </si>
  <si>
    <t>工程材料與應用</t>
    <phoneticPr fontId="18" type="noConversion"/>
  </si>
  <si>
    <t>實務專題(一)</t>
    <phoneticPr fontId="18" type="noConversion"/>
  </si>
  <si>
    <t>工程概論</t>
    <phoneticPr fontId="18" type="noConversion"/>
  </si>
  <si>
    <t>數控工具機(一)</t>
    <phoneticPr fontId="18" type="noConversion"/>
  </si>
  <si>
    <t>順序控制與實習</t>
    <phoneticPr fontId="17" type="noConversion"/>
  </si>
  <si>
    <t>電腦輔助機械製圖</t>
    <phoneticPr fontId="9" type="noConversion"/>
  </si>
  <si>
    <t>工程術語導讀</t>
    <phoneticPr fontId="17" type="noConversion"/>
  </si>
  <si>
    <t>飛機修護實務</t>
    <phoneticPr fontId="18" type="noConversion"/>
  </si>
  <si>
    <t>製造實務</t>
    <phoneticPr fontId="9" type="noConversion"/>
  </si>
  <si>
    <t>航空發動機</t>
    <phoneticPr fontId="18" type="noConversion"/>
  </si>
  <si>
    <t>電腦輔助繪圖</t>
    <phoneticPr fontId="18" type="noConversion"/>
  </si>
  <si>
    <t>機電整合</t>
    <phoneticPr fontId="18" type="noConversion"/>
  </si>
  <si>
    <t>應用力學</t>
    <phoneticPr fontId="9" type="noConversion"/>
  </si>
  <si>
    <t>數控工具機(二)</t>
    <phoneticPr fontId="18" type="noConversion"/>
  </si>
  <si>
    <t>飛機製造</t>
    <phoneticPr fontId="18" type="noConversion"/>
  </si>
  <si>
    <t>實務專題(二)</t>
    <phoneticPr fontId="18" type="noConversion"/>
  </si>
  <si>
    <t>熱流學與實驗</t>
    <phoneticPr fontId="18" type="noConversion"/>
  </si>
  <si>
    <t>專業選修</t>
    <phoneticPr fontId="9" type="noConversion"/>
  </si>
  <si>
    <t>人因工程</t>
    <phoneticPr fontId="18" type="noConversion"/>
  </si>
  <si>
    <t>飛具設計</t>
    <phoneticPr fontId="18" type="noConversion"/>
  </si>
  <si>
    <t>○生產自動化技術</t>
    <phoneticPr fontId="17" type="noConversion"/>
  </si>
  <si>
    <t>機構學</t>
    <phoneticPr fontId="18" type="noConversion"/>
  </si>
  <si>
    <t>民航法規</t>
    <phoneticPr fontId="18" type="noConversion"/>
  </si>
  <si>
    <t>○專利申請與撰寫</t>
    <phoneticPr fontId="18" type="noConversion"/>
  </si>
  <si>
    <t>機場經營與管理</t>
    <phoneticPr fontId="18" type="noConversion"/>
  </si>
  <si>
    <t>飛機維修計劃管理</t>
    <phoneticPr fontId="18" type="noConversion"/>
  </si>
  <si>
    <t>飛航管制</t>
    <phoneticPr fontId="18" type="noConversion"/>
  </si>
  <si>
    <t>O電腦軟體應用</t>
    <phoneticPr fontId="18" type="noConversion"/>
  </si>
  <si>
    <t>O無人機實務</t>
    <phoneticPr fontId="18" type="noConversion"/>
  </si>
  <si>
    <t>微電腦控制</t>
    <phoneticPr fontId="18" type="noConversion"/>
  </si>
  <si>
    <t>飛機通訊</t>
    <phoneticPr fontId="18" type="noConversion"/>
  </si>
  <si>
    <t>O計算機程式</t>
    <phoneticPr fontId="9" type="noConversion"/>
  </si>
  <si>
    <t>應用電子學與實習</t>
    <phoneticPr fontId="18" type="noConversion"/>
  </si>
  <si>
    <t>飛行模擬概論</t>
    <phoneticPr fontId="18" type="noConversion"/>
  </si>
  <si>
    <t>O機構與製造</t>
    <phoneticPr fontId="9" type="noConversion"/>
  </si>
  <si>
    <t>○熱處理</t>
    <phoneticPr fontId="9" type="noConversion"/>
  </si>
  <si>
    <t>非破壞檢測</t>
    <phoneticPr fontId="18" type="noConversion"/>
  </si>
  <si>
    <t>先進複合材料</t>
    <phoneticPr fontId="18" type="noConversion"/>
  </si>
  <si>
    <t>航空氣象學</t>
    <phoneticPr fontId="18" type="noConversion"/>
  </si>
  <si>
    <t>飛行安全與管理(SMS)</t>
    <phoneticPr fontId="18" type="noConversion"/>
  </si>
  <si>
    <t>旋翼機實務</t>
    <phoneticPr fontId="18" type="noConversion"/>
  </si>
  <si>
    <t>O液氣壓控制與實習</t>
    <phoneticPr fontId="18" type="noConversion"/>
  </si>
  <si>
    <t>O飛機儀電系統與實習</t>
    <phoneticPr fontId="9" type="noConversion"/>
  </si>
  <si>
    <t>航空品保</t>
    <phoneticPr fontId="18" type="noConversion"/>
  </si>
  <si>
    <t>飛機性能分析</t>
    <phoneticPr fontId="18" type="noConversion"/>
  </si>
  <si>
    <t>備註</t>
    <phoneticPr fontId="8" type="noConversion"/>
  </si>
  <si>
    <t>基礎通識：14</t>
    <phoneticPr fontId="8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</si>
  <si>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◎.本校日間部四年制學生，除依本校學則規定修滿應修之學分外，並應符合相關外語能力、專業實務技能規定之條件使得畢業。</t>
    <phoneticPr fontId="8" type="noConversion"/>
  </si>
  <si>
    <t>職用通識：6</t>
    <phoneticPr fontId="8" type="noConversion"/>
  </si>
  <si>
    <t>多元通識：8</t>
    <phoneticPr fontId="8" type="noConversion"/>
  </si>
  <si>
    <t>院訂必修：8</t>
    <phoneticPr fontId="8" type="noConversion"/>
  </si>
  <si>
    <t>專業必修：55</t>
    <phoneticPr fontId="8" type="noConversion"/>
  </si>
  <si>
    <t>專業選修：37</t>
    <phoneticPr fontId="8" type="noConversion"/>
  </si>
  <si>
    <t>畢業最低學分數：128</t>
    <phoneticPr fontId="8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</si>
  <si>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電機工程系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(110學年度入學適用)</t>
    </r>
  </si>
  <si>
    <t>110年07月26日-109學年度第2學期第1次系課程發展委員會修訂
110年08月11日-110學年度第1學期第1次院課程發展委員會審議
110年08月18日-110學年度第1學期第1次校課程發展委員會審議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</si>
  <si>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</si>
  <si>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</si>
  <si>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</si>
  <si>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</si>
  <si>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法律與生活</t>
    <phoneticPr fontId="9" type="noConversion"/>
  </si>
  <si>
    <t>職場應用文</t>
    <phoneticPr fontId="9" type="noConversion"/>
  </si>
  <si>
    <t>勞作教育(一)(二)</t>
    <phoneticPr fontId="9" type="noConversion"/>
  </si>
  <si>
    <r>
      <t>1. 為符合本校「通識規劃特色」，同學畢業應修滿「基礎通識」14學分、「職用通識」6 學分及「多元通識」8 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color indexed="10"/>
        <rFont val="微軟正黑體"/>
        <family val="2"/>
        <charset val="136"/>
      </rPr>
      <t>8</t>
    </r>
    <r>
      <rPr>
        <sz val="8"/>
        <rFont val="微軟正黑體"/>
        <family val="2"/>
        <charset val="136"/>
      </rPr>
      <t>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9" type="noConversion"/>
  </si>
  <si>
    <t xml:space="preserve"> </t>
    <phoneticPr fontId="9" type="noConversion"/>
  </si>
  <si>
    <t>院訂必修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</si>
  <si>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</si>
  <si>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</si>
  <si>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</si>
  <si>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</si>
  <si>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專業核心選修</t>
    <phoneticPr fontId="9" type="noConversion"/>
  </si>
  <si>
    <t>氣壓控制實務</t>
    <phoneticPr fontId="9" type="noConversion"/>
  </si>
  <si>
    <t>通訊概論</t>
  </si>
  <si>
    <t>電動車概論</t>
    <phoneticPr fontId="9" type="noConversion"/>
  </si>
  <si>
    <t>電氣訊號概論</t>
    <phoneticPr fontId="9" type="noConversion"/>
  </si>
  <si>
    <t>車用電子技術</t>
    <phoneticPr fontId="9" type="noConversion"/>
  </si>
  <si>
    <t>備註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</si>
  <si>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◎.本校日間部四年制學生，除依本校學則規定修滿應修之學分外，並應符合相關外語能力、專業實務技能規定之條件使得畢業。</t>
    <phoneticPr fontId="9" type="noConversion"/>
  </si>
  <si>
    <t>多元通識：8</t>
    <phoneticPr fontId="9" type="noConversion"/>
  </si>
  <si>
    <t>專業選修：39學分
(其中專業核心選修至少12學分)
專業核心選修超修學分可計入專業選修</t>
    <phoneticPr fontId="9" type="noConversion"/>
  </si>
  <si>
    <t>專業必修：65</t>
    <phoneticPr fontId="8" type="noConversion"/>
  </si>
  <si>
    <t>專業選修：27</t>
    <phoneticPr fontId="8" type="noConversion"/>
  </si>
  <si>
    <t>物聯網概論</t>
    <phoneticPr fontId="9" type="noConversion"/>
  </si>
  <si>
    <t>110年10月14日-110學年度第1學期第1次系課程發展委員會修訂
110年10月18日-110學年度第1學期第2次院課程發展委員會審議
110年10月28日-110學年度第1學期第2次校課程發展委員會審議</t>
    <phoneticPr fontId="9" type="noConversion"/>
  </si>
  <si>
    <t>專業選修：27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</si>
</sst>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;###0"/>
    <numFmt numFmtId="177" formatCode="0;[Red]0"/>
  </numFmts>
  <fonts count="40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6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sz val="10"/>
      <color rgb="FF000000"/>
      <name val="Times New Roman"/>
      <family val="1"/>
    </font>
    <font>
      <sz val="10"/>
      <color rgb="FF000000"/>
      <name val="微軟正黑體"/>
      <family val="2"/>
      <charset val="136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9"/>
      <name val="微軟正黑體"/>
      <family val="2"/>
      <charset val="136"/>
    </font>
    <font>
      <sz val="9.5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7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sz val="6"/>
      <color indexed="8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color rgb="FF000000"/>
      <name val="Times New Roman"/>
      <family val="1"/>
    </font>
    <font>
      <sz val="12"/>
      <color indexed="10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8"/>
      <color indexed="10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>
      <alignment vertical="center"/>
    </xf>
    <xf numFmtId="0" fontId="13" fillId="0" borderId="0"/>
    <xf numFmtId="0" fontId="4" fillId="0" borderId="0"/>
    <xf numFmtId="0" fontId="1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40">
    <xf numFmtId="0" fontId="0" fillId="0" borderId="0" xfId="0"/>
    <xf numFmtId="0" fontId="7" fillId="0" borderId="0" xfId="1" applyFont="1">
      <alignment vertical="center"/>
    </xf>
    <xf numFmtId="0" fontId="10" fillId="0" borderId="0" xfId="1" applyFont="1" applyFill="1" applyBorder="1" applyAlignment="1">
      <alignment vertical="center" shrinkToFit="1"/>
    </xf>
    <xf numFmtId="0" fontId="5" fillId="0" borderId="0" xfId="1" applyFont="1" applyFill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0" fontId="10" fillId="0" borderId="0" xfId="1" applyFont="1" applyAlignment="1">
      <alignment shrinkToFit="1"/>
    </xf>
    <xf numFmtId="0" fontId="11" fillId="0" borderId="3" xfId="1" applyFont="1" applyFill="1" applyBorder="1" applyAlignment="1">
      <alignment vertical="center" shrinkToFit="1"/>
    </xf>
    <xf numFmtId="0" fontId="15" fillId="0" borderId="0" xfId="1" applyFont="1" applyAlignment="1">
      <alignment vertical="center" shrinkToFit="1"/>
    </xf>
    <xf numFmtId="0" fontId="16" fillId="0" borderId="3" xfId="1" applyFont="1" applyFill="1" applyBorder="1" applyAlignment="1">
      <alignment horizontal="center" vertical="center" shrinkToFit="1"/>
    </xf>
    <xf numFmtId="177" fontId="16" fillId="0" borderId="3" xfId="1" applyNumberFormat="1" applyFont="1" applyFill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1" fillId="4" borderId="4" xfId="2" applyFont="1" applyFill="1" applyBorder="1" applyAlignment="1">
      <alignment horizontal="left" vertical="center" wrapText="1"/>
    </xf>
    <xf numFmtId="0" fontId="14" fillId="4" borderId="4" xfId="2" applyFont="1" applyFill="1" applyBorder="1" applyAlignment="1">
      <alignment horizontal="center" vertical="center" wrapText="1"/>
    </xf>
    <xf numFmtId="176" fontId="14" fillId="4" borderId="4" xfId="2" applyNumberFormat="1" applyFont="1" applyFill="1" applyBorder="1" applyAlignment="1">
      <alignment horizontal="center" vertical="center" wrapText="1"/>
    </xf>
    <xf numFmtId="176" fontId="14" fillId="4" borderId="5" xfId="2" applyNumberFormat="1" applyFont="1" applyFill="1" applyBorder="1" applyAlignment="1">
      <alignment horizontal="center" vertical="center" wrapText="1"/>
    </xf>
    <xf numFmtId="176" fontId="14" fillId="4" borderId="6" xfId="2" applyNumberFormat="1" applyFont="1" applyFill="1" applyBorder="1" applyAlignment="1">
      <alignment horizontal="center" vertical="center" wrapText="1"/>
    </xf>
    <xf numFmtId="0" fontId="14" fillId="4" borderId="4" xfId="2" applyFont="1" applyFill="1" applyBorder="1" applyAlignment="1">
      <alignment horizontal="left" vertical="center" wrapText="1"/>
    </xf>
    <xf numFmtId="0" fontId="14" fillId="4" borderId="3" xfId="2" applyFont="1" applyFill="1" applyBorder="1" applyAlignment="1">
      <alignment horizontal="left" vertical="center"/>
    </xf>
    <xf numFmtId="0" fontId="14" fillId="4" borderId="5" xfId="2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shrinkToFit="1"/>
    </xf>
    <xf numFmtId="0" fontId="7" fillId="0" borderId="0" xfId="0" applyFont="1" applyFill="1"/>
    <xf numFmtId="0" fontId="11" fillId="0" borderId="3" xfId="0" applyFont="1" applyFill="1" applyBorder="1" applyAlignment="1">
      <alignment horizontal="left" vertical="center" shrinkToFit="1"/>
    </xf>
    <xf numFmtId="0" fontId="16" fillId="0" borderId="3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shrinkToFit="1"/>
    </xf>
    <xf numFmtId="177" fontId="1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2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 shrinkToFit="1"/>
    </xf>
    <xf numFmtId="0" fontId="11" fillId="4" borderId="0" xfId="0" applyFont="1" applyFill="1" applyAlignment="1">
      <alignment vertical="center"/>
    </xf>
    <xf numFmtId="0" fontId="11" fillId="4" borderId="3" xfId="3" applyFont="1" applyFill="1" applyBorder="1" applyAlignment="1">
      <alignment vertical="center" shrinkToFit="1"/>
    </xf>
    <xf numFmtId="0" fontId="11" fillId="4" borderId="3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vertical="center" shrinkToFit="1"/>
    </xf>
    <xf numFmtId="0" fontId="11" fillId="4" borderId="8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vertical="center" shrinkToFit="1"/>
    </xf>
    <xf numFmtId="0" fontId="11" fillId="4" borderId="1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vertical="center" shrinkToFit="1"/>
    </xf>
    <xf numFmtId="0" fontId="11" fillId="4" borderId="12" xfId="0" applyFont="1" applyFill="1" applyBorder="1" applyAlignment="1">
      <alignment horizontal="center" vertical="center"/>
    </xf>
    <xf numFmtId="0" fontId="16" fillId="4" borderId="7" xfId="3" applyFont="1" applyFill="1" applyBorder="1" applyAlignment="1">
      <alignment horizontal="center" vertical="center" shrinkToFit="1"/>
    </xf>
    <xf numFmtId="176" fontId="16" fillId="4" borderId="7" xfId="3" applyNumberFormat="1" applyFont="1" applyFill="1" applyBorder="1" applyAlignment="1">
      <alignment horizontal="center" vertical="center" shrinkToFit="1"/>
    </xf>
    <xf numFmtId="0" fontId="16" fillId="2" borderId="3" xfId="4" applyFont="1" applyFill="1" applyBorder="1" applyAlignment="1">
      <alignment horizontal="center" vertical="center" shrinkToFit="1"/>
    </xf>
    <xf numFmtId="0" fontId="11" fillId="4" borderId="3" xfId="7" applyFont="1" applyFill="1" applyBorder="1" applyAlignment="1">
      <alignment horizontal="left" vertical="center" shrinkToFit="1"/>
    </xf>
    <xf numFmtId="0" fontId="11" fillId="4" borderId="3" xfId="7" applyFont="1" applyFill="1" applyBorder="1" applyAlignment="1">
      <alignment horizontal="center" vertical="center" shrinkToFit="1"/>
    </xf>
    <xf numFmtId="176" fontId="11" fillId="4" borderId="3" xfId="7" applyNumberFormat="1" applyFont="1" applyFill="1" applyBorder="1" applyAlignment="1">
      <alignment horizontal="center" vertical="center" shrinkToFit="1"/>
    </xf>
    <xf numFmtId="0" fontId="16" fillId="4" borderId="3" xfId="3" applyFont="1" applyFill="1" applyBorder="1" applyAlignment="1">
      <alignment horizontal="center" vertical="center" shrinkToFit="1"/>
    </xf>
    <xf numFmtId="176" fontId="16" fillId="4" borderId="3" xfId="3" applyNumberFormat="1" applyFont="1" applyFill="1" applyBorder="1" applyAlignment="1">
      <alignment horizontal="center" vertical="center" shrinkToFit="1"/>
    </xf>
    <xf numFmtId="0" fontId="21" fillId="0" borderId="0" xfId="0" applyFont="1" applyFill="1"/>
    <xf numFmtId="0" fontId="11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vertical="center" shrinkToFit="1"/>
    </xf>
    <xf numFmtId="0" fontId="20" fillId="0" borderId="0" xfId="1" applyFont="1" applyFill="1" applyAlignment="1">
      <alignment horizontal="center" vertical="center"/>
    </xf>
    <xf numFmtId="0" fontId="11" fillId="0" borderId="3" xfId="7" applyFont="1" applyBorder="1" applyAlignment="1">
      <alignment horizontal="left" vertical="center" shrinkToFit="1"/>
    </xf>
    <xf numFmtId="0" fontId="16" fillId="2" borderId="3" xfId="1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12" fillId="0" borderId="3" xfId="1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left" vertical="center" wrapText="1"/>
    </xf>
    <xf numFmtId="176" fontId="14" fillId="0" borderId="4" xfId="2" applyNumberFormat="1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 shrinkToFit="1"/>
    </xf>
    <xf numFmtId="0" fontId="11" fillId="0" borderId="3" xfId="1" applyFont="1" applyBorder="1" applyAlignment="1">
      <alignment horizontal="center" vertical="center" shrinkToFit="1"/>
    </xf>
    <xf numFmtId="0" fontId="14" fillId="0" borderId="4" xfId="2" applyFont="1" applyBorder="1" applyAlignment="1">
      <alignment horizontal="left" vertical="center" wrapText="1"/>
    </xf>
    <xf numFmtId="0" fontId="16" fillId="0" borderId="3" xfId="1" applyFont="1" applyBorder="1" applyAlignment="1">
      <alignment horizontal="center" vertical="center" shrinkToFit="1"/>
    </xf>
    <xf numFmtId="177" fontId="16" fillId="0" borderId="3" xfId="1" applyNumberFormat="1" applyFont="1" applyBorder="1" applyAlignment="1">
      <alignment horizontal="center" vertical="center" shrinkToFit="1"/>
    </xf>
    <xf numFmtId="0" fontId="14" fillId="4" borderId="0" xfId="2" applyFont="1" applyFill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shrinkToFit="1"/>
    </xf>
    <xf numFmtId="0" fontId="7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shrinkToFit="1"/>
    </xf>
    <xf numFmtId="177" fontId="16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4" borderId="15" xfId="7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vertical="center" shrinkToFit="1"/>
    </xf>
    <xf numFmtId="0" fontId="21" fillId="0" borderId="0" xfId="0" applyFont="1"/>
    <xf numFmtId="0" fontId="11" fillId="0" borderId="0" xfId="1" applyFont="1" applyAlignment="1">
      <alignment horizontal="center" vertical="center"/>
    </xf>
    <xf numFmtId="0" fontId="20" fillId="0" borderId="0" xfId="1" applyFont="1" applyAlignment="1">
      <alignment vertical="center" shrinkToFit="1"/>
    </xf>
    <xf numFmtId="0" fontId="20" fillId="0" borderId="0" xfId="1" applyFont="1" applyAlignment="1">
      <alignment horizontal="center" vertical="center"/>
    </xf>
    <xf numFmtId="176" fontId="11" fillId="4" borderId="4" xfId="2" applyNumberFormat="1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1" fillId="4" borderId="6" xfId="2" applyFont="1" applyFill="1" applyBorder="1" applyAlignment="1">
      <alignment horizontal="left" vertical="center" wrapText="1"/>
    </xf>
    <xf numFmtId="176" fontId="11" fillId="4" borderId="6" xfId="2" applyNumberFormat="1" applyFont="1" applyFill="1" applyBorder="1" applyAlignment="1">
      <alignment horizontal="center" vertical="center" wrapText="1"/>
    </xf>
    <xf numFmtId="0" fontId="11" fillId="4" borderId="6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left" vertical="center" wrapText="1"/>
    </xf>
    <xf numFmtId="176" fontId="11" fillId="4" borderId="3" xfId="2" applyNumberFormat="1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176" fontId="11" fillId="4" borderId="5" xfId="2" applyNumberFormat="1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left" vertical="center"/>
    </xf>
    <xf numFmtId="0" fontId="11" fillId="4" borderId="5" xfId="2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176" fontId="11" fillId="4" borderId="3" xfId="0" applyNumberFormat="1" applyFont="1" applyFill="1" applyBorder="1" applyAlignment="1">
      <alignment horizontal="center" vertical="center" wrapText="1"/>
    </xf>
    <xf numFmtId="0" fontId="11" fillId="4" borderId="3" xfId="6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center" vertical="center" shrinkToFit="1"/>
    </xf>
    <xf numFmtId="176" fontId="11" fillId="4" borderId="3" xfId="2" applyNumberFormat="1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 wrapText="1"/>
    </xf>
    <xf numFmtId="176" fontId="11" fillId="4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20" fillId="4" borderId="3" xfId="2" applyFont="1" applyFill="1" applyBorder="1" applyAlignment="1">
      <alignment horizontal="left" vertical="center"/>
    </xf>
    <xf numFmtId="0" fontId="11" fillId="4" borderId="7" xfId="7" applyFont="1" applyFill="1" applyBorder="1" applyAlignment="1">
      <alignment horizontal="left" vertical="center" shrinkToFit="1"/>
    </xf>
    <xf numFmtId="0" fontId="11" fillId="4" borderId="3" xfId="0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shrinkToFit="1"/>
    </xf>
    <xf numFmtId="0" fontId="20" fillId="4" borderId="4" xfId="0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center" vertical="center" shrinkToFit="1"/>
    </xf>
    <xf numFmtId="0" fontId="16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6" fillId="0" borderId="0" xfId="7" applyFont="1">
      <alignment vertical="center"/>
    </xf>
    <xf numFmtId="0" fontId="27" fillId="0" borderId="0" xfId="7" applyFont="1">
      <alignment vertical="center"/>
    </xf>
    <xf numFmtId="0" fontId="31" fillId="4" borderId="3" xfId="7" applyFont="1" applyFill="1" applyBorder="1" applyAlignment="1">
      <alignment horizontal="left" vertical="center" shrinkToFit="1"/>
    </xf>
    <xf numFmtId="0" fontId="31" fillId="4" borderId="3" xfId="7" applyFont="1" applyFill="1" applyBorder="1" applyAlignment="1">
      <alignment horizontal="center" vertical="center" shrinkToFit="1"/>
    </xf>
    <xf numFmtId="0" fontId="32" fillId="2" borderId="3" xfId="1" applyFont="1" applyFill="1" applyBorder="1" applyAlignment="1">
      <alignment horizontal="center" vertical="center" shrinkToFit="1"/>
    </xf>
    <xf numFmtId="0" fontId="11" fillId="0" borderId="7" xfId="7" applyFont="1" applyBorder="1" applyAlignment="1">
      <alignment horizontal="left" vertical="center" wrapText="1"/>
    </xf>
    <xf numFmtId="0" fontId="11" fillId="0" borderId="7" xfId="7" applyFont="1" applyBorder="1" applyAlignment="1">
      <alignment horizontal="center" vertical="center" wrapText="1"/>
    </xf>
    <xf numFmtId="0" fontId="11" fillId="0" borderId="7" xfId="7" applyFont="1" applyBorder="1" applyAlignment="1">
      <alignment vertical="center" wrapText="1"/>
    </xf>
    <xf numFmtId="0" fontId="11" fillId="0" borderId="7" xfId="7" applyFont="1" applyBorder="1" applyAlignment="1">
      <alignment horizontal="left" vertical="center" shrinkToFit="1"/>
    </xf>
    <xf numFmtId="0" fontId="16" fillId="0" borderId="3" xfId="7" applyFont="1" applyBorder="1" applyAlignment="1">
      <alignment horizontal="center" wrapText="1"/>
    </xf>
    <xf numFmtId="0" fontId="16" fillId="0" borderId="3" xfId="7" applyFont="1" applyBorder="1" applyAlignment="1">
      <alignment horizontal="center" vertical="center" wrapText="1"/>
    </xf>
    <xf numFmtId="0" fontId="16" fillId="0" borderId="3" xfId="7" applyFont="1" applyBorder="1" applyAlignment="1">
      <alignment horizontal="center" vertical="center" shrinkToFit="1"/>
    </xf>
    <xf numFmtId="177" fontId="16" fillId="0" borderId="3" xfId="7" applyNumberFormat="1" applyFont="1" applyBorder="1" applyAlignment="1">
      <alignment horizontal="center" vertical="center" wrapText="1"/>
    </xf>
    <xf numFmtId="0" fontId="34" fillId="0" borderId="0" xfId="7" applyFont="1" applyAlignment="1">
      <alignment horizontal="center" vertical="center"/>
    </xf>
    <xf numFmtId="0" fontId="34" fillId="0" borderId="0" xfId="7" applyFont="1">
      <alignment vertical="center"/>
    </xf>
    <xf numFmtId="0" fontId="11" fillId="4" borderId="3" xfId="7" applyFont="1" applyFill="1" applyBorder="1" applyAlignment="1">
      <alignment vertical="center" shrinkToFit="1"/>
    </xf>
    <xf numFmtId="0" fontId="11" fillId="4" borderId="3" xfId="3" applyFont="1" applyFill="1" applyBorder="1" applyAlignment="1">
      <alignment horizontal="center" vertical="center" wrapText="1"/>
    </xf>
    <xf numFmtId="0" fontId="11" fillId="4" borderId="3" xfId="7" applyFont="1" applyFill="1" applyBorder="1">
      <alignment vertical="center"/>
    </xf>
    <xf numFmtId="0" fontId="11" fillId="4" borderId="3" xfId="7" applyFont="1" applyFill="1" applyBorder="1" applyAlignment="1">
      <alignment horizontal="center" vertical="center"/>
    </xf>
    <xf numFmtId="0" fontId="11" fillId="6" borderId="3" xfId="7" applyFont="1" applyFill="1" applyBorder="1" applyAlignment="1">
      <alignment horizontal="left" vertical="center" shrinkToFit="1"/>
    </xf>
    <xf numFmtId="0" fontId="11" fillId="6" borderId="3" xfId="7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shrinkToFit="1"/>
    </xf>
    <xf numFmtId="0" fontId="11" fillId="0" borderId="3" xfId="7" applyFont="1" applyBorder="1" applyAlignment="1">
      <alignment horizontal="left" vertical="top" shrinkToFit="1"/>
    </xf>
    <xf numFmtId="0" fontId="26" fillId="0" borderId="0" xfId="7" applyFont="1" applyAlignment="1">
      <alignment horizontal="center" vertical="center"/>
    </xf>
    <xf numFmtId="0" fontId="11" fillId="4" borderId="17" xfId="7" applyNumberFormat="1" applyFont="1" applyFill="1" applyBorder="1" applyAlignment="1">
      <alignment vertical="center" shrinkToFit="1"/>
    </xf>
    <xf numFmtId="0" fontId="11" fillId="4" borderId="17" xfId="7" applyFont="1" applyFill="1" applyBorder="1" applyAlignment="1">
      <alignment vertical="center" shrinkToFit="1"/>
    </xf>
    <xf numFmtId="0" fontId="11" fillId="4" borderId="0" xfId="7" applyFont="1" applyFill="1" applyAlignment="1">
      <alignment vertical="center" shrinkToFit="1"/>
    </xf>
    <xf numFmtId="0" fontId="11" fillId="4" borderId="21" xfId="7" applyFont="1" applyFill="1" applyBorder="1" applyAlignment="1">
      <alignment horizontal="left" vertical="center" shrinkToFit="1"/>
    </xf>
    <xf numFmtId="0" fontId="11" fillId="4" borderId="17" xfId="7" applyFont="1" applyFill="1" applyBorder="1" applyAlignment="1">
      <alignment vertical="center"/>
    </xf>
    <xf numFmtId="0" fontId="11" fillId="4" borderId="17" xfId="7" applyFont="1" applyFill="1" applyBorder="1" applyAlignment="1">
      <alignment horizontal="left" vertical="center" shrinkToFit="1"/>
    </xf>
    <xf numFmtId="0" fontId="11" fillId="4" borderId="13" xfId="7" applyFont="1" applyFill="1" applyBorder="1" applyAlignment="1">
      <alignment horizontal="center" vertical="center" shrinkToFit="1"/>
    </xf>
    <xf numFmtId="0" fontId="11" fillId="4" borderId="21" xfId="7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vertical="center" shrinkToFit="1"/>
    </xf>
    <xf numFmtId="0" fontId="11" fillId="4" borderId="16" xfId="7" applyFont="1" applyFill="1" applyBorder="1" applyAlignment="1">
      <alignment horizontal="left" vertical="center" shrinkToFit="1"/>
    </xf>
    <xf numFmtId="0" fontId="11" fillId="4" borderId="17" xfId="3" applyFont="1" applyFill="1" applyBorder="1" applyAlignment="1">
      <alignment vertical="center" shrinkToFit="1"/>
    </xf>
    <xf numFmtId="0" fontId="16" fillId="4" borderId="15" xfId="7" applyFont="1" applyFill="1" applyBorder="1" applyAlignment="1">
      <alignment horizontal="center" vertical="center" shrinkToFit="1"/>
    </xf>
    <xf numFmtId="0" fontId="11" fillId="4" borderId="16" xfId="7" applyFont="1" applyFill="1" applyBorder="1" applyAlignment="1">
      <alignment horizontal="center" vertical="center" shrinkToFit="1"/>
    </xf>
    <xf numFmtId="0" fontId="11" fillId="0" borderId="21" xfId="7" applyFont="1" applyFill="1" applyBorder="1" applyAlignment="1">
      <alignment horizontal="left" vertical="center" shrinkToFit="1"/>
    </xf>
    <xf numFmtId="0" fontId="11" fillId="0" borderId="16" xfId="7" applyFont="1" applyFill="1" applyBorder="1" applyAlignment="1">
      <alignment horizontal="center" vertical="center" shrinkToFit="1"/>
    </xf>
    <xf numFmtId="0" fontId="11" fillId="0" borderId="15" xfId="7" applyFont="1" applyFill="1" applyBorder="1" applyAlignment="1">
      <alignment horizontal="center" vertical="center" shrinkToFit="1"/>
    </xf>
    <xf numFmtId="0" fontId="11" fillId="0" borderId="3" xfId="7" applyFont="1" applyFill="1" applyBorder="1" applyAlignment="1">
      <alignment horizontal="center" vertical="center" shrinkToFit="1"/>
    </xf>
    <xf numFmtId="0" fontId="11" fillId="0" borderId="7" xfId="7" applyFont="1" applyFill="1" applyBorder="1" applyAlignment="1">
      <alignment horizontal="center" vertical="center" shrinkToFit="1"/>
    </xf>
    <xf numFmtId="0" fontId="11" fillId="0" borderId="3" xfId="7" applyFont="1" applyFill="1" applyBorder="1" applyAlignment="1">
      <alignment horizontal="left" vertical="center" shrinkToFit="1"/>
    </xf>
    <xf numFmtId="0" fontId="11" fillId="0" borderId="17" xfId="7" applyFont="1" applyFill="1" applyBorder="1" applyAlignment="1">
      <alignment horizontal="left" vertical="center" shrinkToFit="1"/>
    </xf>
    <xf numFmtId="0" fontId="11" fillId="0" borderId="8" xfId="7" applyFont="1" applyFill="1" applyBorder="1" applyAlignment="1">
      <alignment horizontal="center" vertical="center" wrapText="1"/>
    </xf>
    <xf numFmtId="0" fontId="11" fillId="0" borderId="21" xfId="7" applyFont="1" applyFill="1" applyBorder="1" applyAlignment="1">
      <alignment vertical="center" shrinkToFit="1"/>
    </xf>
    <xf numFmtId="0" fontId="11" fillId="0" borderId="21" xfId="7" applyFont="1" applyFill="1" applyBorder="1" applyAlignment="1">
      <alignment horizontal="center" vertical="center" shrinkToFit="1"/>
    </xf>
    <xf numFmtId="0" fontId="31" fillId="4" borderId="7" xfId="7" applyFont="1" applyFill="1" applyBorder="1" applyAlignment="1">
      <alignment horizontal="center" vertical="center" shrinkToFit="1"/>
    </xf>
    <xf numFmtId="0" fontId="31" fillId="4" borderId="17" xfId="7" applyFont="1" applyFill="1" applyBorder="1" applyAlignment="1">
      <alignment horizontal="center" vertical="center" shrinkToFit="1"/>
    </xf>
    <xf numFmtId="0" fontId="11" fillId="0" borderId="17" xfId="7" applyFont="1" applyFill="1" applyBorder="1" applyAlignment="1">
      <alignment vertical="center" shrinkToFit="1"/>
    </xf>
    <xf numFmtId="0" fontId="11" fillId="0" borderId="17" xfId="7" applyFont="1" applyFill="1" applyBorder="1" applyAlignment="1">
      <alignment horizontal="center" vertical="center" shrinkToFit="1"/>
    </xf>
    <xf numFmtId="0" fontId="16" fillId="0" borderId="17" xfId="1" applyFont="1" applyFill="1" applyBorder="1" applyAlignment="1">
      <alignment horizontal="center" vertical="center" shrinkToFit="1"/>
    </xf>
    <xf numFmtId="0" fontId="16" fillId="2" borderId="17" xfId="1" applyFont="1" applyFill="1" applyBorder="1" applyAlignment="1">
      <alignment horizontal="center" vertical="center" shrinkToFit="1"/>
    </xf>
    <xf numFmtId="177" fontId="11" fillId="0" borderId="3" xfId="1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left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vertical="center" wrapText="1" shrinkToFit="1"/>
    </xf>
    <xf numFmtId="0" fontId="11" fillId="5" borderId="3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vertical="center" wrapText="1" shrinkToFit="1"/>
    </xf>
    <xf numFmtId="0" fontId="11" fillId="4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horizontal="left" vertical="center" wrapText="1" shrinkToFit="1"/>
    </xf>
    <xf numFmtId="0" fontId="16" fillId="2" borderId="8" xfId="4" applyFont="1" applyFill="1" applyBorder="1" applyAlignment="1">
      <alignment horizontal="center" vertical="center" shrinkToFit="1"/>
    </xf>
    <xf numFmtId="0" fontId="38" fillId="4" borderId="3" xfId="0" applyFont="1" applyFill="1" applyBorder="1" applyAlignment="1">
      <alignment vertical="center" wrapText="1" shrinkToFit="1"/>
    </xf>
    <xf numFmtId="0" fontId="38" fillId="4" borderId="3" xfId="0" applyFont="1" applyFill="1" applyBorder="1" applyAlignment="1">
      <alignment horizontal="center" vertical="center" wrapText="1" shrinkToFit="1"/>
    </xf>
    <xf numFmtId="0" fontId="38" fillId="4" borderId="3" xfId="0" applyFont="1" applyFill="1" applyBorder="1" applyAlignment="1">
      <alignment horizontal="left" vertical="center" wrapText="1" shrinkToFit="1"/>
    </xf>
    <xf numFmtId="0" fontId="15" fillId="4" borderId="3" xfId="0" applyFont="1" applyFill="1" applyBorder="1" applyAlignment="1">
      <alignment vertical="center" wrapText="1" shrinkToFit="1"/>
    </xf>
    <xf numFmtId="0" fontId="20" fillId="4" borderId="3" xfId="0" applyFont="1" applyFill="1" applyBorder="1" applyAlignment="1">
      <alignment vertical="center" wrapText="1"/>
    </xf>
    <xf numFmtId="0" fontId="11" fillId="4" borderId="15" xfId="3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31" fillId="0" borderId="3" xfId="1" applyFont="1" applyFill="1" applyBorder="1" applyAlignment="1">
      <alignment vertical="center" shrinkToFit="1"/>
    </xf>
    <xf numFmtId="0" fontId="31" fillId="0" borderId="3" xfId="1" applyFont="1" applyFill="1" applyBorder="1" applyAlignment="1">
      <alignment horizontal="center" vertical="center" shrinkToFit="1"/>
    </xf>
    <xf numFmtId="0" fontId="31" fillId="0" borderId="3" xfId="1" applyFont="1" applyFill="1" applyBorder="1" applyAlignment="1">
      <alignment horizontal="left" vertical="center" shrinkToFit="1"/>
    </xf>
    <xf numFmtId="0" fontId="32" fillId="0" borderId="3" xfId="1" applyFont="1" applyFill="1" applyBorder="1" applyAlignment="1">
      <alignment horizontal="center" vertical="center" shrinkToFit="1"/>
    </xf>
    <xf numFmtId="177" fontId="32" fillId="0" borderId="3" xfId="1" applyNumberFormat="1" applyFont="1" applyFill="1" applyBorder="1" applyAlignment="1">
      <alignment horizontal="center" vertical="center" shrinkToFit="1"/>
    </xf>
    <xf numFmtId="0" fontId="16" fillId="2" borderId="3" xfId="1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7" applyFont="1" applyBorder="1" applyAlignment="1">
      <alignment horizontal="center" vertical="center" wrapText="1"/>
    </xf>
    <xf numFmtId="0" fontId="11" fillId="4" borderId="3" xfId="7" applyFont="1" applyFill="1" applyBorder="1" applyAlignment="1">
      <alignment horizontal="center" vertical="center" wrapText="1"/>
    </xf>
    <xf numFmtId="176" fontId="11" fillId="0" borderId="3" xfId="7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31" fillId="4" borderId="3" xfId="0" applyFont="1" applyFill="1" applyBorder="1" applyAlignment="1">
      <alignment vertical="center" shrinkToFi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vertical="center"/>
    </xf>
    <xf numFmtId="0" fontId="31" fillId="4" borderId="0" xfId="0" applyFont="1" applyFill="1" applyAlignment="1">
      <alignment vertical="center"/>
    </xf>
    <xf numFmtId="0" fontId="11" fillId="0" borderId="3" xfId="0" applyFont="1" applyFill="1" applyBorder="1" applyAlignment="1">
      <alignment vertical="center"/>
    </xf>
    <xf numFmtId="0" fontId="32" fillId="4" borderId="7" xfId="3" applyFont="1" applyFill="1" applyBorder="1" applyAlignment="1">
      <alignment horizontal="center" vertical="center" shrinkToFit="1"/>
    </xf>
    <xf numFmtId="176" fontId="32" fillId="4" borderId="7" xfId="3" applyNumberFormat="1" applyFont="1" applyFill="1" applyBorder="1" applyAlignment="1">
      <alignment horizontal="center" vertical="center" shrinkToFit="1"/>
    </xf>
    <xf numFmtId="0" fontId="32" fillId="2" borderId="3" xfId="4" applyFont="1" applyFill="1" applyBorder="1" applyAlignment="1">
      <alignment horizontal="center" vertical="center" shrinkToFit="1"/>
    </xf>
    <xf numFmtId="176" fontId="31" fillId="4" borderId="3" xfId="7" applyNumberFormat="1" applyFont="1" applyFill="1" applyBorder="1" applyAlignment="1">
      <alignment horizontal="center" vertical="center" shrinkToFit="1"/>
    </xf>
    <xf numFmtId="0" fontId="31" fillId="0" borderId="3" xfId="7" applyFont="1" applyFill="1" applyBorder="1" applyAlignment="1">
      <alignment horizontal="left" vertical="center" shrinkToFit="1"/>
    </xf>
    <xf numFmtId="0" fontId="31" fillId="0" borderId="3" xfId="7" applyFont="1" applyFill="1" applyBorder="1" applyAlignment="1">
      <alignment horizontal="center" vertical="center" shrinkToFit="1"/>
    </xf>
    <xf numFmtId="176" fontId="31" fillId="0" borderId="3" xfId="7" applyNumberFormat="1" applyFont="1" applyFill="1" applyBorder="1" applyAlignment="1">
      <alignment horizontal="center" vertical="center" shrinkToFit="1"/>
    </xf>
    <xf numFmtId="0" fontId="31" fillId="0" borderId="8" xfId="7" applyFont="1" applyFill="1" applyBorder="1" applyAlignment="1">
      <alignment horizontal="left" vertical="center" shrinkToFit="1"/>
    </xf>
    <xf numFmtId="176" fontId="31" fillId="0" borderId="8" xfId="7" applyNumberFormat="1" applyFont="1" applyFill="1" applyBorder="1" applyAlignment="1">
      <alignment horizontal="center" vertical="center" shrinkToFit="1"/>
    </xf>
    <xf numFmtId="0" fontId="31" fillId="0" borderId="8" xfId="10" applyFont="1" applyFill="1" applyBorder="1" applyAlignment="1">
      <alignment horizontal="center" vertical="center" shrinkToFit="1"/>
    </xf>
    <xf numFmtId="0" fontId="31" fillId="0" borderId="3" xfId="10" applyFont="1" applyFill="1" applyBorder="1" applyAlignment="1">
      <alignment horizontal="center" vertical="center" shrinkToFit="1"/>
    </xf>
    <xf numFmtId="0" fontId="31" fillId="0" borderId="22" xfId="7" applyFont="1" applyFill="1" applyBorder="1" applyAlignment="1">
      <alignment horizontal="left" vertical="center" shrinkToFit="1"/>
    </xf>
    <xf numFmtId="0" fontId="31" fillId="0" borderId="4" xfId="7" applyFont="1" applyFill="1" applyBorder="1" applyAlignment="1">
      <alignment horizontal="center" vertical="center" shrinkToFit="1"/>
    </xf>
    <xf numFmtId="176" fontId="31" fillId="0" borderId="4" xfId="7" applyNumberFormat="1" applyFont="1" applyFill="1" applyBorder="1" applyAlignment="1">
      <alignment horizontal="center" vertical="center" shrinkToFit="1"/>
    </xf>
    <xf numFmtId="176" fontId="31" fillId="0" borderId="5" xfId="7" applyNumberFormat="1" applyFont="1" applyFill="1" applyBorder="1" applyAlignment="1">
      <alignment horizontal="center" vertical="center" shrinkToFit="1"/>
    </xf>
    <xf numFmtId="0" fontId="11" fillId="0" borderId="8" xfId="7" applyFont="1" applyFill="1" applyBorder="1" applyAlignment="1">
      <alignment horizontal="left" vertical="center" shrinkToFit="1"/>
    </xf>
    <xf numFmtId="0" fontId="11" fillId="0" borderId="8" xfId="7" applyFont="1" applyFill="1" applyBorder="1" applyAlignment="1">
      <alignment horizontal="center" vertical="center" shrinkToFit="1"/>
    </xf>
    <xf numFmtId="0" fontId="16" fillId="7" borderId="3" xfId="1" applyFont="1" applyFill="1" applyBorder="1" applyAlignment="1">
      <alignment horizontal="center" vertical="center" shrinkToFit="1"/>
    </xf>
    <xf numFmtId="0" fontId="16" fillId="7" borderId="3" xfId="7" applyFont="1" applyFill="1" applyBorder="1" applyAlignment="1">
      <alignment horizontal="center" vertical="center" shrinkToFit="1"/>
    </xf>
    <xf numFmtId="0" fontId="31" fillId="4" borderId="3" xfId="7" applyFont="1" applyFill="1" applyBorder="1" applyAlignment="1">
      <alignment horizontal="center" vertical="center" wrapText="1"/>
    </xf>
    <xf numFmtId="0" fontId="31" fillId="4" borderId="3" xfId="7" applyFont="1" applyFill="1" applyBorder="1" applyAlignment="1">
      <alignment vertical="center" shrinkToFit="1"/>
    </xf>
    <xf numFmtId="0" fontId="31" fillId="4" borderId="3" xfId="3" applyFont="1" applyFill="1" applyBorder="1" applyAlignment="1">
      <alignment vertical="center" shrinkToFit="1"/>
    </xf>
    <xf numFmtId="0" fontId="31" fillId="4" borderId="3" xfId="3" applyFont="1" applyFill="1" applyBorder="1" applyAlignment="1">
      <alignment horizontal="center" vertical="center" wrapText="1"/>
    </xf>
    <xf numFmtId="0" fontId="31" fillId="4" borderId="3" xfId="7" applyFont="1" applyFill="1" applyBorder="1">
      <alignment vertical="center"/>
    </xf>
    <xf numFmtId="0" fontId="31" fillId="4" borderId="3" xfId="7" applyFont="1" applyFill="1" applyBorder="1" applyAlignment="1">
      <alignment horizontal="center" vertical="center"/>
    </xf>
    <xf numFmtId="0" fontId="16" fillId="7" borderId="3" xfId="4" applyFont="1" applyFill="1" applyBorder="1" applyAlignment="1">
      <alignment horizontal="center" vertical="center" shrinkToFit="1"/>
    </xf>
    <xf numFmtId="0" fontId="38" fillId="4" borderId="3" xfId="7" applyFont="1" applyFill="1" applyBorder="1" applyAlignment="1">
      <alignment vertical="center" shrinkToFit="1"/>
    </xf>
    <xf numFmtId="0" fontId="38" fillId="4" borderId="3" xfId="3" applyFont="1" applyFill="1" applyBorder="1" applyAlignment="1">
      <alignment horizontal="center" vertical="center" wrapText="1"/>
    </xf>
    <xf numFmtId="0" fontId="38" fillId="4" borderId="3" xfId="3" applyFont="1" applyFill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wrapText="1"/>
    </xf>
    <xf numFmtId="177" fontId="16" fillId="2" borderId="3" xfId="1" applyNumberFormat="1" applyFont="1" applyFill="1" applyBorder="1" applyAlignment="1">
      <alignment horizontal="center" vertical="center" shrinkToFit="1"/>
    </xf>
    <xf numFmtId="0" fontId="16" fillId="2" borderId="3" xfId="1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right" vertical="center" wrapText="1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/>
    </xf>
    <xf numFmtId="177" fontId="16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76" fontId="32" fillId="2" borderId="3" xfId="0" applyNumberFormat="1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176" fontId="16" fillId="2" borderId="15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shrinkToFit="1"/>
    </xf>
    <xf numFmtId="0" fontId="20" fillId="3" borderId="9" xfId="1" applyFont="1" applyFill="1" applyBorder="1" applyAlignment="1">
      <alignment horizontal="left" vertical="center" wrapText="1"/>
    </xf>
    <xf numFmtId="0" fontId="20" fillId="3" borderId="18" xfId="1" applyFont="1" applyFill="1" applyBorder="1" applyAlignment="1">
      <alignment horizontal="left" vertical="center" wrapText="1"/>
    </xf>
    <xf numFmtId="0" fontId="20" fillId="3" borderId="19" xfId="1" applyFont="1" applyFill="1" applyBorder="1" applyAlignment="1">
      <alignment horizontal="left" vertical="center" wrapText="1"/>
    </xf>
    <xf numFmtId="0" fontId="20" fillId="3" borderId="11" xfId="1" applyFont="1" applyFill="1" applyBorder="1" applyAlignment="1">
      <alignment horizontal="left" vertical="center" wrapText="1"/>
    </xf>
    <xf numFmtId="0" fontId="20" fillId="3" borderId="0" xfId="1" applyFont="1" applyFill="1" applyBorder="1" applyAlignment="1">
      <alignment horizontal="left" vertical="center" wrapText="1"/>
    </xf>
    <xf numFmtId="0" fontId="20" fillId="3" borderId="20" xfId="1" applyFont="1" applyFill="1" applyBorder="1" applyAlignment="1">
      <alignment horizontal="left" vertical="center" wrapText="1"/>
    </xf>
    <xf numFmtId="0" fontId="20" fillId="3" borderId="13" xfId="1" applyFont="1" applyFill="1" applyBorder="1" applyAlignment="1">
      <alignment horizontal="left" vertical="center" wrapText="1"/>
    </xf>
    <xf numFmtId="0" fontId="20" fillId="3" borderId="2" xfId="1" applyFont="1" applyFill="1" applyBorder="1" applyAlignment="1">
      <alignment horizontal="left" vertical="center" wrapText="1"/>
    </xf>
    <xf numFmtId="0" fontId="20" fillId="3" borderId="21" xfId="1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textRotation="255" wrapText="1"/>
    </xf>
    <xf numFmtId="0" fontId="11" fillId="4" borderId="11" xfId="0" applyFont="1" applyFill="1" applyBorder="1" applyAlignment="1">
      <alignment horizontal="center" vertical="center" textRotation="255" wrapText="1"/>
    </xf>
    <xf numFmtId="0" fontId="11" fillId="4" borderId="13" xfId="0" applyFont="1" applyFill="1" applyBorder="1" applyAlignment="1">
      <alignment horizontal="center" vertical="center" textRotation="255" wrapText="1"/>
    </xf>
    <xf numFmtId="176" fontId="16" fillId="2" borderId="3" xfId="0" applyNumberFormat="1" applyFont="1" applyFill="1" applyBorder="1" applyAlignment="1">
      <alignment horizontal="center" vertical="center" wrapText="1"/>
    </xf>
    <xf numFmtId="177" fontId="16" fillId="7" borderId="3" xfId="1" applyNumberFormat="1" applyFont="1" applyFill="1" applyBorder="1" applyAlignment="1">
      <alignment horizontal="center" vertical="center" shrinkToFit="1"/>
    </xf>
    <xf numFmtId="0" fontId="16" fillId="7" borderId="3" xfId="1" applyFont="1" applyFill="1" applyBorder="1" applyAlignment="1">
      <alignment horizontal="center" vertical="center" shrinkToFit="1"/>
    </xf>
    <xf numFmtId="0" fontId="11" fillId="3" borderId="3" xfId="7" applyFont="1" applyFill="1" applyBorder="1" applyAlignment="1">
      <alignment horizontal="left" vertical="center" wrapText="1"/>
    </xf>
    <xf numFmtId="0" fontId="23" fillId="0" borderId="0" xfId="7" applyFont="1" applyAlignment="1">
      <alignment horizontal="center" vertical="center" shrinkToFit="1"/>
    </xf>
    <xf numFmtId="0" fontId="25" fillId="0" borderId="0" xfId="7" applyFont="1" applyAlignment="1">
      <alignment horizontal="center" vertical="center" shrinkToFit="1"/>
    </xf>
    <xf numFmtId="0" fontId="28" fillId="5" borderId="0" xfId="7" applyFont="1" applyFill="1" applyAlignment="1">
      <alignment horizontal="right" vertical="center" wrapText="1" shrinkToFit="1"/>
    </xf>
    <xf numFmtId="0" fontId="29" fillId="5" borderId="0" xfId="7" applyFont="1" applyFill="1" applyAlignment="1">
      <alignment horizontal="right" vertical="center" wrapText="1" shrinkToFit="1"/>
    </xf>
    <xf numFmtId="0" fontId="11" fillId="0" borderId="3" xfId="7" applyFont="1" applyBorder="1" applyAlignment="1">
      <alignment horizontal="center" vertical="center" wrapText="1"/>
    </xf>
    <xf numFmtId="177" fontId="16" fillId="7" borderId="3" xfId="7" applyNumberFormat="1" applyFont="1" applyFill="1" applyBorder="1" applyAlignment="1">
      <alignment horizontal="center" vertical="center" wrapText="1"/>
    </xf>
    <xf numFmtId="0" fontId="16" fillId="7" borderId="3" xfId="7" applyFont="1" applyFill="1" applyBorder="1" applyAlignment="1">
      <alignment horizontal="center" vertical="center" wrapText="1"/>
    </xf>
    <xf numFmtId="0" fontId="11" fillId="4" borderId="3" xfId="7" applyFont="1" applyFill="1" applyBorder="1" applyAlignment="1">
      <alignment horizontal="center" vertical="center" wrapText="1"/>
    </xf>
    <xf numFmtId="0" fontId="15" fillId="3" borderId="3" xfId="7" applyFont="1" applyFill="1" applyBorder="1" applyAlignment="1">
      <alignment horizontal="left" vertical="center" wrapText="1"/>
    </xf>
    <xf numFmtId="0" fontId="11" fillId="4" borderId="8" xfId="7" applyFont="1" applyFill="1" applyBorder="1" applyAlignment="1">
      <alignment horizontal="center" vertical="center" wrapText="1"/>
    </xf>
    <xf numFmtId="0" fontId="11" fillId="4" borderId="14" xfId="7" applyFont="1" applyFill="1" applyBorder="1" applyAlignment="1">
      <alignment horizontal="center" vertical="center" wrapText="1"/>
    </xf>
    <xf numFmtId="0" fontId="11" fillId="4" borderId="7" xfId="7" applyFont="1" applyFill="1" applyBorder="1" applyAlignment="1">
      <alignment horizontal="center" vertical="center" wrapText="1"/>
    </xf>
    <xf numFmtId="0" fontId="16" fillId="7" borderId="15" xfId="7" applyFont="1" applyFill="1" applyBorder="1" applyAlignment="1">
      <alignment horizontal="center" vertical="center" wrapText="1"/>
    </xf>
    <xf numFmtId="0" fontId="16" fillId="7" borderId="16" xfId="7" applyFont="1" applyFill="1" applyBorder="1" applyAlignment="1">
      <alignment horizontal="center" vertical="center" wrapText="1"/>
    </xf>
    <xf numFmtId="0" fontId="16" fillId="7" borderId="17" xfId="7" applyFont="1" applyFill="1" applyBorder="1" applyAlignment="1">
      <alignment horizontal="center" vertical="center" wrapText="1"/>
    </xf>
    <xf numFmtId="0" fontId="11" fillId="3" borderId="15" xfId="1" applyFont="1" applyFill="1" applyBorder="1" applyAlignment="1">
      <alignment horizontal="left" vertical="center" shrinkToFit="1"/>
    </xf>
    <xf numFmtId="0" fontId="11" fillId="3" borderId="16" xfId="1" applyFont="1" applyFill="1" applyBorder="1" applyAlignment="1">
      <alignment horizontal="left" vertical="center" shrinkToFit="1"/>
    </xf>
    <xf numFmtId="0" fontId="11" fillId="3" borderId="17" xfId="1" applyFont="1" applyFill="1" applyBorder="1" applyAlignment="1">
      <alignment horizontal="left" vertical="center" shrinkToFit="1"/>
    </xf>
    <xf numFmtId="0" fontId="31" fillId="3" borderId="3" xfId="1" applyFont="1" applyFill="1" applyBorder="1" applyAlignment="1">
      <alignment horizontal="left" vertical="center" shrinkToFit="1"/>
    </xf>
    <xf numFmtId="0" fontId="20" fillId="3" borderId="0" xfId="1" applyFont="1" applyFill="1" applyAlignment="1">
      <alignment horizontal="left" vertical="center" wrapText="1"/>
    </xf>
    <xf numFmtId="0" fontId="31" fillId="3" borderId="9" xfId="1" applyFont="1" applyFill="1" applyBorder="1" applyAlignment="1">
      <alignment horizontal="left" vertical="center" wrapText="1" shrinkToFit="1"/>
    </xf>
    <xf numFmtId="0" fontId="31" fillId="3" borderId="18" xfId="1" applyFont="1" applyFill="1" applyBorder="1" applyAlignment="1">
      <alignment horizontal="left" vertical="center" wrapText="1" shrinkToFit="1"/>
    </xf>
    <xf numFmtId="0" fontId="31" fillId="3" borderId="19" xfId="1" applyFont="1" applyFill="1" applyBorder="1" applyAlignment="1">
      <alignment horizontal="left" vertical="center" wrapText="1" shrinkToFit="1"/>
    </xf>
    <xf numFmtId="0" fontId="31" fillId="3" borderId="11" xfId="1" applyFont="1" applyFill="1" applyBorder="1" applyAlignment="1">
      <alignment horizontal="left" vertical="center" wrapText="1" shrinkToFit="1"/>
    </xf>
    <xf numFmtId="0" fontId="31" fillId="3" borderId="0" xfId="1" applyFont="1" applyFill="1" applyAlignment="1">
      <alignment horizontal="left" vertical="center" wrapText="1" shrinkToFit="1"/>
    </xf>
    <xf numFmtId="0" fontId="31" fillId="3" borderId="20" xfId="1" applyFont="1" applyFill="1" applyBorder="1" applyAlignment="1">
      <alignment horizontal="left" vertical="center" wrapText="1" shrinkToFit="1"/>
    </xf>
    <xf numFmtId="0" fontId="31" fillId="3" borderId="13" xfId="1" applyFont="1" applyFill="1" applyBorder="1" applyAlignment="1">
      <alignment horizontal="left" vertical="center" wrapText="1" shrinkToFit="1"/>
    </xf>
    <xf numFmtId="0" fontId="31" fillId="3" borderId="2" xfId="1" applyFont="1" applyFill="1" applyBorder="1" applyAlignment="1">
      <alignment horizontal="left" vertical="center" wrapText="1" shrinkToFit="1"/>
    </xf>
    <xf numFmtId="0" fontId="31" fillId="3" borderId="21" xfId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wrapText="1" shrinkToFit="1"/>
    </xf>
    <xf numFmtId="0" fontId="16" fillId="2" borderId="15" xfId="0" applyFont="1" applyFill="1" applyBorder="1" applyAlignment="1">
      <alignment horizontal="center" vertical="center" wrapText="1"/>
    </xf>
    <xf numFmtId="0" fontId="29" fillId="0" borderId="2" xfId="1" applyFont="1" applyFill="1" applyBorder="1" applyAlignment="1">
      <alignment horizontal="right" vertical="center" wrapText="1" shrinkToFit="1"/>
    </xf>
    <xf numFmtId="0" fontId="11" fillId="0" borderId="9" xfId="1" applyFont="1" applyFill="1" applyBorder="1" applyAlignment="1">
      <alignment horizontal="center" vertical="center" textRotation="255" wrapText="1"/>
    </xf>
    <xf numFmtId="0" fontId="11" fillId="0" borderId="19" xfId="1" applyFont="1" applyFill="1" applyBorder="1" applyAlignment="1">
      <alignment horizontal="center" vertical="center" textRotation="255" wrapText="1"/>
    </xf>
    <xf numFmtId="0" fontId="11" fillId="0" borderId="11" xfId="1" applyFont="1" applyFill="1" applyBorder="1" applyAlignment="1">
      <alignment horizontal="center" vertical="center" textRotation="255" wrapText="1"/>
    </xf>
    <xf numFmtId="0" fontId="11" fillId="0" borderId="20" xfId="1" applyFont="1" applyFill="1" applyBorder="1" applyAlignment="1">
      <alignment horizontal="center" vertical="center" textRotation="255" wrapText="1"/>
    </xf>
    <xf numFmtId="0" fontId="11" fillId="0" borderId="13" xfId="1" applyFont="1" applyFill="1" applyBorder="1" applyAlignment="1">
      <alignment horizontal="center" vertical="center" textRotation="255" wrapText="1"/>
    </xf>
    <xf numFmtId="0" fontId="11" fillId="0" borderId="21" xfId="1" applyFont="1" applyFill="1" applyBorder="1" applyAlignment="1">
      <alignment horizontal="center" vertical="center" textRotation="255" wrapText="1"/>
    </xf>
    <xf numFmtId="177" fontId="32" fillId="2" borderId="3" xfId="1" applyNumberFormat="1" applyFont="1" applyFill="1" applyBorder="1" applyAlignment="1">
      <alignment horizontal="center" vertical="center" shrinkToFit="1"/>
    </xf>
    <xf numFmtId="0" fontId="32" fillId="2" borderId="3" xfId="1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textRotation="255"/>
    </xf>
    <xf numFmtId="0" fontId="11" fillId="0" borderId="19" xfId="0" applyFont="1" applyFill="1" applyBorder="1" applyAlignment="1">
      <alignment horizontal="center" vertical="center" textRotation="255"/>
    </xf>
    <xf numFmtId="0" fontId="11" fillId="0" borderId="11" xfId="0" applyFont="1" applyFill="1" applyBorder="1" applyAlignment="1">
      <alignment horizontal="center" vertical="center" textRotation="255"/>
    </xf>
    <xf numFmtId="0" fontId="11" fillId="0" borderId="20" xfId="0" applyFont="1" applyFill="1" applyBorder="1" applyAlignment="1">
      <alignment horizontal="center" vertical="center" textRotation="255"/>
    </xf>
    <xf numFmtId="0" fontId="11" fillId="0" borderId="13" xfId="0" applyFont="1" applyFill="1" applyBorder="1" applyAlignment="1">
      <alignment horizontal="center" vertical="center" textRotation="255"/>
    </xf>
    <xf numFmtId="0" fontId="11" fillId="0" borderId="21" xfId="0" applyFont="1" applyFill="1" applyBorder="1" applyAlignment="1">
      <alignment horizontal="center" vertical="center" textRotation="255"/>
    </xf>
    <xf numFmtId="177" fontId="16" fillId="2" borderId="8" xfId="0" applyNumberFormat="1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 textRotation="255" wrapText="1"/>
    </xf>
    <xf numFmtId="0" fontId="11" fillId="4" borderId="20" xfId="0" applyFont="1" applyFill="1" applyBorder="1" applyAlignment="1">
      <alignment horizontal="center" vertical="center" textRotation="255" wrapText="1"/>
    </xf>
    <xf numFmtId="0" fontId="11" fillId="4" borderId="21" xfId="0" applyFont="1" applyFill="1" applyBorder="1" applyAlignment="1">
      <alignment horizontal="center" vertical="center" textRotation="255" wrapText="1"/>
    </xf>
    <xf numFmtId="0" fontId="33" fillId="3" borderId="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left" vertical="center" shrinkToFit="1"/>
    </xf>
    <xf numFmtId="0" fontId="11" fillId="3" borderId="9" xfId="1" applyFont="1" applyFill="1" applyBorder="1" applyAlignment="1">
      <alignment horizontal="left" vertical="center" wrapText="1" shrinkToFit="1"/>
    </xf>
    <xf numFmtId="0" fontId="11" fillId="3" borderId="18" xfId="1" applyFont="1" applyFill="1" applyBorder="1" applyAlignment="1">
      <alignment horizontal="left" vertical="center" shrinkToFit="1"/>
    </xf>
    <xf numFmtId="0" fontId="11" fillId="3" borderId="19" xfId="1" applyFont="1" applyFill="1" applyBorder="1" applyAlignment="1">
      <alignment horizontal="left" vertical="center" shrinkToFit="1"/>
    </xf>
    <xf numFmtId="0" fontId="11" fillId="3" borderId="18" xfId="1" applyFont="1" applyFill="1" applyBorder="1" applyAlignment="1">
      <alignment horizontal="left" vertical="center" wrapText="1" shrinkToFit="1"/>
    </xf>
    <xf numFmtId="0" fontId="11" fillId="3" borderId="19" xfId="1" applyFont="1" applyFill="1" applyBorder="1" applyAlignment="1">
      <alignment horizontal="left" vertical="center" wrapText="1" shrinkToFit="1"/>
    </xf>
  </cellXfs>
  <cellStyles count="11">
    <cellStyle name="一般" xfId="0" builtinId="0"/>
    <cellStyle name="一般 2" xfId="2"/>
    <cellStyle name="一般 2 3" xfId="7"/>
    <cellStyle name="一般 4" xfId="8"/>
    <cellStyle name="一般 4 2" xfId="9"/>
    <cellStyle name="一般 4 2 2" xfId="10"/>
    <cellStyle name="一般_97" xfId="3"/>
    <cellStyle name="一般_Book1" xfId="1"/>
    <cellStyle name="一般_企管系-98-101日四技課程規劃表-修正後101-11-21 2" xfId="4"/>
    <cellStyle name="一般_夜四技99" xfId="6"/>
    <cellStyle name="一般_夜四技課程規劃表公告上網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5"/>
  <sheetViews>
    <sheetView view="pageBreakPreview" topLeftCell="A7" zoomScaleNormal="100" zoomScaleSheetLayoutView="100" workbookViewId="0">
      <selection activeCell="W10" sqref="W10"/>
    </sheetView>
  </sheetViews>
  <sheetFormatPr defaultColWidth="9" defaultRowHeight="15.75"/>
  <cols>
    <col min="1" max="1" width="3.125" style="83" customWidth="1"/>
    <col min="2" max="2" width="18.625" style="84" customWidth="1"/>
    <col min="3" max="6" width="3.125" style="85" customWidth="1"/>
    <col min="7" max="7" width="18.625" style="84" customWidth="1"/>
    <col min="8" max="11" width="3.125" style="85" customWidth="1"/>
    <col min="12" max="12" width="18.625" style="84" customWidth="1"/>
    <col min="13" max="16" width="3.125" style="85" customWidth="1"/>
    <col min="17" max="17" width="18.625" style="84" customWidth="1"/>
    <col min="18" max="21" width="3.125" style="85" customWidth="1"/>
    <col min="22" max="16384" width="9" style="1"/>
  </cols>
  <sheetData>
    <row r="1" spans="1:22" ht="30" customHeight="1">
      <c r="A1" s="240" t="s">
        <v>499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2" s="57" customFormat="1" ht="30" customHeight="1">
      <c r="A2" s="241" t="s">
        <v>500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56"/>
    </row>
    <row r="3" spans="1:22">
      <c r="A3" s="236" t="s">
        <v>0</v>
      </c>
      <c r="B3" s="242" t="s">
        <v>501</v>
      </c>
      <c r="C3" s="236" t="s">
        <v>1</v>
      </c>
      <c r="D3" s="236"/>
      <c r="E3" s="236"/>
      <c r="F3" s="236"/>
      <c r="G3" s="242" t="s">
        <v>2</v>
      </c>
      <c r="H3" s="236" t="s">
        <v>3</v>
      </c>
      <c r="I3" s="236"/>
      <c r="J3" s="236"/>
      <c r="K3" s="236"/>
      <c r="L3" s="242" t="s">
        <v>2</v>
      </c>
      <c r="M3" s="236" t="s">
        <v>4</v>
      </c>
      <c r="N3" s="236"/>
      <c r="O3" s="236"/>
      <c r="P3" s="236"/>
      <c r="Q3" s="242" t="s">
        <v>2</v>
      </c>
      <c r="R3" s="236" t="s">
        <v>5</v>
      </c>
      <c r="S3" s="236"/>
      <c r="T3" s="236"/>
      <c r="U3" s="236"/>
    </row>
    <row r="4" spans="1:22">
      <c r="A4" s="236"/>
      <c r="B4" s="242"/>
      <c r="C4" s="236" t="s">
        <v>6</v>
      </c>
      <c r="D4" s="236"/>
      <c r="E4" s="236" t="s">
        <v>7</v>
      </c>
      <c r="F4" s="236"/>
      <c r="G4" s="242"/>
      <c r="H4" s="236" t="s">
        <v>6</v>
      </c>
      <c r="I4" s="236"/>
      <c r="J4" s="236" t="s">
        <v>7</v>
      </c>
      <c r="K4" s="236"/>
      <c r="L4" s="242"/>
      <c r="M4" s="236" t="s">
        <v>6</v>
      </c>
      <c r="N4" s="236"/>
      <c r="O4" s="236" t="s">
        <v>7</v>
      </c>
      <c r="P4" s="236"/>
      <c r="Q4" s="242"/>
      <c r="R4" s="236" t="s">
        <v>6</v>
      </c>
      <c r="S4" s="236"/>
      <c r="T4" s="236" t="s">
        <v>7</v>
      </c>
      <c r="U4" s="236"/>
    </row>
    <row r="5" spans="1:22" s="5" customFormat="1" ht="12" customHeight="1">
      <c r="A5" s="236"/>
      <c r="B5" s="242"/>
      <c r="C5" s="58" t="s">
        <v>502</v>
      </c>
      <c r="D5" s="58" t="s">
        <v>503</v>
      </c>
      <c r="E5" s="58" t="s">
        <v>502</v>
      </c>
      <c r="F5" s="58" t="s">
        <v>503</v>
      </c>
      <c r="G5" s="242"/>
      <c r="H5" s="58" t="s">
        <v>502</v>
      </c>
      <c r="I5" s="58" t="s">
        <v>503</v>
      </c>
      <c r="J5" s="58" t="s">
        <v>66</v>
      </c>
      <c r="K5" s="58" t="s">
        <v>503</v>
      </c>
      <c r="L5" s="242"/>
      <c r="M5" s="58" t="s">
        <v>502</v>
      </c>
      <c r="N5" s="58" t="s">
        <v>503</v>
      </c>
      <c r="O5" s="58" t="s">
        <v>502</v>
      </c>
      <c r="P5" s="58" t="s">
        <v>503</v>
      </c>
      <c r="Q5" s="242"/>
      <c r="R5" s="58" t="s">
        <v>502</v>
      </c>
      <c r="S5" s="58" t="s">
        <v>503</v>
      </c>
      <c r="T5" s="58" t="s">
        <v>502</v>
      </c>
      <c r="U5" s="58" t="s">
        <v>503</v>
      </c>
    </row>
    <row r="6" spans="1:22" s="7" customFormat="1" ht="15" customHeight="1">
      <c r="A6" s="236" t="s">
        <v>504</v>
      </c>
      <c r="B6" s="59" t="s">
        <v>8</v>
      </c>
      <c r="C6" s="60">
        <v>2</v>
      </c>
      <c r="D6" s="60">
        <v>2</v>
      </c>
      <c r="E6" s="61"/>
      <c r="F6" s="61"/>
      <c r="G6" s="59" t="s">
        <v>9</v>
      </c>
      <c r="H6" s="60">
        <v>2</v>
      </c>
      <c r="I6" s="60">
        <v>2</v>
      </c>
      <c r="J6" s="61"/>
      <c r="K6" s="61"/>
      <c r="L6" s="62"/>
      <c r="M6" s="197"/>
      <c r="N6" s="197"/>
      <c r="O6" s="197"/>
      <c r="P6" s="197"/>
      <c r="Q6" s="62"/>
      <c r="R6" s="197"/>
      <c r="S6" s="197"/>
      <c r="T6" s="197"/>
      <c r="U6" s="197"/>
    </row>
    <row r="7" spans="1:22" s="7" customFormat="1" ht="15" customHeight="1">
      <c r="A7" s="236"/>
      <c r="B7" s="59" t="s">
        <v>10</v>
      </c>
      <c r="C7" s="61"/>
      <c r="D7" s="61"/>
      <c r="E7" s="60">
        <v>2</v>
      </c>
      <c r="F7" s="60">
        <v>2</v>
      </c>
      <c r="G7" s="59" t="s">
        <v>11</v>
      </c>
      <c r="H7" s="60">
        <v>2</v>
      </c>
      <c r="I7" s="60">
        <v>2</v>
      </c>
      <c r="J7" s="60">
        <v>2</v>
      </c>
      <c r="K7" s="60">
        <v>2</v>
      </c>
      <c r="L7" s="62"/>
      <c r="M7" s="197"/>
      <c r="N7" s="197"/>
      <c r="O7" s="197"/>
      <c r="P7" s="197"/>
      <c r="Q7" s="62"/>
      <c r="R7" s="197"/>
      <c r="S7" s="197"/>
      <c r="T7" s="197"/>
      <c r="U7" s="197"/>
    </row>
    <row r="8" spans="1:22" s="7" customFormat="1" ht="15" customHeight="1">
      <c r="A8" s="236"/>
      <c r="B8" s="59" t="s">
        <v>12</v>
      </c>
      <c r="C8" s="60">
        <v>2</v>
      </c>
      <c r="D8" s="60">
        <v>2</v>
      </c>
      <c r="E8" s="61"/>
      <c r="F8" s="61"/>
      <c r="G8" s="64"/>
      <c r="H8" s="61"/>
      <c r="I8" s="61"/>
      <c r="J8" s="61"/>
      <c r="K8" s="61"/>
      <c r="L8" s="62"/>
      <c r="M8" s="197"/>
      <c r="N8" s="197"/>
      <c r="O8" s="197"/>
      <c r="P8" s="197"/>
      <c r="Q8" s="62"/>
      <c r="R8" s="197"/>
      <c r="S8" s="197"/>
      <c r="T8" s="197"/>
      <c r="U8" s="197"/>
    </row>
    <row r="9" spans="1:22" s="7" customFormat="1" ht="15" customHeight="1">
      <c r="A9" s="236"/>
      <c r="B9" s="59" t="s">
        <v>13</v>
      </c>
      <c r="C9" s="61"/>
      <c r="D9" s="61"/>
      <c r="E9" s="60">
        <v>2</v>
      </c>
      <c r="F9" s="60">
        <v>2</v>
      </c>
      <c r="G9" s="64"/>
      <c r="H9" s="61"/>
      <c r="I9" s="61"/>
      <c r="J9" s="61"/>
      <c r="K9" s="61"/>
      <c r="L9" s="62"/>
      <c r="M9" s="197"/>
      <c r="N9" s="197"/>
      <c r="O9" s="197"/>
      <c r="P9" s="197"/>
      <c r="Q9" s="62"/>
      <c r="R9" s="197"/>
      <c r="S9" s="197"/>
      <c r="T9" s="197"/>
      <c r="U9" s="197"/>
    </row>
    <row r="10" spans="1:22" s="10" customFormat="1" ht="15" customHeight="1">
      <c r="A10" s="236"/>
      <c r="B10" s="65" t="s">
        <v>14</v>
      </c>
      <c r="C10" s="66">
        <f>C6+C7+C8+C9</f>
        <v>4</v>
      </c>
      <c r="D10" s="66">
        <f t="shared" ref="D10:F10" si="0">D6+D7+D8+D9</f>
        <v>4</v>
      </c>
      <c r="E10" s="66">
        <f t="shared" si="0"/>
        <v>4</v>
      </c>
      <c r="F10" s="66">
        <f t="shared" si="0"/>
        <v>4</v>
      </c>
      <c r="G10" s="65" t="s">
        <v>14</v>
      </c>
      <c r="H10" s="65">
        <f>H6+H7+H8+H9</f>
        <v>4</v>
      </c>
      <c r="I10" s="65">
        <f t="shared" ref="I10:K10" si="1">I6+I7+I8+I9</f>
        <v>4</v>
      </c>
      <c r="J10" s="65">
        <f t="shared" si="1"/>
        <v>2</v>
      </c>
      <c r="K10" s="65">
        <f t="shared" si="1"/>
        <v>2</v>
      </c>
      <c r="L10" s="65" t="s">
        <v>14</v>
      </c>
      <c r="M10" s="65">
        <f>M6+M7+M8+M9</f>
        <v>0</v>
      </c>
      <c r="N10" s="65">
        <f t="shared" ref="N10:P10" si="2">N6+N7+N8+N9</f>
        <v>0</v>
      </c>
      <c r="O10" s="65">
        <f t="shared" si="2"/>
        <v>0</v>
      </c>
      <c r="P10" s="65">
        <f t="shared" si="2"/>
        <v>0</v>
      </c>
      <c r="Q10" s="65" t="s">
        <v>14</v>
      </c>
      <c r="R10" s="65">
        <f>R6+R7+R8+R9</f>
        <v>0</v>
      </c>
      <c r="S10" s="65">
        <f t="shared" ref="S10:U10" si="3">S6+S7+S8+S9</f>
        <v>0</v>
      </c>
      <c r="T10" s="65">
        <f t="shared" si="3"/>
        <v>0</v>
      </c>
      <c r="U10" s="65">
        <f t="shared" si="3"/>
        <v>0</v>
      </c>
    </row>
    <row r="11" spans="1:22" s="10" customFormat="1" ht="15" customHeight="1">
      <c r="A11" s="236"/>
      <c r="B11" s="195" t="s">
        <v>15</v>
      </c>
      <c r="C11" s="237">
        <f>C10+E10+H10+J10+M10+O10+R10+T10</f>
        <v>14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</row>
    <row r="12" spans="1:22" s="10" customFormat="1" ht="35.1" customHeight="1">
      <c r="A12" s="236"/>
      <c r="B12" s="239" t="s">
        <v>505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</row>
    <row r="13" spans="1:22" s="7" customFormat="1" ht="15" customHeight="1">
      <c r="A13" s="236" t="s">
        <v>506</v>
      </c>
      <c r="B13" s="11" t="s">
        <v>16</v>
      </c>
      <c r="C13" s="12"/>
      <c r="D13" s="12"/>
      <c r="E13" s="13">
        <v>2</v>
      </c>
      <c r="F13" s="13">
        <v>2</v>
      </c>
      <c r="G13" s="11" t="s">
        <v>18</v>
      </c>
      <c r="H13" s="16"/>
      <c r="I13" s="16"/>
      <c r="J13" s="13">
        <v>2</v>
      </c>
      <c r="K13" s="13">
        <v>2</v>
      </c>
      <c r="L13" s="62"/>
      <c r="M13" s="197"/>
      <c r="N13" s="197"/>
      <c r="O13" s="197"/>
      <c r="P13" s="197"/>
      <c r="Q13" s="62"/>
      <c r="R13" s="197"/>
      <c r="S13" s="197"/>
      <c r="T13" s="197"/>
      <c r="U13" s="197"/>
    </row>
    <row r="14" spans="1:22" s="7" customFormat="1" ht="15" customHeight="1">
      <c r="A14" s="236"/>
      <c r="B14" s="11" t="s">
        <v>17</v>
      </c>
      <c r="C14" s="13">
        <v>0</v>
      </c>
      <c r="D14" s="13">
        <v>1</v>
      </c>
      <c r="E14" s="15">
        <v>0</v>
      </c>
      <c r="F14" s="13">
        <v>1</v>
      </c>
      <c r="G14" s="11"/>
      <c r="H14" s="16"/>
      <c r="I14" s="16"/>
      <c r="J14" s="13"/>
      <c r="K14" s="13"/>
      <c r="L14" s="62"/>
      <c r="M14" s="197"/>
      <c r="N14" s="197"/>
      <c r="O14" s="197"/>
      <c r="P14" s="197"/>
      <c r="Q14" s="62"/>
      <c r="R14" s="197"/>
      <c r="S14" s="197"/>
      <c r="T14" s="197"/>
      <c r="U14" s="197"/>
    </row>
    <row r="15" spans="1:22" s="7" customFormat="1" ht="15" customHeight="1">
      <c r="A15" s="236"/>
      <c r="B15" s="11" t="s">
        <v>19</v>
      </c>
      <c r="C15" s="13">
        <v>2</v>
      </c>
      <c r="D15" s="14">
        <v>2</v>
      </c>
      <c r="E15" s="17"/>
      <c r="F15" s="67"/>
      <c r="G15" s="16"/>
      <c r="H15" s="16"/>
      <c r="I15" s="16"/>
      <c r="J15" s="16"/>
      <c r="K15" s="18"/>
      <c r="L15" s="62"/>
      <c r="M15" s="197"/>
      <c r="N15" s="197"/>
      <c r="O15" s="197"/>
      <c r="P15" s="197"/>
      <c r="Q15" s="62"/>
      <c r="R15" s="197"/>
      <c r="S15" s="197"/>
      <c r="T15" s="197"/>
      <c r="U15" s="197"/>
    </row>
    <row r="16" spans="1:22" s="10" customFormat="1" ht="15" customHeight="1">
      <c r="A16" s="236"/>
      <c r="B16" s="65" t="s">
        <v>14</v>
      </c>
      <c r="C16" s="66">
        <f>C13+C14+C15</f>
        <v>2</v>
      </c>
      <c r="D16" s="66">
        <f t="shared" ref="D16:F16" si="4">D13+D14+D15</f>
        <v>3</v>
      </c>
      <c r="E16" s="66">
        <f t="shared" si="4"/>
        <v>2</v>
      </c>
      <c r="F16" s="66">
        <f t="shared" si="4"/>
        <v>3</v>
      </c>
      <c r="G16" s="65" t="s">
        <v>14</v>
      </c>
      <c r="H16" s="65">
        <f>H13+H14+H15</f>
        <v>0</v>
      </c>
      <c r="I16" s="65">
        <f t="shared" ref="I16:K16" si="5">I13+I14+I15</f>
        <v>0</v>
      </c>
      <c r="J16" s="65">
        <f t="shared" si="5"/>
        <v>2</v>
      </c>
      <c r="K16" s="65">
        <f t="shared" si="5"/>
        <v>2</v>
      </c>
      <c r="L16" s="65" t="s">
        <v>14</v>
      </c>
      <c r="M16" s="65">
        <f>M13+M14+M15</f>
        <v>0</v>
      </c>
      <c r="N16" s="65">
        <f t="shared" ref="N16:P16" si="6">N13+N14+N15</f>
        <v>0</v>
      </c>
      <c r="O16" s="65">
        <f t="shared" si="6"/>
        <v>0</v>
      </c>
      <c r="P16" s="65">
        <f t="shared" si="6"/>
        <v>0</v>
      </c>
      <c r="Q16" s="65" t="s">
        <v>14</v>
      </c>
      <c r="R16" s="65">
        <f>R13+R14+R15</f>
        <v>0</v>
      </c>
      <c r="S16" s="65">
        <f t="shared" ref="S16:U16" si="7">S13+S14+S15</f>
        <v>0</v>
      </c>
      <c r="T16" s="65">
        <f t="shared" si="7"/>
        <v>0</v>
      </c>
      <c r="U16" s="65">
        <f t="shared" si="7"/>
        <v>0</v>
      </c>
    </row>
    <row r="17" spans="1:62" s="10" customFormat="1" ht="15" customHeight="1">
      <c r="A17" s="236"/>
      <c r="B17" s="195" t="s">
        <v>15</v>
      </c>
      <c r="C17" s="237">
        <f>C16+E16+H16+J16+M16+O16+R16+T16</f>
        <v>6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</row>
    <row r="18" spans="1:62" ht="57" customHeight="1">
      <c r="A18" s="236" t="s">
        <v>507</v>
      </c>
      <c r="B18" s="251" t="s">
        <v>508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</row>
    <row r="19" spans="1:62" s="10" customFormat="1" ht="15" customHeight="1">
      <c r="A19" s="236"/>
      <c r="B19" s="195" t="s">
        <v>15</v>
      </c>
      <c r="C19" s="238">
        <v>8</v>
      </c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</row>
    <row r="20" spans="1:62" s="72" customFormat="1" ht="15" customHeight="1">
      <c r="A20" s="243" t="s">
        <v>60</v>
      </c>
      <c r="B20" s="68" t="s">
        <v>509</v>
      </c>
      <c r="C20" s="69">
        <v>2</v>
      </c>
      <c r="D20" s="69">
        <v>2</v>
      </c>
      <c r="E20" s="69"/>
      <c r="F20" s="69"/>
      <c r="G20" s="70" t="s">
        <v>58</v>
      </c>
      <c r="H20" s="69"/>
      <c r="I20" s="69"/>
      <c r="J20" s="69">
        <v>2</v>
      </c>
      <c r="K20" s="69">
        <v>2</v>
      </c>
      <c r="L20" s="71" t="s">
        <v>510</v>
      </c>
      <c r="M20" s="69">
        <v>2</v>
      </c>
      <c r="N20" s="69">
        <v>2</v>
      </c>
      <c r="O20" s="69"/>
      <c r="P20" s="69"/>
      <c r="Q20" s="71" t="s">
        <v>511</v>
      </c>
      <c r="R20" s="69"/>
      <c r="S20" s="69"/>
      <c r="T20" s="69">
        <v>2</v>
      </c>
      <c r="U20" s="69">
        <v>2</v>
      </c>
    </row>
    <row r="21" spans="1:62" s="72" customFormat="1" ht="15" customHeight="1">
      <c r="A21" s="243"/>
      <c r="B21" s="68"/>
      <c r="C21" s="196"/>
      <c r="D21" s="196"/>
      <c r="E21" s="196"/>
      <c r="F21" s="196"/>
      <c r="G21" s="68"/>
      <c r="H21" s="196"/>
      <c r="I21" s="196"/>
      <c r="J21" s="69"/>
      <c r="K21" s="69"/>
      <c r="L21" s="74"/>
      <c r="M21" s="196"/>
      <c r="N21" s="196"/>
      <c r="O21" s="196"/>
      <c r="P21" s="196"/>
      <c r="Q21" s="74"/>
      <c r="R21" s="196"/>
      <c r="S21" s="196"/>
      <c r="T21" s="196"/>
      <c r="U21" s="196"/>
    </row>
    <row r="22" spans="1:62" s="79" customFormat="1" ht="15" customHeight="1">
      <c r="A22" s="243"/>
      <c r="B22" s="75" t="s">
        <v>512</v>
      </c>
      <c r="C22" s="76">
        <f>C20+C21</f>
        <v>2</v>
      </c>
      <c r="D22" s="76">
        <f t="shared" ref="D22:F22" si="8">D20+D21</f>
        <v>2</v>
      </c>
      <c r="E22" s="76">
        <f t="shared" si="8"/>
        <v>0</v>
      </c>
      <c r="F22" s="76">
        <f t="shared" si="8"/>
        <v>0</v>
      </c>
      <c r="G22" s="75" t="s">
        <v>512</v>
      </c>
      <c r="H22" s="76">
        <f>H20+H21</f>
        <v>0</v>
      </c>
      <c r="I22" s="76">
        <f t="shared" ref="I22:K22" si="9">I20+I21</f>
        <v>0</v>
      </c>
      <c r="J22" s="76">
        <f t="shared" si="9"/>
        <v>2</v>
      </c>
      <c r="K22" s="76">
        <f t="shared" si="9"/>
        <v>2</v>
      </c>
      <c r="L22" s="77" t="s">
        <v>14</v>
      </c>
      <c r="M22" s="78">
        <f>M20+M21</f>
        <v>2</v>
      </c>
      <c r="N22" s="78">
        <f t="shared" ref="N22:P22" si="10">N20+N21</f>
        <v>2</v>
      </c>
      <c r="O22" s="78">
        <f t="shared" si="10"/>
        <v>0</v>
      </c>
      <c r="P22" s="78">
        <f t="shared" si="10"/>
        <v>0</v>
      </c>
      <c r="Q22" s="77" t="s">
        <v>14</v>
      </c>
      <c r="R22" s="76">
        <f>R20+R21</f>
        <v>0</v>
      </c>
      <c r="S22" s="76">
        <f t="shared" ref="S22:U22" si="11">S20+S21</f>
        <v>0</v>
      </c>
      <c r="T22" s="76">
        <f t="shared" si="11"/>
        <v>2</v>
      </c>
      <c r="U22" s="76">
        <f t="shared" si="11"/>
        <v>2</v>
      </c>
    </row>
    <row r="23" spans="1:62" s="79" customFormat="1" ht="15" customHeight="1">
      <c r="A23" s="243"/>
      <c r="B23" s="30" t="s">
        <v>513</v>
      </c>
      <c r="C23" s="244">
        <f>SUM(C22+E22+H22+J22+M22+O22+R22+T22)</f>
        <v>8</v>
      </c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W23" s="72"/>
      <c r="X23" s="72"/>
      <c r="Y23" s="72"/>
      <c r="Z23" s="72"/>
      <c r="AA23" s="72"/>
      <c r="AB23" s="72"/>
    </row>
    <row r="24" spans="1:62" s="32" customFormat="1" ht="15" customHeight="1">
      <c r="A24" s="246" t="s">
        <v>514</v>
      </c>
      <c r="B24" s="160" t="s">
        <v>515</v>
      </c>
      <c r="C24" s="200">
        <v>3</v>
      </c>
      <c r="D24" s="200">
        <v>3</v>
      </c>
      <c r="E24" s="201"/>
      <c r="F24" s="201"/>
      <c r="G24" s="160" t="s">
        <v>516</v>
      </c>
      <c r="H24" s="200">
        <v>3</v>
      </c>
      <c r="I24" s="200">
        <v>3</v>
      </c>
      <c r="J24" s="158"/>
      <c r="K24" s="158"/>
      <c r="L24" s="160" t="s">
        <v>517</v>
      </c>
      <c r="M24" s="200">
        <v>2</v>
      </c>
      <c r="N24" s="200">
        <v>3</v>
      </c>
      <c r="O24" s="158"/>
      <c r="P24" s="158"/>
      <c r="Q24" s="202"/>
      <c r="R24" s="203"/>
      <c r="S24" s="203"/>
      <c r="T24" s="203"/>
      <c r="U24" s="203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</row>
    <row r="25" spans="1:62" s="32" customFormat="1" ht="15" customHeight="1">
      <c r="A25" s="247"/>
      <c r="B25" s="160" t="s">
        <v>518</v>
      </c>
      <c r="C25" s="200">
        <v>3</v>
      </c>
      <c r="D25" s="200">
        <v>3</v>
      </c>
      <c r="E25" s="201"/>
      <c r="F25" s="201"/>
      <c r="G25" s="160" t="s">
        <v>519</v>
      </c>
      <c r="H25" s="200">
        <v>2</v>
      </c>
      <c r="I25" s="200">
        <v>3</v>
      </c>
      <c r="J25" s="158"/>
      <c r="K25" s="158"/>
      <c r="L25" s="160" t="s">
        <v>520</v>
      </c>
      <c r="M25" s="200">
        <v>2</v>
      </c>
      <c r="N25" s="200">
        <v>3</v>
      </c>
      <c r="O25" s="158"/>
      <c r="P25" s="158"/>
      <c r="Q25" s="202"/>
      <c r="R25" s="203"/>
      <c r="S25" s="203"/>
      <c r="T25" s="203"/>
      <c r="U25" s="203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</row>
    <row r="26" spans="1:62" s="32" customFormat="1" ht="15" customHeight="1">
      <c r="A26" s="247"/>
      <c r="B26" s="160" t="s">
        <v>23</v>
      </c>
      <c r="C26" s="200">
        <v>2</v>
      </c>
      <c r="D26" s="200">
        <v>3</v>
      </c>
      <c r="E26" s="201"/>
      <c r="F26" s="201"/>
      <c r="G26" s="160" t="s">
        <v>521</v>
      </c>
      <c r="H26" s="200">
        <v>2</v>
      </c>
      <c r="I26" s="200">
        <v>3</v>
      </c>
      <c r="J26" s="158"/>
      <c r="K26" s="158"/>
      <c r="L26" s="160" t="s">
        <v>522</v>
      </c>
      <c r="M26" s="200">
        <v>2</v>
      </c>
      <c r="N26" s="200">
        <v>2</v>
      </c>
      <c r="O26" s="158"/>
      <c r="P26" s="158"/>
      <c r="Q26" s="204"/>
      <c r="R26" s="204"/>
      <c r="S26" s="204"/>
      <c r="T26" s="204"/>
      <c r="U26" s="205"/>
      <c r="V26" s="79"/>
      <c r="W26" s="79"/>
      <c r="X26" s="72"/>
      <c r="Y26" s="72"/>
      <c r="Z26" s="72"/>
      <c r="AA26" s="72"/>
      <c r="AB26" s="72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</row>
    <row r="27" spans="1:62" s="32" customFormat="1" ht="15" customHeight="1">
      <c r="A27" s="247"/>
      <c r="B27" s="160" t="s">
        <v>523</v>
      </c>
      <c r="C27" s="158">
        <v>2</v>
      </c>
      <c r="D27" s="158">
        <v>3</v>
      </c>
      <c r="E27" s="201"/>
      <c r="F27" s="201"/>
      <c r="G27" s="160" t="s">
        <v>68</v>
      </c>
      <c r="H27" s="200">
        <v>2</v>
      </c>
      <c r="I27" s="200">
        <v>3</v>
      </c>
      <c r="J27" s="158"/>
      <c r="K27" s="158"/>
      <c r="L27" s="160" t="s">
        <v>69</v>
      </c>
      <c r="M27" s="200">
        <v>2</v>
      </c>
      <c r="N27" s="200">
        <v>2</v>
      </c>
      <c r="O27" s="158"/>
      <c r="P27" s="158"/>
      <c r="Q27" s="202"/>
      <c r="R27" s="203"/>
      <c r="S27" s="203"/>
      <c r="T27" s="203"/>
      <c r="U27" s="203"/>
      <c r="V27" s="79"/>
      <c r="W27" s="79"/>
      <c r="X27" s="72"/>
      <c r="Y27" s="72"/>
      <c r="Z27" s="72"/>
      <c r="AA27" s="72"/>
      <c r="AB27" s="72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</row>
    <row r="28" spans="1:62" s="32" customFormat="1" ht="15" customHeight="1">
      <c r="A28" s="247"/>
      <c r="B28" s="160" t="s">
        <v>524</v>
      </c>
      <c r="C28" s="158"/>
      <c r="D28" s="158"/>
      <c r="E28" s="200">
        <v>2</v>
      </c>
      <c r="F28" s="200">
        <v>3</v>
      </c>
      <c r="G28" s="160" t="s">
        <v>48</v>
      </c>
      <c r="H28" s="158"/>
      <c r="I28" s="158"/>
      <c r="J28" s="200">
        <v>2</v>
      </c>
      <c r="K28" s="200">
        <v>3</v>
      </c>
      <c r="L28" s="160" t="s">
        <v>525</v>
      </c>
      <c r="M28" s="200">
        <v>2</v>
      </c>
      <c r="N28" s="200">
        <v>3</v>
      </c>
      <c r="O28" s="158"/>
      <c r="P28" s="158"/>
      <c r="Q28" s="202"/>
      <c r="R28" s="203"/>
      <c r="S28" s="203"/>
      <c r="T28" s="203"/>
      <c r="U28" s="203"/>
      <c r="V28" s="79"/>
      <c r="W28" s="79"/>
      <c r="X28" s="72"/>
      <c r="Y28" s="72"/>
      <c r="Z28" s="72"/>
      <c r="AA28" s="72"/>
      <c r="AB28" s="72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</row>
    <row r="29" spans="1:62" s="32" customFormat="1" ht="15" customHeight="1">
      <c r="A29" s="247"/>
      <c r="B29" s="160" t="s">
        <v>526</v>
      </c>
      <c r="C29" s="158"/>
      <c r="D29" s="158"/>
      <c r="E29" s="200">
        <v>2</v>
      </c>
      <c r="F29" s="200">
        <v>3</v>
      </c>
      <c r="G29" s="160" t="s">
        <v>27</v>
      </c>
      <c r="H29" s="158"/>
      <c r="I29" s="158"/>
      <c r="J29" s="200">
        <v>2</v>
      </c>
      <c r="K29" s="200">
        <v>3</v>
      </c>
      <c r="L29" s="160" t="s">
        <v>527</v>
      </c>
      <c r="M29" s="158"/>
      <c r="N29" s="158"/>
      <c r="O29" s="200">
        <v>3</v>
      </c>
      <c r="P29" s="200">
        <v>3</v>
      </c>
      <c r="Q29" s="202"/>
      <c r="R29" s="203"/>
      <c r="S29" s="203"/>
      <c r="T29" s="203"/>
      <c r="U29" s="203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</row>
    <row r="30" spans="1:62" s="32" customFormat="1" ht="15" customHeight="1">
      <c r="A30" s="247"/>
      <c r="B30" s="160" t="s">
        <v>528</v>
      </c>
      <c r="C30" s="158"/>
      <c r="D30" s="158"/>
      <c r="E30" s="200">
        <v>3</v>
      </c>
      <c r="F30" s="200">
        <v>3</v>
      </c>
      <c r="G30" s="160" t="s">
        <v>529</v>
      </c>
      <c r="H30" s="158"/>
      <c r="I30" s="158"/>
      <c r="J30" s="200">
        <v>2</v>
      </c>
      <c r="K30" s="200">
        <v>3</v>
      </c>
      <c r="L30" s="160" t="s">
        <v>51</v>
      </c>
      <c r="M30" s="158"/>
      <c r="N30" s="158"/>
      <c r="O30" s="200">
        <v>2</v>
      </c>
      <c r="P30" s="200">
        <v>3</v>
      </c>
      <c r="Q30" s="202"/>
      <c r="R30" s="203"/>
      <c r="S30" s="203"/>
      <c r="T30" s="203"/>
      <c r="U30" s="203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</row>
    <row r="31" spans="1:62" s="32" customFormat="1" ht="15" customHeight="1">
      <c r="A31" s="247"/>
      <c r="B31" s="160" t="s">
        <v>70</v>
      </c>
      <c r="C31" s="158"/>
      <c r="D31" s="158"/>
      <c r="E31" s="158">
        <v>2</v>
      </c>
      <c r="F31" s="158">
        <v>3</v>
      </c>
      <c r="G31" s="160" t="s">
        <v>530</v>
      </c>
      <c r="H31" s="158"/>
      <c r="I31" s="158"/>
      <c r="J31" s="158">
        <v>2</v>
      </c>
      <c r="K31" s="158">
        <v>2</v>
      </c>
      <c r="L31" s="160" t="s">
        <v>531</v>
      </c>
      <c r="M31" s="158"/>
      <c r="N31" s="158"/>
      <c r="O31" s="200">
        <v>2</v>
      </c>
      <c r="P31" s="200">
        <v>3</v>
      </c>
      <c r="Q31" s="202"/>
      <c r="R31" s="203"/>
      <c r="S31" s="203"/>
      <c r="T31" s="203"/>
      <c r="U31" s="203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</row>
    <row r="32" spans="1:62" s="32" customFormat="1" ht="15" customHeight="1">
      <c r="A32" s="247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160" t="s">
        <v>532</v>
      </c>
      <c r="M32" s="206"/>
      <c r="N32" s="206"/>
      <c r="O32" s="200">
        <v>2</v>
      </c>
      <c r="P32" s="200">
        <v>3</v>
      </c>
      <c r="Q32" s="202"/>
      <c r="R32" s="203"/>
      <c r="S32" s="203"/>
      <c r="T32" s="203"/>
      <c r="U32" s="203"/>
      <c r="V32" s="79"/>
      <c r="W32" s="79"/>
      <c r="X32" s="72"/>
      <c r="Y32" s="72"/>
      <c r="Z32" s="72"/>
      <c r="AA32" s="72"/>
      <c r="AB32" s="72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</row>
    <row r="33" spans="1:62" s="32" customFormat="1" ht="15" customHeight="1">
      <c r="A33" s="247"/>
      <c r="B33" s="207" t="s">
        <v>14</v>
      </c>
      <c r="C33" s="208">
        <f>SUM(C24:C32)</f>
        <v>10</v>
      </c>
      <c r="D33" s="208">
        <f>SUM(D24:D32)</f>
        <v>12</v>
      </c>
      <c r="E33" s="208">
        <f>SUM(E24:E32)</f>
        <v>9</v>
      </c>
      <c r="F33" s="208">
        <f>SUM(F24:F32)</f>
        <v>12</v>
      </c>
      <c r="G33" s="207" t="s">
        <v>512</v>
      </c>
      <c r="H33" s="208">
        <f>SUM(H24:H32)</f>
        <v>9</v>
      </c>
      <c r="I33" s="208">
        <f t="shared" ref="I33:K33" si="12">SUM(I24:I32)</f>
        <v>12</v>
      </c>
      <c r="J33" s="208">
        <f t="shared" si="12"/>
        <v>8</v>
      </c>
      <c r="K33" s="208">
        <f t="shared" si="12"/>
        <v>11</v>
      </c>
      <c r="L33" s="207" t="s">
        <v>14</v>
      </c>
      <c r="M33" s="208">
        <f>SUM(M24:M32)</f>
        <v>10</v>
      </c>
      <c r="N33" s="208">
        <f t="shared" ref="N33:P33" si="13">SUM(N24:N32)</f>
        <v>13</v>
      </c>
      <c r="O33" s="208">
        <f t="shared" si="13"/>
        <v>9</v>
      </c>
      <c r="P33" s="208">
        <f t="shared" si="13"/>
        <v>12</v>
      </c>
      <c r="Q33" s="207" t="s">
        <v>14</v>
      </c>
      <c r="R33" s="207">
        <v>0</v>
      </c>
      <c r="S33" s="207">
        <v>0</v>
      </c>
      <c r="T33" s="207">
        <v>0</v>
      </c>
      <c r="U33" s="207">
        <v>0</v>
      </c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</row>
    <row r="34" spans="1:62" s="32" customFormat="1" ht="15" customHeight="1">
      <c r="A34" s="248"/>
      <c r="B34" s="209" t="s">
        <v>15</v>
      </c>
      <c r="C34" s="249">
        <f>C33+E33+H33+J33+M33+O33</f>
        <v>55</v>
      </c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79"/>
      <c r="W34" s="79"/>
      <c r="X34" s="72"/>
      <c r="Y34" s="72"/>
      <c r="Z34" s="72"/>
      <c r="AA34" s="72"/>
      <c r="AB34" s="72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</row>
    <row r="35" spans="1:62" s="32" customFormat="1" ht="15" customHeight="1">
      <c r="A35" s="246" t="s">
        <v>533</v>
      </c>
      <c r="B35" s="120" t="s">
        <v>534</v>
      </c>
      <c r="C35" s="121"/>
      <c r="D35" s="121"/>
      <c r="E35" s="121">
        <v>3</v>
      </c>
      <c r="F35" s="121">
        <v>3</v>
      </c>
      <c r="G35" s="120" t="s">
        <v>535</v>
      </c>
      <c r="H35" s="210">
        <v>3</v>
      </c>
      <c r="I35" s="210">
        <v>3</v>
      </c>
      <c r="J35" s="121"/>
      <c r="K35" s="121"/>
      <c r="L35" s="120" t="s">
        <v>30</v>
      </c>
      <c r="M35" s="210">
        <v>3</v>
      </c>
      <c r="N35" s="210">
        <v>3</v>
      </c>
      <c r="O35" s="121"/>
      <c r="P35" s="121"/>
      <c r="Q35" s="120" t="s">
        <v>536</v>
      </c>
      <c r="R35" s="210">
        <v>3</v>
      </c>
      <c r="S35" s="210">
        <v>3</v>
      </c>
      <c r="T35" s="121"/>
      <c r="U35" s="121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</row>
    <row r="36" spans="1:62" s="32" customFormat="1" ht="15" customHeight="1">
      <c r="A36" s="247"/>
      <c r="B36" s="211" t="s">
        <v>537</v>
      </c>
      <c r="C36" s="212"/>
      <c r="D36" s="212"/>
      <c r="E36" s="213">
        <v>3</v>
      </c>
      <c r="F36" s="213">
        <v>3</v>
      </c>
      <c r="G36" s="211" t="s">
        <v>538</v>
      </c>
      <c r="H36" s="213">
        <v>3</v>
      </c>
      <c r="I36" s="213">
        <v>3</v>
      </c>
      <c r="J36" s="212"/>
      <c r="K36" s="212"/>
      <c r="L36" s="211" t="s">
        <v>539</v>
      </c>
      <c r="M36" s="213">
        <v>3</v>
      </c>
      <c r="N36" s="213">
        <v>3</v>
      </c>
      <c r="O36" s="212"/>
      <c r="P36" s="212"/>
      <c r="Q36" s="211" t="s">
        <v>540</v>
      </c>
      <c r="R36" s="210">
        <v>3</v>
      </c>
      <c r="S36" s="210">
        <v>3</v>
      </c>
      <c r="T36" s="121"/>
      <c r="U36" s="121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</row>
    <row r="37" spans="1:62" s="32" customFormat="1" ht="15" customHeight="1">
      <c r="A37" s="247"/>
      <c r="B37" s="211" t="s">
        <v>541</v>
      </c>
      <c r="C37" s="212"/>
      <c r="D37" s="212"/>
      <c r="E37" s="213">
        <v>3</v>
      </c>
      <c r="F37" s="213">
        <v>3</v>
      </c>
      <c r="G37" s="211" t="s">
        <v>45</v>
      </c>
      <c r="H37" s="213">
        <v>3</v>
      </c>
      <c r="I37" s="213">
        <v>3</v>
      </c>
      <c r="J37" s="212"/>
      <c r="K37" s="212"/>
      <c r="L37" s="211" t="s">
        <v>542</v>
      </c>
      <c r="M37" s="212">
        <v>3</v>
      </c>
      <c r="N37" s="212">
        <v>3</v>
      </c>
      <c r="O37" s="212"/>
      <c r="P37" s="212"/>
      <c r="Q37" s="211" t="s">
        <v>44</v>
      </c>
      <c r="R37" s="210">
        <v>3</v>
      </c>
      <c r="S37" s="210">
        <v>3</v>
      </c>
      <c r="T37" s="121"/>
      <c r="U37" s="121"/>
      <c r="V37" s="79"/>
      <c r="W37" s="79"/>
      <c r="X37" s="72"/>
      <c r="Y37" s="72"/>
      <c r="Z37" s="72"/>
      <c r="AA37" s="72"/>
      <c r="AB37" s="72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</row>
    <row r="38" spans="1:62" s="32" customFormat="1" ht="15" customHeight="1">
      <c r="A38" s="247"/>
      <c r="B38" s="214" t="s">
        <v>543</v>
      </c>
      <c r="C38" s="215">
        <v>3</v>
      </c>
      <c r="D38" s="215">
        <v>3</v>
      </c>
      <c r="E38" s="216"/>
      <c r="F38" s="217"/>
      <c r="G38" s="218" t="s">
        <v>544</v>
      </c>
      <c r="H38" s="219">
        <v>2</v>
      </c>
      <c r="I38" s="219">
        <v>3</v>
      </c>
      <c r="J38" s="220"/>
      <c r="K38" s="221"/>
      <c r="L38" s="211" t="s">
        <v>545</v>
      </c>
      <c r="M38" s="212"/>
      <c r="N38" s="212"/>
      <c r="O38" s="212">
        <v>3</v>
      </c>
      <c r="P38" s="212">
        <v>3</v>
      </c>
      <c r="Q38" s="211" t="s">
        <v>546</v>
      </c>
      <c r="R38" s="210">
        <v>3</v>
      </c>
      <c r="S38" s="210">
        <v>3</v>
      </c>
      <c r="T38" s="121"/>
      <c r="U38" s="121"/>
      <c r="V38" s="79"/>
      <c r="W38" s="79"/>
      <c r="X38" s="72"/>
      <c r="Y38" s="72"/>
      <c r="Z38" s="72"/>
      <c r="AA38" s="72"/>
      <c r="AB38" s="72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</row>
    <row r="39" spans="1:62" s="32" customFormat="1" ht="15" customHeight="1">
      <c r="A39" s="247"/>
      <c r="B39" s="160" t="s">
        <v>547</v>
      </c>
      <c r="C39" s="158"/>
      <c r="D39" s="158"/>
      <c r="E39" s="158">
        <v>3</v>
      </c>
      <c r="F39" s="158">
        <v>3</v>
      </c>
      <c r="G39" s="160" t="s">
        <v>548</v>
      </c>
      <c r="H39" s="200">
        <v>2</v>
      </c>
      <c r="I39" s="200">
        <v>3</v>
      </c>
      <c r="J39" s="158"/>
      <c r="K39" s="158"/>
      <c r="L39" s="160" t="s">
        <v>549</v>
      </c>
      <c r="M39" s="158"/>
      <c r="N39" s="158"/>
      <c r="O39" s="158">
        <v>3</v>
      </c>
      <c r="P39" s="158">
        <v>3</v>
      </c>
      <c r="Q39" s="160" t="s">
        <v>41</v>
      </c>
      <c r="R39" s="46">
        <v>3</v>
      </c>
      <c r="S39" s="46">
        <v>3</v>
      </c>
      <c r="T39" s="45"/>
      <c r="U39" s="45"/>
      <c r="V39" s="79"/>
      <c r="W39" s="79"/>
      <c r="X39" s="72"/>
      <c r="Y39" s="72"/>
      <c r="Z39" s="72"/>
      <c r="AA39" s="72"/>
      <c r="AB39" s="72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</row>
    <row r="40" spans="1:62" s="32" customFormat="1" ht="15" customHeight="1">
      <c r="A40" s="247"/>
      <c r="B40" s="160" t="s">
        <v>550</v>
      </c>
      <c r="C40" s="158"/>
      <c r="D40" s="158"/>
      <c r="E40" s="158">
        <v>3</v>
      </c>
      <c r="F40" s="158">
        <v>3</v>
      </c>
      <c r="G40" s="160" t="s">
        <v>551</v>
      </c>
      <c r="H40" s="200">
        <v>3</v>
      </c>
      <c r="I40" s="200">
        <v>3</v>
      </c>
      <c r="J40" s="158"/>
      <c r="K40" s="158"/>
      <c r="L40" s="160" t="s">
        <v>552</v>
      </c>
      <c r="M40" s="158"/>
      <c r="N40" s="158"/>
      <c r="O40" s="200">
        <v>3</v>
      </c>
      <c r="P40" s="200">
        <v>3</v>
      </c>
      <c r="Q40" s="160" t="s">
        <v>40</v>
      </c>
      <c r="R40" s="45">
        <v>9</v>
      </c>
      <c r="S40" s="45" t="s">
        <v>32</v>
      </c>
      <c r="T40" s="45"/>
      <c r="U40" s="45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</row>
    <row r="41" spans="1:62" s="32" customFormat="1" ht="15" customHeight="1">
      <c r="A41" s="247"/>
      <c r="B41" s="206"/>
      <c r="C41" s="206"/>
      <c r="D41" s="206"/>
      <c r="E41" s="206"/>
      <c r="F41" s="206"/>
      <c r="G41" s="160" t="s">
        <v>553</v>
      </c>
      <c r="H41" s="158"/>
      <c r="I41" s="158"/>
      <c r="J41" s="158">
        <v>3</v>
      </c>
      <c r="K41" s="158">
        <v>3</v>
      </c>
      <c r="L41" s="160" t="s">
        <v>33</v>
      </c>
      <c r="M41" s="158"/>
      <c r="N41" s="158"/>
      <c r="O41" s="200">
        <v>3</v>
      </c>
      <c r="P41" s="200">
        <v>3</v>
      </c>
      <c r="Q41" s="160" t="s">
        <v>554</v>
      </c>
      <c r="R41" s="45"/>
      <c r="S41" s="45"/>
      <c r="T41" s="45">
        <v>3</v>
      </c>
      <c r="U41" s="45">
        <v>3</v>
      </c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</row>
    <row r="42" spans="1:62" s="32" customFormat="1" ht="15" customHeight="1">
      <c r="A42" s="247"/>
      <c r="B42" s="206"/>
      <c r="C42" s="206"/>
      <c r="D42" s="206"/>
      <c r="E42" s="206"/>
      <c r="F42" s="206"/>
      <c r="G42" s="160" t="s">
        <v>555</v>
      </c>
      <c r="H42" s="158"/>
      <c r="I42" s="158"/>
      <c r="J42" s="158">
        <v>3</v>
      </c>
      <c r="K42" s="158">
        <v>3</v>
      </c>
      <c r="L42" s="160" t="s">
        <v>39</v>
      </c>
      <c r="M42" s="158"/>
      <c r="N42" s="158"/>
      <c r="O42" s="200">
        <v>3</v>
      </c>
      <c r="P42" s="200" t="s">
        <v>32</v>
      </c>
      <c r="Q42" s="160" t="s">
        <v>556</v>
      </c>
      <c r="R42" s="45"/>
      <c r="S42" s="45"/>
      <c r="T42" s="46">
        <v>3</v>
      </c>
      <c r="U42" s="46">
        <v>3</v>
      </c>
      <c r="V42" s="79"/>
      <c r="W42" s="79"/>
      <c r="X42" s="72"/>
      <c r="Y42" s="72"/>
      <c r="Z42" s="72"/>
      <c r="AA42" s="72"/>
      <c r="AB42" s="72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</row>
    <row r="43" spans="1:62" s="32" customFormat="1" ht="15" customHeight="1">
      <c r="A43" s="247"/>
      <c r="B43" s="160"/>
      <c r="C43" s="158"/>
      <c r="D43" s="158"/>
      <c r="E43" s="158"/>
      <c r="F43" s="158"/>
      <c r="G43" s="160" t="s">
        <v>557</v>
      </c>
      <c r="H43" s="158"/>
      <c r="I43" s="158"/>
      <c r="J43" s="200">
        <v>2</v>
      </c>
      <c r="K43" s="200">
        <v>3</v>
      </c>
      <c r="L43" s="222" t="s">
        <v>558</v>
      </c>
      <c r="M43" s="223"/>
      <c r="N43" s="223"/>
      <c r="O43" s="223">
        <v>2</v>
      </c>
      <c r="P43" s="223">
        <v>3</v>
      </c>
      <c r="Q43" s="160" t="s">
        <v>38</v>
      </c>
      <c r="R43" s="45"/>
      <c r="S43" s="45"/>
      <c r="T43" s="46">
        <v>3</v>
      </c>
      <c r="U43" s="46">
        <v>3</v>
      </c>
      <c r="V43" s="79"/>
      <c r="W43" s="79"/>
      <c r="X43" s="72"/>
      <c r="Y43" s="72"/>
      <c r="Z43" s="72"/>
      <c r="AA43" s="72"/>
      <c r="AB43" s="72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</row>
    <row r="44" spans="1:62" s="32" customFormat="1" ht="15" customHeight="1">
      <c r="A44" s="247"/>
      <c r="B44" s="160"/>
      <c r="C44" s="158"/>
      <c r="D44" s="158"/>
      <c r="E44" s="158"/>
      <c r="F44" s="158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160" t="s">
        <v>559</v>
      </c>
      <c r="R44" s="45"/>
      <c r="S44" s="45"/>
      <c r="T44" s="46">
        <v>3</v>
      </c>
      <c r="U44" s="46">
        <v>3</v>
      </c>
      <c r="V44" s="79"/>
      <c r="W44" s="79"/>
      <c r="X44" s="72"/>
      <c r="Y44" s="72"/>
      <c r="Z44" s="72"/>
      <c r="AA44" s="72"/>
      <c r="AB44" s="72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</row>
    <row r="45" spans="1:62" s="32" customFormat="1" ht="15" customHeight="1">
      <c r="A45" s="247"/>
      <c r="B45" s="44"/>
      <c r="C45" s="45"/>
      <c r="D45" s="45"/>
      <c r="E45" s="45"/>
      <c r="F45" s="45"/>
      <c r="G45" s="95"/>
      <c r="H45" s="95"/>
      <c r="I45" s="95"/>
      <c r="J45" s="95"/>
      <c r="K45" s="95"/>
      <c r="L45" s="44"/>
      <c r="M45" s="45"/>
      <c r="N45" s="45"/>
      <c r="O45" s="46"/>
      <c r="P45" s="46"/>
      <c r="Q45" s="44" t="s">
        <v>34</v>
      </c>
      <c r="R45" s="45"/>
      <c r="S45" s="45"/>
      <c r="T45" s="46">
        <v>9</v>
      </c>
      <c r="U45" s="46" t="s">
        <v>32</v>
      </c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</row>
    <row r="46" spans="1:62" s="32" customFormat="1" ht="15" customHeight="1">
      <c r="A46" s="247"/>
      <c r="B46" s="44"/>
      <c r="C46" s="45"/>
      <c r="D46" s="45"/>
      <c r="E46" s="45"/>
      <c r="F46" s="45"/>
      <c r="G46" s="44"/>
      <c r="H46" s="45"/>
      <c r="I46" s="45"/>
      <c r="J46" s="45"/>
      <c r="K46" s="45"/>
      <c r="L46" s="95"/>
      <c r="M46" s="95"/>
      <c r="N46" s="95"/>
      <c r="O46" s="95"/>
      <c r="P46" s="95"/>
      <c r="Q46" s="44" t="s">
        <v>560</v>
      </c>
      <c r="R46" s="45"/>
      <c r="S46" s="45"/>
      <c r="T46" s="46">
        <v>3</v>
      </c>
      <c r="U46" s="46">
        <v>3</v>
      </c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</row>
    <row r="47" spans="1:62" s="32" customFormat="1" ht="15" customHeight="1">
      <c r="A47" s="247"/>
      <c r="B47" s="47" t="s">
        <v>14</v>
      </c>
      <c r="C47" s="47">
        <f>SUM(C35:C46)</f>
        <v>3</v>
      </c>
      <c r="D47" s="47">
        <f t="shared" ref="D47:F47" si="14">SUM(D35:D46)</f>
        <v>3</v>
      </c>
      <c r="E47" s="47">
        <f t="shared" si="14"/>
        <v>15</v>
      </c>
      <c r="F47" s="47">
        <f t="shared" si="14"/>
        <v>15</v>
      </c>
      <c r="G47" s="47" t="s">
        <v>14</v>
      </c>
      <c r="H47" s="48">
        <f>SUM(H35:H46)</f>
        <v>16</v>
      </c>
      <c r="I47" s="47">
        <f>SUM(I35:I46)</f>
        <v>18</v>
      </c>
      <c r="J47" s="47">
        <f>SUM(J35:J46)</f>
        <v>8</v>
      </c>
      <c r="K47" s="47">
        <f>SUM(K35:K46)</f>
        <v>9</v>
      </c>
      <c r="L47" s="47" t="s">
        <v>14</v>
      </c>
      <c r="M47" s="48">
        <f>SUM(M35:M46)</f>
        <v>9</v>
      </c>
      <c r="N47" s="47">
        <f>SUM(N35:N46)</f>
        <v>9</v>
      </c>
      <c r="O47" s="47">
        <f>SUM(O35:O46)</f>
        <v>17</v>
      </c>
      <c r="P47" s="47">
        <f>SUM(P35:P46)</f>
        <v>15</v>
      </c>
      <c r="Q47" s="47" t="s">
        <v>14</v>
      </c>
      <c r="R47" s="48">
        <f>SUM(R35:R46)</f>
        <v>24</v>
      </c>
      <c r="S47" s="48">
        <f>SUM(S35:S46)</f>
        <v>15</v>
      </c>
      <c r="T47" s="48">
        <f>SUM(T35:T46)</f>
        <v>24</v>
      </c>
      <c r="U47" s="47">
        <f>SUM(U35:U46)</f>
        <v>15</v>
      </c>
      <c r="V47" s="79"/>
      <c r="W47" s="79"/>
      <c r="X47" s="79"/>
      <c r="Y47" s="79"/>
      <c r="Z47" s="72"/>
      <c r="AA47" s="72"/>
      <c r="AB47" s="72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</row>
    <row r="48" spans="1:62" s="32" customFormat="1" ht="15" customHeight="1">
      <c r="A48" s="248"/>
      <c r="B48" s="43" t="s">
        <v>15</v>
      </c>
      <c r="C48" s="252">
        <f>C47+E47+H47+J47+M47+O47+R47+T47</f>
        <v>116</v>
      </c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4"/>
      <c r="V48" s="79"/>
      <c r="W48" s="79"/>
      <c r="X48" s="79"/>
      <c r="Y48" s="79"/>
      <c r="Z48" s="72"/>
      <c r="AA48" s="72"/>
      <c r="AB48" s="72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</row>
    <row r="49" spans="1:62" ht="15" customHeight="1">
      <c r="A49" s="236" t="s">
        <v>561</v>
      </c>
      <c r="B49" s="255" t="s">
        <v>562</v>
      </c>
      <c r="C49" s="255"/>
      <c r="D49" s="255"/>
      <c r="E49" s="255"/>
      <c r="F49" s="255"/>
      <c r="G49" s="256" t="s">
        <v>563</v>
      </c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8"/>
      <c r="V49" s="79"/>
      <c r="W49" s="79"/>
      <c r="Z49" s="82"/>
      <c r="AA49" s="72"/>
      <c r="AB49" s="72"/>
      <c r="AC49" s="79"/>
      <c r="AD49" s="79"/>
      <c r="AE49" s="79"/>
      <c r="AF49" s="79"/>
      <c r="AH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C49" s="79"/>
      <c r="BD49" s="79"/>
      <c r="BE49" s="79"/>
      <c r="BF49" s="79"/>
      <c r="BG49" s="79"/>
      <c r="BH49" s="79"/>
      <c r="BJ49" s="79"/>
    </row>
    <row r="50" spans="1:62" ht="15" customHeight="1">
      <c r="A50" s="236"/>
      <c r="B50" s="255" t="s">
        <v>564</v>
      </c>
      <c r="C50" s="255"/>
      <c r="D50" s="255"/>
      <c r="E50" s="255"/>
      <c r="F50" s="255"/>
      <c r="G50" s="259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1"/>
      <c r="V50" s="79"/>
      <c r="Z50" s="72"/>
      <c r="AA50" s="72"/>
      <c r="AB50" s="72"/>
      <c r="AC50" s="79"/>
      <c r="AE50" s="79"/>
      <c r="AF50" s="79"/>
      <c r="AH50" s="79"/>
      <c r="AK50" s="79"/>
      <c r="AL50" s="79"/>
      <c r="AM50" s="79"/>
      <c r="AN50" s="79"/>
      <c r="AP50" s="79"/>
      <c r="AR50" s="79"/>
      <c r="AW50" s="79"/>
      <c r="AY50" s="79"/>
      <c r="BA50" s="79"/>
      <c r="BF50" s="79"/>
      <c r="BG50" s="79"/>
      <c r="BH50" s="79"/>
      <c r="BJ50" s="79"/>
    </row>
    <row r="51" spans="1:62" ht="15" customHeight="1">
      <c r="A51" s="236"/>
      <c r="B51" s="255" t="s">
        <v>565</v>
      </c>
      <c r="C51" s="255"/>
      <c r="D51" s="255"/>
      <c r="E51" s="255"/>
      <c r="F51" s="255"/>
      <c r="G51" s="259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1"/>
      <c r="V51" s="79"/>
      <c r="Z51" s="72"/>
      <c r="AA51" s="72"/>
      <c r="AB51" s="72"/>
      <c r="AE51" s="79"/>
      <c r="AF51" s="79"/>
      <c r="AN51" s="79"/>
      <c r="BJ51" s="79"/>
    </row>
    <row r="52" spans="1:62" ht="15" customHeight="1">
      <c r="A52" s="236"/>
      <c r="B52" s="255" t="s">
        <v>566</v>
      </c>
      <c r="C52" s="255"/>
      <c r="D52" s="255"/>
      <c r="E52" s="255"/>
      <c r="F52" s="255"/>
      <c r="G52" s="259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1"/>
      <c r="AA52" s="72"/>
      <c r="AB52" s="72"/>
      <c r="AE52" s="79"/>
    </row>
    <row r="53" spans="1:62" ht="15" customHeight="1">
      <c r="A53" s="236"/>
      <c r="B53" s="255" t="s">
        <v>567</v>
      </c>
      <c r="C53" s="255"/>
      <c r="D53" s="255"/>
      <c r="E53" s="255"/>
      <c r="F53" s="255"/>
      <c r="G53" s="259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1"/>
      <c r="AA53" s="72"/>
    </row>
    <row r="54" spans="1:62" ht="15" customHeight="1">
      <c r="A54" s="236"/>
      <c r="B54" s="255" t="s">
        <v>568</v>
      </c>
      <c r="C54" s="255"/>
      <c r="D54" s="255"/>
      <c r="E54" s="255"/>
      <c r="F54" s="255"/>
      <c r="G54" s="259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1"/>
      <c r="AA54" s="72"/>
    </row>
    <row r="55" spans="1:62">
      <c r="A55" s="236"/>
      <c r="B55" s="255" t="s">
        <v>569</v>
      </c>
      <c r="C55" s="255"/>
      <c r="D55" s="255"/>
      <c r="E55" s="255"/>
      <c r="F55" s="255"/>
      <c r="G55" s="262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4"/>
    </row>
  </sheetData>
  <mergeCells count="42">
    <mergeCell ref="A35:A48"/>
    <mergeCell ref="C48:U48"/>
    <mergeCell ref="A49:A55"/>
    <mergeCell ref="B49:F49"/>
    <mergeCell ref="G49:U55"/>
    <mergeCell ref="B50:F50"/>
    <mergeCell ref="B51:F51"/>
    <mergeCell ref="B52:F52"/>
    <mergeCell ref="B53:F53"/>
    <mergeCell ref="B54:F54"/>
    <mergeCell ref="B55:F55"/>
    <mergeCell ref="A24:A34"/>
    <mergeCell ref="C34:U34"/>
    <mergeCell ref="A18:A19"/>
    <mergeCell ref="B18:U18"/>
    <mergeCell ref="C19:U19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5"/>
  <sheetViews>
    <sheetView view="pageBreakPreview" zoomScaleSheetLayoutView="100" workbookViewId="0">
      <selection activeCell="K59" sqref="K59"/>
    </sheetView>
  </sheetViews>
  <sheetFormatPr defaultColWidth="9" defaultRowHeight="15.75"/>
  <cols>
    <col min="1" max="1" width="3.125" style="83" customWidth="1"/>
    <col min="2" max="2" width="18.625" style="84" customWidth="1"/>
    <col min="3" max="6" width="3.125" style="85" customWidth="1"/>
    <col min="7" max="7" width="18.625" style="84" customWidth="1"/>
    <col min="8" max="11" width="3.125" style="85" customWidth="1"/>
    <col min="12" max="12" width="18.625" style="84" customWidth="1"/>
    <col min="13" max="16" width="3.125" style="85" customWidth="1"/>
    <col min="17" max="17" width="18.625" style="84" customWidth="1"/>
    <col min="18" max="21" width="3.125" style="85" customWidth="1"/>
    <col min="22" max="16384" width="9" style="1"/>
  </cols>
  <sheetData>
    <row r="1" spans="1:22" ht="30" customHeight="1">
      <c r="A1" s="240" t="s">
        <v>128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2" s="57" customFormat="1" ht="30" customHeight="1">
      <c r="A2" s="241" t="s">
        <v>122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56"/>
    </row>
    <row r="3" spans="1:22">
      <c r="A3" s="236" t="s">
        <v>0</v>
      </c>
      <c r="B3" s="242" t="s">
        <v>67</v>
      </c>
      <c r="C3" s="236" t="s">
        <v>1</v>
      </c>
      <c r="D3" s="236"/>
      <c r="E3" s="236"/>
      <c r="F3" s="236"/>
      <c r="G3" s="242" t="s">
        <v>2</v>
      </c>
      <c r="H3" s="236" t="s">
        <v>3</v>
      </c>
      <c r="I3" s="236"/>
      <c r="J3" s="236"/>
      <c r="K3" s="236"/>
      <c r="L3" s="242" t="s">
        <v>2</v>
      </c>
      <c r="M3" s="236" t="s">
        <v>4</v>
      </c>
      <c r="N3" s="236"/>
      <c r="O3" s="236"/>
      <c r="P3" s="236"/>
      <c r="Q3" s="242" t="s">
        <v>2</v>
      </c>
      <c r="R3" s="236" t="s">
        <v>5</v>
      </c>
      <c r="S3" s="236"/>
      <c r="T3" s="236"/>
      <c r="U3" s="236"/>
    </row>
    <row r="4" spans="1:22">
      <c r="A4" s="236"/>
      <c r="B4" s="242"/>
      <c r="C4" s="236" t="s">
        <v>6</v>
      </c>
      <c r="D4" s="236"/>
      <c r="E4" s="236" t="s">
        <v>7</v>
      </c>
      <c r="F4" s="236"/>
      <c r="G4" s="242"/>
      <c r="H4" s="236" t="s">
        <v>6</v>
      </c>
      <c r="I4" s="236"/>
      <c r="J4" s="236" t="s">
        <v>7</v>
      </c>
      <c r="K4" s="236"/>
      <c r="L4" s="242"/>
      <c r="M4" s="236" t="s">
        <v>6</v>
      </c>
      <c r="N4" s="236"/>
      <c r="O4" s="236" t="s">
        <v>7</v>
      </c>
      <c r="P4" s="236"/>
      <c r="Q4" s="242"/>
      <c r="R4" s="236" t="s">
        <v>6</v>
      </c>
      <c r="S4" s="236"/>
      <c r="T4" s="236" t="s">
        <v>7</v>
      </c>
      <c r="U4" s="236"/>
    </row>
    <row r="5" spans="1:22" s="5" customFormat="1" ht="12" customHeight="1">
      <c r="A5" s="236"/>
      <c r="B5" s="242"/>
      <c r="C5" s="58" t="s">
        <v>66</v>
      </c>
      <c r="D5" s="58" t="s">
        <v>65</v>
      </c>
      <c r="E5" s="58" t="s">
        <v>66</v>
      </c>
      <c r="F5" s="58" t="s">
        <v>65</v>
      </c>
      <c r="G5" s="242"/>
      <c r="H5" s="58" t="s">
        <v>66</v>
      </c>
      <c r="I5" s="58" t="s">
        <v>65</v>
      </c>
      <c r="J5" s="58" t="s">
        <v>66</v>
      </c>
      <c r="K5" s="58" t="s">
        <v>65</v>
      </c>
      <c r="L5" s="242"/>
      <c r="M5" s="58" t="s">
        <v>66</v>
      </c>
      <c r="N5" s="58" t="s">
        <v>65</v>
      </c>
      <c r="O5" s="58" t="s">
        <v>66</v>
      </c>
      <c r="P5" s="58" t="s">
        <v>65</v>
      </c>
      <c r="Q5" s="242"/>
      <c r="R5" s="58" t="s">
        <v>66</v>
      </c>
      <c r="S5" s="58" t="s">
        <v>65</v>
      </c>
      <c r="T5" s="58" t="s">
        <v>66</v>
      </c>
      <c r="U5" s="58" t="s">
        <v>65</v>
      </c>
    </row>
    <row r="6" spans="1:22" s="7" customFormat="1" ht="15" customHeight="1">
      <c r="A6" s="236" t="s">
        <v>64</v>
      </c>
      <c r="B6" s="59" t="s">
        <v>8</v>
      </c>
      <c r="C6" s="60">
        <v>2</v>
      </c>
      <c r="D6" s="60">
        <v>2</v>
      </c>
      <c r="E6" s="61"/>
      <c r="F6" s="61"/>
      <c r="G6" s="59" t="s">
        <v>9</v>
      </c>
      <c r="H6" s="60">
        <v>2</v>
      </c>
      <c r="I6" s="60">
        <v>2</v>
      </c>
      <c r="J6" s="61"/>
      <c r="K6" s="61"/>
      <c r="L6" s="62"/>
      <c r="M6" s="63"/>
      <c r="N6" s="63"/>
      <c r="O6" s="63"/>
      <c r="P6" s="63"/>
      <c r="Q6" s="62"/>
      <c r="R6" s="63"/>
      <c r="S6" s="63"/>
      <c r="T6" s="63"/>
      <c r="U6" s="63"/>
    </row>
    <row r="7" spans="1:22" s="7" customFormat="1" ht="15" customHeight="1">
      <c r="A7" s="236"/>
      <c r="B7" s="59" t="s">
        <v>10</v>
      </c>
      <c r="C7" s="61"/>
      <c r="D7" s="61"/>
      <c r="E7" s="60">
        <v>2</v>
      </c>
      <c r="F7" s="60">
        <v>2</v>
      </c>
      <c r="G7" s="59" t="s">
        <v>11</v>
      </c>
      <c r="H7" s="60">
        <v>2</v>
      </c>
      <c r="I7" s="60">
        <v>2</v>
      </c>
      <c r="J7" s="60">
        <v>2</v>
      </c>
      <c r="K7" s="60">
        <v>2</v>
      </c>
      <c r="L7" s="62"/>
      <c r="M7" s="63"/>
      <c r="N7" s="63"/>
      <c r="O7" s="63"/>
      <c r="P7" s="63"/>
      <c r="Q7" s="62"/>
      <c r="R7" s="63"/>
      <c r="S7" s="63"/>
      <c r="T7" s="63"/>
      <c r="U7" s="63"/>
    </row>
    <row r="8" spans="1:22" s="7" customFormat="1" ht="15" customHeight="1">
      <c r="A8" s="236"/>
      <c r="B8" s="59" t="s">
        <v>12</v>
      </c>
      <c r="C8" s="60">
        <v>2</v>
      </c>
      <c r="D8" s="60">
        <v>2</v>
      </c>
      <c r="E8" s="61"/>
      <c r="F8" s="61"/>
      <c r="G8" s="64"/>
      <c r="H8" s="61"/>
      <c r="I8" s="61"/>
      <c r="J8" s="61"/>
      <c r="K8" s="61"/>
      <c r="L8" s="62"/>
      <c r="M8" s="63"/>
      <c r="N8" s="63"/>
      <c r="O8" s="63"/>
      <c r="P8" s="63"/>
      <c r="Q8" s="62"/>
      <c r="R8" s="63"/>
      <c r="S8" s="63"/>
      <c r="T8" s="63"/>
      <c r="U8" s="63"/>
    </row>
    <row r="9" spans="1:22" s="7" customFormat="1" ht="15" customHeight="1">
      <c r="A9" s="236"/>
      <c r="B9" s="59" t="s">
        <v>13</v>
      </c>
      <c r="C9" s="61"/>
      <c r="D9" s="61"/>
      <c r="E9" s="60">
        <v>2</v>
      </c>
      <c r="F9" s="60">
        <v>2</v>
      </c>
      <c r="G9" s="64"/>
      <c r="H9" s="61"/>
      <c r="I9" s="61"/>
      <c r="J9" s="61"/>
      <c r="K9" s="61"/>
      <c r="L9" s="62"/>
      <c r="M9" s="63"/>
      <c r="N9" s="63"/>
      <c r="O9" s="63"/>
      <c r="P9" s="63"/>
      <c r="Q9" s="62"/>
      <c r="R9" s="63"/>
      <c r="S9" s="63"/>
      <c r="T9" s="63"/>
      <c r="U9" s="63"/>
    </row>
    <row r="10" spans="1:22" s="10" customFormat="1" ht="15" customHeight="1">
      <c r="A10" s="236"/>
      <c r="B10" s="65" t="s">
        <v>14</v>
      </c>
      <c r="C10" s="66">
        <f>C6+C7+C8+C9</f>
        <v>4</v>
      </c>
      <c r="D10" s="66">
        <f t="shared" ref="D10:F10" si="0">D6+D7+D8+D9</f>
        <v>4</v>
      </c>
      <c r="E10" s="66">
        <f t="shared" si="0"/>
        <v>4</v>
      </c>
      <c r="F10" s="66">
        <f t="shared" si="0"/>
        <v>4</v>
      </c>
      <c r="G10" s="65" t="s">
        <v>14</v>
      </c>
      <c r="H10" s="65">
        <f>H6+H7+H8+H9</f>
        <v>4</v>
      </c>
      <c r="I10" s="65">
        <f t="shared" ref="I10:K10" si="1">I6+I7+I8+I9</f>
        <v>4</v>
      </c>
      <c r="J10" s="65">
        <f t="shared" si="1"/>
        <v>2</v>
      </c>
      <c r="K10" s="65">
        <f t="shared" si="1"/>
        <v>2</v>
      </c>
      <c r="L10" s="65" t="s">
        <v>14</v>
      </c>
      <c r="M10" s="65">
        <f>M6+M7+M8+M9</f>
        <v>0</v>
      </c>
      <c r="N10" s="65">
        <f t="shared" ref="N10:P10" si="2">N6+N7+N8+N9</f>
        <v>0</v>
      </c>
      <c r="O10" s="65">
        <f t="shared" si="2"/>
        <v>0</v>
      </c>
      <c r="P10" s="65">
        <f t="shared" si="2"/>
        <v>0</v>
      </c>
      <c r="Q10" s="65" t="s">
        <v>14</v>
      </c>
      <c r="R10" s="65">
        <f>R6+R7+R8+R9</f>
        <v>0</v>
      </c>
      <c r="S10" s="65">
        <f t="shared" ref="S10:U10" si="3">S6+S7+S8+S9</f>
        <v>0</v>
      </c>
      <c r="T10" s="65">
        <f t="shared" si="3"/>
        <v>0</v>
      </c>
      <c r="U10" s="65">
        <f t="shared" si="3"/>
        <v>0</v>
      </c>
    </row>
    <row r="11" spans="1:22" s="10" customFormat="1" ht="15" customHeight="1">
      <c r="A11" s="236"/>
      <c r="B11" s="54" t="s">
        <v>15</v>
      </c>
      <c r="C11" s="237">
        <f>C10+E10+H10+J10+M10+O10+R10+T10</f>
        <v>14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</row>
    <row r="12" spans="1:22" s="10" customFormat="1" ht="35.1" customHeight="1">
      <c r="A12" s="236"/>
      <c r="B12" s="239" t="s">
        <v>63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</row>
    <row r="13" spans="1:22" s="7" customFormat="1" ht="15" customHeight="1">
      <c r="A13" s="236" t="s">
        <v>62</v>
      </c>
      <c r="B13" s="11" t="s">
        <v>16</v>
      </c>
      <c r="C13" s="12"/>
      <c r="D13" s="12"/>
      <c r="E13" s="13">
        <v>2</v>
      </c>
      <c r="F13" s="13">
        <v>2</v>
      </c>
      <c r="G13" s="11" t="s">
        <v>18</v>
      </c>
      <c r="H13" s="16"/>
      <c r="I13" s="16"/>
      <c r="J13" s="13">
        <v>2</v>
      </c>
      <c r="K13" s="13">
        <v>2</v>
      </c>
      <c r="L13" s="62"/>
      <c r="M13" s="63"/>
      <c r="N13" s="63"/>
      <c r="O13" s="63"/>
      <c r="P13" s="63"/>
      <c r="Q13" s="62"/>
      <c r="R13" s="63"/>
      <c r="S13" s="63"/>
      <c r="T13" s="63"/>
      <c r="U13" s="63"/>
    </row>
    <row r="14" spans="1:22" s="7" customFormat="1" ht="15" customHeight="1">
      <c r="A14" s="236"/>
      <c r="B14" s="11" t="s">
        <v>17</v>
      </c>
      <c r="C14" s="13">
        <v>0</v>
      </c>
      <c r="D14" s="13">
        <v>1</v>
      </c>
      <c r="E14" s="15">
        <v>0</v>
      </c>
      <c r="F14" s="13">
        <v>1</v>
      </c>
      <c r="G14" s="11"/>
      <c r="H14" s="16"/>
      <c r="I14" s="16"/>
      <c r="J14" s="13"/>
      <c r="K14" s="13"/>
      <c r="L14" s="62"/>
      <c r="M14" s="63"/>
      <c r="N14" s="63"/>
      <c r="O14" s="63"/>
      <c r="P14" s="63"/>
      <c r="Q14" s="62"/>
      <c r="R14" s="63"/>
      <c r="S14" s="63"/>
      <c r="T14" s="63"/>
      <c r="U14" s="63"/>
    </row>
    <row r="15" spans="1:22" s="7" customFormat="1" ht="15" customHeight="1">
      <c r="A15" s="236"/>
      <c r="B15" s="11" t="s">
        <v>19</v>
      </c>
      <c r="C15" s="13">
        <v>2</v>
      </c>
      <c r="D15" s="14">
        <v>2</v>
      </c>
      <c r="E15" s="17"/>
      <c r="F15" s="67"/>
      <c r="G15" s="16"/>
      <c r="H15" s="16"/>
      <c r="I15" s="16"/>
      <c r="J15" s="16"/>
      <c r="K15" s="18"/>
      <c r="L15" s="62"/>
      <c r="M15" s="63"/>
      <c r="N15" s="63"/>
      <c r="O15" s="63"/>
      <c r="P15" s="63"/>
      <c r="Q15" s="62"/>
      <c r="R15" s="63"/>
      <c r="S15" s="63"/>
      <c r="T15" s="63"/>
      <c r="U15" s="63"/>
    </row>
    <row r="16" spans="1:22" s="10" customFormat="1" ht="15" customHeight="1">
      <c r="A16" s="236"/>
      <c r="B16" s="65" t="s">
        <v>14</v>
      </c>
      <c r="C16" s="66">
        <f>C13+C14+C15</f>
        <v>2</v>
      </c>
      <c r="D16" s="66">
        <f t="shared" ref="D16:F16" si="4">D13+D14+D15</f>
        <v>3</v>
      </c>
      <c r="E16" s="66">
        <f t="shared" si="4"/>
        <v>2</v>
      </c>
      <c r="F16" s="66">
        <f t="shared" si="4"/>
        <v>3</v>
      </c>
      <c r="G16" s="65" t="s">
        <v>14</v>
      </c>
      <c r="H16" s="65">
        <f>H13+H14+H15</f>
        <v>0</v>
      </c>
      <c r="I16" s="65">
        <f t="shared" ref="I16:K16" si="5">I13+I14+I15</f>
        <v>0</v>
      </c>
      <c r="J16" s="65">
        <f t="shared" si="5"/>
        <v>2</v>
      </c>
      <c r="K16" s="65">
        <f t="shared" si="5"/>
        <v>2</v>
      </c>
      <c r="L16" s="65" t="s">
        <v>14</v>
      </c>
      <c r="M16" s="65">
        <f>M13+M14+M15</f>
        <v>0</v>
      </c>
      <c r="N16" s="65">
        <f t="shared" ref="N16:P16" si="6">N13+N14+N15</f>
        <v>0</v>
      </c>
      <c r="O16" s="65">
        <f t="shared" si="6"/>
        <v>0</v>
      </c>
      <c r="P16" s="65">
        <f t="shared" si="6"/>
        <v>0</v>
      </c>
      <c r="Q16" s="65" t="s">
        <v>14</v>
      </c>
      <c r="R16" s="65">
        <f>R13+R14+R15</f>
        <v>0</v>
      </c>
      <c r="S16" s="65">
        <f t="shared" ref="S16:U16" si="7">S13+S14+S15</f>
        <v>0</v>
      </c>
      <c r="T16" s="65">
        <f t="shared" si="7"/>
        <v>0</v>
      </c>
      <c r="U16" s="65">
        <f t="shared" si="7"/>
        <v>0</v>
      </c>
    </row>
    <row r="17" spans="1:62" s="10" customFormat="1" ht="15" customHeight="1">
      <c r="A17" s="236"/>
      <c r="B17" s="54" t="s">
        <v>15</v>
      </c>
      <c r="C17" s="237">
        <f>C16+E16+H16+J16+M16+O16+R16+T16</f>
        <v>6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</row>
    <row r="18" spans="1:62" ht="57" customHeight="1">
      <c r="A18" s="236" t="s">
        <v>61</v>
      </c>
      <c r="B18" s="251" t="s">
        <v>126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</row>
    <row r="19" spans="1:62" s="10" customFormat="1" ht="15" customHeight="1">
      <c r="A19" s="236"/>
      <c r="B19" s="54" t="s">
        <v>15</v>
      </c>
      <c r="C19" s="238">
        <v>8</v>
      </c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</row>
    <row r="20" spans="1:62" s="72" customFormat="1" ht="15" customHeight="1">
      <c r="A20" s="243" t="s">
        <v>60</v>
      </c>
      <c r="B20" s="68" t="s">
        <v>59</v>
      </c>
      <c r="C20" s="69">
        <v>2</v>
      </c>
      <c r="D20" s="69">
        <v>2</v>
      </c>
      <c r="E20" s="69"/>
      <c r="F20" s="69"/>
      <c r="G20" s="70" t="s">
        <v>58</v>
      </c>
      <c r="H20" s="69"/>
      <c r="I20" s="69"/>
      <c r="J20" s="69">
        <v>2</v>
      </c>
      <c r="K20" s="69">
        <v>2</v>
      </c>
      <c r="L20" s="71" t="s">
        <v>57</v>
      </c>
      <c r="M20" s="69">
        <v>2</v>
      </c>
      <c r="N20" s="69">
        <v>2</v>
      </c>
      <c r="O20" s="69"/>
      <c r="P20" s="69"/>
      <c r="Q20" s="71" t="s">
        <v>56</v>
      </c>
      <c r="R20" s="69"/>
      <c r="S20" s="69"/>
      <c r="T20" s="69">
        <v>2</v>
      </c>
      <c r="U20" s="69">
        <v>2</v>
      </c>
    </row>
    <row r="21" spans="1:62" s="72" customFormat="1" ht="15" customHeight="1">
      <c r="A21" s="243"/>
      <c r="B21" s="68"/>
      <c r="C21" s="73"/>
      <c r="D21" s="73"/>
      <c r="E21" s="73"/>
      <c r="F21" s="73"/>
      <c r="G21" s="68"/>
      <c r="H21" s="73"/>
      <c r="I21" s="73"/>
      <c r="J21" s="69"/>
      <c r="K21" s="69"/>
      <c r="L21" s="74"/>
      <c r="M21" s="73"/>
      <c r="N21" s="73"/>
      <c r="O21" s="73"/>
      <c r="P21" s="73"/>
      <c r="Q21" s="74"/>
      <c r="R21" s="73"/>
      <c r="S21" s="73"/>
      <c r="T21" s="73"/>
      <c r="U21" s="73"/>
    </row>
    <row r="22" spans="1:62" s="79" customFormat="1" ht="15" customHeight="1">
      <c r="A22" s="243"/>
      <c r="B22" s="75" t="s">
        <v>47</v>
      </c>
      <c r="C22" s="76">
        <f>C20+C21</f>
        <v>2</v>
      </c>
      <c r="D22" s="76">
        <f t="shared" ref="D22:F22" si="8">D20+D21</f>
        <v>2</v>
      </c>
      <c r="E22" s="76">
        <f t="shared" si="8"/>
        <v>0</v>
      </c>
      <c r="F22" s="76">
        <f t="shared" si="8"/>
        <v>0</v>
      </c>
      <c r="G22" s="75" t="s">
        <v>47</v>
      </c>
      <c r="H22" s="76">
        <f>H20+H21</f>
        <v>0</v>
      </c>
      <c r="I22" s="76">
        <f t="shared" ref="I22:K22" si="9">I20+I21</f>
        <v>0</v>
      </c>
      <c r="J22" s="76">
        <f t="shared" si="9"/>
        <v>2</v>
      </c>
      <c r="K22" s="76">
        <f t="shared" si="9"/>
        <v>2</v>
      </c>
      <c r="L22" s="77" t="s">
        <v>14</v>
      </c>
      <c r="M22" s="78">
        <f>M20+M21</f>
        <v>2</v>
      </c>
      <c r="N22" s="78">
        <f t="shared" ref="N22:P22" si="10">N20+N21</f>
        <v>2</v>
      </c>
      <c r="O22" s="78">
        <f t="shared" si="10"/>
        <v>0</v>
      </c>
      <c r="P22" s="78">
        <f t="shared" si="10"/>
        <v>0</v>
      </c>
      <c r="Q22" s="77" t="s">
        <v>14</v>
      </c>
      <c r="R22" s="76">
        <f>R20+R21</f>
        <v>0</v>
      </c>
      <c r="S22" s="76">
        <f t="shared" ref="S22:U22" si="11">S20+S21</f>
        <v>0</v>
      </c>
      <c r="T22" s="76">
        <f t="shared" si="11"/>
        <v>2</v>
      </c>
      <c r="U22" s="76">
        <f t="shared" si="11"/>
        <v>2</v>
      </c>
    </row>
    <row r="23" spans="1:62" s="79" customFormat="1" ht="15" customHeight="1">
      <c r="A23" s="243"/>
      <c r="B23" s="30" t="s">
        <v>55</v>
      </c>
      <c r="C23" s="244">
        <f>SUM(C22+E22+H22+J22+M22+O22+R22+T22)</f>
        <v>8</v>
      </c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W23" s="72"/>
      <c r="X23" s="72"/>
      <c r="Y23" s="72"/>
      <c r="Z23" s="72"/>
      <c r="AA23" s="72"/>
      <c r="AB23" s="72"/>
    </row>
    <row r="24" spans="1:62" s="32" customFormat="1" ht="15" customHeight="1">
      <c r="A24" s="265" t="s">
        <v>54</v>
      </c>
      <c r="B24" s="105" t="s">
        <v>20</v>
      </c>
      <c r="C24" s="106">
        <v>3</v>
      </c>
      <c r="D24" s="106">
        <v>3</v>
      </c>
      <c r="E24" s="107"/>
      <c r="F24" s="107"/>
      <c r="G24" s="105" t="s">
        <v>72</v>
      </c>
      <c r="H24" s="106">
        <v>2</v>
      </c>
      <c r="I24" s="106">
        <v>3</v>
      </c>
      <c r="J24" s="107"/>
      <c r="K24" s="107"/>
      <c r="L24" s="11" t="s">
        <v>52</v>
      </c>
      <c r="M24" s="106">
        <v>2</v>
      </c>
      <c r="N24" s="106">
        <v>2</v>
      </c>
      <c r="O24" s="107"/>
      <c r="P24" s="107"/>
      <c r="Q24" s="31"/>
      <c r="R24" s="55"/>
      <c r="S24" s="55"/>
      <c r="T24" s="55"/>
      <c r="U24" s="55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</row>
    <row r="25" spans="1:62" s="32" customFormat="1" ht="15" customHeight="1">
      <c r="A25" s="265"/>
      <c r="B25" s="105" t="s">
        <v>53</v>
      </c>
      <c r="C25" s="106">
        <v>3</v>
      </c>
      <c r="D25" s="106">
        <v>3</v>
      </c>
      <c r="E25" s="107"/>
      <c r="F25" s="107"/>
      <c r="G25" s="105" t="s">
        <v>21</v>
      </c>
      <c r="H25" s="106">
        <v>2</v>
      </c>
      <c r="I25" s="106">
        <v>3</v>
      </c>
      <c r="J25" s="107"/>
      <c r="K25" s="107"/>
      <c r="L25" s="105" t="s">
        <v>22</v>
      </c>
      <c r="M25" s="106">
        <v>2</v>
      </c>
      <c r="N25" s="106">
        <v>3</v>
      </c>
      <c r="O25" s="107"/>
      <c r="P25" s="107"/>
      <c r="Q25" s="31"/>
      <c r="R25" s="55"/>
      <c r="S25" s="55"/>
      <c r="T25" s="55"/>
      <c r="U25" s="55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</row>
    <row r="26" spans="1:62" s="32" customFormat="1" ht="15" customHeight="1">
      <c r="A26" s="265"/>
      <c r="B26" s="105" t="s">
        <v>73</v>
      </c>
      <c r="C26" s="106">
        <v>3</v>
      </c>
      <c r="D26" s="106">
        <v>3</v>
      </c>
      <c r="E26" s="107"/>
      <c r="F26" s="107"/>
      <c r="G26" s="105" t="s">
        <v>74</v>
      </c>
      <c r="H26" s="106">
        <v>2</v>
      </c>
      <c r="I26" s="106">
        <v>3</v>
      </c>
      <c r="J26" s="107"/>
      <c r="K26" s="107"/>
      <c r="L26" s="105" t="s">
        <v>28</v>
      </c>
      <c r="M26" s="106">
        <v>2</v>
      </c>
      <c r="N26" s="106">
        <v>3</v>
      </c>
      <c r="O26" s="107"/>
      <c r="P26" s="107"/>
      <c r="Q26" s="31"/>
      <c r="R26" s="55"/>
      <c r="S26" s="55"/>
      <c r="T26" s="55"/>
      <c r="U26" s="55"/>
      <c r="V26" s="79"/>
      <c r="W26" s="79"/>
      <c r="X26" s="72"/>
      <c r="Y26" s="72"/>
      <c r="Z26" s="72"/>
      <c r="AA26" s="72"/>
      <c r="AB26" s="72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</row>
    <row r="27" spans="1:62" s="32" customFormat="1" ht="15" customHeight="1">
      <c r="A27" s="265"/>
      <c r="B27" s="105" t="s">
        <v>23</v>
      </c>
      <c r="C27" s="106">
        <v>2</v>
      </c>
      <c r="D27" s="106">
        <v>3</v>
      </c>
      <c r="E27" s="107"/>
      <c r="F27" s="107"/>
      <c r="G27" s="105" t="s">
        <v>76</v>
      </c>
      <c r="H27" s="106">
        <v>2</v>
      </c>
      <c r="I27" s="106">
        <v>3</v>
      </c>
      <c r="J27" s="107"/>
      <c r="K27" s="107"/>
      <c r="L27" s="105" t="s">
        <v>75</v>
      </c>
      <c r="M27" s="106">
        <v>2</v>
      </c>
      <c r="N27" s="106">
        <v>3</v>
      </c>
      <c r="O27" s="107"/>
      <c r="P27" s="107"/>
      <c r="Q27" s="31"/>
      <c r="R27" s="55"/>
      <c r="S27" s="55"/>
      <c r="T27" s="55"/>
      <c r="U27" s="55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</row>
    <row r="28" spans="1:62" s="32" customFormat="1" ht="15" customHeight="1">
      <c r="A28" s="265"/>
      <c r="B28" s="105" t="s">
        <v>77</v>
      </c>
      <c r="C28" s="107"/>
      <c r="D28" s="107"/>
      <c r="E28" s="106">
        <v>2</v>
      </c>
      <c r="F28" s="106">
        <v>2</v>
      </c>
      <c r="G28" s="105" t="s">
        <v>78</v>
      </c>
      <c r="H28" s="107"/>
      <c r="I28" s="107"/>
      <c r="J28" s="106">
        <v>3</v>
      </c>
      <c r="K28" s="106">
        <v>3</v>
      </c>
      <c r="L28" s="11" t="s">
        <v>50</v>
      </c>
      <c r="M28" s="107"/>
      <c r="N28" s="107"/>
      <c r="O28" s="106">
        <v>2</v>
      </c>
      <c r="P28" s="106">
        <v>2</v>
      </c>
      <c r="Q28" s="31"/>
      <c r="R28" s="55"/>
      <c r="S28" s="55"/>
      <c r="T28" s="55"/>
      <c r="U28" s="55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</row>
    <row r="29" spans="1:62" s="32" customFormat="1" ht="15" customHeight="1">
      <c r="A29" s="265"/>
      <c r="B29" s="105" t="s">
        <v>25</v>
      </c>
      <c r="C29" s="107"/>
      <c r="D29" s="107"/>
      <c r="E29" s="106">
        <v>2</v>
      </c>
      <c r="F29" s="106">
        <v>3</v>
      </c>
      <c r="G29" s="105" t="s">
        <v>26</v>
      </c>
      <c r="H29" s="107"/>
      <c r="I29" s="107"/>
      <c r="J29" s="106">
        <v>3</v>
      </c>
      <c r="K29" s="106">
        <v>3</v>
      </c>
      <c r="L29" s="105" t="s">
        <v>24</v>
      </c>
      <c r="M29" s="107"/>
      <c r="N29" s="107"/>
      <c r="O29" s="106">
        <v>2</v>
      </c>
      <c r="P29" s="106">
        <v>3</v>
      </c>
      <c r="Q29" s="31"/>
      <c r="R29" s="55"/>
      <c r="S29" s="55"/>
      <c r="T29" s="55"/>
      <c r="U29" s="55"/>
      <c r="V29" s="79"/>
      <c r="W29" s="79"/>
      <c r="X29" s="72"/>
      <c r="Y29" s="72"/>
      <c r="Z29" s="72"/>
      <c r="AA29" s="72"/>
      <c r="AB29" s="72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</row>
    <row r="30" spans="1:62" s="32" customFormat="1" ht="15" customHeight="1">
      <c r="A30" s="265"/>
      <c r="B30" s="105" t="s">
        <v>80</v>
      </c>
      <c r="C30" s="107"/>
      <c r="D30" s="107"/>
      <c r="E30" s="106">
        <v>2</v>
      </c>
      <c r="F30" s="106">
        <v>3</v>
      </c>
      <c r="G30" s="105" t="s">
        <v>27</v>
      </c>
      <c r="H30" s="107"/>
      <c r="I30" s="107"/>
      <c r="J30" s="106">
        <v>2</v>
      </c>
      <c r="K30" s="106">
        <v>3</v>
      </c>
      <c r="L30" s="105" t="s">
        <v>79</v>
      </c>
      <c r="M30" s="107"/>
      <c r="N30" s="107"/>
      <c r="O30" s="106">
        <v>3</v>
      </c>
      <c r="P30" s="106">
        <v>3</v>
      </c>
      <c r="Q30" s="33"/>
      <c r="R30" s="34"/>
      <c r="S30" s="34"/>
      <c r="T30" s="55"/>
      <c r="U30" s="55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</row>
    <row r="31" spans="1:62" s="32" customFormat="1" ht="15" customHeight="1">
      <c r="A31" s="265"/>
      <c r="B31" s="105" t="s">
        <v>29</v>
      </c>
      <c r="C31" s="107"/>
      <c r="D31" s="107"/>
      <c r="E31" s="106">
        <v>2</v>
      </c>
      <c r="F31" s="106">
        <v>3</v>
      </c>
      <c r="G31" s="105"/>
      <c r="H31" s="107"/>
      <c r="I31" s="107"/>
      <c r="J31" s="107"/>
      <c r="K31" s="107"/>
      <c r="L31" s="105"/>
      <c r="M31" s="107"/>
      <c r="N31" s="107"/>
      <c r="O31" s="107"/>
      <c r="P31" s="107"/>
      <c r="Q31" s="35"/>
      <c r="R31" s="36"/>
      <c r="S31" s="36"/>
      <c r="T31" s="36"/>
      <c r="U31" s="36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</row>
    <row r="32" spans="1:62" s="32" customFormat="1" ht="15" customHeight="1">
      <c r="A32" s="266" t="s">
        <v>49</v>
      </c>
      <c r="B32" s="105" t="s">
        <v>111</v>
      </c>
      <c r="C32" s="107"/>
      <c r="D32" s="107"/>
      <c r="E32" s="106">
        <v>2</v>
      </c>
      <c r="F32" s="106">
        <v>3</v>
      </c>
      <c r="G32" s="105" t="s">
        <v>112</v>
      </c>
      <c r="H32" s="106">
        <v>3</v>
      </c>
      <c r="I32" s="106">
        <v>3</v>
      </c>
      <c r="J32" s="107"/>
      <c r="K32" s="107"/>
      <c r="L32" s="105" t="s">
        <v>113</v>
      </c>
      <c r="M32" s="106">
        <v>2</v>
      </c>
      <c r="N32" s="106">
        <v>3</v>
      </c>
      <c r="O32" s="107"/>
      <c r="P32" s="107"/>
      <c r="Q32" s="37"/>
      <c r="R32" s="38"/>
      <c r="S32" s="38"/>
      <c r="T32" s="38"/>
      <c r="U32" s="38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</row>
    <row r="33" spans="1:62" s="32" customFormat="1" ht="15" customHeight="1">
      <c r="A33" s="267"/>
      <c r="B33" s="105"/>
      <c r="C33" s="107"/>
      <c r="D33" s="107"/>
      <c r="E33" s="107"/>
      <c r="F33" s="107"/>
      <c r="G33" s="105" t="s">
        <v>114</v>
      </c>
      <c r="H33" s="107"/>
      <c r="I33" s="107"/>
      <c r="J33" s="106">
        <v>3</v>
      </c>
      <c r="K33" s="106">
        <v>3</v>
      </c>
      <c r="L33" s="105" t="s">
        <v>84</v>
      </c>
      <c r="M33" s="106">
        <v>2</v>
      </c>
      <c r="N33" s="106">
        <v>3</v>
      </c>
      <c r="O33" s="107"/>
      <c r="P33" s="107"/>
      <c r="Q33" s="31"/>
      <c r="R33" s="34"/>
      <c r="S33" s="34"/>
      <c r="T33" s="34"/>
      <c r="U33" s="34"/>
      <c r="V33" s="79"/>
      <c r="W33" s="79"/>
      <c r="X33" s="72"/>
      <c r="Y33" s="72"/>
      <c r="Z33" s="72"/>
      <c r="AA33" s="72"/>
      <c r="AB33" s="72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</row>
    <row r="34" spans="1:62" s="32" customFormat="1" ht="15" customHeight="1">
      <c r="A34" s="267"/>
      <c r="B34" s="105"/>
      <c r="C34" s="107"/>
      <c r="D34" s="107"/>
      <c r="E34" s="107"/>
      <c r="F34" s="107"/>
      <c r="G34" s="105" t="s">
        <v>108</v>
      </c>
      <c r="H34" s="107"/>
      <c r="I34" s="107"/>
      <c r="J34" s="106">
        <v>2</v>
      </c>
      <c r="K34" s="106">
        <v>3</v>
      </c>
      <c r="L34" s="112" t="s">
        <v>115</v>
      </c>
      <c r="M34" s="106" t="s">
        <v>110</v>
      </c>
      <c r="N34" s="106" t="s">
        <v>110</v>
      </c>
      <c r="O34" s="106">
        <v>2</v>
      </c>
      <c r="P34" s="106">
        <v>3</v>
      </c>
      <c r="Q34" s="35"/>
      <c r="R34" s="36"/>
      <c r="S34" s="36"/>
      <c r="T34" s="36"/>
      <c r="U34" s="36"/>
      <c r="V34" s="79"/>
      <c r="W34" s="79"/>
      <c r="X34" s="72"/>
      <c r="Y34" s="72"/>
      <c r="Z34" s="72"/>
      <c r="AA34" s="72"/>
      <c r="AB34" s="72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</row>
    <row r="35" spans="1:62" s="32" customFormat="1" ht="15" customHeight="1">
      <c r="A35" s="267"/>
      <c r="B35" s="105"/>
      <c r="C35" s="107"/>
      <c r="D35" s="107"/>
      <c r="E35" s="107"/>
      <c r="F35" s="107"/>
      <c r="G35" s="105"/>
      <c r="H35" s="107"/>
      <c r="I35" s="107"/>
      <c r="J35" s="107"/>
      <c r="K35" s="107"/>
      <c r="L35" s="105" t="s">
        <v>116</v>
      </c>
      <c r="M35" s="107"/>
      <c r="N35" s="107"/>
      <c r="O35" s="106">
        <v>2</v>
      </c>
      <c r="P35" s="106">
        <v>3</v>
      </c>
      <c r="Q35" s="39"/>
      <c r="R35" s="40"/>
      <c r="S35" s="40"/>
      <c r="T35" s="40"/>
      <c r="U35" s="40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</row>
    <row r="36" spans="1:62" s="32" customFormat="1" ht="15" customHeight="1">
      <c r="A36" s="267"/>
      <c r="B36" s="41" t="s">
        <v>14</v>
      </c>
      <c r="C36" s="42">
        <f>SUM(C24:C35)</f>
        <v>11</v>
      </c>
      <c r="D36" s="42">
        <f t="shared" ref="D36:F36" si="12">SUM(D24:D35)</f>
        <v>12</v>
      </c>
      <c r="E36" s="42">
        <f t="shared" si="12"/>
        <v>10</v>
      </c>
      <c r="F36" s="42">
        <f t="shared" si="12"/>
        <v>14</v>
      </c>
      <c r="G36" s="41" t="s">
        <v>47</v>
      </c>
      <c r="H36" s="42">
        <f>SUM(H24:H35)</f>
        <v>11</v>
      </c>
      <c r="I36" s="42">
        <f t="shared" ref="I36:K36" si="13">SUM(I24:I35)</f>
        <v>15</v>
      </c>
      <c r="J36" s="42">
        <f t="shared" si="13"/>
        <v>13</v>
      </c>
      <c r="K36" s="42">
        <f t="shared" si="13"/>
        <v>15</v>
      </c>
      <c r="L36" s="41" t="s">
        <v>14</v>
      </c>
      <c r="M36" s="42">
        <f>SUM(M24:M35)</f>
        <v>12</v>
      </c>
      <c r="N36" s="42">
        <f t="shared" ref="N36:P36" si="14">SUM(N24:N35)</f>
        <v>17</v>
      </c>
      <c r="O36" s="42">
        <f t="shared" si="14"/>
        <v>11</v>
      </c>
      <c r="P36" s="42">
        <f t="shared" si="14"/>
        <v>14</v>
      </c>
      <c r="Q36" s="41" t="s">
        <v>14</v>
      </c>
      <c r="R36" s="41">
        <f>R24+R25+R26+R27+R28+R29+R30+R31+R33+R35</f>
        <v>0</v>
      </c>
      <c r="S36" s="41">
        <f t="shared" ref="S36:U36" si="15">S24+S25+S26+S27+S28+S29+S30+S31+S33+S35</f>
        <v>0</v>
      </c>
      <c r="T36" s="41">
        <f t="shared" si="15"/>
        <v>0</v>
      </c>
      <c r="U36" s="41">
        <f t="shared" si="15"/>
        <v>0</v>
      </c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</row>
    <row r="37" spans="1:62" s="32" customFormat="1" ht="15" customHeight="1">
      <c r="A37" s="268"/>
      <c r="B37" s="43" t="s">
        <v>15</v>
      </c>
      <c r="C37" s="269">
        <f>C36+E36+H36+J36+M36+O36+R36+T36</f>
        <v>68</v>
      </c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79"/>
      <c r="W37" s="79"/>
      <c r="X37" s="72"/>
      <c r="Y37" s="72"/>
      <c r="Z37" s="72"/>
      <c r="AA37" s="72"/>
      <c r="AB37" s="72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</row>
    <row r="38" spans="1:62" s="32" customFormat="1" ht="15" customHeight="1">
      <c r="A38" s="246" t="s">
        <v>46</v>
      </c>
      <c r="B38" s="99" t="s">
        <v>31</v>
      </c>
      <c r="C38" s="55"/>
      <c r="D38" s="55"/>
      <c r="E38" s="55">
        <v>3</v>
      </c>
      <c r="F38" s="55">
        <v>3</v>
      </c>
      <c r="G38" s="99" t="s">
        <v>117</v>
      </c>
      <c r="H38" s="100">
        <v>3</v>
      </c>
      <c r="I38" s="100">
        <v>3</v>
      </c>
      <c r="J38" s="55"/>
      <c r="K38" s="55"/>
      <c r="L38" s="99" t="s">
        <v>89</v>
      </c>
      <c r="M38" s="100">
        <v>3</v>
      </c>
      <c r="N38" s="100">
        <v>3</v>
      </c>
      <c r="O38" s="55"/>
      <c r="P38" s="55"/>
      <c r="Q38" s="99" t="s">
        <v>90</v>
      </c>
      <c r="R38" s="100">
        <v>3</v>
      </c>
      <c r="S38" s="100">
        <v>3</v>
      </c>
      <c r="T38" s="55"/>
      <c r="U38" s="55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</row>
    <row r="39" spans="1:62" s="32" customFormat="1" ht="15" customHeight="1">
      <c r="A39" s="247"/>
      <c r="B39" s="99" t="s">
        <v>118</v>
      </c>
      <c r="C39" s="55"/>
      <c r="D39" s="55"/>
      <c r="E39" s="100">
        <v>3</v>
      </c>
      <c r="F39" s="100">
        <v>3</v>
      </c>
      <c r="G39" s="81" t="s">
        <v>102</v>
      </c>
      <c r="H39" s="101">
        <v>3</v>
      </c>
      <c r="I39" s="101">
        <v>3</v>
      </c>
      <c r="J39" s="55"/>
      <c r="K39" s="55"/>
      <c r="L39" s="99" t="s">
        <v>93</v>
      </c>
      <c r="M39" s="100">
        <v>3</v>
      </c>
      <c r="N39" s="100">
        <v>3</v>
      </c>
      <c r="O39" s="55"/>
      <c r="P39" s="55"/>
      <c r="Q39" s="99" t="s">
        <v>94</v>
      </c>
      <c r="R39" s="100">
        <v>3</v>
      </c>
      <c r="S39" s="100">
        <v>3</v>
      </c>
      <c r="T39" s="55"/>
      <c r="U39" s="55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</row>
    <row r="40" spans="1:62" s="32" customFormat="1" ht="15" customHeight="1">
      <c r="A40" s="247"/>
      <c r="B40" s="99" t="s">
        <v>98</v>
      </c>
      <c r="C40" s="55"/>
      <c r="D40" s="55"/>
      <c r="E40" s="55">
        <v>3</v>
      </c>
      <c r="F40" s="55">
        <v>3</v>
      </c>
      <c r="G40" s="99" t="s">
        <v>95</v>
      </c>
      <c r="H40" s="55"/>
      <c r="I40" s="55"/>
      <c r="J40" s="55">
        <v>3</v>
      </c>
      <c r="K40" s="55">
        <v>3</v>
      </c>
      <c r="L40" s="99" t="s">
        <v>96</v>
      </c>
      <c r="M40" s="100">
        <v>3</v>
      </c>
      <c r="N40" s="100">
        <v>3</v>
      </c>
      <c r="O40" s="55"/>
      <c r="P40" s="55"/>
      <c r="Q40" s="99" t="s">
        <v>97</v>
      </c>
      <c r="R40" s="100">
        <v>3</v>
      </c>
      <c r="S40" s="100">
        <v>3</v>
      </c>
      <c r="T40" s="55"/>
      <c r="U40" s="55"/>
      <c r="V40" s="79"/>
      <c r="W40" s="79"/>
      <c r="X40" s="72"/>
      <c r="Y40" s="72"/>
      <c r="Z40" s="72"/>
      <c r="AA40" s="72"/>
      <c r="AB40" s="72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</row>
    <row r="41" spans="1:62" s="32" customFormat="1" ht="15" customHeight="1">
      <c r="A41" s="247"/>
      <c r="B41" s="81" t="s">
        <v>43</v>
      </c>
      <c r="C41" s="101">
        <v>9</v>
      </c>
      <c r="D41" s="101" t="s">
        <v>42</v>
      </c>
      <c r="E41" s="55">
        <v>9</v>
      </c>
      <c r="F41" s="55" t="s">
        <v>42</v>
      </c>
      <c r="G41" s="99" t="s">
        <v>99</v>
      </c>
      <c r="H41" s="55"/>
      <c r="I41" s="55"/>
      <c r="J41" s="55">
        <v>3</v>
      </c>
      <c r="K41" s="55">
        <v>3</v>
      </c>
      <c r="L41" s="81" t="s">
        <v>100</v>
      </c>
      <c r="M41" s="102">
        <v>3</v>
      </c>
      <c r="N41" s="102">
        <v>3</v>
      </c>
      <c r="O41" s="55"/>
      <c r="P41" s="55"/>
      <c r="Q41" s="99" t="s">
        <v>101</v>
      </c>
      <c r="R41" s="55">
        <v>9</v>
      </c>
      <c r="S41" s="55" t="s">
        <v>32</v>
      </c>
      <c r="T41" s="55"/>
      <c r="U41" s="55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</row>
    <row r="42" spans="1:62" s="32" customFormat="1" ht="15" customHeight="1">
      <c r="A42" s="247"/>
      <c r="B42" s="81"/>
      <c r="C42" s="101"/>
      <c r="D42" s="101"/>
      <c r="E42" s="55"/>
      <c r="F42" s="55"/>
      <c r="G42" s="99"/>
      <c r="H42" s="55"/>
      <c r="I42" s="55"/>
      <c r="J42" s="100"/>
      <c r="K42" s="100"/>
      <c r="L42" s="99" t="s">
        <v>103</v>
      </c>
      <c r="M42" s="55"/>
      <c r="N42" s="55"/>
      <c r="O42" s="100">
        <v>3</v>
      </c>
      <c r="P42" s="100">
        <v>3</v>
      </c>
      <c r="Q42" s="99" t="s">
        <v>104</v>
      </c>
      <c r="R42" s="55"/>
      <c r="S42" s="55"/>
      <c r="T42" s="100">
        <v>3</v>
      </c>
      <c r="U42" s="100">
        <v>3</v>
      </c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</row>
    <row r="43" spans="1:62" s="32" customFormat="1" ht="15" customHeight="1">
      <c r="A43" s="247"/>
      <c r="B43" s="99"/>
      <c r="C43" s="55"/>
      <c r="D43" s="55"/>
      <c r="E43" s="55"/>
      <c r="F43" s="55"/>
      <c r="G43" s="81"/>
      <c r="H43" s="101"/>
      <c r="I43" s="101"/>
      <c r="J43" s="55"/>
      <c r="K43" s="55"/>
      <c r="L43" s="99" t="s">
        <v>30</v>
      </c>
      <c r="M43" s="55"/>
      <c r="N43" s="55"/>
      <c r="O43" s="100">
        <v>3</v>
      </c>
      <c r="P43" s="100">
        <v>3</v>
      </c>
      <c r="Q43" s="99" t="s">
        <v>105</v>
      </c>
      <c r="R43" s="55"/>
      <c r="S43" s="55"/>
      <c r="T43" s="100">
        <v>3</v>
      </c>
      <c r="U43" s="100">
        <v>3</v>
      </c>
      <c r="V43" s="79"/>
      <c r="W43" s="79"/>
      <c r="X43" s="72"/>
      <c r="Y43" s="72"/>
      <c r="Z43" s="72"/>
      <c r="AA43" s="72"/>
      <c r="AB43" s="72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</row>
    <row r="44" spans="1:62" s="32" customFormat="1" ht="15" customHeight="1">
      <c r="A44" s="247"/>
      <c r="B44" s="99"/>
      <c r="C44" s="55"/>
      <c r="D44" s="55"/>
      <c r="E44" s="55"/>
      <c r="F44" s="55"/>
      <c r="G44" s="104"/>
      <c r="H44" s="34"/>
      <c r="I44" s="34"/>
      <c r="J44" s="34"/>
      <c r="K44" s="34"/>
      <c r="L44" s="99" t="s">
        <v>33</v>
      </c>
      <c r="M44" s="55"/>
      <c r="N44" s="55"/>
      <c r="O44" s="55">
        <v>3</v>
      </c>
      <c r="P44" s="55">
        <v>3</v>
      </c>
      <c r="Q44" s="99" t="s">
        <v>106</v>
      </c>
      <c r="R44" s="55"/>
      <c r="S44" s="55"/>
      <c r="T44" s="34">
        <v>3</v>
      </c>
      <c r="U44" s="34">
        <v>3</v>
      </c>
      <c r="V44" s="79"/>
      <c r="W44" s="79"/>
      <c r="X44" s="72"/>
      <c r="Y44" s="72"/>
      <c r="Z44" s="72"/>
      <c r="AA44" s="72"/>
      <c r="AB44" s="72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</row>
    <row r="45" spans="1:62" s="32" customFormat="1" ht="15" customHeight="1">
      <c r="A45" s="247"/>
      <c r="B45" s="99"/>
      <c r="C45" s="55"/>
      <c r="D45" s="55"/>
      <c r="E45" s="55"/>
      <c r="F45" s="55"/>
      <c r="G45" s="81"/>
      <c r="H45" s="81"/>
      <c r="I45" s="81"/>
      <c r="J45" s="34"/>
      <c r="K45" s="34"/>
      <c r="L45" s="99" t="s">
        <v>107</v>
      </c>
      <c r="M45" s="55"/>
      <c r="N45" s="55"/>
      <c r="O45" s="34">
        <v>3</v>
      </c>
      <c r="P45" s="34">
        <v>3</v>
      </c>
      <c r="Q45" s="99" t="s">
        <v>34</v>
      </c>
      <c r="R45" s="55"/>
      <c r="S45" s="55"/>
      <c r="T45" s="100">
        <v>9</v>
      </c>
      <c r="U45" s="100" t="s">
        <v>32</v>
      </c>
      <c r="V45" s="79"/>
      <c r="W45" s="79"/>
      <c r="X45" s="72"/>
      <c r="Y45" s="72"/>
      <c r="Z45" s="72"/>
      <c r="AA45" s="72"/>
      <c r="AB45" s="72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</row>
    <row r="46" spans="1:62" s="32" customFormat="1" ht="15" customHeight="1">
      <c r="A46" s="247"/>
      <c r="B46" s="99"/>
      <c r="C46" s="55"/>
      <c r="D46" s="55"/>
      <c r="E46" s="55"/>
      <c r="F46" s="55"/>
      <c r="G46" s="99"/>
      <c r="H46" s="55"/>
      <c r="I46" s="55"/>
      <c r="J46" s="55"/>
      <c r="K46" s="55"/>
      <c r="L46" s="99" t="s">
        <v>109</v>
      </c>
      <c r="M46" s="110"/>
      <c r="N46" s="110"/>
      <c r="O46" s="100">
        <v>3</v>
      </c>
      <c r="P46" s="100" t="s">
        <v>32</v>
      </c>
      <c r="Q46" s="99" t="s">
        <v>108</v>
      </c>
      <c r="R46" s="55"/>
      <c r="S46" s="55"/>
      <c r="T46" s="100">
        <v>3</v>
      </c>
      <c r="U46" s="100">
        <v>3</v>
      </c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</row>
    <row r="47" spans="1:62" s="32" customFormat="1" ht="15" customHeight="1">
      <c r="A47" s="247"/>
      <c r="B47" s="47" t="s">
        <v>14</v>
      </c>
      <c r="C47" s="47">
        <f>SUM(C38:C46)</f>
        <v>9</v>
      </c>
      <c r="D47" s="47">
        <f>SUM(D38:D46)</f>
        <v>0</v>
      </c>
      <c r="E47" s="47">
        <f>SUM(E38:E46)</f>
        <v>18</v>
      </c>
      <c r="F47" s="47">
        <f>SUM(F38:F46)</f>
        <v>9</v>
      </c>
      <c r="G47" s="47" t="s">
        <v>14</v>
      </c>
      <c r="H47" s="48">
        <f>SUM(H38:H46)</f>
        <v>6</v>
      </c>
      <c r="I47" s="48">
        <f>SUM(I38:I46)</f>
        <v>6</v>
      </c>
      <c r="J47" s="48">
        <f>SUM(J38:J46)</f>
        <v>6</v>
      </c>
      <c r="K47" s="48">
        <f>SUM(K38:K46)</f>
        <v>6</v>
      </c>
      <c r="L47" s="47" t="s">
        <v>14</v>
      </c>
      <c r="M47" s="48">
        <f>SUM(M38:M46)</f>
        <v>12</v>
      </c>
      <c r="N47" s="48">
        <f t="shared" ref="N47:P47" si="16">SUM(N38:N46)</f>
        <v>12</v>
      </c>
      <c r="O47" s="48">
        <f t="shared" si="16"/>
        <v>15</v>
      </c>
      <c r="P47" s="48">
        <f t="shared" si="16"/>
        <v>12</v>
      </c>
      <c r="Q47" s="47" t="s">
        <v>14</v>
      </c>
      <c r="R47" s="48">
        <f>SUM(R38:R46)</f>
        <v>18</v>
      </c>
      <c r="S47" s="48">
        <f t="shared" ref="S47:U47" si="17">SUM(S38:S46)</f>
        <v>9</v>
      </c>
      <c r="T47" s="48">
        <f t="shared" si="17"/>
        <v>21</v>
      </c>
      <c r="U47" s="48">
        <f t="shared" si="17"/>
        <v>12</v>
      </c>
      <c r="V47" s="79"/>
      <c r="W47" s="79"/>
      <c r="X47" s="79"/>
      <c r="Y47" s="79"/>
      <c r="Z47" s="72"/>
      <c r="AA47" s="72"/>
      <c r="AB47" s="72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</row>
    <row r="48" spans="1:62" s="32" customFormat="1" ht="15" customHeight="1">
      <c r="A48" s="248"/>
      <c r="B48" s="43" t="s">
        <v>15</v>
      </c>
      <c r="C48" s="252">
        <f>C47+E47+H47+J47+M47+O47+R47+T47</f>
        <v>105</v>
      </c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4"/>
      <c r="V48" s="79"/>
      <c r="W48" s="79"/>
      <c r="X48" s="79"/>
      <c r="Y48" s="79"/>
      <c r="Z48" s="72"/>
      <c r="AA48" s="72"/>
      <c r="AB48" s="72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</row>
    <row r="49" spans="1:62" ht="15" customHeight="1">
      <c r="A49" s="236" t="s">
        <v>37</v>
      </c>
      <c r="B49" s="255" t="s">
        <v>36</v>
      </c>
      <c r="C49" s="255"/>
      <c r="D49" s="255"/>
      <c r="E49" s="255"/>
      <c r="F49" s="255"/>
      <c r="G49" s="256" t="s">
        <v>130</v>
      </c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8"/>
      <c r="V49" s="79"/>
      <c r="W49" s="79"/>
      <c r="Z49" s="82"/>
      <c r="AA49" s="72"/>
      <c r="AB49" s="72"/>
      <c r="AC49" s="79"/>
      <c r="AD49" s="79"/>
      <c r="AE49" s="79"/>
      <c r="AF49" s="79"/>
      <c r="AH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C49" s="79"/>
      <c r="BD49" s="79"/>
      <c r="BE49" s="79"/>
      <c r="BF49" s="79"/>
      <c r="BG49" s="79"/>
      <c r="BH49" s="79"/>
      <c r="BJ49" s="79"/>
    </row>
    <row r="50" spans="1:62" ht="15" customHeight="1">
      <c r="A50" s="236"/>
      <c r="B50" s="255" t="s">
        <v>125</v>
      </c>
      <c r="C50" s="255"/>
      <c r="D50" s="255"/>
      <c r="E50" s="255"/>
      <c r="F50" s="255"/>
      <c r="G50" s="259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1"/>
      <c r="V50" s="79"/>
      <c r="Z50" s="72"/>
      <c r="AA50" s="72"/>
      <c r="AB50" s="72"/>
      <c r="AC50" s="79"/>
      <c r="AE50" s="79"/>
      <c r="AF50" s="79"/>
      <c r="AH50" s="79"/>
      <c r="AK50" s="79"/>
      <c r="AL50" s="79"/>
      <c r="AM50" s="79"/>
      <c r="AN50" s="79"/>
      <c r="AP50" s="79"/>
      <c r="AR50" s="79"/>
      <c r="AW50" s="79"/>
      <c r="AY50" s="79"/>
      <c r="BA50" s="79"/>
      <c r="BF50" s="79"/>
      <c r="BG50" s="79"/>
      <c r="BH50" s="79"/>
      <c r="BJ50" s="79"/>
    </row>
    <row r="51" spans="1:62" ht="15" customHeight="1">
      <c r="A51" s="236"/>
      <c r="B51" s="255" t="s">
        <v>124</v>
      </c>
      <c r="C51" s="255"/>
      <c r="D51" s="255"/>
      <c r="E51" s="255"/>
      <c r="F51" s="255"/>
      <c r="G51" s="259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1"/>
      <c r="V51" s="79"/>
      <c r="Z51" s="72"/>
      <c r="AA51" s="72"/>
      <c r="AB51" s="72"/>
      <c r="AE51" s="79"/>
      <c r="AF51" s="79"/>
      <c r="AN51" s="79"/>
      <c r="BJ51" s="79"/>
    </row>
    <row r="52" spans="1:62" ht="15" customHeight="1">
      <c r="A52" s="236"/>
      <c r="B52" s="255" t="s">
        <v>35</v>
      </c>
      <c r="C52" s="255"/>
      <c r="D52" s="255"/>
      <c r="E52" s="255"/>
      <c r="F52" s="255"/>
      <c r="G52" s="259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1"/>
      <c r="AA52" s="72"/>
      <c r="AB52" s="72"/>
      <c r="AE52" s="79"/>
    </row>
    <row r="53" spans="1:62" ht="15" customHeight="1">
      <c r="A53" s="236"/>
      <c r="B53" s="255" t="s">
        <v>120</v>
      </c>
      <c r="C53" s="255"/>
      <c r="D53" s="255"/>
      <c r="E53" s="255"/>
      <c r="F53" s="255"/>
      <c r="G53" s="259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1"/>
      <c r="AA53" s="72"/>
    </row>
    <row r="54" spans="1:62" ht="15" customHeight="1">
      <c r="A54" s="236"/>
      <c r="B54" s="255" t="s">
        <v>121</v>
      </c>
      <c r="C54" s="255"/>
      <c r="D54" s="255"/>
      <c r="E54" s="255"/>
      <c r="F54" s="255"/>
      <c r="G54" s="259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1"/>
      <c r="AA54" s="72"/>
    </row>
    <row r="55" spans="1:62">
      <c r="A55" s="236"/>
      <c r="B55" s="255" t="s">
        <v>71</v>
      </c>
      <c r="C55" s="255"/>
      <c r="D55" s="255"/>
      <c r="E55" s="255"/>
      <c r="F55" s="255"/>
      <c r="G55" s="262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4"/>
    </row>
  </sheetData>
  <mergeCells count="43">
    <mergeCell ref="A32:A37"/>
    <mergeCell ref="C37:U37"/>
    <mergeCell ref="A49:A55"/>
    <mergeCell ref="B49:F49"/>
    <mergeCell ref="G49:U55"/>
    <mergeCell ref="B50:F50"/>
    <mergeCell ref="B51:F51"/>
    <mergeCell ref="B52:F52"/>
    <mergeCell ref="B53:F53"/>
    <mergeCell ref="B54:F54"/>
    <mergeCell ref="B55:F55"/>
    <mergeCell ref="O4:P4"/>
    <mergeCell ref="R4:S4"/>
    <mergeCell ref="T4:U4"/>
    <mergeCell ref="A38:A48"/>
    <mergeCell ref="C48:U48"/>
    <mergeCell ref="A6:A12"/>
    <mergeCell ref="C11:U11"/>
    <mergeCell ref="B12:U12"/>
    <mergeCell ref="A13:A17"/>
    <mergeCell ref="C17:U17"/>
    <mergeCell ref="A18:A19"/>
    <mergeCell ref="B18:U18"/>
    <mergeCell ref="C19:U19"/>
    <mergeCell ref="A20:A23"/>
    <mergeCell ref="C23:U23"/>
    <mergeCell ref="A24:A31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5"/>
  <sheetViews>
    <sheetView view="pageBreakPreview" zoomScaleSheetLayoutView="100" workbookViewId="0">
      <selection activeCell="Z35" sqref="Z35"/>
    </sheetView>
  </sheetViews>
  <sheetFormatPr defaultColWidth="9" defaultRowHeight="15.75"/>
  <cols>
    <col min="1" max="1" width="3.125" style="83" customWidth="1"/>
    <col min="2" max="2" width="18.625" style="84" customWidth="1"/>
    <col min="3" max="6" width="3.125" style="85" customWidth="1"/>
    <col min="7" max="7" width="18.625" style="84" customWidth="1"/>
    <col min="8" max="11" width="3.125" style="85" customWidth="1"/>
    <col min="12" max="12" width="18.625" style="84" customWidth="1"/>
    <col min="13" max="16" width="3.125" style="85" customWidth="1"/>
    <col min="17" max="17" width="18.625" style="84" customWidth="1"/>
    <col min="18" max="21" width="3.125" style="85" customWidth="1"/>
    <col min="22" max="16384" width="9" style="1"/>
  </cols>
  <sheetData>
    <row r="1" spans="1:22" ht="30" customHeight="1">
      <c r="A1" s="240" t="s">
        <v>129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2" s="57" customFormat="1" ht="30" customHeight="1">
      <c r="A2" s="241" t="s">
        <v>122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56"/>
    </row>
    <row r="3" spans="1:22">
      <c r="A3" s="236" t="s">
        <v>0</v>
      </c>
      <c r="B3" s="242" t="s">
        <v>67</v>
      </c>
      <c r="C3" s="236" t="s">
        <v>1</v>
      </c>
      <c r="D3" s="236"/>
      <c r="E3" s="236"/>
      <c r="F3" s="236"/>
      <c r="G3" s="242" t="s">
        <v>2</v>
      </c>
      <c r="H3" s="236" t="s">
        <v>3</v>
      </c>
      <c r="I3" s="236"/>
      <c r="J3" s="236"/>
      <c r="K3" s="236"/>
      <c r="L3" s="242" t="s">
        <v>2</v>
      </c>
      <c r="M3" s="236" t="s">
        <v>4</v>
      </c>
      <c r="N3" s="236"/>
      <c r="O3" s="236"/>
      <c r="P3" s="236"/>
      <c r="Q3" s="242" t="s">
        <v>2</v>
      </c>
      <c r="R3" s="236" t="s">
        <v>5</v>
      </c>
      <c r="S3" s="236"/>
      <c r="T3" s="236"/>
      <c r="U3" s="236"/>
    </row>
    <row r="4" spans="1:22">
      <c r="A4" s="236"/>
      <c r="B4" s="242"/>
      <c r="C4" s="236" t="s">
        <v>6</v>
      </c>
      <c r="D4" s="236"/>
      <c r="E4" s="236" t="s">
        <v>7</v>
      </c>
      <c r="F4" s="236"/>
      <c r="G4" s="242"/>
      <c r="H4" s="236" t="s">
        <v>6</v>
      </c>
      <c r="I4" s="236"/>
      <c r="J4" s="236" t="s">
        <v>7</v>
      </c>
      <c r="K4" s="236"/>
      <c r="L4" s="242"/>
      <c r="M4" s="236" t="s">
        <v>6</v>
      </c>
      <c r="N4" s="236"/>
      <c r="O4" s="236" t="s">
        <v>7</v>
      </c>
      <c r="P4" s="236"/>
      <c r="Q4" s="242"/>
      <c r="R4" s="236" t="s">
        <v>6</v>
      </c>
      <c r="S4" s="236"/>
      <c r="T4" s="236" t="s">
        <v>7</v>
      </c>
      <c r="U4" s="236"/>
    </row>
    <row r="5" spans="1:22" s="5" customFormat="1" ht="12" customHeight="1">
      <c r="A5" s="236"/>
      <c r="B5" s="242"/>
      <c r="C5" s="58" t="s">
        <v>66</v>
      </c>
      <c r="D5" s="58" t="s">
        <v>65</v>
      </c>
      <c r="E5" s="58" t="s">
        <v>66</v>
      </c>
      <c r="F5" s="58" t="s">
        <v>65</v>
      </c>
      <c r="G5" s="242"/>
      <c r="H5" s="58" t="s">
        <v>66</v>
      </c>
      <c r="I5" s="58" t="s">
        <v>65</v>
      </c>
      <c r="J5" s="58" t="s">
        <v>66</v>
      </c>
      <c r="K5" s="58" t="s">
        <v>65</v>
      </c>
      <c r="L5" s="242"/>
      <c r="M5" s="58" t="s">
        <v>66</v>
      </c>
      <c r="N5" s="58" t="s">
        <v>65</v>
      </c>
      <c r="O5" s="58" t="s">
        <v>66</v>
      </c>
      <c r="P5" s="58" t="s">
        <v>65</v>
      </c>
      <c r="Q5" s="242"/>
      <c r="R5" s="58" t="s">
        <v>66</v>
      </c>
      <c r="S5" s="58" t="s">
        <v>65</v>
      </c>
      <c r="T5" s="58" t="s">
        <v>66</v>
      </c>
      <c r="U5" s="58" t="s">
        <v>65</v>
      </c>
    </row>
    <row r="6" spans="1:22" s="7" customFormat="1" ht="15" customHeight="1">
      <c r="A6" s="236" t="s">
        <v>64</v>
      </c>
      <c r="B6" s="59" t="s">
        <v>8</v>
      </c>
      <c r="C6" s="60">
        <v>2</v>
      </c>
      <c r="D6" s="60">
        <v>2</v>
      </c>
      <c r="E6" s="61"/>
      <c r="F6" s="61"/>
      <c r="G6" s="59" t="s">
        <v>9</v>
      </c>
      <c r="H6" s="60">
        <v>2</v>
      </c>
      <c r="I6" s="60">
        <v>2</v>
      </c>
      <c r="J6" s="61"/>
      <c r="K6" s="61"/>
      <c r="L6" s="62"/>
      <c r="M6" s="63"/>
      <c r="N6" s="63"/>
      <c r="O6" s="63"/>
      <c r="P6" s="63"/>
      <c r="Q6" s="62"/>
      <c r="R6" s="63"/>
      <c r="S6" s="63"/>
      <c r="T6" s="63"/>
      <c r="U6" s="63"/>
    </row>
    <row r="7" spans="1:22" s="7" customFormat="1" ht="15" customHeight="1">
      <c r="A7" s="236"/>
      <c r="B7" s="59" t="s">
        <v>10</v>
      </c>
      <c r="C7" s="61"/>
      <c r="D7" s="61"/>
      <c r="E7" s="60">
        <v>2</v>
      </c>
      <c r="F7" s="60">
        <v>2</v>
      </c>
      <c r="G7" s="59" t="s">
        <v>11</v>
      </c>
      <c r="H7" s="60">
        <v>2</v>
      </c>
      <c r="I7" s="60">
        <v>2</v>
      </c>
      <c r="J7" s="60">
        <v>2</v>
      </c>
      <c r="K7" s="60">
        <v>2</v>
      </c>
      <c r="L7" s="62"/>
      <c r="M7" s="63"/>
      <c r="N7" s="63"/>
      <c r="O7" s="63"/>
      <c r="P7" s="63"/>
      <c r="Q7" s="62"/>
      <c r="R7" s="63"/>
      <c r="S7" s="63"/>
      <c r="T7" s="63"/>
      <c r="U7" s="63"/>
    </row>
    <row r="8" spans="1:22" s="7" customFormat="1" ht="15" customHeight="1">
      <c r="A8" s="236"/>
      <c r="B8" s="59" t="s">
        <v>12</v>
      </c>
      <c r="C8" s="60">
        <v>2</v>
      </c>
      <c r="D8" s="60">
        <v>2</v>
      </c>
      <c r="E8" s="61"/>
      <c r="F8" s="61"/>
      <c r="G8" s="64"/>
      <c r="H8" s="61"/>
      <c r="I8" s="61"/>
      <c r="J8" s="61"/>
      <c r="K8" s="61"/>
      <c r="L8" s="62"/>
      <c r="M8" s="63"/>
      <c r="N8" s="63"/>
      <c r="O8" s="63"/>
      <c r="P8" s="63"/>
      <c r="Q8" s="62"/>
      <c r="R8" s="63"/>
      <c r="S8" s="63"/>
      <c r="T8" s="63"/>
      <c r="U8" s="63"/>
    </row>
    <row r="9" spans="1:22" s="7" customFormat="1" ht="15" customHeight="1">
      <c r="A9" s="236"/>
      <c r="B9" s="59" t="s">
        <v>13</v>
      </c>
      <c r="C9" s="61"/>
      <c r="D9" s="61"/>
      <c r="E9" s="60">
        <v>2</v>
      </c>
      <c r="F9" s="60">
        <v>2</v>
      </c>
      <c r="G9" s="64"/>
      <c r="H9" s="61"/>
      <c r="I9" s="61"/>
      <c r="J9" s="61"/>
      <c r="K9" s="61"/>
      <c r="L9" s="62"/>
      <c r="M9" s="63"/>
      <c r="N9" s="63"/>
      <c r="O9" s="63"/>
      <c r="P9" s="63"/>
      <c r="Q9" s="62"/>
      <c r="R9" s="63"/>
      <c r="S9" s="63"/>
      <c r="T9" s="63"/>
      <c r="U9" s="63"/>
    </row>
    <row r="10" spans="1:22" s="10" customFormat="1" ht="15" customHeight="1">
      <c r="A10" s="236"/>
      <c r="B10" s="65" t="s">
        <v>14</v>
      </c>
      <c r="C10" s="66">
        <f>C6+C7+C8+C9</f>
        <v>4</v>
      </c>
      <c r="D10" s="66">
        <f t="shared" ref="D10:F10" si="0">D6+D7+D8+D9</f>
        <v>4</v>
      </c>
      <c r="E10" s="66">
        <f t="shared" si="0"/>
        <v>4</v>
      </c>
      <c r="F10" s="66">
        <f t="shared" si="0"/>
        <v>4</v>
      </c>
      <c r="G10" s="65" t="s">
        <v>14</v>
      </c>
      <c r="H10" s="65">
        <f>H6+H7+H8+H9</f>
        <v>4</v>
      </c>
      <c r="I10" s="65">
        <f t="shared" ref="I10:K10" si="1">I6+I7+I8+I9</f>
        <v>4</v>
      </c>
      <c r="J10" s="65">
        <f t="shared" si="1"/>
        <v>2</v>
      </c>
      <c r="K10" s="65">
        <f t="shared" si="1"/>
        <v>2</v>
      </c>
      <c r="L10" s="65" t="s">
        <v>14</v>
      </c>
      <c r="M10" s="65">
        <f>M6+M7+M8+M9</f>
        <v>0</v>
      </c>
      <c r="N10" s="65">
        <f t="shared" ref="N10:P10" si="2">N6+N7+N8+N9</f>
        <v>0</v>
      </c>
      <c r="O10" s="65">
        <f t="shared" si="2"/>
        <v>0</v>
      </c>
      <c r="P10" s="65">
        <f t="shared" si="2"/>
        <v>0</v>
      </c>
      <c r="Q10" s="65" t="s">
        <v>14</v>
      </c>
      <c r="R10" s="65">
        <f>R6+R7+R8+R9</f>
        <v>0</v>
      </c>
      <c r="S10" s="65">
        <f t="shared" ref="S10:U10" si="3">S6+S7+S8+S9</f>
        <v>0</v>
      </c>
      <c r="T10" s="65">
        <f t="shared" si="3"/>
        <v>0</v>
      </c>
      <c r="U10" s="65">
        <f t="shared" si="3"/>
        <v>0</v>
      </c>
    </row>
    <row r="11" spans="1:22" s="10" customFormat="1" ht="15" customHeight="1">
      <c r="A11" s="236"/>
      <c r="B11" s="54" t="s">
        <v>15</v>
      </c>
      <c r="C11" s="237">
        <f>C10+E10+H10+J10+M10+O10+R10+T10</f>
        <v>14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</row>
    <row r="12" spans="1:22" s="10" customFormat="1" ht="35.1" customHeight="1">
      <c r="A12" s="236"/>
      <c r="B12" s="239" t="s">
        <v>63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</row>
    <row r="13" spans="1:22" s="7" customFormat="1" ht="15" customHeight="1">
      <c r="A13" s="236" t="s">
        <v>62</v>
      </c>
      <c r="B13" s="11" t="s">
        <v>16</v>
      </c>
      <c r="C13" s="12"/>
      <c r="D13" s="12"/>
      <c r="E13" s="13">
        <v>2</v>
      </c>
      <c r="F13" s="13">
        <v>2</v>
      </c>
      <c r="G13" s="11" t="s">
        <v>18</v>
      </c>
      <c r="H13" s="16"/>
      <c r="I13" s="16"/>
      <c r="J13" s="13">
        <v>2</v>
      </c>
      <c r="K13" s="13">
        <v>2</v>
      </c>
      <c r="L13" s="62"/>
      <c r="M13" s="63"/>
      <c r="N13" s="63"/>
      <c r="O13" s="63"/>
      <c r="P13" s="63"/>
      <c r="Q13" s="62"/>
      <c r="R13" s="63"/>
      <c r="S13" s="63"/>
      <c r="T13" s="63"/>
      <c r="U13" s="63"/>
    </row>
    <row r="14" spans="1:22" s="7" customFormat="1" ht="15" customHeight="1">
      <c r="A14" s="236"/>
      <c r="B14" s="11" t="s">
        <v>17</v>
      </c>
      <c r="C14" s="13">
        <v>0</v>
      </c>
      <c r="D14" s="13">
        <v>1</v>
      </c>
      <c r="E14" s="15">
        <v>0</v>
      </c>
      <c r="F14" s="13">
        <v>1</v>
      </c>
      <c r="G14" s="11"/>
      <c r="H14" s="16"/>
      <c r="I14" s="16"/>
      <c r="J14" s="13"/>
      <c r="K14" s="13"/>
      <c r="L14" s="62"/>
      <c r="M14" s="63"/>
      <c r="N14" s="63"/>
      <c r="O14" s="63"/>
      <c r="P14" s="63"/>
      <c r="Q14" s="62"/>
      <c r="R14" s="63"/>
      <c r="S14" s="63"/>
      <c r="T14" s="63"/>
      <c r="U14" s="63"/>
    </row>
    <row r="15" spans="1:22" s="7" customFormat="1" ht="15" customHeight="1">
      <c r="A15" s="236"/>
      <c r="B15" s="11" t="s">
        <v>19</v>
      </c>
      <c r="C15" s="13">
        <v>2</v>
      </c>
      <c r="D15" s="14">
        <v>2</v>
      </c>
      <c r="E15" s="17"/>
      <c r="F15" s="67"/>
      <c r="G15" s="16"/>
      <c r="H15" s="16"/>
      <c r="I15" s="16"/>
      <c r="J15" s="16"/>
      <c r="K15" s="18"/>
      <c r="L15" s="62"/>
      <c r="M15" s="63"/>
      <c r="N15" s="63"/>
      <c r="O15" s="63"/>
      <c r="P15" s="63"/>
      <c r="Q15" s="62"/>
      <c r="R15" s="63"/>
      <c r="S15" s="63"/>
      <c r="T15" s="63"/>
      <c r="U15" s="63"/>
    </row>
    <row r="16" spans="1:22" s="10" customFormat="1" ht="15" customHeight="1">
      <c r="A16" s="236"/>
      <c r="B16" s="65" t="s">
        <v>14</v>
      </c>
      <c r="C16" s="66">
        <f>C13+C14+C15</f>
        <v>2</v>
      </c>
      <c r="D16" s="66">
        <f t="shared" ref="D16:F16" si="4">D13+D14+D15</f>
        <v>3</v>
      </c>
      <c r="E16" s="66">
        <f t="shared" si="4"/>
        <v>2</v>
      </c>
      <c r="F16" s="66">
        <f t="shared" si="4"/>
        <v>3</v>
      </c>
      <c r="G16" s="65" t="s">
        <v>14</v>
      </c>
      <c r="H16" s="65">
        <f>H13+H14+H15</f>
        <v>0</v>
      </c>
      <c r="I16" s="65">
        <f t="shared" ref="I16:K16" si="5">I13+I14+I15</f>
        <v>0</v>
      </c>
      <c r="J16" s="65">
        <f t="shared" si="5"/>
        <v>2</v>
      </c>
      <c r="K16" s="65">
        <f t="shared" si="5"/>
        <v>2</v>
      </c>
      <c r="L16" s="65" t="s">
        <v>14</v>
      </c>
      <c r="M16" s="65">
        <f>M13+M14+M15</f>
        <v>0</v>
      </c>
      <c r="N16" s="65">
        <f t="shared" ref="N16:P16" si="6">N13+N14+N15</f>
        <v>0</v>
      </c>
      <c r="O16" s="65">
        <f t="shared" si="6"/>
        <v>0</v>
      </c>
      <c r="P16" s="65">
        <f t="shared" si="6"/>
        <v>0</v>
      </c>
      <c r="Q16" s="65" t="s">
        <v>14</v>
      </c>
      <c r="R16" s="65">
        <f>R13+R14+R15</f>
        <v>0</v>
      </c>
      <c r="S16" s="65">
        <f t="shared" ref="S16:U16" si="7">S13+S14+S15</f>
        <v>0</v>
      </c>
      <c r="T16" s="65">
        <f t="shared" si="7"/>
        <v>0</v>
      </c>
      <c r="U16" s="65">
        <f t="shared" si="7"/>
        <v>0</v>
      </c>
    </row>
    <row r="17" spans="1:62" s="10" customFormat="1" ht="15" customHeight="1">
      <c r="A17" s="236"/>
      <c r="B17" s="111" t="s">
        <v>15</v>
      </c>
      <c r="C17" s="237">
        <f>C16+E16+H16+J16+M16+O16+R16+T16</f>
        <v>6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</row>
    <row r="18" spans="1:62" ht="57" customHeight="1">
      <c r="A18" s="236" t="s">
        <v>61</v>
      </c>
      <c r="B18" s="251" t="s">
        <v>126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</row>
    <row r="19" spans="1:62" s="10" customFormat="1" ht="15" customHeight="1">
      <c r="A19" s="236"/>
      <c r="B19" s="111" t="s">
        <v>15</v>
      </c>
      <c r="C19" s="238">
        <v>8</v>
      </c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</row>
    <row r="20" spans="1:62" s="72" customFormat="1" ht="15" customHeight="1">
      <c r="A20" s="243" t="s">
        <v>60</v>
      </c>
      <c r="B20" s="68" t="s">
        <v>59</v>
      </c>
      <c r="C20" s="69">
        <v>2</v>
      </c>
      <c r="D20" s="69">
        <v>2</v>
      </c>
      <c r="E20" s="69"/>
      <c r="F20" s="69"/>
      <c r="G20" s="70" t="s">
        <v>58</v>
      </c>
      <c r="H20" s="69"/>
      <c r="I20" s="69"/>
      <c r="J20" s="69">
        <v>2</v>
      </c>
      <c r="K20" s="69">
        <v>2</v>
      </c>
      <c r="L20" s="71" t="s">
        <v>57</v>
      </c>
      <c r="M20" s="69">
        <v>2</v>
      </c>
      <c r="N20" s="69">
        <v>2</v>
      </c>
      <c r="O20" s="69"/>
      <c r="P20" s="69"/>
      <c r="Q20" s="71" t="s">
        <v>56</v>
      </c>
      <c r="R20" s="69"/>
      <c r="S20" s="69"/>
      <c r="T20" s="69">
        <v>2</v>
      </c>
      <c r="U20" s="69">
        <v>2</v>
      </c>
    </row>
    <row r="21" spans="1:62" s="72" customFormat="1" ht="15" customHeight="1">
      <c r="A21" s="243"/>
      <c r="B21" s="68"/>
      <c r="C21" s="73"/>
      <c r="D21" s="73"/>
      <c r="E21" s="73"/>
      <c r="F21" s="73"/>
      <c r="G21" s="68"/>
      <c r="H21" s="73"/>
      <c r="I21" s="73"/>
      <c r="J21" s="69"/>
      <c r="K21" s="69"/>
      <c r="L21" s="74"/>
      <c r="M21" s="73"/>
      <c r="N21" s="73"/>
      <c r="O21" s="73"/>
      <c r="P21" s="73"/>
      <c r="Q21" s="74"/>
      <c r="R21" s="73"/>
      <c r="S21" s="73"/>
      <c r="T21" s="73"/>
      <c r="U21" s="73"/>
    </row>
    <row r="22" spans="1:62" s="79" customFormat="1" ht="15" customHeight="1">
      <c r="A22" s="243"/>
      <c r="B22" s="75" t="s">
        <v>47</v>
      </c>
      <c r="C22" s="76">
        <f>C20+C21</f>
        <v>2</v>
      </c>
      <c r="D22" s="76">
        <f t="shared" ref="D22:F22" si="8">D20+D21</f>
        <v>2</v>
      </c>
      <c r="E22" s="76">
        <f t="shared" si="8"/>
        <v>0</v>
      </c>
      <c r="F22" s="76">
        <f t="shared" si="8"/>
        <v>0</v>
      </c>
      <c r="G22" s="75" t="s">
        <v>47</v>
      </c>
      <c r="H22" s="76">
        <f>H20+H21</f>
        <v>0</v>
      </c>
      <c r="I22" s="76">
        <f t="shared" ref="I22:K22" si="9">I20+I21</f>
        <v>0</v>
      </c>
      <c r="J22" s="76">
        <f t="shared" si="9"/>
        <v>2</v>
      </c>
      <c r="K22" s="76">
        <f t="shared" si="9"/>
        <v>2</v>
      </c>
      <c r="L22" s="77" t="s">
        <v>14</v>
      </c>
      <c r="M22" s="78">
        <f>M20+M21</f>
        <v>2</v>
      </c>
      <c r="N22" s="78">
        <f t="shared" ref="N22:P22" si="10">N20+N21</f>
        <v>2</v>
      </c>
      <c r="O22" s="78">
        <f t="shared" si="10"/>
        <v>0</v>
      </c>
      <c r="P22" s="78">
        <f t="shared" si="10"/>
        <v>0</v>
      </c>
      <c r="Q22" s="77" t="s">
        <v>14</v>
      </c>
      <c r="R22" s="76">
        <f>R20+R21</f>
        <v>0</v>
      </c>
      <c r="S22" s="76">
        <f t="shared" ref="S22:U22" si="11">S20+S21</f>
        <v>0</v>
      </c>
      <c r="T22" s="76">
        <f t="shared" si="11"/>
        <v>2</v>
      </c>
      <c r="U22" s="76">
        <f t="shared" si="11"/>
        <v>2</v>
      </c>
    </row>
    <row r="23" spans="1:62" s="79" customFormat="1" ht="15" customHeight="1">
      <c r="A23" s="243"/>
      <c r="B23" s="30" t="s">
        <v>55</v>
      </c>
      <c r="C23" s="244">
        <f>SUM(C22+E22+H22+J22+M22+O22+R22+T22)</f>
        <v>8</v>
      </c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W23" s="72"/>
      <c r="X23" s="72"/>
      <c r="Y23" s="72"/>
      <c r="Z23" s="72"/>
      <c r="AA23" s="72"/>
      <c r="AB23" s="72"/>
    </row>
    <row r="24" spans="1:62" s="32" customFormat="1" ht="15" customHeight="1">
      <c r="A24" s="265" t="s">
        <v>54</v>
      </c>
      <c r="B24" s="11" t="s">
        <v>20</v>
      </c>
      <c r="C24" s="86">
        <v>3</v>
      </c>
      <c r="D24" s="86">
        <v>3</v>
      </c>
      <c r="E24" s="87"/>
      <c r="F24" s="87"/>
      <c r="G24" s="11" t="s">
        <v>72</v>
      </c>
      <c r="H24" s="86">
        <v>2</v>
      </c>
      <c r="I24" s="86">
        <v>3</v>
      </c>
      <c r="J24" s="87"/>
      <c r="K24" s="87"/>
      <c r="L24" s="88" t="s">
        <v>52</v>
      </c>
      <c r="M24" s="89">
        <v>2</v>
      </c>
      <c r="N24" s="89">
        <v>2</v>
      </c>
      <c r="O24" s="90"/>
      <c r="P24" s="90"/>
      <c r="Q24" s="31"/>
      <c r="R24" s="55"/>
      <c r="S24" s="55"/>
      <c r="T24" s="55"/>
      <c r="U24" s="55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</row>
    <row r="25" spans="1:62" s="32" customFormat="1" ht="15" customHeight="1">
      <c r="A25" s="265"/>
      <c r="B25" s="11" t="s">
        <v>53</v>
      </c>
      <c r="C25" s="86">
        <v>3</v>
      </c>
      <c r="D25" s="86">
        <v>3</v>
      </c>
      <c r="E25" s="87"/>
      <c r="F25" s="87"/>
      <c r="G25" s="11" t="s">
        <v>21</v>
      </c>
      <c r="H25" s="86">
        <v>2</v>
      </c>
      <c r="I25" s="86">
        <v>3</v>
      </c>
      <c r="J25" s="87"/>
      <c r="K25" s="91"/>
      <c r="L25" s="92" t="s">
        <v>22</v>
      </c>
      <c r="M25" s="93">
        <v>2</v>
      </c>
      <c r="N25" s="93">
        <v>3</v>
      </c>
      <c r="O25" s="94"/>
      <c r="P25" s="94"/>
      <c r="Q25" s="31"/>
      <c r="R25" s="55"/>
      <c r="S25" s="55"/>
      <c r="T25" s="55"/>
      <c r="U25" s="55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</row>
    <row r="26" spans="1:62" s="32" customFormat="1" ht="15" customHeight="1">
      <c r="A26" s="265"/>
      <c r="B26" s="11" t="s">
        <v>73</v>
      </c>
      <c r="C26" s="86">
        <v>3</v>
      </c>
      <c r="D26" s="86">
        <v>3</v>
      </c>
      <c r="E26" s="87"/>
      <c r="F26" s="87"/>
      <c r="G26" s="11" t="s">
        <v>74</v>
      </c>
      <c r="H26" s="86">
        <v>2</v>
      </c>
      <c r="I26" s="86">
        <v>3</v>
      </c>
      <c r="J26" s="87"/>
      <c r="K26" s="91"/>
      <c r="L26" s="92" t="s">
        <v>75</v>
      </c>
      <c r="M26" s="93">
        <v>2</v>
      </c>
      <c r="N26" s="93">
        <v>3</v>
      </c>
      <c r="O26" s="94"/>
      <c r="P26" s="94"/>
      <c r="Q26" s="31"/>
      <c r="R26" s="55"/>
      <c r="S26" s="55"/>
      <c r="T26" s="55"/>
      <c r="U26" s="55"/>
      <c r="V26" s="79"/>
      <c r="W26" s="79"/>
      <c r="X26" s="72"/>
      <c r="Y26" s="72"/>
      <c r="Z26" s="72"/>
      <c r="AA26" s="72"/>
      <c r="AB26" s="72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</row>
    <row r="27" spans="1:62" s="32" customFormat="1" ht="15" customHeight="1">
      <c r="A27" s="265"/>
      <c r="B27" s="11" t="s">
        <v>23</v>
      </c>
      <c r="C27" s="86">
        <v>2</v>
      </c>
      <c r="D27" s="86">
        <v>3</v>
      </c>
      <c r="E27" s="87"/>
      <c r="F27" s="87"/>
      <c r="G27" s="11" t="s">
        <v>76</v>
      </c>
      <c r="H27" s="86">
        <v>2</v>
      </c>
      <c r="I27" s="86">
        <v>3</v>
      </c>
      <c r="J27" s="87"/>
      <c r="K27" s="91"/>
      <c r="L27" s="92" t="s">
        <v>28</v>
      </c>
      <c r="M27" s="94">
        <v>2</v>
      </c>
      <c r="N27" s="94">
        <v>3</v>
      </c>
      <c r="O27" s="95"/>
      <c r="P27" s="95"/>
      <c r="Q27" s="31"/>
      <c r="R27" s="55"/>
      <c r="S27" s="55"/>
      <c r="T27" s="55"/>
      <c r="U27" s="55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</row>
    <row r="28" spans="1:62" s="32" customFormat="1" ht="15" customHeight="1">
      <c r="A28" s="265"/>
      <c r="B28" s="11" t="s">
        <v>77</v>
      </c>
      <c r="C28" s="87"/>
      <c r="D28" s="87"/>
      <c r="E28" s="86">
        <v>2</v>
      </c>
      <c r="F28" s="86">
        <v>2</v>
      </c>
      <c r="G28" s="11" t="s">
        <v>78</v>
      </c>
      <c r="H28" s="87"/>
      <c r="I28" s="87"/>
      <c r="J28" s="86">
        <v>3</v>
      </c>
      <c r="K28" s="96">
        <v>3</v>
      </c>
      <c r="L28" s="92" t="s">
        <v>24</v>
      </c>
      <c r="M28" s="94"/>
      <c r="N28" s="94"/>
      <c r="O28" s="93">
        <v>2</v>
      </c>
      <c r="P28" s="93">
        <v>3</v>
      </c>
      <c r="Q28" s="31"/>
      <c r="R28" s="55"/>
      <c r="S28" s="55"/>
      <c r="T28" s="55"/>
      <c r="U28" s="55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</row>
    <row r="29" spans="1:62" s="32" customFormat="1" ht="15" customHeight="1">
      <c r="A29" s="265"/>
      <c r="B29" s="11" t="s">
        <v>25</v>
      </c>
      <c r="C29" s="87"/>
      <c r="D29" s="87"/>
      <c r="E29" s="86">
        <v>2</v>
      </c>
      <c r="F29" s="86">
        <v>3</v>
      </c>
      <c r="G29" s="11" t="s">
        <v>26</v>
      </c>
      <c r="H29" s="87"/>
      <c r="I29" s="87"/>
      <c r="J29" s="86">
        <v>3</v>
      </c>
      <c r="K29" s="96">
        <v>3</v>
      </c>
      <c r="L29" s="92" t="s">
        <v>79</v>
      </c>
      <c r="M29" s="94"/>
      <c r="N29" s="94"/>
      <c r="O29" s="93">
        <v>3</v>
      </c>
      <c r="P29" s="93">
        <v>3</v>
      </c>
      <c r="Q29" s="31"/>
      <c r="R29" s="55"/>
      <c r="S29" s="55"/>
      <c r="T29" s="55"/>
      <c r="U29" s="55"/>
      <c r="V29" s="79"/>
      <c r="W29" s="79"/>
      <c r="X29" s="72"/>
      <c r="Y29" s="72"/>
      <c r="Z29" s="72"/>
      <c r="AA29" s="72"/>
      <c r="AB29" s="72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</row>
    <row r="30" spans="1:62" s="32" customFormat="1" ht="15" customHeight="1">
      <c r="A30" s="265"/>
      <c r="B30" s="11" t="s">
        <v>80</v>
      </c>
      <c r="C30" s="87"/>
      <c r="D30" s="87"/>
      <c r="E30" s="86">
        <v>2</v>
      </c>
      <c r="F30" s="86">
        <v>3</v>
      </c>
      <c r="G30" s="11" t="s">
        <v>27</v>
      </c>
      <c r="H30" s="87"/>
      <c r="I30" s="87"/>
      <c r="J30" s="86">
        <v>2</v>
      </c>
      <c r="K30" s="96">
        <v>3</v>
      </c>
      <c r="L30" s="92" t="s">
        <v>50</v>
      </c>
      <c r="M30" s="94"/>
      <c r="N30" s="94"/>
      <c r="O30" s="93">
        <v>2</v>
      </c>
      <c r="P30" s="93">
        <v>2</v>
      </c>
      <c r="Q30" s="95"/>
      <c r="R30" s="95"/>
      <c r="S30" s="95"/>
      <c r="T30" s="55"/>
      <c r="U30" s="55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</row>
    <row r="31" spans="1:62" s="32" customFormat="1" ht="15" customHeight="1">
      <c r="A31" s="265"/>
      <c r="B31" s="11" t="s">
        <v>29</v>
      </c>
      <c r="C31" s="87"/>
      <c r="D31" s="87"/>
      <c r="E31" s="86">
        <v>2</v>
      </c>
      <c r="F31" s="86">
        <v>3</v>
      </c>
      <c r="G31" s="11"/>
      <c r="H31" s="87"/>
      <c r="I31" s="87"/>
      <c r="J31" s="87"/>
      <c r="K31" s="91"/>
      <c r="L31" s="97"/>
      <c r="M31" s="94"/>
      <c r="N31" s="94"/>
      <c r="O31" s="94"/>
      <c r="P31" s="94"/>
      <c r="Q31" s="31"/>
      <c r="R31" s="34"/>
      <c r="S31" s="34"/>
      <c r="T31" s="34"/>
      <c r="U31" s="34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</row>
    <row r="32" spans="1:62" s="32" customFormat="1" ht="15" customHeight="1">
      <c r="A32" s="266" t="s">
        <v>49</v>
      </c>
      <c r="B32" s="11"/>
      <c r="C32" s="87"/>
      <c r="D32" s="87"/>
      <c r="E32" s="86"/>
      <c r="F32" s="86"/>
      <c r="G32" s="11" t="s">
        <v>81</v>
      </c>
      <c r="H32" s="86">
        <v>3</v>
      </c>
      <c r="I32" s="86">
        <v>3</v>
      </c>
      <c r="J32" s="87"/>
      <c r="K32" s="91"/>
      <c r="L32" s="92" t="s">
        <v>82</v>
      </c>
      <c r="M32" s="93">
        <v>2</v>
      </c>
      <c r="N32" s="93">
        <v>3</v>
      </c>
      <c r="O32" s="94"/>
      <c r="P32" s="94"/>
      <c r="Q32" s="31"/>
      <c r="R32" s="34"/>
      <c r="S32" s="34"/>
      <c r="T32" s="34"/>
      <c r="U32" s="34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</row>
    <row r="33" spans="1:62" s="32" customFormat="1" ht="16.5" customHeight="1">
      <c r="A33" s="267"/>
      <c r="B33" s="11"/>
      <c r="C33" s="11"/>
      <c r="D33" s="11"/>
      <c r="E33" s="11"/>
      <c r="F33" s="11"/>
      <c r="G33" s="11" t="s">
        <v>83</v>
      </c>
      <c r="H33" s="87"/>
      <c r="I33" s="87"/>
      <c r="J33" s="86">
        <v>2</v>
      </c>
      <c r="K33" s="96">
        <v>3</v>
      </c>
      <c r="L33" s="99" t="s">
        <v>119</v>
      </c>
      <c r="M33" s="93">
        <v>2</v>
      </c>
      <c r="N33" s="93">
        <v>3</v>
      </c>
      <c r="O33" s="94"/>
      <c r="P33" s="94"/>
      <c r="Q33" s="31"/>
      <c r="R33" s="34"/>
      <c r="S33" s="34"/>
      <c r="T33" s="34"/>
      <c r="U33" s="34"/>
      <c r="V33" s="79"/>
      <c r="W33" s="79"/>
      <c r="X33" s="72"/>
      <c r="Y33" s="72"/>
      <c r="Z33" s="72"/>
      <c r="AA33" s="72"/>
      <c r="AB33" s="72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</row>
    <row r="34" spans="1:62" s="32" customFormat="1" ht="15" customHeight="1">
      <c r="A34" s="267"/>
      <c r="B34" s="11"/>
      <c r="C34" s="11"/>
      <c r="D34" s="11"/>
      <c r="E34" s="11"/>
      <c r="F34" s="11"/>
      <c r="G34" s="11" t="s">
        <v>85</v>
      </c>
      <c r="H34" s="87"/>
      <c r="I34" s="87"/>
      <c r="J34" s="86">
        <v>2</v>
      </c>
      <c r="K34" s="96">
        <v>3</v>
      </c>
      <c r="L34" s="92" t="s">
        <v>86</v>
      </c>
      <c r="M34" s="94"/>
      <c r="N34" s="94"/>
      <c r="O34" s="93">
        <v>2</v>
      </c>
      <c r="P34" s="93">
        <v>3</v>
      </c>
      <c r="Q34" s="31"/>
      <c r="R34" s="34"/>
      <c r="S34" s="34"/>
      <c r="T34" s="34"/>
      <c r="U34" s="34"/>
      <c r="V34" s="79"/>
      <c r="W34" s="79"/>
      <c r="X34" s="72"/>
      <c r="Y34" s="72"/>
      <c r="Z34" s="72"/>
      <c r="AA34" s="72"/>
      <c r="AB34" s="72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</row>
    <row r="35" spans="1:62" s="32" customFormat="1" ht="15" customHeight="1">
      <c r="A35" s="267"/>
      <c r="B35" s="11"/>
      <c r="C35" s="11"/>
      <c r="D35" s="11"/>
      <c r="E35" s="11"/>
      <c r="F35" s="11"/>
      <c r="G35" s="11"/>
      <c r="H35" s="11"/>
      <c r="I35" s="11"/>
      <c r="J35" s="11"/>
      <c r="K35" s="98"/>
      <c r="L35" s="108" t="s">
        <v>87</v>
      </c>
      <c r="M35" s="94"/>
      <c r="N35" s="94"/>
      <c r="O35" s="93">
        <v>2</v>
      </c>
      <c r="P35" s="93">
        <v>3</v>
      </c>
      <c r="Q35" s="31"/>
      <c r="R35" s="34"/>
      <c r="S35" s="34"/>
      <c r="T35" s="34"/>
      <c r="U35" s="34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</row>
    <row r="36" spans="1:62" s="32" customFormat="1" ht="15" customHeight="1">
      <c r="A36" s="267"/>
      <c r="B36" s="41" t="s">
        <v>14</v>
      </c>
      <c r="C36" s="42">
        <f>SUM(C24:C35)</f>
        <v>11</v>
      </c>
      <c r="D36" s="42">
        <f t="shared" ref="D36:F36" si="12">SUM(D24:D35)</f>
        <v>12</v>
      </c>
      <c r="E36" s="42">
        <f t="shared" si="12"/>
        <v>8</v>
      </c>
      <c r="F36" s="42">
        <f t="shared" si="12"/>
        <v>11</v>
      </c>
      <c r="G36" s="41" t="s">
        <v>47</v>
      </c>
      <c r="H36" s="42">
        <f>SUM(H24:H35)</f>
        <v>11</v>
      </c>
      <c r="I36" s="42">
        <f t="shared" ref="I36:K36" si="13">SUM(I24:I35)</f>
        <v>15</v>
      </c>
      <c r="J36" s="42">
        <f t="shared" si="13"/>
        <v>12</v>
      </c>
      <c r="K36" s="42">
        <f t="shared" si="13"/>
        <v>15</v>
      </c>
      <c r="L36" s="41" t="s">
        <v>14</v>
      </c>
      <c r="M36" s="42">
        <f>SUM(M24:M35)</f>
        <v>12</v>
      </c>
      <c r="N36" s="42">
        <f t="shared" ref="N36:P36" si="14">SUM(N24:N35)</f>
        <v>17</v>
      </c>
      <c r="O36" s="42">
        <f t="shared" si="14"/>
        <v>11</v>
      </c>
      <c r="P36" s="42">
        <f t="shared" si="14"/>
        <v>14</v>
      </c>
      <c r="Q36" s="41" t="s">
        <v>14</v>
      </c>
      <c r="R36" s="42">
        <f t="shared" ref="R36:T36" si="15">SUM(R24:R35)</f>
        <v>0</v>
      </c>
      <c r="S36" s="42">
        <f t="shared" si="15"/>
        <v>0</v>
      </c>
      <c r="T36" s="42">
        <f t="shared" si="15"/>
        <v>0</v>
      </c>
      <c r="U36" s="41">
        <f>SUM(U24:U35)</f>
        <v>0</v>
      </c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</row>
    <row r="37" spans="1:62" s="32" customFormat="1" ht="15" customHeight="1">
      <c r="A37" s="268"/>
      <c r="B37" s="43" t="s">
        <v>15</v>
      </c>
      <c r="C37" s="269">
        <f>C36+E36+H36+J36+M36+O36+R36+T36</f>
        <v>65</v>
      </c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79"/>
      <c r="W37" s="79"/>
      <c r="X37" s="72"/>
      <c r="Y37" s="72"/>
      <c r="Z37" s="72"/>
      <c r="AA37" s="72"/>
      <c r="AB37" s="72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</row>
    <row r="38" spans="1:62" s="32" customFormat="1" ht="15" customHeight="1">
      <c r="A38" s="246" t="s">
        <v>46</v>
      </c>
      <c r="B38" s="81" t="s">
        <v>43</v>
      </c>
      <c r="C38" s="101">
        <v>9</v>
      </c>
      <c r="D38" s="101" t="s">
        <v>42</v>
      </c>
      <c r="E38" s="110">
        <v>9</v>
      </c>
      <c r="F38" s="110" t="s">
        <v>42</v>
      </c>
      <c r="G38" s="92" t="s">
        <v>88</v>
      </c>
      <c r="H38" s="93">
        <v>3</v>
      </c>
      <c r="I38" s="93">
        <v>3</v>
      </c>
      <c r="J38" s="93"/>
      <c r="K38" s="93"/>
      <c r="L38" s="99" t="s">
        <v>89</v>
      </c>
      <c r="M38" s="100">
        <v>3</v>
      </c>
      <c r="N38" s="100">
        <v>3</v>
      </c>
      <c r="O38" s="55"/>
      <c r="P38" s="55"/>
      <c r="Q38" s="99" t="s">
        <v>90</v>
      </c>
      <c r="R38" s="100">
        <v>3</v>
      </c>
      <c r="S38" s="100">
        <v>3</v>
      </c>
      <c r="T38" s="55"/>
      <c r="U38" s="55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</row>
    <row r="39" spans="1:62" s="32" customFormat="1" ht="15" customHeight="1">
      <c r="A39" s="247"/>
      <c r="B39" s="92" t="s">
        <v>31</v>
      </c>
      <c r="C39" s="93"/>
      <c r="D39" s="93"/>
      <c r="E39" s="93">
        <v>3</v>
      </c>
      <c r="F39" s="93">
        <v>3</v>
      </c>
      <c r="G39" s="92" t="s">
        <v>92</v>
      </c>
      <c r="H39" s="93">
        <v>3</v>
      </c>
      <c r="I39" s="93">
        <v>3</v>
      </c>
      <c r="J39" s="93"/>
      <c r="K39" s="93"/>
      <c r="L39" s="99" t="s">
        <v>93</v>
      </c>
      <c r="M39" s="100">
        <v>3</v>
      </c>
      <c r="N39" s="100">
        <v>3</v>
      </c>
      <c r="O39" s="55"/>
      <c r="P39" s="55"/>
      <c r="Q39" s="99" t="s">
        <v>94</v>
      </c>
      <c r="R39" s="100">
        <v>3</v>
      </c>
      <c r="S39" s="100">
        <v>3</v>
      </c>
      <c r="T39" s="55"/>
      <c r="U39" s="55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</row>
    <row r="40" spans="1:62" s="32" customFormat="1" ht="15" customHeight="1">
      <c r="A40" s="247"/>
      <c r="B40" s="92" t="s">
        <v>91</v>
      </c>
      <c r="C40" s="93"/>
      <c r="D40" s="93"/>
      <c r="E40" s="93">
        <v>3</v>
      </c>
      <c r="F40" s="93">
        <v>3</v>
      </c>
      <c r="G40" s="81" t="s">
        <v>102</v>
      </c>
      <c r="H40" s="101">
        <v>3</v>
      </c>
      <c r="I40" s="101">
        <v>3</v>
      </c>
      <c r="J40" s="93"/>
      <c r="K40" s="93"/>
      <c r="L40" s="99" t="s">
        <v>96</v>
      </c>
      <c r="M40" s="100">
        <v>3</v>
      </c>
      <c r="N40" s="100">
        <v>3</v>
      </c>
      <c r="O40" s="110"/>
      <c r="P40" s="110"/>
      <c r="Q40" s="99" t="s">
        <v>97</v>
      </c>
      <c r="R40" s="100">
        <v>3</v>
      </c>
      <c r="S40" s="100">
        <v>3</v>
      </c>
      <c r="T40" s="110"/>
      <c r="U40" s="110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</row>
    <row r="41" spans="1:62" s="32" customFormat="1" ht="15" customHeight="1">
      <c r="A41" s="247"/>
      <c r="B41" s="99" t="s">
        <v>98</v>
      </c>
      <c r="C41" s="110"/>
      <c r="D41" s="110"/>
      <c r="E41" s="110">
        <v>3</v>
      </c>
      <c r="F41" s="110">
        <v>3</v>
      </c>
      <c r="G41" s="92" t="s">
        <v>95</v>
      </c>
      <c r="H41" s="93"/>
      <c r="I41" s="93"/>
      <c r="J41" s="93">
        <v>3</v>
      </c>
      <c r="K41" s="93">
        <v>3</v>
      </c>
      <c r="L41" s="81" t="s">
        <v>100</v>
      </c>
      <c r="M41" s="102">
        <v>3</v>
      </c>
      <c r="N41" s="102">
        <v>3</v>
      </c>
      <c r="O41" s="110"/>
      <c r="P41" s="110"/>
      <c r="Q41" s="99" t="s">
        <v>101</v>
      </c>
      <c r="R41" s="110">
        <v>9</v>
      </c>
      <c r="S41" s="110" t="s">
        <v>32</v>
      </c>
      <c r="T41" s="110"/>
      <c r="U41" s="110"/>
      <c r="V41" s="79"/>
      <c r="W41" s="79"/>
      <c r="X41" s="72"/>
      <c r="Y41" s="72"/>
      <c r="Z41" s="72"/>
      <c r="AA41" s="72"/>
      <c r="AB41" s="72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</row>
    <row r="42" spans="1:62" s="32" customFormat="1" ht="15" customHeight="1">
      <c r="A42" s="247"/>
      <c r="B42" s="99"/>
      <c r="C42" s="55"/>
      <c r="D42" s="55"/>
      <c r="E42" s="55"/>
      <c r="F42" s="55"/>
      <c r="G42" s="92" t="s">
        <v>99</v>
      </c>
      <c r="H42" s="93"/>
      <c r="I42" s="93"/>
      <c r="J42" s="93">
        <v>3</v>
      </c>
      <c r="K42" s="93">
        <v>3</v>
      </c>
      <c r="L42" s="99" t="s">
        <v>103</v>
      </c>
      <c r="M42" s="110"/>
      <c r="N42" s="110"/>
      <c r="O42" s="100">
        <v>3</v>
      </c>
      <c r="P42" s="100">
        <v>3</v>
      </c>
      <c r="Q42" s="99" t="s">
        <v>104</v>
      </c>
      <c r="R42" s="110"/>
      <c r="S42" s="110"/>
      <c r="T42" s="100">
        <v>3</v>
      </c>
      <c r="U42" s="100">
        <v>3</v>
      </c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</row>
    <row r="43" spans="1:62" s="32" customFormat="1" ht="15" customHeight="1">
      <c r="A43" s="247"/>
      <c r="B43" s="97"/>
      <c r="C43" s="97"/>
      <c r="D43" s="97"/>
      <c r="E43" s="97"/>
      <c r="F43" s="97"/>
      <c r="G43" s="81"/>
      <c r="H43" s="101"/>
      <c r="I43" s="101"/>
      <c r="J43" s="55"/>
      <c r="K43" s="55"/>
      <c r="L43" s="99" t="s">
        <v>30</v>
      </c>
      <c r="M43" s="110"/>
      <c r="N43" s="110"/>
      <c r="O43" s="100">
        <v>3</v>
      </c>
      <c r="P43" s="100">
        <v>3</v>
      </c>
      <c r="Q43" s="99" t="s">
        <v>105</v>
      </c>
      <c r="R43" s="110"/>
      <c r="S43" s="110"/>
      <c r="T43" s="100">
        <v>3</v>
      </c>
      <c r="U43" s="100">
        <v>3</v>
      </c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</row>
    <row r="44" spans="1:62" s="32" customFormat="1" ht="15" customHeight="1">
      <c r="A44" s="247"/>
      <c r="B44" s="92"/>
      <c r="C44" s="103"/>
      <c r="D44" s="103"/>
      <c r="E44" s="103"/>
      <c r="F44" s="103"/>
      <c r="G44" s="99"/>
      <c r="H44" s="100"/>
      <c r="I44" s="100"/>
      <c r="J44" s="55"/>
      <c r="K44" s="55"/>
      <c r="L44" s="99" t="s">
        <v>33</v>
      </c>
      <c r="M44" s="110"/>
      <c r="N44" s="110"/>
      <c r="O44" s="110">
        <v>3</v>
      </c>
      <c r="P44" s="110">
        <v>3</v>
      </c>
      <c r="Q44" s="99" t="s">
        <v>106</v>
      </c>
      <c r="R44" s="110"/>
      <c r="S44" s="110"/>
      <c r="T44" s="34">
        <v>3</v>
      </c>
      <c r="U44" s="34">
        <v>3</v>
      </c>
      <c r="V44" s="79"/>
      <c r="W44" s="79"/>
      <c r="X44" s="72"/>
      <c r="Y44" s="72"/>
      <c r="Z44" s="72"/>
      <c r="AA44" s="72"/>
      <c r="AB44" s="72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</row>
    <row r="45" spans="1:62" s="32" customFormat="1" ht="15" customHeight="1">
      <c r="A45" s="247"/>
      <c r="B45" s="92"/>
      <c r="C45" s="103"/>
      <c r="D45" s="103"/>
      <c r="E45" s="103"/>
      <c r="F45" s="103"/>
      <c r="G45" s="99"/>
      <c r="H45" s="55"/>
      <c r="I45" s="55"/>
      <c r="J45" s="100"/>
      <c r="K45" s="100"/>
      <c r="L45" s="99" t="s">
        <v>107</v>
      </c>
      <c r="M45" s="110"/>
      <c r="N45" s="110"/>
      <c r="O45" s="34">
        <v>3</v>
      </c>
      <c r="P45" s="34">
        <v>3</v>
      </c>
      <c r="Q45" s="99" t="s">
        <v>34</v>
      </c>
      <c r="R45" s="110"/>
      <c r="S45" s="110"/>
      <c r="T45" s="100">
        <v>9</v>
      </c>
      <c r="U45" s="100" t="s">
        <v>32</v>
      </c>
      <c r="V45" s="79"/>
      <c r="W45" s="79"/>
      <c r="X45" s="72"/>
      <c r="Y45" s="72"/>
      <c r="Z45" s="72"/>
      <c r="AA45" s="72"/>
      <c r="AB45" s="72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</row>
    <row r="46" spans="1:62" s="32" customFormat="1" ht="15" customHeight="1">
      <c r="A46" s="247"/>
      <c r="B46" s="92"/>
      <c r="C46" s="103"/>
      <c r="D46" s="103"/>
      <c r="E46" s="103"/>
      <c r="F46" s="103"/>
      <c r="G46" s="97"/>
      <c r="H46" s="97"/>
      <c r="I46" s="97"/>
      <c r="J46" s="97"/>
      <c r="K46" s="97"/>
      <c r="L46" s="99" t="s">
        <v>109</v>
      </c>
      <c r="M46" s="110"/>
      <c r="N46" s="110"/>
      <c r="O46" s="100">
        <v>3</v>
      </c>
      <c r="P46" s="100" t="s">
        <v>32</v>
      </c>
      <c r="Q46" s="99" t="s">
        <v>108</v>
      </c>
      <c r="R46" s="110"/>
      <c r="S46" s="110"/>
      <c r="T46" s="100">
        <v>3</v>
      </c>
      <c r="U46" s="100">
        <v>3</v>
      </c>
      <c r="V46" s="79"/>
      <c r="W46" s="79"/>
      <c r="X46" s="72"/>
      <c r="Y46" s="72"/>
      <c r="Z46" s="72"/>
      <c r="AA46" s="72"/>
      <c r="AB46" s="72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</row>
    <row r="47" spans="1:62" s="32" customFormat="1" ht="15" customHeight="1">
      <c r="A47" s="247"/>
      <c r="B47" s="47" t="s">
        <v>14</v>
      </c>
      <c r="C47" s="48">
        <f>SUM(C38:C46)</f>
        <v>9</v>
      </c>
      <c r="D47" s="48">
        <f>SUM(D38:D46)</f>
        <v>0</v>
      </c>
      <c r="E47" s="48">
        <f>SUM(E38:E46)</f>
        <v>18</v>
      </c>
      <c r="F47" s="48">
        <f>SUM(F38:F46)</f>
        <v>9</v>
      </c>
      <c r="G47" s="47" t="s">
        <v>14</v>
      </c>
      <c r="H47" s="48">
        <f>SUM(H38:H46)</f>
        <v>9</v>
      </c>
      <c r="I47" s="48">
        <f>SUM(I38:I46)</f>
        <v>9</v>
      </c>
      <c r="J47" s="48">
        <f>SUM(J38:J46)</f>
        <v>6</v>
      </c>
      <c r="K47" s="48">
        <f>SUM(K38:K46)</f>
        <v>6</v>
      </c>
      <c r="L47" s="47" t="s">
        <v>14</v>
      </c>
      <c r="M47" s="48">
        <f>SUM(M38:M46)</f>
        <v>12</v>
      </c>
      <c r="N47" s="48">
        <f t="shared" ref="N47:P47" si="16">SUM(N38:N46)</f>
        <v>12</v>
      </c>
      <c r="O47" s="48">
        <f t="shared" si="16"/>
        <v>15</v>
      </c>
      <c r="P47" s="48">
        <f t="shared" si="16"/>
        <v>12</v>
      </c>
      <c r="Q47" s="47" t="s">
        <v>14</v>
      </c>
      <c r="R47" s="48">
        <f>SUM(R38:R46)</f>
        <v>18</v>
      </c>
      <c r="S47" s="48">
        <f t="shared" ref="S47:U47" si="17">SUM(S38:S46)</f>
        <v>9</v>
      </c>
      <c r="T47" s="48">
        <f t="shared" si="17"/>
        <v>21</v>
      </c>
      <c r="U47" s="48">
        <f t="shared" si="17"/>
        <v>12</v>
      </c>
      <c r="V47" s="79"/>
      <c r="W47" s="79"/>
      <c r="X47" s="79"/>
      <c r="Y47" s="79"/>
      <c r="Z47" s="72"/>
      <c r="AA47" s="72"/>
      <c r="AB47" s="72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</row>
    <row r="48" spans="1:62" s="32" customFormat="1" ht="15" customHeight="1">
      <c r="A48" s="248"/>
      <c r="B48" s="43" t="s">
        <v>15</v>
      </c>
      <c r="C48" s="252">
        <f>C47+E47+H47+J47+M47+O47+R47+T47</f>
        <v>108</v>
      </c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4"/>
      <c r="V48" s="79"/>
      <c r="W48" s="79"/>
      <c r="X48" s="79"/>
      <c r="Y48" s="79"/>
      <c r="Z48" s="72"/>
      <c r="AA48" s="72"/>
      <c r="AB48" s="72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</row>
    <row r="49" spans="1:62" ht="15" customHeight="1">
      <c r="A49" s="236" t="s">
        <v>37</v>
      </c>
      <c r="B49" s="255" t="s">
        <v>36</v>
      </c>
      <c r="C49" s="255"/>
      <c r="D49" s="255"/>
      <c r="E49" s="255"/>
      <c r="F49" s="255"/>
      <c r="G49" s="256" t="s">
        <v>130</v>
      </c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8"/>
      <c r="V49" s="79"/>
      <c r="W49" s="79"/>
      <c r="Z49" s="82"/>
      <c r="AA49" s="72"/>
      <c r="AB49" s="72"/>
      <c r="AC49" s="79"/>
      <c r="AD49" s="79"/>
      <c r="AE49" s="79"/>
      <c r="AF49" s="79"/>
      <c r="AH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C49" s="79"/>
      <c r="BD49" s="79"/>
      <c r="BE49" s="79"/>
      <c r="BF49" s="79"/>
      <c r="BG49" s="79"/>
      <c r="BH49" s="79"/>
      <c r="BJ49" s="79"/>
    </row>
    <row r="50" spans="1:62" ht="15" customHeight="1">
      <c r="A50" s="236"/>
      <c r="B50" s="255" t="s">
        <v>125</v>
      </c>
      <c r="C50" s="255"/>
      <c r="D50" s="255"/>
      <c r="E50" s="255"/>
      <c r="F50" s="255"/>
      <c r="G50" s="259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1"/>
      <c r="V50" s="79"/>
      <c r="Z50" s="72"/>
      <c r="AA50" s="72"/>
      <c r="AB50" s="72"/>
      <c r="AC50" s="79"/>
      <c r="AE50" s="79"/>
      <c r="AF50" s="79"/>
      <c r="AH50" s="79"/>
      <c r="AK50" s="79"/>
      <c r="AL50" s="79"/>
      <c r="AM50" s="79"/>
      <c r="AN50" s="79"/>
      <c r="AP50" s="79"/>
      <c r="AR50" s="79"/>
      <c r="AW50" s="79"/>
      <c r="AY50" s="79"/>
      <c r="BA50" s="79"/>
      <c r="BF50" s="79"/>
      <c r="BG50" s="79"/>
      <c r="BH50" s="79"/>
      <c r="BJ50" s="79"/>
    </row>
    <row r="51" spans="1:62" ht="15" customHeight="1">
      <c r="A51" s="236"/>
      <c r="B51" s="255" t="s">
        <v>127</v>
      </c>
      <c r="C51" s="255"/>
      <c r="D51" s="255"/>
      <c r="E51" s="255"/>
      <c r="F51" s="255"/>
      <c r="G51" s="259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1"/>
      <c r="V51" s="79"/>
      <c r="Z51" s="72"/>
      <c r="AA51" s="72"/>
      <c r="AB51" s="72"/>
      <c r="AE51" s="79"/>
      <c r="AF51" s="79"/>
      <c r="AN51" s="79"/>
      <c r="BJ51" s="79"/>
    </row>
    <row r="52" spans="1:62" ht="15" customHeight="1">
      <c r="A52" s="236"/>
      <c r="B52" s="255" t="s">
        <v>35</v>
      </c>
      <c r="C52" s="255"/>
      <c r="D52" s="255"/>
      <c r="E52" s="255"/>
      <c r="F52" s="255"/>
      <c r="G52" s="259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1"/>
      <c r="AA52" s="72"/>
      <c r="AB52" s="72"/>
      <c r="AE52" s="79"/>
    </row>
    <row r="53" spans="1:62" ht="15" customHeight="1">
      <c r="A53" s="236"/>
      <c r="B53" s="255" t="s">
        <v>596</v>
      </c>
      <c r="C53" s="255"/>
      <c r="D53" s="255"/>
      <c r="E53" s="255"/>
      <c r="F53" s="255"/>
      <c r="G53" s="259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1"/>
      <c r="AA53" s="72"/>
    </row>
    <row r="54" spans="1:62" ht="15" customHeight="1">
      <c r="A54" s="236"/>
      <c r="B54" s="255" t="s">
        <v>597</v>
      </c>
      <c r="C54" s="255"/>
      <c r="D54" s="255"/>
      <c r="E54" s="255"/>
      <c r="F54" s="255"/>
      <c r="G54" s="259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1"/>
      <c r="AA54" s="72"/>
    </row>
    <row r="55" spans="1:62">
      <c r="A55" s="236"/>
      <c r="B55" s="255" t="s">
        <v>71</v>
      </c>
      <c r="C55" s="255"/>
      <c r="D55" s="255"/>
      <c r="E55" s="255"/>
      <c r="F55" s="255"/>
      <c r="G55" s="262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4"/>
    </row>
  </sheetData>
  <mergeCells count="43">
    <mergeCell ref="A32:A37"/>
    <mergeCell ref="C37:U37"/>
    <mergeCell ref="A49:A55"/>
    <mergeCell ref="B49:F49"/>
    <mergeCell ref="G49:U55"/>
    <mergeCell ref="B50:F50"/>
    <mergeCell ref="B51:F51"/>
    <mergeCell ref="B52:F52"/>
    <mergeCell ref="B53:F53"/>
    <mergeCell ref="B54:F54"/>
    <mergeCell ref="B55:F55"/>
    <mergeCell ref="O4:P4"/>
    <mergeCell ref="R4:S4"/>
    <mergeCell ref="T4:U4"/>
    <mergeCell ref="A38:A48"/>
    <mergeCell ref="C48:U48"/>
    <mergeCell ref="A6:A12"/>
    <mergeCell ref="C11:U11"/>
    <mergeCell ref="B12:U12"/>
    <mergeCell ref="A13:A17"/>
    <mergeCell ref="C17:U17"/>
    <mergeCell ref="A18:A19"/>
    <mergeCell ref="B18:U18"/>
    <mergeCell ref="C19:U19"/>
    <mergeCell ref="A20:A23"/>
    <mergeCell ref="C23:U23"/>
    <mergeCell ref="A24:A31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view="pageBreakPreview" zoomScaleNormal="100" zoomScaleSheetLayoutView="100" workbookViewId="0">
      <selection activeCell="AG15" sqref="AG15"/>
    </sheetView>
  </sheetViews>
  <sheetFormatPr defaultColWidth="9" defaultRowHeight="15.75"/>
  <cols>
    <col min="1" max="1" width="3.125" style="141" customWidth="1"/>
    <col min="2" max="2" width="18.625" style="118" customWidth="1"/>
    <col min="3" max="6" width="3.125" style="118" customWidth="1"/>
    <col min="7" max="7" width="18.625" style="118" customWidth="1"/>
    <col min="8" max="11" width="3.125" style="118" customWidth="1"/>
    <col min="12" max="12" width="18.625" style="118" customWidth="1"/>
    <col min="13" max="16" width="3.125" style="118" customWidth="1"/>
    <col min="17" max="17" width="18.625" style="118" customWidth="1"/>
    <col min="18" max="21" width="3.125" style="118" customWidth="1"/>
    <col min="22" max="23" width="7.125" style="118" customWidth="1"/>
    <col min="24" max="24" width="6" style="118" customWidth="1"/>
    <col min="25" max="32" width="5.625" style="118" customWidth="1"/>
    <col min="33" max="16384" width="9" style="118"/>
  </cols>
  <sheetData>
    <row r="1" spans="1:23" s="119" customFormat="1" ht="30" customHeight="1">
      <c r="A1" s="273" t="s">
        <v>570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118"/>
      <c r="W1" s="118"/>
    </row>
    <row r="2" spans="1:23" ht="30" customHeight="1">
      <c r="A2" s="275" t="s">
        <v>571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</row>
    <row r="3" spans="1:23" ht="15.6" customHeight="1">
      <c r="A3" s="236" t="s">
        <v>0</v>
      </c>
      <c r="B3" s="242" t="s">
        <v>67</v>
      </c>
      <c r="C3" s="236" t="s">
        <v>1</v>
      </c>
      <c r="D3" s="236"/>
      <c r="E3" s="236"/>
      <c r="F3" s="236"/>
      <c r="G3" s="242" t="s">
        <v>2</v>
      </c>
      <c r="H3" s="236" t="s">
        <v>3</v>
      </c>
      <c r="I3" s="236"/>
      <c r="J3" s="236"/>
      <c r="K3" s="236"/>
      <c r="L3" s="242" t="s">
        <v>2</v>
      </c>
      <c r="M3" s="236" t="s">
        <v>4</v>
      </c>
      <c r="N3" s="236"/>
      <c r="O3" s="236"/>
      <c r="P3" s="236"/>
      <c r="Q3" s="242" t="s">
        <v>2</v>
      </c>
      <c r="R3" s="236" t="s">
        <v>5</v>
      </c>
      <c r="S3" s="236"/>
      <c r="T3" s="236"/>
      <c r="U3" s="236"/>
    </row>
    <row r="4" spans="1:23" ht="15.6" customHeight="1">
      <c r="A4" s="236"/>
      <c r="B4" s="242"/>
      <c r="C4" s="236" t="s">
        <v>6</v>
      </c>
      <c r="D4" s="236"/>
      <c r="E4" s="236" t="s">
        <v>7</v>
      </c>
      <c r="F4" s="236"/>
      <c r="G4" s="242"/>
      <c r="H4" s="236" t="s">
        <v>6</v>
      </c>
      <c r="I4" s="236"/>
      <c r="J4" s="236" t="s">
        <v>7</v>
      </c>
      <c r="K4" s="236"/>
      <c r="L4" s="242"/>
      <c r="M4" s="236" t="s">
        <v>6</v>
      </c>
      <c r="N4" s="236"/>
      <c r="O4" s="236" t="s">
        <v>7</v>
      </c>
      <c r="P4" s="236"/>
      <c r="Q4" s="242"/>
      <c r="R4" s="236" t="s">
        <v>6</v>
      </c>
      <c r="S4" s="236"/>
      <c r="T4" s="236" t="s">
        <v>7</v>
      </c>
      <c r="U4" s="236"/>
    </row>
    <row r="5" spans="1:23" ht="12" customHeight="1">
      <c r="A5" s="236"/>
      <c r="B5" s="242"/>
      <c r="C5" s="58" t="s">
        <v>572</v>
      </c>
      <c r="D5" s="58" t="s">
        <v>573</v>
      </c>
      <c r="E5" s="58" t="s">
        <v>572</v>
      </c>
      <c r="F5" s="58" t="s">
        <v>573</v>
      </c>
      <c r="G5" s="242"/>
      <c r="H5" s="58" t="s">
        <v>572</v>
      </c>
      <c r="I5" s="58" t="s">
        <v>65</v>
      </c>
      <c r="J5" s="58" t="s">
        <v>572</v>
      </c>
      <c r="K5" s="58" t="s">
        <v>573</v>
      </c>
      <c r="L5" s="242"/>
      <c r="M5" s="58" t="s">
        <v>572</v>
      </c>
      <c r="N5" s="58" t="s">
        <v>573</v>
      </c>
      <c r="O5" s="58" t="s">
        <v>572</v>
      </c>
      <c r="P5" s="58" t="s">
        <v>573</v>
      </c>
      <c r="Q5" s="242"/>
      <c r="R5" s="58" t="s">
        <v>66</v>
      </c>
      <c r="S5" s="58" t="s">
        <v>573</v>
      </c>
      <c r="T5" s="58" t="s">
        <v>66</v>
      </c>
      <c r="U5" s="58" t="s">
        <v>573</v>
      </c>
    </row>
    <row r="6" spans="1:23" ht="15" customHeight="1">
      <c r="A6" s="236" t="s">
        <v>574</v>
      </c>
      <c r="B6" s="44" t="s">
        <v>135</v>
      </c>
      <c r="C6" s="45">
        <v>2</v>
      </c>
      <c r="D6" s="45">
        <v>2</v>
      </c>
      <c r="E6" s="45"/>
      <c r="F6" s="45"/>
      <c r="G6" s="44" t="s">
        <v>136</v>
      </c>
      <c r="H6" s="45">
        <v>2</v>
      </c>
      <c r="I6" s="45">
        <v>2</v>
      </c>
      <c r="J6" s="45"/>
      <c r="K6" s="45"/>
      <c r="L6" s="62"/>
      <c r="M6" s="197"/>
      <c r="N6" s="197"/>
      <c r="O6" s="197"/>
      <c r="P6" s="197"/>
      <c r="Q6" s="62"/>
      <c r="R6" s="197"/>
      <c r="S6" s="197"/>
      <c r="T6" s="197"/>
      <c r="U6" s="197"/>
    </row>
    <row r="7" spans="1:23" ht="15" customHeight="1">
      <c r="A7" s="236"/>
      <c r="B7" s="44" t="s">
        <v>137</v>
      </c>
      <c r="C7" s="45"/>
      <c r="D7" s="45"/>
      <c r="E7" s="45">
        <v>2</v>
      </c>
      <c r="F7" s="45">
        <v>2</v>
      </c>
      <c r="G7" s="44" t="s">
        <v>138</v>
      </c>
      <c r="H7" s="45">
        <v>2</v>
      </c>
      <c r="I7" s="45">
        <v>2</v>
      </c>
      <c r="J7" s="45">
        <v>2</v>
      </c>
      <c r="K7" s="45">
        <v>2</v>
      </c>
      <c r="L7" s="62"/>
      <c r="M7" s="197"/>
      <c r="N7" s="197"/>
      <c r="O7" s="197"/>
      <c r="P7" s="197"/>
      <c r="Q7" s="62"/>
      <c r="R7" s="197"/>
      <c r="S7" s="197"/>
      <c r="T7" s="197"/>
      <c r="U7" s="197"/>
    </row>
    <row r="8" spans="1:23" ht="15" customHeight="1">
      <c r="A8" s="236"/>
      <c r="B8" s="44" t="s">
        <v>139</v>
      </c>
      <c r="C8" s="45">
        <v>2</v>
      </c>
      <c r="D8" s="45">
        <v>2</v>
      </c>
      <c r="E8" s="45"/>
      <c r="F8" s="45"/>
      <c r="G8" s="44"/>
      <c r="H8" s="45"/>
      <c r="I8" s="45"/>
      <c r="J8" s="45"/>
      <c r="K8" s="45"/>
      <c r="L8" s="62"/>
      <c r="M8" s="197"/>
      <c r="N8" s="197"/>
      <c r="O8" s="197"/>
      <c r="P8" s="197"/>
      <c r="Q8" s="62"/>
      <c r="R8" s="197"/>
      <c r="S8" s="197"/>
      <c r="T8" s="197"/>
      <c r="U8" s="197"/>
    </row>
    <row r="9" spans="1:23" ht="15" customHeight="1">
      <c r="A9" s="236"/>
      <c r="B9" s="44" t="s">
        <v>140</v>
      </c>
      <c r="C9" s="45"/>
      <c r="D9" s="45"/>
      <c r="E9" s="45">
        <v>2</v>
      </c>
      <c r="F9" s="45">
        <v>2</v>
      </c>
      <c r="G9" s="44"/>
      <c r="H9" s="45"/>
      <c r="I9" s="45"/>
      <c r="J9" s="45"/>
      <c r="K9" s="45"/>
      <c r="L9" s="62"/>
      <c r="M9" s="197"/>
      <c r="N9" s="197"/>
      <c r="O9" s="197"/>
      <c r="P9" s="197"/>
      <c r="Q9" s="62"/>
      <c r="R9" s="197"/>
      <c r="S9" s="197"/>
      <c r="T9" s="197"/>
      <c r="U9" s="197"/>
    </row>
    <row r="10" spans="1:23" ht="15" customHeight="1">
      <c r="A10" s="236"/>
      <c r="B10" s="65" t="s">
        <v>14</v>
      </c>
      <c r="C10" s="66">
        <f>C6+C7+C8+C9</f>
        <v>4</v>
      </c>
      <c r="D10" s="66">
        <f>D6+D7+D8+D9</f>
        <v>4</v>
      </c>
      <c r="E10" s="66">
        <f>E6+E7+E8+E9</f>
        <v>4</v>
      </c>
      <c r="F10" s="66">
        <f>F6+F7+F8+F9</f>
        <v>4</v>
      </c>
      <c r="G10" s="65" t="s">
        <v>14</v>
      </c>
      <c r="H10" s="65">
        <f>H6+H7+H8+H9</f>
        <v>4</v>
      </c>
      <c r="I10" s="65">
        <f>I6+I7+I8+I9</f>
        <v>4</v>
      </c>
      <c r="J10" s="65">
        <f>J6+J7+J8+J9</f>
        <v>2</v>
      </c>
      <c r="K10" s="65">
        <f>K6+K7+K8+K9</f>
        <v>2</v>
      </c>
      <c r="L10" s="65" t="s">
        <v>14</v>
      </c>
      <c r="M10" s="65">
        <f>M6+M7+M8+M9</f>
        <v>0</v>
      </c>
      <c r="N10" s="65">
        <f>N6+N7+N8+N9</f>
        <v>0</v>
      </c>
      <c r="O10" s="65">
        <f>O6+O7+O8+O9</f>
        <v>0</v>
      </c>
      <c r="P10" s="65">
        <f>P6+P7+P8+P9</f>
        <v>0</v>
      </c>
      <c r="Q10" s="65" t="s">
        <v>14</v>
      </c>
      <c r="R10" s="65">
        <f>R6+R7+R8+R9</f>
        <v>0</v>
      </c>
      <c r="S10" s="65">
        <f>S6+S7+S8+S9</f>
        <v>0</v>
      </c>
      <c r="T10" s="65">
        <f>T6+T7+T8+T9</f>
        <v>0</v>
      </c>
      <c r="U10" s="65">
        <f>U6+U7+U8+U9</f>
        <v>0</v>
      </c>
    </row>
    <row r="11" spans="1:23" ht="15" customHeight="1">
      <c r="A11" s="236"/>
      <c r="B11" s="224" t="s">
        <v>15</v>
      </c>
      <c r="C11" s="270">
        <f>C10+E10+H10+J10+M10+O10+R10+T10</f>
        <v>14</v>
      </c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</row>
    <row r="12" spans="1:23" ht="35.1" customHeight="1">
      <c r="A12" s="236"/>
      <c r="B12" s="272" t="s">
        <v>575</v>
      </c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</row>
    <row r="13" spans="1:23" ht="15" customHeight="1">
      <c r="A13" s="236" t="s">
        <v>62</v>
      </c>
      <c r="B13" s="120" t="s">
        <v>19</v>
      </c>
      <c r="C13" s="121">
        <v>2</v>
      </c>
      <c r="D13" s="121">
        <v>2</v>
      </c>
      <c r="E13" s="121"/>
      <c r="F13" s="121"/>
      <c r="G13" s="120" t="s">
        <v>576</v>
      </c>
      <c r="H13" s="121"/>
      <c r="I13" s="121"/>
      <c r="J13" s="121">
        <v>2</v>
      </c>
      <c r="K13" s="121">
        <v>2</v>
      </c>
      <c r="L13" s="62"/>
      <c r="M13" s="197"/>
      <c r="N13" s="197"/>
      <c r="O13" s="197"/>
      <c r="P13" s="197"/>
      <c r="Q13" s="62"/>
      <c r="R13" s="197"/>
      <c r="S13" s="197"/>
      <c r="T13" s="197"/>
      <c r="U13" s="197"/>
    </row>
    <row r="14" spans="1:23" ht="15" customHeight="1">
      <c r="A14" s="236"/>
      <c r="B14" s="120" t="s">
        <v>577</v>
      </c>
      <c r="C14" s="121"/>
      <c r="D14" s="121"/>
      <c r="E14" s="121">
        <v>2</v>
      </c>
      <c r="F14" s="121">
        <v>2</v>
      </c>
      <c r="G14" s="120"/>
      <c r="H14" s="121"/>
      <c r="I14" s="121"/>
      <c r="J14" s="121"/>
      <c r="K14" s="121"/>
      <c r="L14" s="62"/>
      <c r="M14" s="197"/>
      <c r="N14" s="197"/>
      <c r="O14" s="197"/>
      <c r="P14" s="197"/>
      <c r="Q14" s="62"/>
      <c r="R14" s="197"/>
      <c r="S14" s="197"/>
      <c r="T14" s="197"/>
      <c r="U14" s="197"/>
    </row>
    <row r="15" spans="1:23" ht="15" customHeight="1">
      <c r="A15" s="236"/>
      <c r="B15" s="120" t="s">
        <v>578</v>
      </c>
      <c r="C15" s="121">
        <v>0</v>
      </c>
      <c r="D15" s="121">
        <v>1</v>
      </c>
      <c r="E15" s="121">
        <v>0</v>
      </c>
      <c r="F15" s="121">
        <v>1</v>
      </c>
      <c r="G15" s="120"/>
      <c r="H15" s="121"/>
      <c r="I15" s="121"/>
      <c r="J15" s="121"/>
      <c r="K15" s="121"/>
      <c r="L15" s="62"/>
      <c r="M15" s="197"/>
      <c r="N15" s="197"/>
      <c r="O15" s="197"/>
      <c r="P15" s="197"/>
      <c r="Q15" s="62"/>
      <c r="R15" s="197"/>
      <c r="S15" s="197"/>
      <c r="T15" s="197"/>
      <c r="U15" s="197"/>
    </row>
    <row r="16" spans="1:23" ht="15" customHeight="1">
      <c r="A16" s="236"/>
      <c r="B16" s="65" t="s">
        <v>14</v>
      </c>
      <c r="C16" s="66">
        <f>C13+C14+C15</f>
        <v>2</v>
      </c>
      <c r="D16" s="66">
        <f>D13+D14+D15</f>
        <v>3</v>
      </c>
      <c r="E16" s="66">
        <f>E13+E14+E15</f>
        <v>2</v>
      </c>
      <c r="F16" s="66">
        <f>F13+F14+F15</f>
        <v>3</v>
      </c>
      <c r="G16" s="65" t="s">
        <v>14</v>
      </c>
      <c r="H16" s="65">
        <f>H13+H14+H15</f>
        <v>0</v>
      </c>
      <c r="I16" s="65">
        <f>I13+I14+I15</f>
        <v>0</v>
      </c>
      <c r="J16" s="65">
        <f>J13+J14+J15</f>
        <v>2</v>
      </c>
      <c r="K16" s="65">
        <f>K13+K14+K15</f>
        <v>2</v>
      </c>
      <c r="L16" s="65" t="s">
        <v>14</v>
      </c>
      <c r="M16" s="65">
        <f>M13+M14+M15</f>
        <v>0</v>
      </c>
      <c r="N16" s="65">
        <f>N13+N14+N15</f>
        <v>0</v>
      </c>
      <c r="O16" s="65">
        <f>O13+O14+O15</f>
        <v>0</v>
      </c>
      <c r="P16" s="65">
        <f>P13+P14+P15</f>
        <v>0</v>
      </c>
      <c r="Q16" s="65" t="s">
        <v>14</v>
      </c>
      <c r="R16" s="65">
        <f>R13+R14+R15</f>
        <v>0</v>
      </c>
      <c r="S16" s="65">
        <f>S13+S14+S15</f>
        <v>0</v>
      </c>
      <c r="T16" s="65">
        <f>T13+T14+T15</f>
        <v>0</v>
      </c>
      <c r="U16" s="65">
        <f>U13+U14+U15</f>
        <v>0</v>
      </c>
    </row>
    <row r="17" spans="1:24" ht="15" customHeight="1">
      <c r="A17" s="236"/>
      <c r="B17" s="224" t="s">
        <v>15</v>
      </c>
      <c r="C17" s="270">
        <f>C16+E16+H16+J16+M16+O16+R16+T16</f>
        <v>6</v>
      </c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</row>
    <row r="18" spans="1:24" ht="57" customHeight="1">
      <c r="A18" s="236" t="s">
        <v>61</v>
      </c>
      <c r="B18" s="281" t="s">
        <v>579</v>
      </c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</row>
    <row r="19" spans="1:24" ht="15" customHeight="1">
      <c r="A19" s="236"/>
      <c r="B19" s="224" t="s">
        <v>15</v>
      </c>
      <c r="C19" s="271" t="s">
        <v>580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</row>
    <row r="20" spans="1:24" ht="15" customHeight="1">
      <c r="A20" s="277" t="s">
        <v>581</v>
      </c>
      <c r="B20" s="123" t="s">
        <v>146</v>
      </c>
      <c r="C20" s="124">
        <v>2</v>
      </c>
      <c r="D20" s="124">
        <v>2</v>
      </c>
      <c r="E20" s="124"/>
      <c r="F20" s="124"/>
      <c r="G20" s="125" t="s">
        <v>147</v>
      </c>
      <c r="H20" s="124"/>
      <c r="I20" s="124"/>
      <c r="J20" s="124">
        <v>2</v>
      </c>
      <c r="K20" s="124">
        <v>2</v>
      </c>
      <c r="L20" s="126" t="s">
        <v>148</v>
      </c>
      <c r="M20" s="124">
        <v>2</v>
      </c>
      <c r="N20" s="124">
        <v>2</v>
      </c>
      <c r="O20" s="124"/>
      <c r="P20" s="124"/>
      <c r="Q20" s="126" t="s">
        <v>149</v>
      </c>
      <c r="R20" s="124"/>
      <c r="S20" s="124"/>
      <c r="T20" s="124">
        <v>2</v>
      </c>
      <c r="U20" s="124">
        <v>2</v>
      </c>
    </row>
    <row r="21" spans="1:24" ht="15" customHeight="1">
      <c r="A21" s="277"/>
      <c r="B21" s="123"/>
      <c r="C21" s="198"/>
      <c r="D21" s="198"/>
      <c r="E21" s="198"/>
      <c r="F21" s="198"/>
      <c r="G21" s="123"/>
      <c r="H21" s="198"/>
      <c r="I21" s="198"/>
      <c r="J21" s="124"/>
      <c r="K21" s="124"/>
      <c r="L21" s="53"/>
      <c r="M21" s="198"/>
      <c r="N21" s="198"/>
      <c r="O21" s="198"/>
      <c r="P21" s="198"/>
      <c r="Q21" s="53"/>
      <c r="R21" s="198"/>
      <c r="S21" s="198"/>
      <c r="T21" s="198"/>
      <c r="U21" s="198"/>
    </row>
    <row r="22" spans="1:24" ht="15" customHeight="1">
      <c r="A22" s="277"/>
      <c r="B22" s="127" t="s">
        <v>582</v>
      </c>
      <c r="C22" s="128">
        <f>C20+C21</f>
        <v>2</v>
      </c>
      <c r="D22" s="128">
        <f>D20+D21</f>
        <v>2</v>
      </c>
      <c r="E22" s="128">
        <f>E20+E21</f>
        <v>0</v>
      </c>
      <c r="F22" s="128">
        <f>F20+F21</f>
        <v>0</v>
      </c>
      <c r="G22" s="127" t="s">
        <v>583</v>
      </c>
      <c r="H22" s="128">
        <f>H20+H21</f>
        <v>0</v>
      </c>
      <c r="I22" s="128">
        <f>I20+I21</f>
        <v>0</v>
      </c>
      <c r="J22" s="128">
        <f>J20+J21</f>
        <v>2</v>
      </c>
      <c r="K22" s="128">
        <f>K20+K21</f>
        <v>2</v>
      </c>
      <c r="L22" s="129" t="s">
        <v>14</v>
      </c>
      <c r="M22" s="130">
        <f>M20+M21</f>
        <v>2</v>
      </c>
      <c r="N22" s="130">
        <f>N20+N21</f>
        <v>2</v>
      </c>
      <c r="O22" s="130">
        <f>O20+O21</f>
        <v>0</v>
      </c>
      <c r="P22" s="130">
        <f>P20+P21</f>
        <v>0</v>
      </c>
      <c r="Q22" s="129" t="s">
        <v>14</v>
      </c>
      <c r="R22" s="128">
        <f>R20+R21</f>
        <v>0</v>
      </c>
      <c r="S22" s="128">
        <f>S20+S21</f>
        <v>0</v>
      </c>
      <c r="T22" s="128">
        <f>T20+T21</f>
        <v>2</v>
      </c>
      <c r="U22" s="128">
        <f>U20+U21</f>
        <v>2</v>
      </c>
      <c r="X22" s="131"/>
    </row>
    <row r="23" spans="1:24" ht="15" customHeight="1">
      <c r="A23" s="277"/>
      <c r="B23" s="225" t="s">
        <v>584</v>
      </c>
      <c r="C23" s="278">
        <f>SUM(C22+E22+H22+J22+M22+O22+R22+T22)</f>
        <v>8</v>
      </c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X23" s="132"/>
    </row>
    <row r="24" spans="1:24" ht="15" customHeight="1">
      <c r="A24" s="280" t="s">
        <v>585</v>
      </c>
      <c r="B24" s="44" t="s">
        <v>153</v>
      </c>
      <c r="C24" s="226">
        <v>3</v>
      </c>
      <c r="D24" s="226">
        <v>3</v>
      </c>
      <c r="E24" s="121"/>
      <c r="F24" s="121"/>
      <c r="G24" s="227" t="s">
        <v>154</v>
      </c>
      <c r="H24" s="226">
        <v>3</v>
      </c>
      <c r="I24" s="226">
        <v>3</v>
      </c>
      <c r="J24" s="226"/>
      <c r="K24" s="226"/>
      <c r="L24" s="228" t="s">
        <v>155</v>
      </c>
      <c r="M24" s="226">
        <v>3</v>
      </c>
      <c r="N24" s="226">
        <v>3</v>
      </c>
      <c r="O24" s="226"/>
      <c r="P24" s="226"/>
      <c r="Q24" s="133"/>
      <c r="R24" s="199"/>
      <c r="S24" s="199"/>
      <c r="T24" s="199"/>
      <c r="U24" s="199"/>
      <c r="X24" s="132"/>
    </row>
    <row r="25" spans="1:24" ht="15" customHeight="1">
      <c r="A25" s="280"/>
      <c r="B25" s="44" t="s">
        <v>156</v>
      </c>
      <c r="C25" s="121">
        <v>2</v>
      </c>
      <c r="D25" s="121">
        <v>3</v>
      </c>
      <c r="E25" s="121"/>
      <c r="F25" s="121"/>
      <c r="G25" s="228" t="s">
        <v>157</v>
      </c>
      <c r="H25" s="226">
        <v>2</v>
      </c>
      <c r="I25" s="226">
        <v>3</v>
      </c>
      <c r="J25" s="226"/>
      <c r="K25" s="226"/>
      <c r="L25" s="228" t="s">
        <v>158</v>
      </c>
      <c r="M25" s="226">
        <v>2</v>
      </c>
      <c r="N25" s="226">
        <v>4</v>
      </c>
      <c r="O25" s="229"/>
      <c r="P25" s="229"/>
      <c r="Q25" s="133"/>
      <c r="R25" s="199"/>
      <c r="S25" s="199"/>
      <c r="T25" s="199"/>
      <c r="U25" s="199"/>
      <c r="X25" s="132"/>
    </row>
    <row r="26" spans="1:24" ht="15" customHeight="1">
      <c r="A26" s="280"/>
      <c r="B26" s="44" t="s">
        <v>159</v>
      </c>
      <c r="C26" s="121">
        <v>2</v>
      </c>
      <c r="D26" s="121">
        <v>3</v>
      </c>
      <c r="E26" s="121"/>
      <c r="F26" s="121"/>
      <c r="G26" s="227" t="s">
        <v>160</v>
      </c>
      <c r="H26" s="226">
        <v>2</v>
      </c>
      <c r="I26" s="226">
        <v>3</v>
      </c>
      <c r="J26" s="229"/>
      <c r="K26" s="229"/>
      <c r="L26" s="228" t="s">
        <v>161</v>
      </c>
      <c r="M26" s="226">
        <v>2</v>
      </c>
      <c r="N26" s="226">
        <v>4</v>
      </c>
      <c r="O26" s="230"/>
      <c r="P26" s="230"/>
      <c r="Q26" s="135"/>
      <c r="R26" s="135"/>
      <c r="S26" s="135"/>
      <c r="T26" s="135"/>
      <c r="U26" s="135"/>
      <c r="X26" s="132"/>
    </row>
    <row r="27" spans="1:24" ht="15" customHeight="1">
      <c r="A27" s="280"/>
      <c r="B27" s="44" t="s">
        <v>77</v>
      </c>
      <c r="C27" s="121"/>
      <c r="D27" s="121"/>
      <c r="E27" s="121">
        <v>3</v>
      </c>
      <c r="F27" s="121">
        <v>3</v>
      </c>
      <c r="G27" s="227" t="s">
        <v>162</v>
      </c>
      <c r="H27" s="231">
        <v>2</v>
      </c>
      <c r="I27" s="231">
        <v>3</v>
      </c>
      <c r="J27" s="231"/>
      <c r="K27" s="231"/>
      <c r="L27" s="227" t="s">
        <v>163</v>
      </c>
      <c r="M27" s="229">
        <v>2</v>
      </c>
      <c r="N27" s="229">
        <v>3</v>
      </c>
      <c r="O27" s="229">
        <v>2</v>
      </c>
      <c r="P27" s="229">
        <v>3</v>
      </c>
      <c r="Q27" s="133"/>
      <c r="R27" s="199"/>
      <c r="S27" s="199"/>
      <c r="T27" s="199"/>
      <c r="U27" s="199"/>
      <c r="X27" s="132"/>
    </row>
    <row r="28" spans="1:24" ht="15" customHeight="1">
      <c r="A28" s="280"/>
      <c r="B28" s="44" t="s">
        <v>164</v>
      </c>
      <c r="C28" s="121"/>
      <c r="D28" s="121"/>
      <c r="E28" s="121">
        <v>2</v>
      </c>
      <c r="F28" s="121">
        <v>4</v>
      </c>
      <c r="G28" s="228" t="s">
        <v>165</v>
      </c>
      <c r="H28" s="231"/>
      <c r="I28" s="231"/>
      <c r="J28" s="231">
        <v>3</v>
      </c>
      <c r="K28" s="231">
        <v>3</v>
      </c>
      <c r="L28" s="227" t="s">
        <v>166</v>
      </c>
      <c r="M28" s="226"/>
      <c r="N28" s="226"/>
      <c r="O28" s="226">
        <v>3</v>
      </c>
      <c r="P28" s="226">
        <v>3</v>
      </c>
      <c r="Q28" s="133"/>
      <c r="R28" s="199"/>
      <c r="S28" s="199"/>
      <c r="T28" s="199"/>
      <c r="U28" s="199"/>
      <c r="X28" s="132"/>
    </row>
    <row r="29" spans="1:24" ht="15" customHeight="1">
      <c r="A29" s="280"/>
      <c r="B29" s="44" t="s">
        <v>167</v>
      </c>
      <c r="C29" s="226"/>
      <c r="D29" s="226"/>
      <c r="E29" s="121">
        <v>3</v>
      </c>
      <c r="F29" s="121">
        <v>3</v>
      </c>
      <c r="G29" s="227" t="s">
        <v>168</v>
      </c>
      <c r="H29" s="231"/>
      <c r="I29" s="231"/>
      <c r="J29" s="226">
        <v>2</v>
      </c>
      <c r="K29" s="226">
        <v>3</v>
      </c>
      <c r="L29" s="227" t="s">
        <v>169</v>
      </c>
      <c r="M29" s="226"/>
      <c r="N29" s="226"/>
      <c r="O29" s="231">
        <v>2</v>
      </c>
      <c r="P29" s="231">
        <v>4</v>
      </c>
      <c r="Q29" s="133"/>
      <c r="R29" s="199"/>
      <c r="S29" s="199"/>
      <c r="T29" s="199"/>
      <c r="U29" s="199"/>
      <c r="X29" s="132"/>
    </row>
    <row r="30" spans="1:24" ht="15" customHeight="1">
      <c r="A30" s="280"/>
      <c r="B30" s="133" t="s">
        <v>170</v>
      </c>
      <c r="C30" s="121"/>
      <c r="D30" s="121"/>
      <c r="E30" s="121">
        <v>2</v>
      </c>
      <c r="F30" s="121">
        <v>3</v>
      </c>
      <c r="G30" s="228" t="s">
        <v>171</v>
      </c>
      <c r="H30" s="226"/>
      <c r="I30" s="226"/>
      <c r="J30" s="229">
        <v>2</v>
      </c>
      <c r="K30" s="229">
        <v>4</v>
      </c>
      <c r="L30" s="227" t="s">
        <v>172</v>
      </c>
      <c r="M30" s="226"/>
      <c r="N30" s="226"/>
      <c r="O30" s="226">
        <v>2</v>
      </c>
      <c r="P30" s="226">
        <v>3</v>
      </c>
      <c r="Q30" s="33"/>
      <c r="R30" s="136"/>
      <c r="S30" s="136"/>
      <c r="T30" s="199"/>
      <c r="U30" s="199"/>
    </row>
    <row r="31" spans="1:24" ht="15" customHeight="1">
      <c r="A31" s="280"/>
      <c r="B31" s="44"/>
      <c r="C31" s="121"/>
      <c r="D31" s="121"/>
      <c r="E31" s="121"/>
      <c r="F31" s="121"/>
      <c r="G31" s="227"/>
      <c r="H31" s="226"/>
      <c r="I31" s="226"/>
      <c r="J31" s="226"/>
      <c r="K31" s="226"/>
      <c r="L31" s="227" t="s">
        <v>173</v>
      </c>
      <c r="M31" s="226"/>
      <c r="N31" s="226"/>
      <c r="O31" s="231">
        <v>2</v>
      </c>
      <c r="P31" s="231">
        <v>4</v>
      </c>
      <c r="Q31" s="133"/>
      <c r="R31" s="136"/>
      <c r="S31" s="136"/>
      <c r="T31" s="136"/>
      <c r="U31" s="136"/>
    </row>
    <row r="32" spans="1:24" ht="15" customHeight="1">
      <c r="A32" s="280"/>
      <c r="B32" s="47" t="s">
        <v>14</v>
      </c>
      <c r="C32" s="47">
        <f>SUM(C24:C31)</f>
        <v>7</v>
      </c>
      <c r="D32" s="47">
        <f t="shared" ref="D32:F32" si="0">SUM(D24:D31)</f>
        <v>9</v>
      </c>
      <c r="E32" s="47">
        <f t="shared" si="0"/>
        <v>10</v>
      </c>
      <c r="F32" s="47">
        <f t="shared" si="0"/>
        <v>13</v>
      </c>
      <c r="G32" s="47" t="s">
        <v>47</v>
      </c>
      <c r="H32" s="47">
        <f>SUM(H24:H31)</f>
        <v>9</v>
      </c>
      <c r="I32" s="47">
        <f t="shared" ref="I32:K32" si="1">SUM(I24:I31)</f>
        <v>12</v>
      </c>
      <c r="J32" s="47">
        <f t="shared" si="1"/>
        <v>7</v>
      </c>
      <c r="K32" s="47">
        <f t="shared" si="1"/>
        <v>10</v>
      </c>
      <c r="L32" s="47" t="s">
        <v>14</v>
      </c>
      <c r="M32" s="47">
        <f>SUM(M24:M31)</f>
        <v>9</v>
      </c>
      <c r="N32" s="47">
        <f t="shared" ref="N32:P32" si="2">SUM(N24:N31)</f>
        <v>14</v>
      </c>
      <c r="O32" s="47">
        <f t="shared" si="2"/>
        <v>11</v>
      </c>
      <c r="P32" s="47">
        <f t="shared" si="2"/>
        <v>17</v>
      </c>
      <c r="Q32" s="47" t="s">
        <v>14</v>
      </c>
      <c r="R32" s="47">
        <f>SUM(R24:R31)</f>
        <v>0</v>
      </c>
      <c r="S32" s="47">
        <f t="shared" ref="S32:U32" si="3">SUM(S24:S31)</f>
        <v>0</v>
      </c>
      <c r="T32" s="47">
        <f t="shared" si="3"/>
        <v>0</v>
      </c>
      <c r="U32" s="47">
        <f t="shared" si="3"/>
        <v>0</v>
      </c>
    </row>
    <row r="33" spans="1:21" ht="15" customHeight="1">
      <c r="A33" s="280"/>
      <c r="B33" s="232" t="s">
        <v>15</v>
      </c>
      <c r="C33" s="279">
        <f>C32+E32+H32+J32+M32+O32+R32+T32</f>
        <v>53</v>
      </c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</row>
    <row r="34" spans="1:21" ht="15" customHeight="1">
      <c r="A34" s="282" t="s">
        <v>586</v>
      </c>
      <c r="B34" s="133" t="s">
        <v>174</v>
      </c>
      <c r="C34" s="134"/>
      <c r="D34" s="134"/>
      <c r="E34" s="134">
        <v>3</v>
      </c>
      <c r="F34" s="134" t="s">
        <v>32</v>
      </c>
      <c r="G34" s="53" t="s">
        <v>175</v>
      </c>
      <c r="H34" s="198"/>
      <c r="I34" s="198"/>
      <c r="J34" s="134">
        <v>3</v>
      </c>
      <c r="K34" s="134" t="s">
        <v>32</v>
      </c>
      <c r="L34" s="33" t="s">
        <v>176</v>
      </c>
      <c r="M34" s="198"/>
      <c r="N34" s="198"/>
      <c r="O34" s="134">
        <v>3</v>
      </c>
      <c r="P34" s="134" t="s">
        <v>32</v>
      </c>
      <c r="Q34" s="133" t="s">
        <v>177</v>
      </c>
      <c r="R34" s="134">
        <v>9</v>
      </c>
      <c r="S34" s="134" t="s">
        <v>32</v>
      </c>
      <c r="T34" s="134">
        <v>9</v>
      </c>
      <c r="U34" s="134" t="s">
        <v>32</v>
      </c>
    </row>
    <row r="35" spans="1:21" ht="15" customHeight="1">
      <c r="A35" s="283"/>
      <c r="B35" s="133" t="s">
        <v>178</v>
      </c>
      <c r="C35" s="134"/>
      <c r="D35" s="134"/>
      <c r="E35" s="134">
        <v>2</v>
      </c>
      <c r="F35" s="134">
        <v>3</v>
      </c>
      <c r="G35" s="53" t="s">
        <v>587</v>
      </c>
      <c r="H35" s="198">
        <v>2</v>
      </c>
      <c r="I35" s="198">
        <v>3</v>
      </c>
      <c r="J35" s="136"/>
      <c r="K35" s="136"/>
      <c r="L35" s="33"/>
      <c r="M35" s="198"/>
      <c r="N35" s="198"/>
      <c r="O35" s="136"/>
      <c r="P35" s="136"/>
      <c r="Q35" s="133" t="s">
        <v>179</v>
      </c>
      <c r="R35" s="199">
        <v>3</v>
      </c>
      <c r="S35" s="199">
        <v>3</v>
      </c>
      <c r="T35" s="134"/>
      <c r="U35" s="134"/>
    </row>
    <row r="36" spans="1:21" ht="15" customHeight="1">
      <c r="A36" s="283"/>
      <c r="B36" s="133"/>
      <c r="C36" s="134"/>
      <c r="D36" s="134"/>
      <c r="E36" s="134"/>
      <c r="F36" s="134"/>
      <c r="G36" s="53" t="s">
        <v>180</v>
      </c>
      <c r="H36" s="198"/>
      <c r="I36" s="198"/>
      <c r="J36" s="136">
        <v>2</v>
      </c>
      <c r="K36" s="136">
        <v>3</v>
      </c>
      <c r="L36" s="33"/>
      <c r="M36" s="198"/>
      <c r="N36" s="198"/>
      <c r="O36" s="136"/>
      <c r="P36" s="136"/>
      <c r="Q36" s="133" t="s">
        <v>181</v>
      </c>
      <c r="R36" s="199"/>
      <c r="S36" s="199"/>
      <c r="T36" s="134">
        <v>3</v>
      </c>
      <c r="U36" s="134">
        <v>3</v>
      </c>
    </row>
    <row r="37" spans="1:21" ht="15" customHeight="1">
      <c r="A37" s="283"/>
      <c r="B37" s="133"/>
      <c r="C37" s="134"/>
      <c r="D37" s="134"/>
      <c r="E37" s="134"/>
      <c r="F37" s="134"/>
      <c r="G37" s="137"/>
      <c r="H37" s="138"/>
      <c r="I37" s="138"/>
      <c r="J37" s="138"/>
      <c r="K37" s="138"/>
      <c r="L37" s="33"/>
      <c r="M37" s="138"/>
      <c r="N37" s="138"/>
      <c r="O37" s="138"/>
      <c r="P37" s="138"/>
      <c r="Q37" s="133" t="s">
        <v>182</v>
      </c>
      <c r="R37" s="199"/>
      <c r="S37" s="199"/>
      <c r="T37" s="134">
        <v>3</v>
      </c>
      <c r="U37" s="134">
        <v>3</v>
      </c>
    </row>
    <row r="38" spans="1:21" ht="15" customHeight="1">
      <c r="A38" s="283"/>
      <c r="B38" s="47" t="s">
        <v>14</v>
      </c>
      <c r="C38" s="47">
        <f>SUM(C34:C37)</f>
        <v>0</v>
      </c>
      <c r="D38" s="47">
        <f t="shared" ref="D38:F38" si="4">SUM(D34:D37)</f>
        <v>0</v>
      </c>
      <c r="E38" s="47">
        <f t="shared" si="4"/>
        <v>5</v>
      </c>
      <c r="F38" s="47">
        <f t="shared" si="4"/>
        <v>3</v>
      </c>
      <c r="G38" s="47" t="s">
        <v>14</v>
      </c>
      <c r="H38" s="47">
        <f>SUM(H34:H37)</f>
        <v>2</v>
      </c>
      <c r="I38" s="47">
        <f t="shared" ref="I38:K38" si="5">SUM(I34:I37)</f>
        <v>3</v>
      </c>
      <c r="J38" s="47">
        <f t="shared" si="5"/>
        <v>5</v>
      </c>
      <c r="K38" s="47">
        <f t="shared" si="5"/>
        <v>3</v>
      </c>
      <c r="L38" s="47" t="s">
        <v>14</v>
      </c>
      <c r="M38" s="47">
        <f>SUM(M34:M37)</f>
        <v>0</v>
      </c>
      <c r="N38" s="47">
        <f t="shared" ref="N38:P38" si="6">SUM(N34:N37)</f>
        <v>0</v>
      </c>
      <c r="O38" s="47">
        <f t="shared" si="6"/>
        <v>3</v>
      </c>
      <c r="P38" s="47">
        <f t="shared" si="6"/>
        <v>0</v>
      </c>
      <c r="Q38" s="47" t="s">
        <v>14</v>
      </c>
      <c r="R38" s="47">
        <f>SUM(R34:R37)</f>
        <v>12</v>
      </c>
      <c r="S38" s="47">
        <f t="shared" ref="S38:U38" si="7">SUM(S34:S37)</f>
        <v>3</v>
      </c>
      <c r="T38" s="47">
        <f t="shared" si="7"/>
        <v>15</v>
      </c>
      <c r="U38" s="47">
        <f t="shared" si="7"/>
        <v>6</v>
      </c>
    </row>
    <row r="39" spans="1:21" ht="15" customHeight="1">
      <c r="A39" s="284"/>
      <c r="B39" s="232" t="s">
        <v>15</v>
      </c>
      <c r="C39" s="285">
        <f>C38+E38+H38+J38+M38+O38+R38+T38</f>
        <v>42</v>
      </c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7"/>
    </row>
    <row r="40" spans="1:21" ht="15" customHeight="1">
      <c r="A40" s="282" t="s">
        <v>46</v>
      </c>
      <c r="B40" s="133" t="s">
        <v>183</v>
      </c>
      <c r="C40" s="134">
        <v>3</v>
      </c>
      <c r="D40" s="134">
        <v>3</v>
      </c>
      <c r="E40" s="139"/>
      <c r="F40" s="139"/>
      <c r="G40" s="137" t="s">
        <v>184</v>
      </c>
      <c r="H40" s="138">
        <v>3</v>
      </c>
      <c r="I40" s="138">
        <v>3</v>
      </c>
      <c r="J40" s="136"/>
      <c r="K40" s="136"/>
      <c r="L40" s="33" t="s">
        <v>185</v>
      </c>
      <c r="M40" s="198">
        <v>3</v>
      </c>
      <c r="N40" s="198">
        <v>3</v>
      </c>
      <c r="O40" s="136"/>
      <c r="P40" s="136"/>
      <c r="Q40" s="133" t="s">
        <v>186</v>
      </c>
      <c r="R40" s="199">
        <v>3</v>
      </c>
      <c r="S40" s="199">
        <v>3</v>
      </c>
      <c r="T40" s="134"/>
      <c r="U40" s="134"/>
    </row>
    <row r="41" spans="1:21" ht="15" customHeight="1">
      <c r="A41" s="283"/>
      <c r="B41" s="233" t="s">
        <v>588</v>
      </c>
      <c r="C41" s="234">
        <v>3</v>
      </c>
      <c r="D41" s="234">
        <v>3</v>
      </c>
      <c r="E41" s="235"/>
      <c r="F41" s="235"/>
      <c r="G41" s="53" t="s">
        <v>589</v>
      </c>
      <c r="H41" s="198">
        <v>3</v>
      </c>
      <c r="I41" s="198">
        <v>3</v>
      </c>
      <c r="J41" s="134"/>
      <c r="K41" s="136"/>
      <c r="L41" s="133" t="s">
        <v>187</v>
      </c>
      <c r="M41" s="198">
        <v>3</v>
      </c>
      <c r="N41" s="198">
        <v>3</v>
      </c>
      <c r="O41" s="134"/>
      <c r="P41" s="136"/>
      <c r="Q41" s="133" t="s">
        <v>188</v>
      </c>
      <c r="R41" s="134">
        <v>3</v>
      </c>
      <c r="S41" s="134">
        <v>3</v>
      </c>
      <c r="T41" s="134"/>
      <c r="U41" s="134"/>
    </row>
    <row r="42" spans="1:21" ht="15" customHeight="1">
      <c r="A42" s="283"/>
      <c r="B42" s="233" t="s">
        <v>590</v>
      </c>
      <c r="C42" s="234"/>
      <c r="D42" s="234"/>
      <c r="E42" s="235">
        <v>3</v>
      </c>
      <c r="F42" s="235">
        <v>3</v>
      </c>
      <c r="G42" s="53" t="s">
        <v>189</v>
      </c>
      <c r="H42" s="198"/>
      <c r="I42" s="198"/>
      <c r="J42" s="134">
        <v>3</v>
      </c>
      <c r="K42" s="136">
        <v>3</v>
      </c>
      <c r="L42" s="133" t="s">
        <v>591</v>
      </c>
      <c r="M42" s="198">
        <v>3</v>
      </c>
      <c r="N42" s="198">
        <v>3</v>
      </c>
      <c r="O42" s="136"/>
      <c r="P42" s="136"/>
      <c r="Q42" s="133" t="s">
        <v>190</v>
      </c>
      <c r="R42" s="134">
        <v>3</v>
      </c>
      <c r="S42" s="134">
        <v>3</v>
      </c>
      <c r="T42" s="134"/>
      <c r="U42" s="134"/>
    </row>
    <row r="43" spans="1:21" ht="15" customHeight="1">
      <c r="A43" s="283"/>
      <c r="B43" s="133"/>
      <c r="C43" s="134"/>
      <c r="D43" s="134"/>
      <c r="E43" s="139"/>
      <c r="F43" s="139"/>
      <c r="G43" s="140"/>
      <c r="H43" s="198"/>
      <c r="I43" s="198"/>
      <c r="J43" s="136"/>
      <c r="K43" s="136"/>
      <c r="L43" s="133" t="s">
        <v>191</v>
      </c>
      <c r="M43" s="198"/>
      <c r="N43" s="198"/>
      <c r="O43" s="136">
        <v>3</v>
      </c>
      <c r="P43" s="136">
        <v>3</v>
      </c>
      <c r="Q43" s="133" t="s">
        <v>192</v>
      </c>
      <c r="R43" s="134">
        <v>3</v>
      </c>
      <c r="S43" s="134">
        <v>3</v>
      </c>
      <c r="T43" s="134"/>
      <c r="U43" s="134"/>
    </row>
    <row r="44" spans="1:21" ht="15" customHeight="1">
      <c r="A44" s="283"/>
      <c r="B44" s="133"/>
      <c r="C44" s="134"/>
      <c r="D44" s="134"/>
      <c r="E44" s="139"/>
      <c r="F44" s="139"/>
      <c r="G44" s="140"/>
      <c r="H44" s="198"/>
      <c r="I44" s="198"/>
      <c r="J44" s="136"/>
      <c r="K44" s="136"/>
      <c r="L44" s="133" t="s">
        <v>193</v>
      </c>
      <c r="M44" s="198"/>
      <c r="N44" s="198"/>
      <c r="O44" s="136">
        <v>3</v>
      </c>
      <c r="P44" s="136">
        <v>3</v>
      </c>
      <c r="Q44" s="133" t="s">
        <v>194</v>
      </c>
      <c r="R44" s="134"/>
      <c r="S44" s="134"/>
      <c r="T44" s="134">
        <v>3</v>
      </c>
      <c r="U44" s="134">
        <v>3</v>
      </c>
    </row>
    <row r="45" spans="1:21" ht="15" customHeight="1">
      <c r="A45" s="283"/>
      <c r="B45" s="133"/>
      <c r="C45" s="134"/>
      <c r="D45" s="134"/>
      <c r="E45" s="139"/>
      <c r="F45" s="139"/>
      <c r="G45" s="53"/>
      <c r="H45" s="198"/>
      <c r="I45" s="198"/>
      <c r="J45" s="134"/>
      <c r="K45" s="136"/>
      <c r="L45" s="133" t="s">
        <v>195</v>
      </c>
      <c r="M45" s="198"/>
      <c r="N45" s="198"/>
      <c r="O45" s="136">
        <v>3</v>
      </c>
      <c r="P45" s="136">
        <v>3</v>
      </c>
      <c r="Q45" s="33" t="s">
        <v>196</v>
      </c>
      <c r="R45" s="134"/>
      <c r="S45" s="134"/>
      <c r="T45" s="134">
        <v>3</v>
      </c>
      <c r="U45" s="134">
        <v>3</v>
      </c>
    </row>
    <row r="46" spans="1:21" ht="15" customHeight="1">
      <c r="A46" s="283"/>
      <c r="B46" s="133"/>
      <c r="C46" s="134"/>
      <c r="D46" s="134"/>
      <c r="E46" s="139"/>
      <c r="F46" s="139"/>
      <c r="G46" s="53"/>
      <c r="H46" s="198"/>
      <c r="I46" s="198"/>
      <c r="J46" s="134"/>
      <c r="K46" s="136"/>
      <c r="L46" s="33"/>
      <c r="M46" s="198"/>
      <c r="N46" s="198"/>
      <c r="O46" s="134"/>
      <c r="P46" s="136"/>
      <c r="Q46" s="33" t="s">
        <v>197</v>
      </c>
      <c r="R46" s="134"/>
      <c r="S46" s="134"/>
      <c r="T46" s="134">
        <v>3</v>
      </c>
      <c r="U46" s="134">
        <v>3</v>
      </c>
    </row>
    <row r="47" spans="1:21" ht="15" customHeight="1">
      <c r="A47" s="283"/>
      <c r="B47" s="47" t="s">
        <v>14</v>
      </c>
      <c r="C47" s="47">
        <f>SUM(C40:C46)</f>
        <v>6</v>
      </c>
      <c r="D47" s="47">
        <f t="shared" ref="D47:F47" si="8">SUM(D40:D46)</f>
        <v>6</v>
      </c>
      <c r="E47" s="47">
        <f t="shared" si="8"/>
        <v>3</v>
      </c>
      <c r="F47" s="47">
        <f t="shared" si="8"/>
        <v>3</v>
      </c>
      <c r="G47" s="47" t="s">
        <v>14</v>
      </c>
      <c r="H47" s="47">
        <f>SUM(H40:H46)</f>
        <v>6</v>
      </c>
      <c r="I47" s="47">
        <f>SUM(I40:I46)</f>
        <v>6</v>
      </c>
      <c r="J47" s="47">
        <f>SUM(J40:J46)</f>
        <v>3</v>
      </c>
      <c r="K47" s="47">
        <f>SUM(K40:K46)</f>
        <v>3</v>
      </c>
      <c r="L47" s="47" t="s">
        <v>14</v>
      </c>
      <c r="M47" s="47">
        <f>SUM(M40:M46)</f>
        <v>9</v>
      </c>
      <c r="N47" s="47">
        <f>SUM(N40:N46)</f>
        <v>9</v>
      </c>
      <c r="O47" s="47">
        <f>SUM(O40:O46)</f>
        <v>9</v>
      </c>
      <c r="P47" s="47">
        <f>SUM(P40:P46)</f>
        <v>9</v>
      </c>
      <c r="Q47" s="47" t="s">
        <v>14</v>
      </c>
      <c r="R47" s="47">
        <f>SUM(R40:R46)</f>
        <v>12</v>
      </c>
      <c r="S47" s="47">
        <f>SUM(S40:S46)</f>
        <v>12</v>
      </c>
      <c r="T47" s="47">
        <f>SUM(T40:T46)</f>
        <v>9</v>
      </c>
      <c r="U47" s="47">
        <f>SUM(U40:U46)</f>
        <v>9</v>
      </c>
    </row>
    <row r="48" spans="1:21" ht="15" customHeight="1">
      <c r="A48" s="284"/>
      <c r="B48" s="232" t="s">
        <v>15</v>
      </c>
      <c r="C48" s="285">
        <f>C47+E47+H47+J47+M47+O47+R47+T47</f>
        <v>57</v>
      </c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7"/>
    </row>
    <row r="49" spans="1:21" ht="15" customHeight="1">
      <c r="A49" s="236" t="s">
        <v>592</v>
      </c>
      <c r="B49" s="291" t="s">
        <v>199</v>
      </c>
      <c r="C49" s="291"/>
      <c r="D49" s="291"/>
      <c r="E49" s="291"/>
      <c r="F49" s="291"/>
      <c r="G49" s="257" t="s">
        <v>593</v>
      </c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8"/>
    </row>
    <row r="50" spans="1:21" ht="15" customHeight="1">
      <c r="A50" s="236"/>
      <c r="B50" s="291" t="s">
        <v>201</v>
      </c>
      <c r="C50" s="291"/>
      <c r="D50" s="291"/>
      <c r="E50" s="291"/>
      <c r="F50" s="291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61"/>
    </row>
    <row r="51" spans="1:21" ht="15" customHeight="1">
      <c r="A51" s="236"/>
      <c r="B51" s="291" t="s">
        <v>594</v>
      </c>
      <c r="C51" s="291"/>
      <c r="D51" s="291"/>
      <c r="E51" s="291"/>
      <c r="F51" s="291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61"/>
    </row>
    <row r="52" spans="1:21" ht="15" customHeight="1">
      <c r="A52" s="236"/>
      <c r="B52" s="291" t="s">
        <v>203</v>
      </c>
      <c r="C52" s="291"/>
      <c r="D52" s="291"/>
      <c r="E52" s="291"/>
      <c r="F52" s="291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61"/>
    </row>
    <row r="53" spans="1:21" ht="15" customHeight="1">
      <c r="A53" s="236"/>
      <c r="B53" s="291" t="s">
        <v>204</v>
      </c>
      <c r="C53" s="291"/>
      <c r="D53" s="291"/>
      <c r="E53" s="291"/>
      <c r="F53" s="291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61"/>
    </row>
    <row r="54" spans="1:21" ht="15" customHeight="1">
      <c r="A54" s="236"/>
      <c r="B54" s="293" t="s">
        <v>595</v>
      </c>
      <c r="C54" s="294"/>
      <c r="D54" s="294"/>
      <c r="E54" s="294"/>
      <c r="F54" s="295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61"/>
    </row>
    <row r="55" spans="1:21" ht="15" customHeight="1">
      <c r="A55" s="236"/>
      <c r="B55" s="296"/>
      <c r="C55" s="297"/>
      <c r="D55" s="297"/>
      <c r="E55" s="297"/>
      <c r="F55" s="298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61"/>
    </row>
    <row r="56" spans="1:21" ht="15" customHeight="1">
      <c r="A56" s="236"/>
      <c r="B56" s="299"/>
      <c r="C56" s="300"/>
      <c r="D56" s="300"/>
      <c r="E56" s="300"/>
      <c r="F56" s="301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61"/>
    </row>
    <row r="57" spans="1:21" ht="15" customHeight="1">
      <c r="A57" s="236"/>
      <c r="B57" s="288" t="s">
        <v>205</v>
      </c>
      <c r="C57" s="289"/>
      <c r="D57" s="289"/>
      <c r="E57" s="289"/>
      <c r="F57" s="290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4"/>
    </row>
    <row r="58" spans="1:21" ht="12" customHeight="1"/>
    <row r="59" spans="1:21" ht="12" customHeight="1"/>
    <row r="60" spans="1:21" ht="12" customHeight="1"/>
    <row r="61" spans="1:21" ht="12" customHeight="1"/>
    <row r="62" spans="1:21" ht="12" customHeight="1"/>
    <row r="63" spans="1:21" ht="12" customHeight="1"/>
    <row r="64" spans="1:21" ht="12" customHeight="1"/>
    <row r="65" ht="12" customHeight="1"/>
    <row r="66" ht="12" customHeight="1"/>
  </sheetData>
  <mergeCells count="44">
    <mergeCell ref="A34:A39"/>
    <mergeCell ref="C39:U39"/>
    <mergeCell ref="B57:F57"/>
    <mergeCell ref="A40:A48"/>
    <mergeCell ref="C48:U48"/>
    <mergeCell ref="A49:A57"/>
    <mergeCell ref="B49:F49"/>
    <mergeCell ref="G49:U57"/>
    <mergeCell ref="B50:F50"/>
    <mergeCell ref="B51:F51"/>
    <mergeCell ref="B52:F52"/>
    <mergeCell ref="B53:F53"/>
    <mergeCell ref="B54:F56"/>
    <mergeCell ref="A24:A33"/>
    <mergeCell ref="C33:U33"/>
    <mergeCell ref="A18:A19"/>
    <mergeCell ref="B18:U18"/>
    <mergeCell ref="C19:U19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</mergeCells>
  <phoneticPr fontId="9" type="noConversion"/>
  <printOptions horizontalCentered="1"/>
  <pageMargins left="0" right="0" top="0" bottom="0" header="0" footer="0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75"/>
  <sheetViews>
    <sheetView view="pageBreakPreview" zoomScaleNormal="100" zoomScaleSheetLayoutView="100" workbookViewId="0">
      <selection activeCell="AE17" sqref="AE17"/>
    </sheetView>
  </sheetViews>
  <sheetFormatPr defaultColWidth="9" defaultRowHeight="15.75"/>
  <cols>
    <col min="1" max="1" width="3.125" style="50" customWidth="1"/>
    <col min="2" max="2" width="18.625" style="51" customWidth="1"/>
    <col min="3" max="6" width="3.125" style="52" customWidth="1"/>
    <col min="7" max="7" width="18.625" style="51" customWidth="1"/>
    <col min="8" max="11" width="3.125" style="52" customWidth="1"/>
    <col min="12" max="12" width="18.625" style="51" customWidth="1"/>
    <col min="13" max="16" width="3.125" style="52" customWidth="1"/>
    <col min="17" max="17" width="18.625" style="51" customWidth="1"/>
    <col min="18" max="21" width="3.125" style="52" customWidth="1"/>
    <col min="22" max="16384" width="9" style="1"/>
  </cols>
  <sheetData>
    <row r="1" spans="1:22" ht="30" customHeight="1">
      <c r="A1" s="302" t="s">
        <v>206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</row>
    <row r="2" spans="1:22" s="3" customFormat="1" ht="30" customHeight="1">
      <c r="A2" s="241" t="s">
        <v>599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"/>
    </row>
    <row r="3" spans="1:22">
      <c r="A3" s="303" t="s">
        <v>0</v>
      </c>
      <c r="B3" s="304" t="s">
        <v>207</v>
      </c>
      <c r="C3" s="303" t="s">
        <v>1</v>
      </c>
      <c r="D3" s="303"/>
      <c r="E3" s="303"/>
      <c r="F3" s="303"/>
      <c r="G3" s="304" t="s">
        <v>2</v>
      </c>
      <c r="H3" s="303" t="s">
        <v>3</v>
      </c>
      <c r="I3" s="303"/>
      <c r="J3" s="303"/>
      <c r="K3" s="303"/>
      <c r="L3" s="304" t="s">
        <v>2</v>
      </c>
      <c r="M3" s="303" t="s">
        <v>4</v>
      </c>
      <c r="N3" s="303"/>
      <c r="O3" s="303"/>
      <c r="P3" s="303"/>
      <c r="Q3" s="304" t="s">
        <v>2</v>
      </c>
      <c r="R3" s="303" t="s">
        <v>5</v>
      </c>
      <c r="S3" s="303"/>
      <c r="T3" s="303"/>
      <c r="U3" s="303"/>
    </row>
    <row r="4" spans="1:22">
      <c r="A4" s="303"/>
      <c r="B4" s="304"/>
      <c r="C4" s="303" t="s">
        <v>6</v>
      </c>
      <c r="D4" s="303"/>
      <c r="E4" s="303" t="s">
        <v>7</v>
      </c>
      <c r="F4" s="303"/>
      <c r="G4" s="304"/>
      <c r="H4" s="303" t="s">
        <v>6</v>
      </c>
      <c r="I4" s="303"/>
      <c r="J4" s="303" t="s">
        <v>7</v>
      </c>
      <c r="K4" s="303"/>
      <c r="L4" s="304"/>
      <c r="M4" s="303" t="s">
        <v>6</v>
      </c>
      <c r="N4" s="303"/>
      <c r="O4" s="303" t="s">
        <v>7</v>
      </c>
      <c r="P4" s="303"/>
      <c r="Q4" s="304"/>
      <c r="R4" s="303" t="s">
        <v>6</v>
      </c>
      <c r="S4" s="303"/>
      <c r="T4" s="303" t="s">
        <v>7</v>
      </c>
      <c r="U4" s="303"/>
    </row>
    <row r="5" spans="1:22" s="5" customFormat="1" ht="12" customHeight="1">
      <c r="A5" s="303"/>
      <c r="B5" s="304"/>
      <c r="C5" s="4" t="s">
        <v>208</v>
      </c>
      <c r="D5" s="4" t="s">
        <v>65</v>
      </c>
      <c r="E5" s="4" t="s">
        <v>209</v>
      </c>
      <c r="F5" s="4" t="s">
        <v>210</v>
      </c>
      <c r="G5" s="304"/>
      <c r="H5" s="4" t="s">
        <v>209</v>
      </c>
      <c r="I5" s="4" t="s">
        <v>65</v>
      </c>
      <c r="J5" s="4" t="s">
        <v>209</v>
      </c>
      <c r="K5" s="4" t="s">
        <v>210</v>
      </c>
      <c r="L5" s="304"/>
      <c r="M5" s="4" t="s">
        <v>208</v>
      </c>
      <c r="N5" s="4" t="s">
        <v>65</v>
      </c>
      <c r="O5" s="4" t="s">
        <v>208</v>
      </c>
      <c r="P5" s="4" t="s">
        <v>210</v>
      </c>
      <c r="Q5" s="304"/>
      <c r="R5" s="4" t="s">
        <v>208</v>
      </c>
      <c r="S5" s="4" t="s">
        <v>210</v>
      </c>
      <c r="T5" s="4" t="s">
        <v>208</v>
      </c>
      <c r="U5" s="4" t="s">
        <v>210</v>
      </c>
    </row>
    <row r="6" spans="1:22" s="7" customFormat="1" ht="15" customHeight="1">
      <c r="A6" s="303" t="s">
        <v>211</v>
      </c>
      <c r="B6" s="142" t="s">
        <v>212</v>
      </c>
      <c r="C6" s="113">
        <v>2</v>
      </c>
      <c r="D6" s="113">
        <v>2</v>
      </c>
      <c r="E6" s="113"/>
      <c r="F6" s="113"/>
      <c r="G6" s="143" t="s">
        <v>213</v>
      </c>
      <c r="H6" s="113">
        <v>2</v>
      </c>
      <c r="I6" s="113">
        <v>2</v>
      </c>
      <c r="J6" s="113"/>
      <c r="K6" s="113"/>
      <c r="L6" s="143"/>
      <c r="M6" s="113"/>
      <c r="N6" s="113"/>
      <c r="O6" s="113"/>
      <c r="P6" s="113"/>
      <c r="Q6" s="6"/>
      <c r="R6" s="113"/>
      <c r="S6" s="113"/>
      <c r="T6" s="113"/>
      <c r="U6" s="113"/>
    </row>
    <row r="7" spans="1:22" s="7" customFormat="1" ht="15" customHeight="1">
      <c r="A7" s="303"/>
      <c r="B7" s="143" t="s">
        <v>214</v>
      </c>
      <c r="C7" s="113">
        <v>2</v>
      </c>
      <c r="D7" s="113">
        <v>2</v>
      </c>
      <c r="E7" s="113"/>
      <c r="F7" s="113"/>
      <c r="G7" s="143" t="s">
        <v>215</v>
      </c>
      <c r="H7" s="113">
        <v>2</v>
      </c>
      <c r="I7" s="113">
        <v>2</v>
      </c>
      <c r="J7" s="113"/>
      <c r="K7" s="113"/>
      <c r="L7" s="143"/>
      <c r="M7" s="113"/>
      <c r="N7" s="113"/>
      <c r="O7" s="113"/>
      <c r="P7" s="113"/>
      <c r="Q7" s="6"/>
      <c r="R7" s="113"/>
      <c r="S7" s="113"/>
      <c r="T7" s="113"/>
      <c r="U7" s="113"/>
    </row>
    <row r="8" spans="1:22" s="7" customFormat="1" ht="15" customHeight="1">
      <c r="A8" s="303"/>
      <c r="B8" s="143" t="s">
        <v>216</v>
      </c>
      <c r="C8" s="113"/>
      <c r="D8" s="113"/>
      <c r="E8" s="113">
        <v>2</v>
      </c>
      <c r="F8" s="113">
        <v>2</v>
      </c>
      <c r="G8" s="143" t="s">
        <v>217</v>
      </c>
      <c r="H8" s="113"/>
      <c r="I8" s="113"/>
      <c r="J8" s="113">
        <v>2</v>
      </c>
      <c r="K8" s="113">
        <v>2</v>
      </c>
      <c r="L8" s="143"/>
      <c r="M8" s="113"/>
      <c r="N8" s="113"/>
      <c r="O8" s="113"/>
      <c r="P8" s="113"/>
      <c r="Q8" s="6"/>
      <c r="R8" s="113"/>
      <c r="S8" s="113"/>
      <c r="T8" s="113"/>
      <c r="U8" s="113"/>
    </row>
    <row r="9" spans="1:22" s="7" customFormat="1" ht="15" customHeight="1">
      <c r="A9" s="303"/>
      <c r="B9" s="143" t="s">
        <v>218</v>
      </c>
      <c r="C9" s="113"/>
      <c r="D9" s="113"/>
      <c r="E9" s="113">
        <v>2</v>
      </c>
      <c r="F9" s="113">
        <v>2</v>
      </c>
      <c r="G9" s="143"/>
      <c r="H9" s="113"/>
      <c r="I9" s="113"/>
      <c r="J9" s="113"/>
      <c r="K9" s="113"/>
      <c r="L9" s="6"/>
      <c r="M9" s="113"/>
      <c r="N9" s="113"/>
      <c r="O9" s="113"/>
      <c r="P9" s="113"/>
      <c r="Q9" s="6"/>
      <c r="R9" s="113"/>
      <c r="S9" s="113"/>
      <c r="T9" s="113"/>
      <c r="U9" s="113"/>
    </row>
    <row r="10" spans="1:22" s="10" customFormat="1" ht="15" customHeight="1">
      <c r="A10" s="303"/>
      <c r="B10" s="8" t="s">
        <v>14</v>
      </c>
      <c r="C10" s="9">
        <f>C6+C7+C8+C9</f>
        <v>4</v>
      </c>
      <c r="D10" s="9">
        <f t="shared" ref="D10:F10" si="0">D6+D7+D8+D9</f>
        <v>4</v>
      </c>
      <c r="E10" s="9">
        <f t="shared" si="0"/>
        <v>4</v>
      </c>
      <c r="F10" s="9">
        <f t="shared" si="0"/>
        <v>4</v>
      </c>
      <c r="G10" s="8" t="s">
        <v>14</v>
      </c>
      <c r="H10" s="8">
        <f>H6+H7+H8+H9</f>
        <v>4</v>
      </c>
      <c r="I10" s="8">
        <f t="shared" ref="I10:K10" si="1">I6+I7+I8+I9</f>
        <v>4</v>
      </c>
      <c r="J10" s="8">
        <f t="shared" si="1"/>
        <v>2</v>
      </c>
      <c r="K10" s="8">
        <f t="shared" si="1"/>
        <v>2</v>
      </c>
      <c r="L10" s="8" t="s">
        <v>14</v>
      </c>
      <c r="M10" s="8">
        <f>M6+M7+M8+M9</f>
        <v>0</v>
      </c>
      <c r="N10" s="8">
        <f t="shared" ref="N10:P10" si="2">N6+N7+N8+N9</f>
        <v>0</v>
      </c>
      <c r="O10" s="8">
        <f t="shared" si="2"/>
        <v>0</v>
      </c>
      <c r="P10" s="8">
        <f t="shared" si="2"/>
        <v>0</v>
      </c>
      <c r="Q10" s="8" t="s">
        <v>14</v>
      </c>
      <c r="R10" s="8">
        <f>R6+R7+R8+R9</f>
        <v>0</v>
      </c>
      <c r="S10" s="8">
        <f t="shared" ref="S10:U10" si="3">S6+S7+S8+S9</f>
        <v>0</v>
      </c>
      <c r="T10" s="8">
        <f t="shared" si="3"/>
        <v>0</v>
      </c>
      <c r="U10" s="8">
        <f t="shared" si="3"/>
        <v>0</v>
      </c>
    </row>
    <row r="11" spans="1:22" s="10" customFormat="1" ht="15" customHeight="1">
      <c r="A11" s="303"/>
      <c r="B11" s="114" t="s">
        <v>15</v>
      </c>
      <c r="C11" s="237">
        <f>C10+E10+H10+J10+M10+O10+R10+T10</f>
        <v>14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</row>
    <row r="12" spans="1:22" s="10" customFormat="1" ht="35.1" customHeight="1">
      <c r="A12" s="303"/>
      <c r="B12" s="239" t="s">
        <v>219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</row>
    <row r="13" spans="1:22" s="7" customFormat="1" ht="15" customHeight="1">
      <c r="A13" s="303" t="s">
        <v>220</v>
      </c>
      <c r="B13" s="144" t="s">
        <v>221</v>
      </c>
      <c r="C13" s="113"/>
      <c r="D13" s="113"/>
      <c r="E13" s="113">
        <v>2</v>
      </c>
      <c r="F13" s="113">
        <v>2</v>
      </c>
      <c r="G13" s="143" t="s">
        <v>222</v>
      </c>
      <c r="H13" s="113"/>
      <c r="I13" s="113"/>
      <c r="J13" s="113">
        <v>2</v>
      </c>
      <c r="K13" s="113">
        <v>2</v>
      </c>
      <c r="L13" s="145"/>
      <c r="M13" s="113"/>
      <c r="N13" s="113"/>
      <c r="O13" s="113"/>
      <c r="P13" s="113"/>
      <c r="Q13" s="6"/>
      <c r="R13" s="113"/>
      <c r="S13" s="113"/>
      <c r="T13" s="113"/>
      <c r="U13" s="113"/>
    </row>
    <row r="14" spans="1:22" s="7" customFormat="1" ht="15" customHeight="1">
      <c r="A14" s="303"/>
      <c r="B14" s="146" t="s">
        <v>223</v>
      </c>
      <c r="C14" s="113">
        <v>0</v>
      </c>
      <c r="D14" s="113">
        <v>1</v>
      </c>
      <c r="E14" s="113">
        <v>0</v>
      </c>
      <c r="F14" s="113">
        <v>1</v>
      </c>
      <c r="G14" s="143"/>
      <c r="H14" s="113"/>
      <c r="I14" s="113"/>
      <c r="J14" s="113"/>
      <c r="K14" s="113"/>
      <c r="L14" s="143"/>
      <c r="M14" s="113"/>
      <c r="N14" s="113"/>
      <c r="O14" s="113"/>
      <c r="P14" s="113"/>
      <c r="Q14" s="6"/>
      <c r="R14" s="113"/>
      <c r="S14" s="113"/>
      <c r="T14" s="113"/>
      <c r="U14" s="113"/>
    </row>
    <row r="15" spans="1:22" s="7" customFormat="1" ht="15" customHeight="1">
      <c r="A15" s="303"/>
      <c r="B15" s="145" t="s">
        <v>224</v>
      </c>
      <c r="C15" s="113">
        <v>2</v>
      </c>
      <c r="D15" s="113">
        <v>2</v>
      </c>
      <c r="E15" s="113"/>
      <c r="F15" s="113"/>
      <c r="G15" s="6"/>
      <c r="H15" s="113"/>
      <c r="I15" s="113"/>
      <c r="J15" s="113"/>
      <c r="K15" s="113"/>
      <c r="L15" s="6"/>
      <c r="M15" s="113"/>
      <c r="N15" s="113"/>
      <c r="O15" s="113"/>
      <c r="P15" s="113"/>
      <c r="Q15" s="6"/>
      <c r="R15" s="113"/>
      <c r="S15" s="113"/>
      <c r="T15" s="113"/>
      <c r="U15" s="113"/>
    </row>
    <row r="16" spans="1:22" s="10" customFormat="1" ht="15" customHeight="1">
      <c r="A16" s="303"/>
      <c r="B16" s="8" t="s">
        <v>14</v>
      </c>
      <c r="C16" s="9">
        <f>C13+C14+C15</f>
        <v>2</v>
      </c>
      <c r="D16" s="9">
        <f t="shared" ref="D16:F16" si="4">D13+D14+D15</f>
        <v>3</v>
      </c>
      <c r="E16" s="9">
        <f t="shared" si="4"/>
        <v>2</v>
      </c>
      <c r="F16" s="9">
        <f t="shared" si="4"/>
        <v>3</v>
      </c>
      <c r="G16" s="8" t="s">
        <v>14</v>
      </c>
      <c r="H16" s="8">
        <f>H13+H14+H15</f>
        <v>0</v>
      </c>
      <c r="I16" s="8">
        <f>I13+I14+I15</f>
        <v>0</v>
      </c>
      <c r="J16" s="8">
        <f t="shared" ref="J16:K16" si="5">J13+J14+J15</f>
        <v>2</v>
      </c>
      <c r="K16" s="8">
        <f t="shared" si="5"/>
        <v>2</v>
      </c>
      <c r="L16" s="8" t="s">
        <v>14</v>
      </c>
      <c r="M16" s="8">
        <f>M13+M14+M15</f>
        <v>0</v>
      </c>
      <c r="N16" s="8">
        <f t="shared" ref="N16:P16" si="6">N13+N14+N15</f>
        <v>0</v>
      </c>
      <c r="O16" s="8">
        <f t="shared" si="6"/>
        <v>0</v>
      </c>
      <c r="P16" s="8">
        <f t="shared" si="6"/>
        <v>0</v>
      </c>
      <c r="Q16" s="8" t="s">
        <v>14</v>
      </c>
      <c r="R16" s="8">
        <f>R13+R14+R15</f>
        <v>0</v>
      </c>
      <c r="S16" s="8">
        <f t="shared" ref="S16:U16" si="7">S13+S14+S15</f>
        <v>0</v>
      </c>
      <c r="T16" s="8">
        <f t="shared" si="7"/>
        <v>0</v>
      </c>
      <c r="U16" s="8">
        <f t="shared" si="7"/>
        <v>0</v>
      </c>
    </row>
    <row r="17" spans="1:62" s="10" customFormat="1" ht="15" customHeight="1">
      <c r="A17" s="303"/>
      <c r="B17" s="114" t="s">
        <v>15</v>
      </c>
      <c r="C17" s="237">
        <f>C16+E16+H16+J16+M16+O16+R16+T16</f>
        <v>6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</row>
    <row r="18" spans="1:62" ht="57" customHeight="1">
      <c r="A18" s="303" t="s">
        <v>225</v>
      </c>
      <c r="B18" s="251" t="s">
        <v>226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</row>
    <row r="19" spans="1:62" s="10" customFormat="1" ht="15" customHeight="1">
      <c r="A19" s="303"/>
      <c r="B19" s="114" t="s">
        <v>15</v>
      </c>
      <c r="C19" s="238">
        <v>8</v>
      </c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</row>
    <row r="20" spans="1:62" s="23" customFormat="1" ht="15" customHeight="1">
      <c r="A20" s="305" t="s">
        <v>227</v>
      </c>
      <c r="B20" s="21" t="s">
        <v>228</v>
      </c>
      <c r="C20" s="20">
        <v>2</v>
      </c>
      <c r="D20" s="20">
        <v>2</v>
      </c>
      <c r="E20" s="20"/>
      <c r="F20" s="20"/>
      <c r="G20" s="19" t="s">
        <v>58</v>
      </c>
      <c r="H20" s="115"/>
      <c r="I20" s="115"/>
      <c r="J20" s="20">
        <v>2</v>
      </c>
      <c r="K20" s="20">
        <v>2</v>
      </c>
      <c r="L20" s="22" t="s">
        <v>229</v>
      </c>
      <c r="M20" s="20">
        <v>2</v>
      </c>
      <c r="N20" s="20">
        <v>2</v>
      </c>
      <c r="O20" s="20"/>
      <c r="P20" s="20"/>
      <c r="Q20" s="22" t="s">
        <v>230</v>
      </c>
      <c r="R20" s="20"/>
      <c r="S20" s="20"/>
      <c r="T20" s="20">
        <v>2</v>
      </c>
      <c r="U20" s="20">
        <v>2</v>
      </c>
    </row>
    <row r="21" spans="1:62" s="23" customFormat="1" ht="15" customHeight="1">
      <c r="A21" s="305"/>
      <c r="B21" s="19"/>
      <c r="C21" s="115"/>
      <c r="D21" s="115"/>
      <c r="E21" s="115"/>
      <c r="F21" s="115"/>
      <c r="G21" s="19"/>
      <c r="H21" s="115"/>
      <c r="I21" s="115"/>
      <c r="J21" s="20"/>
      <c r="K21" s="20"/>
      <c r="L21" s="24"/>
      <c r="M21" s="115"/>
      <c r="N21" s="115"/>
      <c r="O21" s="115"/>
      <c r="P21" s="115"/>
      <c r="Q21" s="24"/>
      <c r="R21" s="115"/>
      <c r="S21" s="115"/>
      <c r="T21" s="115"/>
      <c r="U21" s="115"/>
    </row>
    <row r="22" spans="1:62" s="29" customFormat="1" ht="15" customHeight="1">
      <c r="A22" s="305"/>
      <c r="B22" s="25" t="s">
        <v>231</v>
      </c>
      <c r="C22" s="26">
        <f>C20+C21</f>
        <v>2</v>
      </c>
      <c r="D22" s="26">
        <f t="shared" ref="D22:F22" si="8">D20+D21</f>
        <v>2</v>
      </c>
      <c r="E22" s="26">
        <f t="shared" si="8"/>
        <v>0</v>
      </c>
      <c r="F22" s="26">
        <f t="shared" si="8"/>
        <v>0</v>
      </c>
      <c r="G22" s="25" t="s">
        <v>231</v>
      </c>
      <c r="H22" s="26">
        <f>H20+H21</f>
        <v>0</v>
      </c>
      <c r="I22" s="26">
        <f t="shared" ref="I22:K22" si="9">I20+I21</f>
        <v>0</v>
      </c>
      <c r="J22" s="26">
        <f t="shared" si="9"/>
        <v>2</v>
      </c>
      <c r="K22" s="26">
        <f t="shared" si="9"/>
        <v>2</v>
      </c>
      <c r="L22" s="27" t="s">
        <v>14</v>
      </c>
      <c r="M22" s="28">
        <f>M20+M21</f>
        <v>2</v>
      </c>
      <c r="N22" s="28">
        <f t="shared" ref="N22:P22" si="10">N20+N21</f>
        <v>2</v>
      </c>
      <c r="O22" s="28">
        <f t="shared" si="10"/>
        <v>0</v>
      </c>
      <c r="P22" s="28">
        <f t="shared" si="10"/>
        <v>0</v>
      </c>
      <c r="Q22" s="27" t="s">
        <v>14</v>
      </c>
      <c r="R22" s="26">
        <f>R20+R21</f>
        <v>0</v>
      </c>
      <c r="S22" s="26">
        <f t="shared" ref="S22:U22" si="11">S20+S21</f>
        <v>0</v>
      </c>
      <c r="T22" s="26">
        <f t="shared" si="11"/>
        <v>2</v>
      </c>
      <c r="U22" s="26">
        <f t="shared" si="11"/>
        <v>2</v>
      </c>
    </row>
    <row r="23" spans="1:62" s="29" customFormat="1" ht="15" customHeight="1">
      <c r="A23" s="305"/>
      <c r="B23" s="30" t="s">
        <v>232</v>
      </c>
      <c r="C23" s="244">
        <f>SUM(C22+E22+H22+J22+M22+O22+R22+T22)</f>
        <v>8</v>
      </c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W23" s="23"/>
      <c r="X23" s="23"/>
      <c r="Y23" s="23"/>
      <c r="Z23" s="23"/>
      <c r="AA23" s="23"/>
      <c r="AB23" s="23"/>
    </row>
    <row r="24" spans="1:62" s="32" customFormat="1" ht="15" customHeight="1">
      <c r="A24" s="246" t="s">
        <v>233</v>
      </c>
      <c r="B24" s="147" t="s">
        <v>234</v>
      </c>
      <c r="C24" s="80">
        <v>3</v>
      </c>
      <c r="D24" s="148">
        <v>3</v>
      </c>
      <c r="E24" s="80"/>
      <c r="F24" s="80"/>
      <c r="G24" s="31" t="s">
        <v>235</v>
      </c>
      <c r="H24" s="116">
        <v>3</v>
      </c>
      <c r="I24" s="116">
        <v>3</v>
      </c>
      <c r="J24" s="116"/>
      <c r="K24" s="116"/>
      <c r="L24" s="33"/>
      <c r="M24" s="116"/>
      <c r="N24" s="116"/>
      <c r="O24" s="116"/>
      <c r="P24" s="116"/>
      <c r="Q24" s="31"/>
      <c r="R24" s="116"/>
      <c r="S24" s="116"/>
      <c r="T24" s="116"/>
      <c r="U24" s="116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</row>
    <row r="25" spans="1:62" s="32" customFormat="1" ht="15" customHeight="1">
      <c r="A25" s="247"/>
      <c r="B25" s="147" t="s">
        <v>236</v>
      </c>
      <c r="C25" s="149">
        <v>3</v>
      </c>
      <c r="D25" s="149">
        <v>3</v>
      </c>
      <c r="E25" s="80"/>
      <c r="F25" s="148"/>
      <c r="G25" s="33" t="s">
        <v>237</v>
      </c>
      <c r="H25" s="116">
        <v>3</v>
      </c>
      <c r="I25" s="116">
        <v>3</v>
      </c>
      <c r="J25" s="116"/>
      <c r="K25" s="116"/>
      <c r="L25" s="147"/>
      <c r="M25" s="116"/>
      <c r="N25" s="116"/>
      <c r="O25" s="134"/>
      <c r="P25" s="134"/>
      <c r="Q25" s="31"/>
      <c r="R25" s="116"/>
      <c r="S25" s="116"/>
      <c r="T25" s="116"/>
      <c r="U25" s="116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</row>
    <row r="26" spans="1:62" s="32" customFormat="1" ht="15" customHeight="1">
      <c r="A26" s="247"/>
      <c r="B26" s="147" t="s">
        <v>238</v>
      </c>
      <c r="C26" s="149"/>
      <c r="D26" s="149"/>
      <c r="E26" s="149">
        <v>3</v>
      </c>
      <c r="F26" s="80">
        <v>3</v>
      </c>
      <c r="G26" s="31" t="s">
        <v>239</v>
      </c>
      <c r="H26" s="116"/>
      <c r="I26" s="116"/>
      <c r="J26" s="134">
        <v>3</v>
      </c>
      <c r="K26" s="134">
        <v>3</v>
      </c>
      <c r="L26" s="31"/>
      <c r="M26" s="116"/>
      <c r="N26" s="116"/>
      <c r="O26" s="34"/>
      <c r="P26" s="34"/>
      <c r="Q26" s="31"/>
      <c r="R26" s="116"/>
      <c r="S26" s="116"/>
      <c r="T26" s="116"/>
      <c r="U26" s="116"/>
      <c r="V26" s="29"/>
      <c r="W26" s="29"/>
      <c r="X26" s="23"/>
      <c r="Y26" s="23"/>
      <c r="Z26" s="23"/>
      <c r="AA26" s="23"/>
      <c r="AB26" s="23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32" customFormat="1" ht="15" customHeight="1">
      <c r="A27" s="247"/>
      <c r="B27" s="147" t="s">
        <v>240</v>
      </c>
      <c r="C27" s="149"/>
      <c r="D27" s="148"/>
      <c r="E27" s="148">
        <v>3</v>
      </c>
      <c r="F27" s="80">
        <v>3</v>
      </c>
      <c r="G27" s="31"/>
      <c r="H27" s="116"/>
      <c r="I27" s="116"/>
      <c r="J27" s="134"/>
      <c r="K27" s="134"/>
      <c r="L27" s="31"/>
      <c r="M27" s="116"/>
      <c r="N27" s="116"/>
      <c r="O27" s="34"/>
      <c r="P27" s="34"/>
      <c r="Q27" s="31"/>
      <c r="R27" s="116"/>
      <c r="S27" s="116"/>
      <c r="T27" s="116"/>
      <c r="U27" s="116"/>
      <c r="V27" s="29"/>
      <c r="W27" s="29"/>
      <c r="X27" s="23"/>
      <c r="Y27" s="23"/>
      <c r="Z27" s="23"/>
      <c r="AA27" s="23"/>
      <c r="AB27" s="23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</row>
    <row r="28" spans="1:62" s="32" customFormat="1" ht="15" customHeight="1">
      <c r="A28" s="247"/>
      <c r="B28" s="47" t="s">
        <v>14</v>
      </c>
      <c r="C28" s="47">
        <f>SUM(C24:C27)</f>
        <v>6</v>
      </c>
      <c r="D28" s="47">
        <f t="shared" ref="D28:F28" si="12">SUM(D24:D27)</f>
        <v>6</v>
      </c>
      <c r="E28" s="47">
        <f t="shared" si="12"/>
        <v>6</v>
      </c>
      <c r="F28" s="47">
        <f t="shared" si="12"/>
        <v>6</v>
      </c>
      <c r="G28" s="47" t="s">
        <v>241</v>
      </c>
      <c r="H28" s="47">
        <f>SUM(H24:H27)</f>
        <v>6</v>
      </c>
      <c r="I28" s="47">
        <f t="shared" ref="I28:K28" si="13">SUM(I24:I27)</f>
        <v>6</v>
      </c>
      <c r="J28" s="47">
        <f t="shared" si="13"/>
        <v>3</v>
      </c>
      <c r="K28" s="47">
        <f t="shared" si="13"/>
        <v>3</v>
      </c>
      <c r="L28" s="47" t="s">
        <v>14</v>
      </c>
      <c r="M28" s="47">
        <f>SUM(M24:M27)</f>
        <v>0</v>
      </c>
      <c r="N28" s="47">
        <f t="shared" ref="N28:P28" si="14">SUM(N24:N27)</f>
        <v>0</v>
      </c>
      <c r="O28" s="47">
        <f t="shared" si="14"/>
        <v>0</v>
      </c>
      <c r="P28" s="47">
        <f t="shared" si="14"/>
        <v>0</v>
      </c>
      <c r="Q28" s="47" t="s">
        <v>14</v>
      </c>
      <c r="R28" s="47">
        <f>SUM(R24:R27)</f>
        <v>0</v>
      </c>
      <c r="S28" s="47">
        <f t="shared" ref="S28:U28" si="15">SUM(S24:S27)</f>
        <v>0</v>
      </c>
      <c r="T28" s="47">
        <f t="shared" si="15"/>
        <v>0</v>
      </c>
      <c r="U28" s="47">
        <f t="shared" si="15"/>
        <v>0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</row>
    <row r="29" spans="1:62" s="32" customFormat="1" ht="15" customHeight="1">
      <c r="A29" s="248"/>
      <c r="B29" s="43" t="s">
        <v>15</v>
      </c>
      <c r="C29" s="245">
        <f>C28+E28+H28+J28+M28+O28+R28+T28</f>
        <v>21</v>
      </c>
      <c r="D29" s="245"/>
      <c r="E29" s="245"/>
      <c r="F29" s="245"/>
      <c r="G29" s="306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9"/>
      <c r="W29" s="29"/>
      <c r="X29" s="23"/>
      <c r="Y29" s="23"/>
      <c r="Z29" s="23"/>
      <c r="AA29" s="23"/>
      <c r="AB29" s="23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</row>
    <row r="30" spans="1:62" s="32" customFormat="1" ht="15" customHeight="1">
      <c r="A30" s="246" t="s">
        <v>242</v>
      </c>
      <c r="B30" s="44" t="s">
        <v>243</v>
      </c>
      <c r="C30" s="80">
        <v>3</v>
      </c>
      <c r="D30" s="80">
        <v>3</v>
      </c>
      <c r="E30" s="95"/>
      <c r="F30" s="95"/>
      <c r="G30" s="44" t="s">
        <v>244</v>
      </c>
      <c r="H30" s="80">
        <v>3</v>
      </c>
      <c r="I30" s="80">
        <v>3</v>
      </c>
      <c r="J30" s="80"/>
      <c r="K30" s="45"/>
      <c r="L30" s="147" t="s">
        <v>245</v>
      </c>
      <c r="M30" s="149">
        <v>3</v>
      </c>
      <c r="N30" s="149">
        <v>3</v>
      </c>
      <c r="O30" s="149"/>
      <c r="P30" s="45"/>
      <c r="Q30" s="150"/>
      <c r="R30" s="116"/>
      <c r="S30" s="116"/>
      <c r="T30" s="116"/>
      <c r="U30" s="116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</row>
    <row r="31" spans="1:62" s="32" customFormat="1" ht="15" customHeight="1">
      <c r="A31" s="247"/>
      <c r="B31" s="95" t="s">
        <v>246</v>
      </c>
      <c r="C31" s="45"/>
      <c r="D31" s="45"/>
      <c r="E31" s="34">
        <v>3</v>
      </c>
      <c r="F31" s="34">
        <v>3</v>
      </c>
      <c r="G31" s="145" t="s">
        <v>247</v>
      </c>
      <c r="H31" s="80">
        <v>1</v>
      </c>
      <c r="I31" s="80">
        <v>3</v>
      </c>
      <c r="J31" s="80"/>
      <c r="K31" s="45"/>
      <c r="L31" s="151" t="s">
        <v>248</v>
      </c>
      <c r="M31" s="45">
        <v>1</v>
      </c>
      <c r="N31" s="45">
        <v>3</v>
      </c>
      <c r="O31" s="149"/>
      <c r="P31" s="45"/>
      <c r="Q31" s="150"/>
      <c r="R31" s="116"/>
      <c r="S31" s="116"/>
      <c r="T31" s="116"/>
      <c r="U31" s="116"/>
      <c r="V31" s="29"/>
      <c r="W31" s="29"/>
      <c r="X31" s="23"/>
      <c r="Y31" s="23"/>
      <c r="Z31" s="23"/>
      <c r="AA31" s="23"/>
      <c r="AB31" s="23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s="32" customFormat="1" ht="15" customHeight="1">
      <c r="A32" s="247"/>
      <c r="B32" s="95"/>
      <c r="C32" s="45"/>
      <c r="D32" s="45"/>
      <c r="E32" s="34"/>
      <c r="F32" s="34"/>
      <c r="G32" s="147" t="s">
        <v>249</v>
      </c>
      <c r="H32" s="80">
        <v>3</v>
      </c>
      <c r="I32" s="80">
        <v>3</v>
      </c>
      <c r="J32" s="80"/>
      <c r="K32" s="45"/>
      <c r="L32" s="151" t="s">
        <v>250</v>
      </c>
      <c r="M32" s="45">
        <v>2</v>
      </c>
      <c r="N32" s="45">
        <v>3</v>
      </c>
      <c r="O32" s="45"/>
      <c r="P32" s="45"/>
      <c r="Q32" s="152"/>
      <c r="R32" s="34"/>
      <c r="S32" s="34"/>
      <c r="T32" s="116"/>
      <c r="U32" s="116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</row>
    <row r="33" spans="1:62" s="32" customFormat="1" ht="15" customHeight="1">
      <c r="A33" s="247"/>
      <c r="B33" s="95"/>
      <c r="C33" s="45"/>
      <c r="D33" s="45"/>
      <c r="E33" s="34"/>
      <c r="F33" s="34"/>
      <c r="G33" s="145" t="s">
        <v>251</v>
      </c>
      <c r="H33" s="153"/>
      <c r="I33" s="153"/>
      <c r="J33" s="80">
        <v>3</v>
      </c>
      <c r="K33" s="45">
        <v>3</v>
      </c>
      <c r="L33" s="151" t="s">
        <v>252</v>
      </c>
      <c r="M33" s="45">
        <v>3</v>
      </c>
      <c r="N33" s="45">
        <v>3</v>
      </c>
      <c r="O33" s="45"/>
      <c r="P33" s="45"/>
      <c r="Q33" s="152"/>
      <c r="R33" s="34"/>
      <c r="S33" s="34"/>
      <c r="T33" s="116"/>
      <c r="U33" s="116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</row>
    <row r="34" spans="1:62" s="32" customFormat="1" ht="15" customHeight="1">
      <c r="A34" s="247"/>
      <c r="B34" s="95"/>
      <c r="C34" s="45"/>
      <c r="D34" s="45"/>
      <c r="E34" s="34"/>
      <c r="F34" s="34"/>
      <c r="G34" s="145" t="s">
        <v>253</v>
      </c>
      <c r="H34" s="154"/>
      <c r="I34" s="80"/>
      <c r="J34" s="80">
        <v>3</v>
      </c>
      <c r="K34" s="45">
        <v>3</v>
      </c>
      <c r="L34" s="151" t="s">
        <v>254</v>
      </c>
      <c r="M34" s="45"/>
      <c r="N34" s="45"/>
      <c r="O34" s="45">
        <v>2</v>
      </c>
      <c r="P34" s="45">
        <v>3</v>
      </c>
      <c r="Q34" s="150"/>
      <c r="R34" s="34"/>
      <c r="S34" s="34"/>
      <c r="T34" s="34"/>
      <c r="U34" s="34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</row>
    <row r="35" spans="1:62" s="32" customFormat="1" ht="15" customHeight="1">
      <c r="A35" s="247"/>
      <c r="B35" s="95"/>
      <c r="C35" s="45"/>
      <c r="D35" s="45"/>
      <c r="E35" s="95"/>
      <c r="F35" s="95"/>
      <c r="G35" s="147" t="s">
        <v>255</v>
      </c>
      <c r="H35" s="45"/>
      <c r="I35" s="45"/>
      <c r="J35" s="45">
        <v>1</v>
      </c>
      <c r="K35" s="45">
        <v>3</v>
      </c>
      <c r="L35" s="151" t="s">
        <v>256</v>
      </c>
      <c r="M35" s="45"/>
      <c r="N35" s="45"/>
      <c r="O35" s="45">
        <v>3</v>
      </c>
      <c r="P35" s="45">
        <v>3</v>
      </c>
      <c r="Q35" s="150"/>
      <c r="R35" s="34"/>
      <c r="S35" s="34"/>
      <c r="T35" s="34"/>
      <c r="U35" s="34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</row>
    <row r="36" spans="1:62" s="32" customFormat="1" ht="15" customHeight="1">
      <c r="A36" s="247"/>
      <c r="B36" s="151"/>
      <c r="C36" s="45"/>
      <c r="D36" s="45"/>
      <c r="E36" s="45"/>
      <c r="F36" s="45"/>
      <c r="G36" s="147"/>
      <c r="H36" s="45"/>
      <c r="I36" s="45"/>
      <c r="J36" s="45"/>
      <c r="K36" s="45"/>
      <c r="L36" s="151" t="s">
        <v>257</v>
      </c>
      <c r="M36" s="45"/>
      <c r="N36" s="45"/>
      <c r="O36" s="45">
        <v>1</v>
      </c>
      <c r="P36" s="45">
        <v>3</v>
      </c>
      <c r="Q36" s="150"/>
      <c r="R36" s="34"/>
      <c r="S36" s="34"/>
      <c r="T36" s="34"/>
      <c r="U36" s="34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</row>
    <row r="37" spans="1:62" s="32" customFormat="1" ht="15" customHeight="1">
      <c r="A37" s="247"/>
      <c r="B37" s="47" t="s">
        <v>14</v>
      </c>
      <c r="C37" s="47">
        <f>SUM(C30:C36)</f>
        <v>3</v>
      </c>
      <c r="D37" s="47">
        <f t="shared" ref="D37:F37" si="16">SUM(D30:D36)</f>
        <v>3</v>
      </c>
      <c r="E37" s="47">
        <f t="shared" si="16"/>
        <v>3</v>
      </c>
      <c r="F37" s="47">
        <f t="shared" si="16"/>
        <v>3</v>
      </c>
      <c r="G37" s="47" t="s">
        <v>231</v>
      </c>
      <c r="H37" s="47">
        <f>SUM(H30:H36)</f>
        <v>7</v>
      </c>
      <c r="I37" s="47">
        <f t="shared" ref="I37:K37" si="17">SUM(I30:I36)</f>
        <v>9</v>
      </c>
      <c r="J37" s="47">
        <f t="shared" si="17"/>
        <v>7</v>
      </c>
      <c r="K37" s="47">
        <f t="shared" si="17"/>
        <v>9</v>
      </c>
      <c r="L37" s="47" t="s">
        <v>14</v>
      </c>
      <c r="M37" s="47">
        <f>SUM(M30:M36)</f>
        <v>9</v>
      </c>
      <c r="N37" s="47">
        <f t="shared" ref="N37:P37" si="18">SUM(N30:N36)</f>
        <v>12</v>
      </c>
      <c r="O37" s="47">
        <f t="shared" si="18"/>
        <v>6</v>
      </c>
      <c r="P37" s="47">
        <f t="shared" si="18"/>
        <v>9</v>
      </c>
      <c r="Q37" s="47" t="s">
        <v>14</v>
      </c>
      <c r="R37" s="47">
        <f>SUM(R30:R36)</f>
        <v>0</v>
      </c>
      <c r="S37" s="47">
        <f t="shared" ref="S37:U37" si="19">SUM(S30:S36)</f>
        <v>0</v>
      </c>
      <c r="T37" s="47">
        <f t="shared" si="19"/>
        <v>0</v>
      </c>
      <c r="U37" s="47">
        <f t="shared" si="19"/>
        <v>0</v>
      </c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</row>
    <row r="38" spans="1:62" s="32" customFormat="1" ht="15" customHeight="1">
      <c r="A38" s="248"/>
      <c r="B38" s="43" t="s">
        <v>15</v>
      </c>
      <c r="C38" s="245">
        <f>C37+E37+H37+J37+M37+O37+R37+T37</f>
        <v>35</v>
      </c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9"/>
      <c r="W38" s="29"/>
      <c r="X38" s="23"/>
      <c r="Y38" s="23"/>
      <c r="Z38" s="23"/>
      <c r="AA38" s="23"/>
      <c r="AB38" s="23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</row>
    <row r="39" spans="1:62" s="32" customFormat="1" ht="15" customHeight="1">
      <c r="A39" s="246" t="s">
        <v>258</v>
      </c>
      <c r="B39" s="143" t="s">
        <v>259</v>
      </c>
      <c r="C39" s="80">
        <v>3</v>
      </c>
      <c r="D39" s="148">
        <v>3</v>
      </c>
      <c r="E39" s="45"/>
      <c r="F39" s="139"/>
      <c r="G39" s="147" t="s">
        <v>260</v>
      </c>
      <c r="H39" s="45">
        <v>3</v>
      </c>
      <c r="I39" s="80">
        <v>3</v>
      </c>
      <c r="J39" s="45"/>
      <c r="K39" s="45"/>
      <c r="L39" s="145" t="s">
        <v>261</v>
      </c>
      <c r="M39" s="45">
        <v>3</v>
      </c>
      <c r="N39" s="45">
        <v>3</v>
      </c>
      <c r="O39" s="45"/>
      <c r="P39" s="45"/>
      <c r="Q39" s="44" t="s">
        <v>262</v>
      </c>
      <c r="R39" s="45">
        <v>3</v>
      </c>
      <c r="S39" s="45">
        <v>3</v>
      </c>
      <c r="T39" s="45"/>
      <c r="U39" s="45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</row>
    <row r="40" spans="1:62" s="32" customFormat="1" ht="15" customHeight="1">
      <c r="A40" s="247"/>
      <c r="B40" s="147" t="s">
        <v>263</v>
      </c>
      <c r="C40" s="134"/>
      <c r="D40" s="134"/>
      <c r="E40" s="80">
        <v>3</v>
      </c>
      <c r="F40" s="45">
        <v>3</v>
      </c>
      <c r="G40" s="145" t="s">
        <v>264</v>
      </c>
      <c r="H40" s="45">
        <v>3</v>
      </c>
      <c r="I40" s="45">
        <v>3</v>
      </c>
      <c r="J40" s="45"/>
      <c r="K40" s="45"/>
      <c r="L40" s="147" t="s">
        <v>265</v>
      </c>
      <c r="M40" s="149">
        <v>3</v>
      </c>
      <c r="N40" s="149">
        <v>3</v>
      </c>
      <c r="O40" s="45"/>
      <c r="P40" s="45"/>
      <c r="Q40" s="109" t="s">
        <v>266</v>
      </c>
      <c r="R40" s="45">
        <v>3</v>
      </c>
      <c r="S40" s="45">
        <v>3</v>
      </c>
      <c r="T40" s="45"/>
      <c r="U40" s="45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  <row r="41" spans="1:62" s="32" customFormat="1" ht="15" customHeight="1">
      <c r="A41" s="247"/>
      <c r="B41" s="147"/>
      <c r="C41" s="80"/>
      <c r="D41" s="80"/>
      <c r="E41" s="80"/>
      <c r="F41" s="45"/>
      <c r="G41" s="147" t="s">
        <v>267</v>
      </c>
      <c r="H41" s="149">
        <v>3</v>
      </c>
      <c r="I41" s="149">
        <v>3</v>
      </c>
      <c r="J41" s="45"/>
      <c r="K41" s="45"/>
      <c r="L41" s="147" t="s">
        <v>268</v>
      </c>
      <c r="M41" s="149">
        <v>3</v>
      </c>
      <c r="N41" s="149">
        <v>3</v>
      </c>
      <c r="O41" s="45"/>
      <c r="P41" s="45"/>
      <c r="Q41" s="44" t="s">
        <v>269</v>
      </c>
      <c r="R41" s="149">
        <v>3</v>
      </c>
      <c r="S41" s="149">
        <v>3</v>
      </c>
      <c r="T41" s="149"/>
      <c r="U41" s="45"/>
      <c r="V41" s="29"/>
      <c r="W41" s="29"/>
      <c r="X41" s="23"/>
      <c r="Y41" s="23"/>
      <c r="Z41" s="23"/>
      <c r="AA41" s="23"/>
      <c r="AB41" s="23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s="32" customFormat="1" ht="15" customHeight="1">
      <c r="A42" s="247"/>
      <c r="B42" s="147"/>
      <c r="C42" s="134"/>
      <c r="D42" s="134"/>
      <c r="E42" s="149"/>
      <c r="F42" s="45"/>
      <c r="G42" s="143" t="s">
        <v>270</v>
      </c>
      <c r="H42" s="45">
        <v>9</v>
      </c>
      <c r="I42" s="149" t="s">
        <v>271</v>
      </c>
      <c r="J42" s="45"/>
      <c r="K42" s="45"/>
      <c r="L42" s="145" t="s">
        <v>272</v>
      </c>
      <c r="M42" s="45">
        <v>3</v>
      </c>
      <c r="N42" s="45">
        <v>3</v>
      </c>
      <c r="O42" s="45"/>
      <c r="P42" s="45"/>
      <c r="Q42" s="109" t="s">
        <v>273</v>
      </c>
      <c r="R42" s="45">
        <v>3</v>
      </c>
      <c r="S42" s="45">
        <v>3</v>
      </c>
      <c r="T42" s="45"/>
      <c r="U42" s="45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</row>
    <row r="43" spans="1:62" s="32" customFormat="1" ht="15" customHeight="1">
      <c r="A43" s="247"/>
      <c r="B43" s="151"/>
      <c r="C43" s="134"/>
      <c r="D43" s="134"/>
      <c r="E43" s="149"/>
      <c r="F43" s="45"/>
      <c r="G43" s="143" t="s">
        <v>274</v>
      </c>
      <c r="H43" s="149">
        <v>3</v>
      </c>
      <c r="I43" s="149" t="s">
        <v>271</v>
      </c>
      <c r="J43" s="45"/>
      <c r="K43" s="45"/>
      <c r="L43" s="143" t="s">
        <v>270</v>
      </c>
      <c r="M43" s="45">
        <v>9</v>
      </c>
      <c r="N43" s="149" t="s">
        <v>271</v>
      </c>
      <c r="O43" s="45"/>
      <c r="P43" s="45"/>
      <c r="Q43" s="143" t="s">
        <v>275</v>
      </c>
      <c r="R43" s="45">
        <v>9</v>
      </c>
      <c r="S43" s="149" t="s">
        <v>271</v>
      </c>
      <c r="T43" s="45"/>
      <c r="U43" s="45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</row>
    <row r="44" spans="1:62" s="32" customFormat="1" ht="15" customHeight="1">
      <c r="A44" s="247"/>
      <c r="B44" s="151"/>
      <c r="C44" s="134"/>
      <c r="D44" s="134"/>
      <c r="E44" s="149"/>
      <c r="F44" s="45"/>
      <c r="G44" s="147" t="s">
        <v>276</v>
      </c>
      <c r="H44" s="149"/>
      <c r="I44" s="149"/>
      <c r="J44" s="45">
        <v>3</v>
      </c>
      <c r="K44" s="45">
        <v>3</v>
      </c>
      <c r="L44" s="143" t="s">
        <v>274</v>
      </c>
      <c r="M44" s="149">
        <v>3</v>
      </c>
      <c r="N44" s="149" t="s">
        <v>271</v>
      </c>
      <c r="O44" s="45"/>
      <c r="P44" s="45"/>
      <c r="Q44" s="109" t="s">
        <v>277</v>
      </c>
      <c r="R44" s="45"/>
      <c r="S44" s="45"/>
      <c r="T44" s="45">
        <v>2</v>
      </c>
      <c r="U44" s="45">
        <v>2</v>
      </c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</row>
    <row r="45" spans="1:62" s="32" customFormat="1" ht="15" customHeight="1">
      <c r="A45" s="247"/>
      <c r="B45" s="151"/>
      <c r="C45" s="134"/>
      <c r="D45" s="134"/>
      <c r="E45" s="45"/>
      <c r="F45" s="45"/>
      <c r="G45" s="147" t="s">
        <v>278</v>
      </c>
      <c r="H45" s="149"/>
      <c r="I45" s="149"/>
      <c r="J45" s="45">
        <v>3</v>
      </c>
      <c r="K45" s="45">
        <v>3</v>
      </c>
      <c r="L45" s="145" t="s">
        <v>279</v>
      </c>
      <c r="M45" s="45"/>
      <c r="N45" s="45"/>
      <c r="O45" s="45">
        <v>3</v>
      </c>
      <c r="P45" s="45">
        <v>3</v>
      </c>
      <c r="Q45" s="109" t="s">
        <v>280</v>
      </c>
      <c r="R45" s="45"/>
      <c r="S45" s="45"/>
      <c r="T45" s="45">
        <v>3</v>
      </c>
      <c r="U45" s="45">
        <v>3</v>
      </c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</row>
    <row r="46" spans="1:62" s="32" customFormat="1" ht="15" customHeight="1">
      <c r="A46" s="247"/>
      <c r="B46" s="143"/>
      <c r="C46" s="45"/>
      <c r="D46" s="45"/>
      <c r="E46" s="45"/>
      <c r="F46" s="45"/>
      <c r="G46" s="147" t="s">
        <v>281</v>
      </c>
      <c r="H46" s="149"/>
      <c r="I46" s="149"/>
      <c r="J46" s="45">
        <v>9</v>
      </c>
      <c r="K46" s="45" t="s">
        <v>282</v>
      </c>
      <c r="L46" s="145" t="s">
        <v>283</v>
      </c>
      <c r="M46" s="45"/>
      <c r="N46" s="45"/>
      <c r="O46" s="45">
        <v>3</v>
      </c>
      <c r="P46" s="45">
        <v>3</v>
      </c>
      <c r="Q46" s="109" t="s">
        <v>284</v>
      </c>
      <c r="R46" s="45"/>
      <c r="S46" s="45"/>
      <c r="T46" s="45">
        <v>2</v>
      </c>
      <c r="U46" s="45">
        <v>2</v>
      </c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</row>
    <row r="47" spans="1:62" s="32" customFormat="1" ht="15" customHeight="1">
      <c r="A47" s="247"/>
      <c r="B47" s="143"/>
      <c r="C47" s="45"/>
      <c r="D47" s="45"/>
      <c r="E47" s="45"/>
      <c r="F47" s="139"/>
      <c r="G47" s="147"/>
      <c r="H47" s="149"/>
      <c r="I47" s="149"/>
      <c r="J47" s="45"/>
      <c r="K47" s="45"/>
      <c r="L47" s="145" t="s">
        <v>285</v>
      </c>
      <c r="M47" s="45"/>
      <c r="N47" s="45"/>
      <c r="O47" s="45">
        <v>3</v>
      </c>
      <c r="P47" s="45">
        <v>3</v>
      </c>
      <c r="Q47" s="109" t="s">
        <v>286</v>
      </c>
      <c r="R47" s="45"/>
      <c r="S47" s="45"/>
      <c r="T47" s="45">
        <v>3</v>
      </c>
      <c r="U47" s="45">
        <v>3</v>
      </c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</row>
    <row r="48" spans="1:62" s="32" customFormat="1" ht="15" customHeight="1">
      <c r="A48" s="247"/>
      <c r="B48" s="143"/>
      <c r="C48" s="45"/>
      <c r="D48" s="45"/>
      <c r="E48" s="45"/>
      <c r="F48" s="139"/>
      <c r="G48" s="147"/>
      <c r="H48" s="149"/>
      <c r="I48" s="149"/>
      <c r="J48" s="45"/>
      <c r="K48" s="45"/>
      <c r="L48" s="145" t="s">
        <v>287</v>
      </c>
      <c r="M48" s="45"/>
      <c r="N48" s="45"/>
      <c r="O48" s="45">
        <v>3</v>
      </c>
      <c r="P48" s="45">
        <v>3</v>
      </c>
      <c r="Q48" s="147" t="s">
        <v>288</v>
      </c>
      <c r="R48" s="149"/>
      <c r="S48" s="149"/>
      <c r="T48" s="45">
        <v>9</v>
      </c>
      <c r="U48" s="45" t="s">
        <v>271</v>
      </c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</row>
    <row r="49" spans="1:62" s="32" customFormat="1" ht="15" customHeight="1">
      <c r="A49" s="247"/>
      <c r="B49" s="143"/>
      <c r="C49" s="45"/>
      <c r="D49" s="45"/>
      <c r="E49" s="45"/>
      <c r="F49" s="139"/>
      <c r="G49" s="147"/>
      <c r="H49" s="149"/>
      <c r="I49" s="149"/>
      <c r="J49" s="45"/>
      <c r="K49" s="45"/>
      <c r="L49" s="147" t="s">
        <v>281</v>
      </c>
      <c r="M49" s="149"/>
      <c r="N49" s="149"/>
      <c r="O49" s="45">
        <v>9</v>
      </c>
      <c r="P49" s="45" t="s">
        <v>282</v>
      </c>
      <c r="Q49" s="109"/>
      <c r="R49" s="45"/>
      <c r="S49" s="45"/>
      <c r="T49" s="45"/>
      <c r="U49" s="45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</row>
    <row r="50" spans="1:62" s="32" customFormat="1" ht="15" customHeight="1">
      <c r="A50" s="247"/>
      <c r="B50" s="47" t="s">
        <v>14</v>
      </c>
      <c r="C50" s="47">
        <f>SUM(C39:C49)</f>
        <v>3</v>
      </c>
      <c r="D50" s="47">
        <f t="shared" ref="D50:F50" si="20">SUM(D39:D49)</f>
        <v>3</v>
      </c>
      <c r="E50" s="47">
        <f t="shared" si="20"/>
        <v>3</v>
      </c>
      <c r="F50" s="47">
        <f t="shared" si="20"/>
        <v>3</v>
      </c>
      <c r="G50" s="47" t="s">
        <v>14</v>
      </c>
      <c r="H50" s="47">
        <f>SUM(H39:H49)</f>
        <v>21</v>
      </c>
      <c r="I50" s="47">
        <f t="shared" ref="I50:K50" si="21">SUM(I39:I49)</f>
        <v>9</v>
      </c>
      <c r="J50" s="47">
        <f t="shared" si="21"/>
        <v>15</v>
      </c>
      <c r="K50" s="47">
        <f t="shared" si="21"/>
        <v>6</v>
      </c>
      <c r="L50" s="47" t="s">
        <v>14</v>
      </c>
      <c r="M50" s="47">
        <f>SUM(M39:M49)</f>
        <v>24</v>
      </c>
      <c r="N50" s="47">
        <f t="shared" ref="N50:P50" si="22">SUM(N39:N49)</f>
        <v>12</v>
      </c>
      <c r="O50" s="47">
        <f t="shared" si="22"/>
        <v>21</v>
      </c>
      <c r="P50" s="47">
        <f t="shared" si="22"/>
        <v>12</v>
      </c>
      <c r="Q50" s="47" t="s">
        <v>14</v>
      </c>
      <c r="R50" s="47">
        <f>SUM(R39:R49)</f>
        <v>21</v>
      </c>
      <c r="S50" s="47">
        <f t="shared" ref="S50:U50" si="23">SUM(S39:S49)</f>
        <v>12</v>
      </c>
      <c r="T50" s="47">
        <f t="shared" si="23"/>
        <v>19</v>
      </c>
      <c r="U50" s="47">
        <f t="shared" si="23"/>
        <v>10</v>
      </c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</row>
    <row r="51" spans="1:62" s="32" customFormat="1" ht="15" customHeight="1">
      <c r="A51" s="248"/>
      <c r="B51" s="43" t="s">
        <v>15</v>
      </c>
      <c r="C51" s="308">
        <f>C50+E50+H50+J50+M50+O50+R50+T50</f>
        <v>127</v>
      </c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4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</row>
    <row r="52" spans="1:62" s="32" customFormat="1" ht="15" customHeight="1">
      <c r="A52" s="246" t="s">
        <v>289</v>
      </c>
      <c r="B52" s="32" t="s">
        <v>598</v>
      </c>
      <c r="C52" s="134">
        <v>3</v>
      </c>
      <c r="D52" s="134">
        <v>3</v>
      </c>
      <c r="E52" s="134"/>
      <c r="F52" s="134"/>
      <c r="G52" s="155" t="s">
        <v>290</v>
      </c>
      <c r="H52" s="156">
        <v>3</v>
      </c>
      <c r="I52" s="157">
        <v>3</v>
      </c>
      <c r="J52" s="157"/>
      <c r="K52" s="158"/>
      <c r="L52" s="145" t="s">
        <v>291</v>
      </c>
      <c r="M52" s="45">
        <v>3</v>
      </c>
      <c r="N52" s="45">
        <v>3</v>
      </c>
      <c r="O52" s="159"/>
      <c r="P52" s="158"/>
      <c r="Q52" s="160" t="s">
        <v>292</v>
      </c>
      <c r="R52" s="158">
        <v>3</v>
      </c>
      <c r="S52" s="158">
        <v>3</v>
      </c>
      <c r="T52" s="158"/>
      <c r="U52" s="158"/>
      <c r="V52" s="29"/>
      <c r="W52" s="29"/>
      <c r="X52" s="23"/>
      <c r="Y52" s="23"/>
      <c r="Z52" s="23"/>
      <c r="AA52" s="23"/>
      <c r="AB52" s="23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62" s="32" customFormat="1" ht="15" customHeight="1">
      <c r="A53" s="247"/>
      <c r="B53" s="31"/>
      <c r="C53" s="134"/>
      <c r="D53" s="134"/>
      <c r="E53" s="134"/>
      <c r="F53" s="134"/>
      <c r="G53" s="155" t="s">
        <v>293</v>
      </c>
      <c r="H53" s="156">
        <v>3</v>
      </c>
      <c r="I53" s="157">
        <v>3</v>
      </c>
      <c r="J53" s="157"/>
      <c r="K53" s="158"/>
      <c r="L53" s="155" t="s">
        <v>294</v>
      </c>
      <c r="M53" s="158">
        <v>3</v>
      </c>
      <c r="N53" s="158">
        <v>3</v>
      </c>
      <c r="O53" s="158"/>
      <c r="P53" s="158"/>
      <c r="Q53" s="160" t="s">
        <v>295</v>
      </c>
      <c r="R53" s="158">
        <v>3</v>
      </c>
      <c r="S53" s="158">
        <v>3</v>
      </c>
      <c r="T53" s="158"/>
      <c r="U53" s="158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</row>
    <row r="54" spans="1:62" s="32" customFormat="1" ht="15" customHeight="1">
      <c r="A54" s="247"/>
      <c r="B54" s="31"/>
      <c r="C54" s="134"/>
      <c r="D54" s="134"/>
      <c r="E54" s="134"/>
      <c r="F54" s="134"/>
      <c r="G54" s="155" t="s">
        <v>296</v>
      </c>
      <c r="H54" s="156">
        <v>3</v>
      </c>
      <c r="I54" s="157">
        <v>3</v>
      </c>
      <c r="J54" s="157"/>
      <c r="K54" s="158"/>
      <c r="L54" s="155" t="s">
        <v>297</v>
      </c>
      <c r="M54" s="158">
        <v>3</v>
      </c>
      <c r="N54" s="158">
        <v>3</v>
      </c>
      <c r="O54" s="158"/>
      <c r="P54" s="158"/>
      <c r="Q54" s="160" t="s">
        <v>298</v>
      </c>
      <c r="R54" s="158">
        <v>3</v>
      </c>
      <c r="S54" s="158">
        <v>3</v>
      </c>
      <c r="T54" s="158"/>
      <c r="U54" s="158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</row>
    <row r="55" spans="1:62" s="32" customFormat="1" ht="15" customHeight="1">
      <c r="A55" s="247"/>
      <c r="B55" s="31"/>
      <c r="C55" s="134"/>
      <c r="D55" s="134"/>
      <c r="E55" s="134"/>
      <c r="F55" s="134"/>
      <c r="G55" s="161" t="s">
        <v>299</v>
      </c>
      <c r="H55" s="158">
        <v>3</v>
      </c>
      <c r="I55" s="158">
        <v>3</v>
      </c>
      <c r="J55" s="157"/>
      <c r="K55" s="158"/>
      <c r="L55" s="161" t="s">
        <v>300</v>
      </c>
      <c r="M55" s="158">
        <v>3</v>
      </c>
      <c r="N55" s="158">
        <v>3</v>
      </c>
      <c r="O55" s="158"/>
      <c r="P55" s="158"/>
      <c r="Q55" s="160" t="s">
        <v>301</v>
      </c>
      <c r="R55" s="158">
        <v>3</v>
      </c>
      <c r="S55" s="158">
        <v>3</v>
      </c>
      <c r="T55" s="158"/>
      <c r="U55" s="158"/>
      <c r="V55" s="29"/>
      <c r="W55" s="29"/>
      <c r="X55" s="23"/>
      <c r="Y55" s="23"/>
      <c r="Z55" s="23"/>
      <c r="AA55" s="23"/>
      <c r="AB55" s="23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</row>
    <row r="56" spans="1:62" s="32" customFormat="1" ht="15" customHeight="1">
      <c r="A56" s="247"/>
      <c r="B56" s="31"/>
      <c r="C56" s="134"/>
      <c r="D56" s="134"/>
      <c r="E56" s="134"/>
      <c r="F56" s="134"/>
      <c r="G56" s="161" t="s">
        <v>302</v>
      </c>
      <c r="H56" s="158"/>
      <c r="I56" s="158"/>
      <c r="J56" s="158">
        <v>3</v>
      </c>
      <c r="K56" s="158">
        <v>3</v>
      </c>
      <c r="L56" s="155" t="s">
        <v>303</v>
      </c>
      <c r="M56" s="158">
        <v>3</v>
      </c>
      <c r="N56" s="158">
        <v>3</v>
      </c>
      <c r="O56" s="158"/>
      <c r="P56" s="158"/>
      <c r="Q56" s="160" t="s">
        <v>304</v>
      </c>
      <c r="R56" s="158">
        <v>3</v>
      </c>
      <c r="S56" s="158">
        <v>3</v>
      </c>
      <c r="T56" s="158"/>
      <c r="U56" s="158"/>
      <c r="V56" s="29"/>
      <c r="W56" s="29"/>
      <c r="X56" s="23"/>
      <c r="Y56" s="23"/>
      <c r="Z56" s="23"/>
      <c r="AA56" s="23"/>
      <c r="AB56" s="23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</row>
    <row r="57" spans="1:62" s="32" customFormat="1" ht="15" customHeight="1">
      <c r="A57" s="247"/>
      <c r="B57" s="31"/>
      <c r="C57" s="134"/>
      <c r="D57" s="134"/>
      <c r="E57" s="134"/>
      <c r="F57" s="134"/>
      <c r="G57" s="161" t="s">
        <v>305</v>
      </c>
      <c r="H57" s="158"/>
      <c r="I57" s="158"/>
      <c r="J57" s="158">
        <v>3</v>
      </c>
      <c r="K57" s="158">
        <v>3</v>
      </c>
      <c r="L57" s="155" t="s">
        <v>306</v>
      </c>
      <c r="M57" s="158">
        <v>3</v>
      </c>
      <c r="N57" s="158">
        <v>3</v>
      </c>
      <c r="O57" s="158"/>
      <c r="P57" s="158"/>
      <c r="Q57" s="160" t="s">
        <v>307</v>
      </c>
      <c r="R57" s="158"/>
      <c r="S57" s="158"/>
      <c r="T57" s="158">
        <v>3</v>
      </c>
      <c r="U57" s="158">
        <v>3</v>
      </c>
      <c r="V57" s="29"/>
      <c r="W57" s="29"/>
      <c r="X57" s="23"/>
      <c r="Y57" s="23"/>
      <c r="Z57" s="23"/>
      <c r="AA57" s="23"/>
      <c r="AB57" s="23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</row>
    <row r="58" spans="1:62" s="32" customFormat="1" ht="15" customHeight="1">
      <c r="A58" s="247"/>
      <c r="B58" s="31"/>
      <c r="C58" s="134"/>
      <c r="D58" s="134"/>
      <c r="E58" s="134"/>
      <c r="F58" s="134"/>
      <c r="G58" s="161" t="s">
        <v>308</v>
      </c>
      <c r="H58" s="158"/>
      <c r="I58" s="158"/>
      <c r="J58" s="158">
        <v>3</v>
      </c>
      <c r="K58" s="158">
        <v>3</v>
      </c>
      <c r="L58" s="161" t="s">
        <v>309</v>
      </c>
      <c r="M58" s="158">
        <v>3</v>
      </c>
      <c r="N58" s="158">
        <v>3</v>
      </c>
      <c r="O58" s="158" t="s">
        <v>110</v>
      </c>
      <c r="P58" s="158" t="s">
        <v>110</v>
      </c>
      <c r="Q58" s="160" t="s">
        <v>310</v>
      </c>
      <c r="R58" s="158"/>
      <c r="S58" s="158"/>
      <c r="T58" s="158">
        <v>3</v>
      </c>
      <c r="U58" s="158">
        <v>3</v>
      </c>
      <c r="V58" s="29"/>
      <c r="W58" s="29"/>
      <c r="X58" s="23"/>
      <c r="Y58" s="23"/>
      <c r="Z58" s="23"/>
      <c r="AA58" s="23"/>
      <c r="AB58" s="23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</row>
    <row r="59" spans="1:62" s="32" customFormat="1" ht="15" customHeight="1">
      <c r="A59" s="247"/>
      <c r="B59" s="31"/>
      <c r="C59" s="134"/>
      <c r="D59" s="134"/>
      <c r="E59" s="134"/>
      <c r="F59" s="134"/>
      <c r="G59" s="161" t="s">
        <v>311</v>
      </c>
      <c r="H59" s="158"/>
      <c r="I59" s="158"/>
      <c r="J59" s="158">
        <v>3</v>
      </c>
      <c r="K59" s="158">
        <v>3</v>
      </c>
      <c r="L59" s="145" t="s">
        <v>312</v>
      </c>
      <c r="M59" s="45"/>
      <c r="N59" s="45"/>
      <c r="O59" s="45">
        <v>3</v>
      </c>
      <c r="P59" s="45">
        <v>3</v>
      </c>
      <c r="Q59" s="44" t="s">
        <v>313</v>
      </c>
      <c r="R59" s="45"/>
      <c r="S59" s="45"/>
      <c r="T59" s="45">
        <v>3</v>
      </c>
      <c r="U59" s="45">
        <v>3</v>
      </c>
      <c r="V59" s="29"/>
      <c r="W59" s="29"/>
      <c r="X59" s="23"/>
      <c r="Y59" s="23"/>
      <c r="Z59" s="23"/>
      <c r="AA59" s="23"/>
      <c r="AB59" s="23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</row>
    <row r="60" spans="1:62" s="32" customFormat="1" ht="15" customHeight="1">
      <c r="A60" s="247"/>
      <c r="B60" s="31"/>
      <c r="C60" s="134"/>
      <c r="D60" s="134"/>
      <c r="E60" s="134"/>
      <c r="F60" s="134"/>
      <c r="G60" s="161" t="s">
        <v>314</v>
      </c>
      <c r="H60" s="158"/>
      <c r="I60" s="158"/>
      <c r="J60" s="158">
        <v>3</v>
      </c>
      <c r="K60" s="158">
        <v>3</v>
      </c>
      <c r="L60" s="147" t="s">
        <v>315</v>
      </c>
      <c r="M60" s="45"/>
      <c r="N60" s="45"/>
      <c r="O60" s="45">
        <v>3</v>
      </c>
      <c r="P60" s="45">
        <v>3</v>
      </c>
      <c r="Q60" s="44" t="s">
        <v>316</v>
      </c>
      <c r="R60" s="45"/>
      <c r="S60" s="45"/>
      <c r="T60" s="45">
        <v>2</v>
      </c>
      <c r="U60" s="45">
        <v>2</v>
      </c>
      <c r="V60" s="29"/>
      <c r="W60" s="29"/>
      <c r="X60" s="23"/>
      <c r="Y60" s="23"/>
      <c r="Z60" s="23"/>
      <c r="AA60" s="23"/>
      <c r="AB60" s="23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</row>
    <row r="61" spans="1:62" s="32" customFormat="1" ht="15" customHeight="1">
      <c r="A61" s="247"/>
      <c r="B61" s="31"/>
      <c r="C61" s="134"/>
      <c r="D61" s="134"/>
      <c r="E61" s="134"/>
      <c r="F61" s="134"/>
      <c r="G61" s="161"/>
      <c r="H61" s="158"/>
      <c r="I61" s="158"/>
      <c r="J61" s="158"/>
      <c r="K61" s="158"/>
      <c r="L61" s="147" t="s">
        <v>317</v>
      </c>
      <c r="M61" s="45"/>
      <c r="N61" s="45"/>
      <c r="O61" s="45">
        <v>3</v>
      </c>
      <c r="P61" s="45">
        <v>3</v>
      </c>
      <c r="Q61" s="44" t="s">
        <v>318</v>
      </c>
      <c r="R61" s="45"/>
      <c r="S61" s="45"/>
      <c r="T61" s="45">
        <v>2</v>
      </c>
      <c r="U61" s="45">
        <v>2</v>
      </c>
      <c r="V61" s="29"/>
      <c r="W61" s="29"/>
      <c r="X61" s="23"/>
      <c r="Y61" s="23"/>
      <c r="Z61" s="23"/>
      <c r="AA61" s="23"/>
      <c r="AB61" s="23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</row>
    <row r="62" spans="1:62" s="32" customFormat="1" ht="15" customHeight="1">
      <c r="A62" s="247"/>
      <c r="B62" s="31"/>
      <c r="C62" s="134"/>
      <c r="D62" s="134"/>
      <c r="E62" s="134"/>
      <c r="F62" s="134"/>
      <c r="G62" s="161"/>
      <c r="H62" s="158"/>
      <c r="I62" s="158"/>
      <c r="J62" s="158"/>
      <c r="K62" s="158"/>
      <c r="L62" s="161" t="s">
        <v>319</v>
      </c>
      <c r="M62" s="158"/>
      <c r="N62" s="158"/>
      <c r="O62" s="158">
        <v>3</v>
      </c>
      <c r="P62" s="158">
        <v>3</v>
      </c>
      <c r="Q62" s="31"/>
      <c r="R62" s="116"/>
      <c r="S62" s="116"/>
      <c r="T62" s="134"/>
      <c r="U62" s="134"/>
      <c r="V62" s="29"/>
      <c r="W62" s="29"/>
      <c r="X62" s="23"/>
      <c r="Y62" s="23"/>
      <c r="Z62" s="23"/>
      <c r="AA62" s="23"/>
      <c r="AB62" s="23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</row>
    <row r="63" spans="1:62" s="32" customFormat="1" ht="15" customHeight="1">
      <c r="A63" s="247"/>
      <c r="B63" s="31"/>
      <c r="C63" s="134"/>
      <c r="D63" s="134"/>
      <c r="E63" s="134"/>
      <c r="F63" s="134"/>
      <c r="G63" s="161"/>
      <c r="H63" s="158"/>
      <c r="I63" s="158"/>
      <c r="J63" s="158"/>
      <c r="K63" s="158"/>
      <c r="L63" s="161" t="s">
        <v>320</v>
      </c>
      <c r="M63" s="158"/>
      <c r="N63" s="158"/>
      <c r="O63" s="158">
        <v>3</v>
      </c>
      <c r="P63" s="158">
        <v>3</v>
      </c>
      <c r="Q63" s="31"/>
      <c r="R63" s="116"/>
      <c r="S63" s="116"/>
      <c r="T63" s="134"/>
      <c r="U63" s="134"/>
      <c r="V63" s="29"/>
      <c r="W63" s="29"/>
      <c r="X63" s="23"/>
      <c r="Y63" s="23"/>
      <c r="Z63" s="23"/>
      <c r="AA63" s="23"/>
      <c r="AB63" s="23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</row>
    <row r="64" spans="1:62" s="32" customFormat="1" ht="15" customHeight="1">
      <c r="A64" s="247"/>
      <c r="B64" s="31"/>
      <c r="C64" s="134"/>
      <c r="D64" s="134"/>
      <c r="E64" s="134"/>
      <c r="F64" s="134"/>
      <c r="G64" s="161"/>
      <c r="H64" s="158"/>
      <c r="I64" s="158"/>
      <c r="J64" s="158"/>
      <c r="K64" s="158"/>
      <c r="L64" s="161" t="s">
        <v>321</v>
      </c>
      <c r="M64" s="158"/>
      <c r="N64" s="158"/>
      <c r="O64" s="162">
        <v>3</v>
      </c>
      <c r="P64" s="158">
        <v>3</v>
      </c>
      <c r="Q64" s="31"/>
      <c r="R64" s="116"/>
      <c r="S64" s="116"/>
      <c r="T64" s="134"/>
      <c r="U64" s="134"/>
      <c r="V64" s="29"/>
      <c r="W64" s="29"/>
      <c r="X64" s="29"/>
      <c r="Y64" s="29"/>
      <c r="Z64" s="23"/>
      <c r="AA64" s="23"/>
      <c r="AB64" s="23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</row>
    <row r="65" spans="1:62" s="32" customFormat="1" ht="15" customHeight="1">
      <c r="A65" s="247"/>
      <c r="B65" s="47" t="s">
        <v>14</v>
      </c>
      <c r="C65" s="47">
        <f>SUM(C52:C64)</f>
        <v>3</v>
      </c>
      <c r="D65" s="47">
        <f t="shared" ref="D65:F65" si="24">SUM(D52:D64)</f>
        <v>3</v>
      </c>
      <c r="E65" s="47">
        <f t="shared" si="24"/>
        <v>0</v>
      </c>
      <c r="F65" s="47">
        <f t="shared" si="24"/>
        <v>0</v>
      </c>
      <c r="G65" s="47" t="s">
        <v>14</v>
      </c>
      <c r="H65" s="47">
        <f>SUM(H52:H64)</f>
        <v>12</v>
      </c>
      <c r="I65" s="47">
        <f t="shared" ref="I65:K65" si="25">SUM(I52:I64)</f>
        <v>12</v>
      </c>
      <c r="J65" s="47">
        <f t="shared" si="25"/>
        <v>15</v>
      </c>
      <c r="K65" s="47">
        <f t="shared" si="25"/>
        <v>15</v>
      </c>
      <c r="L65" s="47" t="s">
        <v>14</v>
      </c>
      <c r="M65" s="47">
        <f>SUM(M52:M64)</f>
        <v>21</v>
      </c>
      <c r="N65" s="47">
        <f t="shared" ref="N65:P65" si="26">SUM(N52:N64)</f>
        <v>21</v>
      </c>
      <c r="O65" s="47">
        <f t="shared" si="26"/>
        <v>18</v>
      </c>
      <c r="P65" s="47">
        <f t="shared" si="26"/>
        <v>18</v>
      </c>
      <c r="Q65" s="47" t="s">
        <v>14</v>
      </c>
      <c r="R65" s="47">
        <f>SUM(R52:R64)</f>
        <v>15</v>
      </c>
      <c r="S65" s="47">
        <f t="shared" ref="S65:U65" si="27">SUM(S52:S64)</f>
        <v>15</v>
      </c>
      <c r="T65" s="47">
        <f t="shared" si="27"/>
        <v>13</v>
      </c>
      <c r="U65" s="47">
        <f t="shared" si="27"/>
        <v>13</v>
      </c>
      <c r="V65" s="29"/>
      <c r="W65" s="29"/>
      <c r="X65" s="29"/>
      <c r="Y65" s="29"/>
      <c r="Z65" s="23"/>
      <c r="AA65" s="23"/>
      <c r="AB65" s="23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</row>
    <row r="66" spans="1:62" s="32" customFormat="1" ht="15" customHeight="1">
      <c r="A66" s="248"/>
      <c r="B66" s="43" t="s">
        <v>15</v>
      </c>
      <c r="C66" s="308">
        <f>C65+E65+H65+J65+M65+O65+R65+T65</f>
        <v>97</v>
      </c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4"/>
      <c r="V66" s="29"/>
      <c r="W66" s="29"/>
      <c r="X66" s="29"/>
      <c r="Y66" s="29"/>
      <c r="Z66" s="23"/>
      <c r="AA66" s="23"/>
      <c r="AB66" s="23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</row>
    <row r="67" spans="1:62" ht="15" customHeight="1">
      <c r="A67" s="303" t="s">
        <v>322</v>
      </c>
      <c r="B67" s="255" t="s">
        <v>323</v>
      </c>
      <c r="C67" s="255"/>
      <c r="D67" s="255"/>
      <c r="E67" s="255"/>
      <c r="F67" s="255"/>
      <c r="G67" s="257" t="s">
        <v>324</v>
      </c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8"/>
      <c r="V67" s="29"/>
      <c r="W67" s="29"/>
      <c r="Z67" s="49"/>
      <c r="AA67" s="23"/>
      <c r="AB67" s="23"/>
      <c r="AC67" s="29"/>
      <c r="AD67" s="29"/>
      <c r="AE67" s="29"/>
      <c r="AF67" s="29"/>
      <c r="AH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C67" s="29"/>
      <c r="BD67" s="29"/>
      <c r="BE67" s="29"/>
      <c r="BF67" s="29"/>
      <c r="BG67" s="29"/>
      <c r="BH67" s="29"/>
      <c r="BJ67" s="29"/>
    </row>
    <row r="68" spans="1:62" ht="15" customHeight="1">
      <c r="A68" s="303"/>
      <c r="B68" s="255" t="s">
        <v>123</v>
      </c>
      <c r="C68" s="255"/>
      <c r="D68" s="255"/>
      <c r="E68" s="255"/>
      <c r="F68" s="255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1"/>
      <c r="V68" s="29"/>
      <c r="Z68" s="23"/>
      <c r="AA68" s="23"/>
      <c r="AB68" s="23"/>
      <c r="AC68" s="29"/>
      <c r="AE68" s="29"/>
      <c r="AF68" s="29"/>
      <c r="AH68" s="29"/>
      <c r="AK68" s="29"/>
      <c r="AL68" s="29"/>
      <c r="AM68" s="29"/>
      <c r="AN68" s="29"/>
      <c r="AP68" s="29"/>
      <c r="AR68" s="29"/>
      <c r="AW68" s="29"/>
      <c r="AY68" s="29"/>
      <c r="BA68" s="29"/>
      <c r="BF68" s="29"/>
      <c r="BG68" s="29"/>
      <c r="BH68" s="29"/>
      <c r="BJ68" s="29"/>
    </row>
    <row r="69" spans="1:62" ht="15" customHeight="1">
      <c r="A69" s="303"/>
      <c r="B69" s="255" t="s">
        <v>124</v>
      </c>
      <c r="C69" s="255"/>
      <c r="D69" s="255"/>
      <c r="E69" s="255"/>
      <c r="F69" s="255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260"/>
      <c r="U69" s="261"/>
      <c r="V69" s="29"/>
      <c r="Z69" s="23"/>
      <c r="AA69" s="23"/>
      <c r="AB69" s="23"/>
      <c r="AE69" s="29"/>
      <c r="AF69" s="29"/>
      <c r="AN69" s="29"/>
      <c r="BJ69" s="29"/>
    </row>
    <row r="70" spans="1:62" ht="15" customHeight="1">
      <c r="A70" s="303"/>
      <c r="B70" s="255" t="s">
        <v>325</v>
      </c>
      <c r="C70" s="255"/>
      <c r="D70" s="255"/>
      <c r="E70" s="255"/>
      <c r="F70" s="255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1"/>
      <c r="AA70" s="23"/>
      <c r="AB70" s="23"/>
      <c r="AE70" s="29"/>
    </row>
    <row r="71" spans="1:62" ht="15" customHeight="1">
      <c r="A71" s="303"/>
      <c r="B71" s="255" t="s">
        <v>326</v>
      </c>
      <c r="C71" s="255"/>
      <c r="D71" s="255"/>
      <c r="E71" s="255"/>
      <c r="F71" s="255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1"/>
      <c r="AA71" s="23"/>
    </row>
    <row r="72" spans="1:62" ht="15" customHeight="1">
      <c r="A72" s="303"/>
      <c r="B72" s="307" t="s">
        <v>327</v>
      </c>
      <c r="C72" s="307"/>
      <c r="D72" s="307"/>
      <c r="E72" s="307"/>
      <c r="F72" s="307"/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260"/>
      <c r="U72" s="261"/>
      <c r="AA72" s="23"/>
    </row>
    <row r="73" spans="1:62" ht="15" customHeight="1">
      <c r="A73" s="303"/>
      <c r="B73" s="307"/>
      <c r="C73" s="307"/>
      <c r="D73" s="307"/>
      <c r="E73" s="307"/>
      <c r="F73" s="307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1"/>
      <c r="AA73" s="23"/>
    </row>
    <row r="74" spans="1:62" ht="15" customHeight="1">
      <c r="A74" s="303"/>
      <c r="B74" s="307"/>
      <c r="C74" s="307"/>
      <c r="D74" s="307"/>
      <c r="E74" s="307"/>
      <c r="F74" s="307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1"/>
    </row>
    <row r="75" spans="1:62">
      <c r="A75" s="303"/>
      <c r="B75" s="255" t="s">
        <v>71</v>
      </c>
      <c r="C75" s="255"/>
      <c r="D75" s="255"/>
      <c r="E75" s="255"/>
      <c r="F75" s="255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4"/>
    </row>
  </sheetData>
  <mergeCells count="46">
    <mergeCell ref="A30:A38"/>
    <mergeCell ref="C38:U38"/>
    <mergeCell ref="B71:F71"/>
    <mergeCell ref="B72:F74"/>
    <mergeCell ref="B75:F75"/>
    <mergeCell ref="A39:A51"/>
    <mergeCell ref="C51:U51"/>
    <mergeCell ref="A52:A66"/>
    <mergeCell ref="C66:U66"/>
    <mergeCell ref="A67:A75"/>
    <mergeCell ref="B67:F67"/>
    <mergeCell ref="G67:U75"/>
    <mergeCell ref="B68:F68"/>
    <mergeCell ref="B69:F69"/>
    <mergeCell ref="B70:F70"/>
    <mergeCell ref="A24:A29"/>
    <mergeCell ref="C29:U29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39370078740157483" footer="0.39370078740157483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4"/>
  <sheetViews>
    <sheetView tabSelected="1" view="pageBreakPreview" zoomScaleNormal="100" zoomScaleSheetLayoutView="100" workbookViewId="0">
      <selection sqref="A1:V1"/>
    </sheetView>
  </sheetViews>
  <sheetFormatPr defaultRowHeight="15.75"/>
  <cols>
    <col min="1" max="2" width="3.125" style="50" customWidth="1"/>
    <col min="3" max="3" width="18.625" style="51" customWidth="1"/>
    <col min="4" max="7" width="3.125" style="52" customWidth="1"/>
    <col min="8" max="8" width="18.625" style="51" customWidth="1"/>
    <col min="9" max="12" width="3.125" style="52" customWidth="1"/>
    <col min="13" max="13" width="18.625" style="51" customWidth="1"/>
    <col min="14" max="17" width="3.125" style="52" customWidth="1"/>
    <col min="18" max="18" width="18.625" style="51" customWidth="1"/>
    <col min="19" max="22" width="3.125" style="52" customWidth="1"/>
    <col min="23" max="256" width="9" style="1"/>
    <col min="257" max="258" width="3.125" style="1" customWidth="1"/>
    <col min="259" max="259" width="18.625" style="1" customWidth="1"/>
    <col min="260" max="263" width="3.125" style="1" customWidth="1"/>
    <col min="264" max="264" width="18.625" style="1" customWidth="1"/>
    <col min="265" max="268" width="3.125" style="1" customWidth="1"/>
    <col min="269" max="269" width="18.625" style="1" customWidth="1"/>
    <col min="270" max="273" width="3.125" style="1" customWidth="1"/>
    <col min="274" max="274" width="18.625" style="1" customWidth="1"/>
    <col min="275" max="278" width="3.125" style="1" customWidth="1"/>
    <col min="279" max="512" width="9" style="1"/>
    <col min="513" max="514" width="3.125" style="1" customWidth="1"/>
    <col min="515" max="515" width="18.625" style="1" customWidth="1"/>
    <col min="516" max="519" width="3.125" style="1" customWidth="1"/>
    <col min="520" max="520" width="18.625" style="1" customWidth="1"/>
    <col min="521" max="524" width="3.125" style="1" customWidth="1"/>
    <col min="525" max="525" width="18.625" style="1" customWidth="1"/>
    <col min="526" max="529" width="3.125" style="1" customWidth="1"/>
    <col min="530" max="530" width="18.625" style="1" customWidth="1"/>
    <col min="531" max="534" width="3.125" style="1" customWidth="1"/>
    <col min="535" max="768" width="9" style="1"/>
    <col min="769" max="770" width="3.125" style="1" customWidth="1"/>
    <col min="771" max="771" width="18.625" style="1" customWidth="1"/>
    <col min="772" max="775" width="3.125" style="1" customWidth="1"/>
    <col min="776" max="776" width="18.625" style="1" customWidth="1"/>
    <col min="777" max="780" width="3.125" style="1" customWidth="1"/>
    <col min="781" max="781" width="18.625" style="1" customWidth="1"/>
    <col min="782" max="785" width="3.125" style="1" customWidth="1"/>
    <col min="786" max="786" width="18.625" style="1" customWidth="1"/>
    <col min="787" max="790" width="3.125" style="1" customWidth="1"/>
    <col min="791" max="1024" width="9" style="1"/>
    <col min="1025" max="1026" width="3.125" style="1" customWidth="1"/>
    <col min="1027" max="1027" width="18.625" style="1" customWidth="1"/>
    <col min="1028" max="1031" width="3.125" style="1" customWidth="1"/>
    <col min="1032" max="1032" width="18.625" style="1" customWidth="1"/>
    <col min="1033" max="1036" width="3.125" style="1" customWidth="1"/>
    <col min="1037" max="1037" width="18.625" style="1" customWidth="1"/>
    <col min="1038" max="1041" width="3.125" style="1" customWidth="1"/>
    <col min="1042" max="1042" width="18.625" style="1" customWidth="1"/>
    <col min="1043" max="1046" width="3.125" style="1" customWidth="1"/>
    <col min="1047" max="1280" width="9" style="1"/>
    <col min="1281" max="1282" width="3.125" style="1" customWidth="1"/>
    <col min="1283" max="1283" width="18.625" style="1" customWidth="1"/>
    <col min="1284" max="1287" width="3.125" style="1" customWidth="1"/>
    <col min="1288" max="1288" width="18.625" style="1" customWidth="1"/>
    <col min="1289" max="1292" width="3.125" style="1" customWidth="1"/>
    <col min="1293" max="1293" width="18.625" style="1" customWidth="1"/>
    <col min="1294" max="1297" width="3.125" style="1" customWidth="1"/>
    <col min="1298" max="1298" width="18.625" style="1" customWidth="1"/>
    <col min="1299" max="1302" width="3.125" style="1" customWidth="1"/>
    <col min="1303" max="1536" width="9" style="1"/>
    <col min="1537" max="1538" width="3.125" style="1" customWidth="1"/>
    <col min="1539" max="1539" width="18.625" style="1" customWidth="1"/>
    <col min="1540" max="1543" width="3.125" style="1" customWidth="1"/>
    <col min="1544" max="1544" width="18.625" style="1" customWidth="1"/>
    <col min="1545" max="1548" width="3.125" style="1" customWidth="1"/>
    <col min="1549" max="1549" width="18.625" style="1" customWidth="1"/>
    <col min="1550" max="1553" width="3.125" style="1" customWidth="1"/>
    <col min="1554" max="1554" width="18.625" style="1" customWidth="1"/>
    <col min="1555" max="1558" width="3.125" style="1" customWidth="1"/>
    <col min="1559" max="1792" width="9" style="1"/>
    <col min="1793" max="1794" width="3.125" style="1" customWidth="1"/>
    <col min="1795" max="1795" width="18.625" style="1" customWidth="1"/>
    <col min="1796" max="1799" width="3.125" style="1" customWidth="1"/>
    <col min="1800" max="1800" width="18.625" style="1" customWidth="1"/>
    <col min="1801" max="1804" width="3.125" style="1" customWidth="1"/>
    <col min="1805" max="1805" width="18.625" style="1" customWidth="1"/>
    <col min="1806" max="1809" width="3.125" style="1" customWidth="1"/>
    <col min="1810" max="1810" width="18.625" style="1" customWidth="1"/>
    <col min="1811" max="1814" width="3.125" style="1" customWidth="1"/>
    <col min="1815" max="2048" width="9" style="1"/>
    <col min="2049" max="2050" width="3.125" style="1" customWidth="1"/>
    <col min="2051" max="2051" width="18.625" style="1" customWidth="1"/>
    <col min="2052" max="2055" width="3.125" style="1" customWidth="1"/>
    <col min="2056" max="2056" width="18.625" style="1" customWidth="1"/>
    <col min="2057" max="2060" width="3.125" style="1" customWidth="1"/>
    <col min="2061" max="2061" width="18.625" style="1" customWidth="1"/>
    <col min="2062" max="2065" width="3.125" style="1" customWidth="1"/>
    <col min="2066" max="2066" width="18.625" style="1" customWidth="1"/>
    <col min="2067" max="2070" width="3.125" style="1" customWidth="1"/>
    <col min="2071" max="2304" width="9" style="1"/>
    <col min="2305" max="2306" width="3.125" style="1" customWidth="1"/>
    <col min="2307" max="2307" width="18.625" style="1" customWidth="1"/>
    <col min="2308" max="2311" width="3.125" style="1" customWidth="1"/>
    <col min="2312" max="2312" width="18.625" style="1" customWidth="1"/>
    <col min="2313" max="2316" width="3.125" style="1" customWidth="1"/>
    <col min="2317" max="2317" width="18.625" style="1" customWidth="1"/>
    <col min="2318" max="2321" width="3.125" style="1" customWidth="1"/>
    <col min="2322" max="2322" width="18.625" style="1" customWidth="1"/>
    <col min="2323" max="2326" width="3.125" style="1" customWidth="1"/>
    <col min="2327" max="2560" width="9" style="1"/>
    <col min="2561" max="2562" width="3.125" style="1" customWidth="1"/>
    <col min="2563" max="2563" width="18.625" style="1" customWidth="1"/>
    <col min="2564" max="2567" width="3.125" style="1" customWidth="1"/>
    <col min="2568" max="2568" width="18.625" style="1" customWidth="1"/>
    <col min="2569" max="2572" width="3.125" style="1" customWidth="1"/>
    <col min="2573" max="2573" width="18.625" style="1" customWidth="1"/>
    <col min="2574" max="2577" width="3.125" style="1" customWidth="1"/>
    <col min="2578" max="2578" width="18.625" style="1" customWidth="1"/>
    <col min="2579" max="2582" width="3.125" style="1" customWidth="1"/>
    <col min="2583" max="2816" width="9" style="1"/>
    <col min="2817" max="2818" width="3.125" style="1" customWidth="1"/>
    <col min="2819" max="2819" width="18.625" style="1" customWidth="1"/>
    <col min="2820" max="2823" width="3.125" style="1" customWidth="1"/>
    <col min="2824" max="2824" width="18.625" style="1" customWidth="1"/>
    <col min="2825" max="2828" width="3.125" style="1" customWidth="1"/>
    <col min="2829" max="2829" width="18.625" style="1" customWidth="1"/>
    <col min="2830" max="2833" width="3.125" style="1" customWidth="1"/>
    <col min="2834" max="2834" width="18.625" style="1" customWidth="1"/>
    <col min="2835" max="2838" width="3.125" style="1" customWidth="1"/>
    <col min="2839" max="3072" width="9" style="1"/>
    <col min="3073" max="3074" width="3.125" style="1" customWidth="1"/>
    <col min="3075" max="3075" width="18.625" style="1" customWidth="1"/>
    <col min="3076" max="3079" width="3.125" style="1" customWidth="1"/>
    <col min="3080" max="3080" width="18.625" style="1" customWidth="1"/>
    <col min="3081" max="3084" width="3.125" style="1" customWidth="1"/>
    <col min="3085" max="3085" width="18.625" style="1" customWidth="1"/>
    <col min="3086" max="3089" width="3.125" style="1" customWidth="1"/>
    <col min="3090" max="3090" width="18.625" style="1" customWidth="1"/>
    <col min="3091" max="3094" width="3.125" style="1" customWidth="1"/>
    <col min="3095" max="3328" width="9" style="1"/>
    <col min="3329" max="3330" width="3.125" style="1" customWidth="1"/>
    <col min="3331" max="3331" width="18.625" style="1" customWidth="1"/>
    <col min="3332" max="3335" width="3.125" style="1" customWidth="1"/>
    <col min="3336" max="3336" width="18.625" style="1" customWidth="1"/>
    <col min="3337" max="3340" width="3.125" style="1" customWidth="1"/>
    <col min="3341" max="3341" width="18.625" style="1" customWidth="1"/>
    <col min="3342" max="3345" width="3.125" style="1" customWidth="1"/>
    <col min="3346" max="3346" width="18.625" style="1" customWidth="1"/>
    <col min="3347" max="3350" width="3.125" style="1" customWidth="1"/>
    <col min="3351" max="3584" width="9" style="1"/>
    <col min="3585" max="3586" width="3.125" style="1" customWidth="1"/>
    <col min="3587" max="3587" width="18.625" style="1" customWidth="1"/>
    <col min="3588" max="3591" width="3.125" style="1" customWidth="1"/>
    <col min="3592" max="3592" width="18.625" style="1" customWidth="1"/>
    <col min="3593" max="3596" width="3.125" style="1" customWidth="1"/>
    <col min="3597" max="3597" width="18.625" style="1" customWidth="1"/>
    <col min="3598" max="3601" width="3.125" style="1" customWidth="1"/>
    <col min="3602" max="3602" width="18.625" style="1" customWidth="1"/>
    <col min="3603" max="3606" width="3.125" style="1" customWidth="1"/>
    <col min="3607" max="3840" width="9" style="1"/>
    <col min="3841" max="3842" width="3.125" style="1" customWidth="1"/>
    <col min="3843" max="3843" width="18.625" style="1" customWidth="1"/>
    <col min="3844" max="3847" width="3.125" style="1" customWidth="1"/>
    <col min="3848" max="3848" width="18.625" style="1" customWidth="1"/>
    <col min="3849" max="3852" width="3.125" style="1" customWidth="1"/>
    <col min="3853" max="3853" width="18.625" style="1" customWidth="1"/>
    <col min="3854" max="3857" width="3.125" style="1" customWidth="1"/>
    <col min="3858" max="3858" width="18.625" style="1" customWidth="1"/>
    <col min="3859" max="3862" width="3.125" style="1" customWidth="1"/>
    <col min="3863" max="4096" width="9" style="1"/>
    <col min="4097" max="4098" width="3.125" style="1" customWidth="1"/>
    <col min="4099" max="4099" width="18.625" style="1" customWidth="1"/>
    <col min="4100" max="4103" width="3.125" style="1" customWidth="1"/>
    <col min="4104" max="4104" width="18.625" style="1" customWidth="1"/>
    <col min="4105" max="4108" width="3.125" style="1" customWidth="1"/>
    <col min="4109" max="4109" width="18.625" style="1" customWidth="1"/>
    <col min="4110" max="4113" width="3.125" style="1" customWidth="1"/>
    <col min="4114" max="4114" width="18.625" style="1" customWidth="1"/>
    <col min="4115" max="4118" width="3.125" style="1" customWidth="1"/>
    <col min="4119" max="4352" width="9" style="1"/>
    <col min="4353" max="4354" width="3.125" style="1" customWidth="1"/>
    <col min="4355" max="4355" width="18.625" style="1" customWidth="1"/>
    <col min="4356" max="4359" width="3.125" style="1" customWidth="1"/>
    <col min="4360" max="4360" width="18.625" style="1" customWidth="1"/>
    <col min="4361" max="4364" width="3.125" style="1" customWidth="1"/>
    <col min="4365" max="4365" width="18.625" style="1" customWidth="1"/>
    <col min="4366" max="4369" width="3.125" style="1" customWidth="1"/>
    <col min="4370" max="4370" width="18.625" style="1" customWidth="1"/>
    <col min="4371" max="4374" width="3.125" style="1" customWidth="1"/>
    <col min="4375" max="4608" width="9" style="1"/>
    <col min="4609" max="4610" width="3.125" style="1" customWidth="1"/>
    <col min="4611" max="4611" width="18.625" style="1" customWidth="1"/>
    <col min="4612" max="4615" width="3.125" style="1" customWidth="1"/>
    <col min="4616" max="4616" width="18.625" style="1" customWidth="1"/>
    <col min="4617" max="4620" width="3.125" style="1" customWidth="1"/>
    <col min="4621" max="4621" width="18.625" style="1" customWidth="1"/>
    <col min="4622" max="4625" width="3.125" style="1" customWidth="1"/>
    <col min="4626" max="4626" width="18.625" style="1" customWidth="1"/>
    <col min="4627" max="4630" width="3.125" style="1" customWidth="1"/>
    <col min="4631" max="4864" width="9" style="1"/>
    <col min="4865" max="4866" width="3.125" style="1" customWidth="1"/>
    <col min="4867" max="4867" width="18.625" style="1" customWidth="1"/>
    <col min="4868" max="4871" width="3.125" style="1" customWidth="1"/>
    <col min="4872" max="4872" width="18.625" style="1" customWidth="1"/>
    <col min="4873" max="4876" width="3.125" style="1" customWidth="1"/>
    <col min="4877" max="4877" width="18.625" style="1" customWidth="1"/>
    <col min="4878" max="4881" width="3.125" style="1" customWidth="1"/>
    <col min="4882" max="4882" width="18.625" style="1" customWidth="1"/>
    <col min="4883" max="4886" width="3.125" style="1" customWidth="1"/>
    <col min="4887" max="5120" width="9" style="1"/>
    <col min="5121" max="5122" width="3.125" style="1" customWidth="1"/>
    <col min="5123" max="5123" width="18.625" style="1" customWidth="1"/>
    <col min="5124" max="5127" width="3.125" style="1" customWidth="1"/>
    <col min="5128" max="5128" width="18.625" style="1" customWidth="1"/>
    <col min="5129" max="5132" width="3.125" style="1" customWidth="1"/>
    <col min="5133" max="5133" width="18.625" style="1" customWidth="1"/>
    <col min="5134" max="5137" width="3.125" style="1" customWidth="1"/>
    <col min="5138" max="5138" width="18.625" style="1" customWidth="1"/>
    <col min="5139" max="5142" width="3.125" style="1" customWidth="1"/>
    <col min="5143" max="5376" width="9" style="1"/>
    <col min="5377" max="5378" width="3.125" style="1" customWidth="1"/>
    <col min="5379" max="5379" width="18.625" style="1" customWidth="1"/>
    <col min="5380" max="5383" width="3.125" style="1" customWidth="1"/>
    <col min="5384" max="5384" width="18.625" style="1" customWidth="1"/>
    <col min="5385" max="5388" width="3.125" style="1" customWidth="1"/>
    <col min="5389" max="5389" width="18.625" style="1" customWidth="1"/>
    <col min="5390" max="5393" width="3.125" style="1" customWidth="1"/>
    <col min="5394" max="5394" width="18.625" style="1" customWidth="1"/>
    <col min="5395" max="5398" width="3.125" style="1" customWidth="1"/>
    <col min="5399" max="5632" width="9" style="1"/>
    <col min="5633" max="5634" width="3.125" style="1" customWidth="1"/>
    <col min="5635" max="5635" width="18.625" style="1" customWidth="1"/>
    <col min="5636" max="5639" width="3.125" style="1" customWidth="1"/>
    <col min="5640" max="5640" width="18.625" style="1" customWidth="1"/>
    <col min="5641" max="5644" width="3.125" style="1" customWidth="1"/>
    <col min="5645" max="5645" width="18.625" style="1" customWidth="1"/>
    <col min="5646" max="5649" width="3.125" style="1" customWidth="1"/>
    <col min="5650" max="5650" width="18.625" style="1" customWidth="1"/>
    <col min="5651" max="5654" width="3.125" style="1" customWidth="1"/>
    <col min="5655" max="5888" width="9" style="1"/>
    <col min="5889" max="5890" width="3.125" style="1" customWidth="1"/>
    <col min="5891" max="5891" width="18.625" style="1" customWidth="1"/>
    <col min="5892" max="5895" width="3.125" style="1" customWidth="1"/>
    <col min="5896" max="5896" width="18.625" style="1" customWidth="1"/>
    <col min="5897" max="5900" width="3.125" style="1" customWidth="1"/>
    <col min="5901" max="5901" width="18.625" style="1" customWidth="1"/>
    <col min="5902" max="5905" width="3.125" style="1" customWidth="1"/>
    <col min="5906" max="5906" width="18.625" style="1" customWidth="1"/>
    <col min="5907" max="5910" width="3.125" style="1" customWidth="1"/>
    <col min="5911" max="6144" width="9" style="1"/>
    <col min="6145" max="6146" width="3.125" style="1" customWidth="1"/>
    <col min="6147" max="6147" width="18.625" style="1" customWidth="1"/>
    <col min="6148" max="6151" width="3.125" style="1" customWidth="1"/>
    <col min="6152" max="6152" width="18.625" style="1" customWidth="1"/>
    <col min="6153" max="6156" width="3.125" style="1" customWidth="1"/>
    <col min="6157" max="6157" width="18.625" style="1" customWidth="1"/>
    <col min="6158" max="6161" width="3.125" style="1" customWidth="1"/>
    <col min="6162" max="6162" width="18.625" style="1" customWidth="1"/>
    <col min="6163" max="6166" width="3.125" style="1" customWidth="1"/>
    <col min="6167" max="6400" width="9" style="1"/>
    <col min="6401" max="6402" width="3.125" style="1" customWidth="1"/>
    <col min="6403" max="6403" width="18.625" style="1" customWidth="1"/>
    <col min="6404" max="6407" width="3.125" style="1" customWidth="1"/>
    <col min="6408" max="6408" width="18.625" style="1" customWidth="1"/>
    <col min="6409" max="6412" width="3.125" style="1" customWidth="1"/>
    <col min="6413" max="6413" width="18.625" style="1" customWidth="1"/>
    <col min="6414" max="6417" width="3.125" style="1" customWidth="1"/>
    <col min="6418" max="6418" width="18.625" style="1" customWidth="1"/>
    <col min="6419" max="6422" width="3.125" style="1" customWidth="1"/>
    <col min="6423" max="6656" width="9" style="1"/>
    <col min="6657" max="6658" width="3.125" style="1" customWidth="1"/>
    <col min="6659" max="6659" width="18.625" style="1" customWidth="1"/>
    <col min="6660" max="6663" width="3.125" style="1" customWidth="1"/>
    <col min="6664" max="6664" width="18.625" style="1" customWidth="1"/>
    <col min="6665" max="6668" width="3.125" style="1" customWidth="1"/>
    <col min="6669" max="6669" width="18.625" style="1" customWidth="1"/>
    <col min="6670" max="6673" width="3.125" style="1" customWidth="1"/>
    <col min="6674" max="6674" width="18.625" style="1" customWidth="1"/>
    <col min="6675" max="6678" width="3.125" style="1" customWidth="1"/>
    <col min="6679" max="6912" width="9" style="1"/>
    <col min="6913" max="6914" width="3.125" style="1" customWidth="1"/>
    <col min="6915" max="6915" width="18.625" style="1" customWidth="1"/>
    <col min="6916" max="6919" width="3.125" style="1" customWidth="1"/>
    <col min="6920" max="6920" width="18.625" style="1" customWidth="1"/>
    <col min="6921" max="6924" width="3.125" style="1" customWidth="1"/>
    <col min="6925" max="6925" width="18.625" style="1" customWidth="1"/>
    <col min="6926" max="6929" width="3.125" style="1" customWidth="1"/>
    <col min="6930" max="6930" width="18.625" style="1" customWidth="1"/>
    <col min="6931" max="6934" width="3.125" style="1" customWidth="1"/>
    <col min="6935" max="7168" width="9" style="1"/>
    <col min="7169" max="7170" width="3.125" style="1" customWidth="1"/>
    <col min="7171" max="7171" width="18.625" style="1" customWidth="1"/>
    <col min="7172" max="7175" width="3.125" style="1" customWidth="1"/>
    <col min="7176" max="7176" width="18.625" style="1" customWidth="1"/>
    <col min="7177" max="7180" width="3.125" style="1" customWidth="1"/>
    <col min="7181" max="7181" width="18.625" style="1" customWidth="1"/>
    <col min="7182" max="7185" width="3.125" style="1" customWidth="1"/>
    <col min="7186" max="7186" width="18.625" style="1" customWidth="1"/>
    <col min="7187" max="7190" width="3.125" style="1" customWidth="1"/>
    <col min="7191" max="7424" width="9" style="1"/>
    <col min="7425" max="7426" width="3.125" style="1" customWidth="1"/>
    <col min="7427" max="7427" width="18.625" style="1" customWidth="1"/>
    <col min="7428" max="7431" width="3.125" style="1" customWidth="1"/>
    <col min="7432" max="7432" width="18.625" style="1" customWidth="1"/>
    <col min="7433" max="7436" width="3.125" style="1" customWidth="1"/>
    <col min="7437" max="7437" width="18.625" style="1" customWidth="1"/>
    <col min="7438" max="7441" width="3.125" style="1" customWidth="1"/>
    <col min="7442" max="7442" width="18.625" style="1" customWidth="1"/>
    <col min="7443" max="7446" width="3.125" style="1" customWidth="1"/>
    <col min="7447" max="7680" width="9" style="1"/>
    <col min="7681" max="7682" width="3.125" style="1" customWidth="1"/>
    <col min="7683" max="7683" width="18.625" style="1" customWidth="1"/>
    <col min="7684" max="7687" width="3.125" style="1" customWidth="1"/>
    <col min="7688" max="7688" width="18.625" style="1" customWidth="1"/>
    <col min="7689" max="7692" width="3.125" style="1" customWidth="1"/>
    <col min="7693" max="7693" width="18.625" style="1" customWidth="1"/>
    <col min="7694" max="7697" width="3.125" style="1" customWidth="1"/>
    <col min="7698" max="7698" width="18.625" style="1" customWidth="1"/>
    <col min="7699" max="7702" width="3.125" style="1" customWidth="1"/>
    <col min="7703" max="7936" width="9" style="1"/>
    <col min="7937" max="7938" width="3.125" style="1" customWidth="1"/>
    <col min="7939" max="7939" width="18.625" style="1" customWidth="1"/>
    <col min="7940" max="7943" width="3.125" style="1" customWidth="1"/>
    <col min="7944" max="7944" width="18.625" style="1" customWidth="1"/>
    <col min="7945" max="7948" width="3.125" style="1" customWidth="1"/>
    <col min="7949" max="7949" width="18.625" style="1" customWidth="1"/>
    <col min="7950" max="7953" width="3.125" style="1" customWidth="1"/>
    <col min="7954" max="7954" width="18.625" style="1" customWidth="1"/>
    <col min="7955" max="7958" width="3.125" style="1" customWidth="1"/>
    <col min="7959" max="8192" width="9" style="1"/>
    <col min="8193" max="8194" width="3.125" style="1" customWidth="1"/>
    <col min="8195" max="8195" width="18.625" style="1" customWidth="1"/>
    <col min="8196" max="8199" width="3.125" style="1" customWidth="1"/>
    <col min="8200" max="8200" width="18.625" style="1" customWidth="1"/>
    <col min="8201" max="8204" width="3.125" style="1" customWidth="1"/>
    <col min="8205" max="8205" width="18.625" style="1" customWidth="1"/>
    <col min="8206" max="8209" width="3.125" style="1" customWidth="1"/>
    <col min="8210" max="8210" width="18.625" style="1" customWidth="1"/>
    <col min="8211" max="8214" width="3.125" style="1" customWidth="1"/>
    <col min="8215" max="8448" width="9" style="1"/>
    <col min="8449" max="8450" width="3.125" style="1" customWidth="1"/>
    <col min="8451" max="8451" width="18.625" style="1" customWidth="1"/>
    <col min="8452" max="8455" width="3.125" style="1" customWidth="1"/>
    <col min="8456" max="8456" width="18.625" style="1" customWidth="1"/>
    <col min="8457" max="8460" width="3.125" style="1" customWidth="1"/>
    <col min="8461" max="8461" width="18.625" style="1" customWidth="1"/>
    <col min="8462" max="8465" width="3.125" style="1" customWidth="1"/>
    <col min="8466" max="8466" width="18.625" style="1" customWidth="1"/>
    <col min="8467" max="8470" width="3.125" style="1" customWidth="1"/>
    <col min="8471" max="8704" width="9" style="1"/>
    <col min="8705" max="8706" width="3.125" style="1" customWidth="1"/>
    <col min="8707" max="8707" width="18.625" style="1" customWidth="1"/>
    <col min="8708" max="8711" width="3.125" style="1" customWidth="1"/>
    <col min="8712" max="8712" width="18.625" style="1" customWidth="1"/>
    <col min="8713" max="8716" width="3.125" style="1" customWidth="1"/>
    <col min="8717" max="8717" width="18.625" style="1" customWidth="1"/>
    <col min="8718" max="8721" width="3.125" style="1" customWidth="1"/>
    <col min="8722" max="8722" width="18.625" style="1" customWidth="1"/>
    <col min="8723" max="8726" width="3.125" style="1" customWidth="1"/>
    <col min="8727" max="8960" width="9" style="1"/>
    <col min="8961" max="8962" width="3.125" style="1" customWidth="1"/>
    <col min="8963" max="8963" width="18.625" style="1" customWidth="1"/>
    <col min="8964" max="8967" width="3.125" style="1" customWidth="1"/>
    <col min="8968" max="8968" width="18.625" style="1" customWidth="1"/>
    <col min="8969" max="8972" width="3.125" style="1" customWidth="1"/>
    <col min="8973" max="8973" width="18.625" style="1" customWidth="1"/>
    <col min="8974" max="8977" width="3.125" style="1" customWidth="1"/>
    <col min="8978" max="8978" width="18.625" style="1" customWidth="1"/>
    <col min="8979" max="8982" width="3.125" style="1" customWidth="1"/>
    <col min="8983" max="9216" width="9" style="1"/>
    <col min="9217" max="9218" width="3.125" style="1" customWidth="1"/>
    <col min="9219" max="9219" width="18.625" style="1" customWidth="1"/>
    <col min="9220" max="9223" width="3.125" style="1" customWidth="1"/>
    <col min="9224" max="9224" width="18.625" style="1" customWidth="1"/>
    <col min="9225" max="9228" width="3.125" style="1" customWidth="1"/>
    <col min="9229" max="9229" width="18.625" style="1" customWidth="1"/>
    <col min="9230" max="9233" width="3.125" style="1" customWidth="1"/>
    <col min="9234" max="9234" width="18.625" style="1" customWidth="1"/>
    <col min="9235" max="9238" width="3.125" style="1" customWidth="1"/>
    <col min="9239" max="9472" width="9" style="1"/>
    <col min="9473" max="9474" width="3.125" style="1" customWidth="1"/>
    <col min="9475" max="9475" width="18.625" style="1" customWidth="1"/>
    <col min="9476" max="9479" width="3.125" style="1" customWidth="1"/>
    <col min="9480" max="9480" width="18.625" style="1" customWidth="1"/>
    <col min="9481" max="9484" width="3.125" style="1" customWidth="1"/>
    <col min="9485" max="9485" width="18.625" style="1" customWidth="1"/>
    <col min="9486" max="9489" width="3.125" style="1" customWidth="1"/>
    <col min="9490" max="9490" width="18.625" style="1" customWidth="1"/>
    <col min="9491" max="9494" width="3.125" style="1" customWidth="1"/>
    <col min="9495" max="9728" width="9" style="1"/>
    <col min="9729" max="9730" width="3.125" style="1" customWidth="1"/>
    <col min="9731" max="9731" width="18.625" style="1" customWidth="1"/>
    <col min="9732" max="9735" width="3.125" style="1" customWidth="1"/>
    <col min="9736" max="9736" width="18.625" style="1" customWidth="1"/>
    <col min="9737" max="9740" width="3.125" style="1" customWidth="1"/>
    <col min="9741" max="9741" width="18.625" style="1" customWidth="1"/>
    <col min="9742" max="9745" width="3.125" style="1" customWidth="1"/>
    <col min="9746" max="9746" width="18.625" style="1" customWidth="1"/>
    <col min="9747" max="9750" width="3.125" style="1" customWidth="1"/>
    <col min="9751" max="9984" width="9" style="1"/>
    <col min="9985" max="9986" width="3.125" style="1" customWidth="1"/>
    <col min="9987" max="9987" width="18.625" style="1" customWidth="1"/>
    <col min="9988" max="9991" width="3.125" style="1" customWidth="1"/>
    <col min="9992" max="9992" width="18.625" style="1" customWidth="1"/>
    <col min="9993" max="9996" width="3.125" style="1" customWidth="1"/>
    <col min="9997" max="9997" width="18.625" style="1" customWidth="1"/>
    <col min="9998" max="10001" width="3.125" style="1" customWidth="1"/>
    <col min="10002" max="10002" width="18.625" style="1" customWidth="1"/>
    <col min="10003" max="10006" width="3.125" style="1" customWidth="1"/>
    <col min="10007" max="10240" width="9" style="1"/>
    <col min="10241" max="10242" width="3.125" style="1" customWidth="1"/>
    <col min="10243" max="10243" width="18.625" style="1" customWidth="1"/>
    <col min="10244" max="10247" width="3.125" style="1" customWidth="1"/>
    <col min="10248" max="10248" width="18.625" style="1" customWidth="1"/>
    <col min="10249" max="10252" width="3.125" style="1" customWidth="1"/>
    <col min="10253" max="10253" width="18.625" style="1" customWidth="1"/>
    <col min="10254" max="10257" width="3.125" style="1" customWidth="1"/>
    <col min="10258" max="10258" width="18.625" style="1" customWidth="1"/>
    <col min="10259" max="10262" width="3.125" style="1" customWidth="1"/>
    <col min="10263" max="10496" width="9" style="1"/>
    <col min="10497" max="10498" width="3.125" style="1" customWidth="1"/>
    <col min="10499" max="10499" width="18.625" style="1" customWidth="1"/>
    <col min="10500" max="10503" width="3.125" style="1" customWidth="1"/>
    <col min="10504" max="10504" width="18.625" style="1" customWidth="1"/>
    <col min="10505" max="10508" width="3.125" style="1" customWidth="1"/>
    <col min="10509" max="10509" width="18.625" style="1" customWidth="1"/>
    <col min="10510" max="10513" width="3.125" style="1" customWidth="1"/>
    <col min="10514" max="10514" width="18.625" style="1" customWidth="1"/>
    <col min="10515" max="10518" width="3.125" style="1" customWidth="1"/>
    <col min="10519" max="10752" width="9" style="1"/>
    <col min="10753" max="10754" width="3.125" style="1" customWidth="1"/>
    <col min="10755" max="10755" width="18.625" style="1" customWidth="1"/>
    <col min="10756" max="10759" width="3.125" style="1" customWidth="1"/>
    <col min="10760" max="10760" width="18.625" style="1" customWidth="1"/>
    <col min="10761" max="10764" width="3.125" style="1" customWidth="1"/>
    <col min="10765" max="10765" width="18.625" style="1" customWidth="1"/>
    <col min="10766" max="10769" width="3.125" style="1" customWidth="1"/>
    <col min="10770" max="10770" width="18.625" style="1" customWidth="1"/>
    <col min="10771" max="10774" width="3.125" style="1" customWidth="1"/>
    <col min="10775" max="11008" width="9" style="1"/>
    <col min="11009" max="11010" width="3.125" style="1" customWidth="1"/>
    <col min="11011" max="11011" width="18.625" style="1" customWidth="1"/>
    <col min="11012" max="11015" width="3.125" style="1" customWidth="1"/>
    <col min="11016" max="11016" width="18.625" style="1" customWidth="1"/>
    <col min="11017" max="11020" width="3.125" style="1" customWidth="1"/>
    <col min="11021" max="11021" width="18.625" style="1" customWidth="1"/>
    <col min="11022" max="11025" width="3.125" style="1" customWidth="1"/>
    <col min="11026" max="11026" width="18.625" style="1" customWidth="1"/>
    <col min="11027" max="11030" width="3.125" style="1" customWidth="1"/>
    <col min="11031" max="11264" width="9" style="1"/>
    <col min="11265" max="11266" width="3.125" style="1" customWidth="1"/>
    <col min="11267" max="11267" width="18.625" style="1" customWidth="1"/>
    <col min="11268" max="11271" width="3.125" style="1" customWidth="1"/>
    <col min="11272" max="11272" width="18.625" style="1" customWidth="1"/>
    <col min="11273" max="11276" width="3.125" style="1" customWidth="1"/>
    <col min="11277" max="11277" width="18.625" style="1" customWidth="1"/>
    <col min="11278" max="11281" width="3.125" style="1" customWidth="1"/>
    <col min="11282" max="11282" width="18.625" style="1" customWidth="1"/>
    <col min="11283" max="11286" width="3.125" style="1" customWidth="1"/>
    <col min="11287" max="11520" width="9" style="1"/>
    <col min="11521" max="11522" width="3.125" style="1" customWidth="1"/>
    <col min="11523" max="11523" width="18.625" style="1" customWidth="1"/>
    <col min="11524" max="11527" width="3.125" style="1" customWidth="1"/>
    <col min="11528" max="11528" width="18.625" style="1" customWidth="1"/>
    <col min="11529" max="11532" width="3.125" style="1" customWidth="1"/>
    <col min="11533" max="11533" width="18.625" style="1" customWidth="1"/>
    <col min="11534" max="11537" width="3.125" style="1" customWidth="1"/>
    <col min="11538" max="11538" width="18.625" style="1" customWidth="1"/>
    <col min="11539" max="11542" width="3.125" style="1" customWidth="1"/>
    <col min="11543" max="11776" width="9" style="1"/>
    <col min="11777" max="11778" width="3.125" style="1" customWidth="1"/>
    <col min="11779" max="11779" width="18.625" style="1" customWidth="1"/>
    <col min="11780" max="11783" width="3.125" style="1" customWidth="1"/>
    <col min="11784" max="11784" width="18.625" style="1" customWidth="1"/>
    <col min="11785" max="11788" width="3.125" style="1" customWidth="1"/>
    <col min="11789" max="11789" width="18.625" style="1" customWidth="1"/>
    <col min="11790" max="11793" width="3.125" style="1" customWidth="1"/>
    <col min="11794" max="11794" width="18.625" style="1" customWidth="1"/>
    <col min="11795" max="11798" width="3.125" style="1" customWidth="1"/>
    <col min="11799" max="12032" width="9" style="1"/>
    <col min="12033" max="12034" width="3.125" style="1" customWidth="1"/>
    <col min="12035" max="12035" width="18.625" style="1" customWidth="1"/>
    <col min="12036" max="12039" width="3.125" style="1" customWidth="1"/>
    <col min="12040" max="12040" width="18.625" style="1" customWidth="1"/>
    <col min="12041" max="12044" width="3.125" style="1" customWidth="1"/>
    <col min="12045" max="12045" width="18.625" style="1" customWidth="1"/>
    <col min="12046" max="12049" width="3.125" style="1" customWidth="1"/>
    <col min="12050" max="12050" width="18.625" style="1" customWidth="1"/>
    <col min="12051" max="12054" width="3.125" style="1" customWidth="1"/>
    <col min="12055" max="12288" width="9" style="1"/>
    <col min="12289" max="12290" width="3.125" style="1" customWidth="1"/>
    <col min="12291" max="12291" width="18.625" style="1" customWidth="1"/>
    <col min="12292" max="12295" width="3.125" style="1" customWidth="1"/>
    <col min="12296" max="12296" width="18.625" style="1" customWidth="1"/>
    <col min="12297" max="12300" width="3.125" style="1" customWidth="1"/>
    <col min="12301" max="12301" width="18.625" style="1" customWidth="1"/>
    <col min="12302" max="12305" width="3.125" style="1" customWidth="1"/>
    <col min="12306" max="12306" width="18.625" style="1" customWidth="1"/>
    <col min="12307" max="12310" width="3.125" style="1" customWidth="1"/>
    <col min="12311" max="12544" width="9" style="1"/>
    <col min="12545" max="12546" width="3.125" style="1" customWidth="1"/>
    <col min="12547" max="12547" width="18.625" style="1" customWidth="1"/>
    <col min="12548" max="12551" width="3.125" style="1" customWidth="1"/>
    <col min="12552" max="12552" width="18.625" style="1" customWidth="1"/>
    <col min="12553" max="12556" width="3.125" style="1" customWidth="1"/>
    <col min="12557" max="12557" width="18.625" style="1" customWidth="1"/>
    <col min="12558" max="12561" width="3.125" style="1" customWidth="1"/>
    <col min="12562" max="12562" width="18.625" style="1" customWidth="1"/>
    <col min="12563" max="12566" width="3.125" style="1" customWidth="1"/>
    <col min="12567" max="12800" width="9" style="1"/>
    <col min="12801" max="12802" width="3.125" style="1" customWidth="1"/>
    <col min="12803" max="12803" width="18.625" style="1" customWidth="1"/>
    <col min="12804" max="12807" width="3.125" style="1" customWidth="1"/>
    <col min="12808" max="12808" width="18.625" style="1" customWidth="1"/>
    <col min="12809" max="12812" width="3.125" style="1" customWidth="1"/>
    <col min="12813" max="12813" width="18.625" style="1" customWidth="1"/>
    <col min="12814" max="12817" width="3.125" style="1" customWidth="1"/>
    <col min="12818" max="12818" width="18.625" style="1" customWidth="1"/>
    <col min="12819" max="12822" width="3.125" style="1" customWidth="1"/>
    <col min="12823" max="13056" width="9" style="1"/>
    <col min="13057" max="13058" width="3.125" style="1" customWidth="1"/>
    <col min="13059" max="13059" width="18.625" style="1" customWidth="1"/>
    <col min="13060" max="13063" width="3.125" style="1" customWidth="1"/>
    <col min="13064" max="13064" width="18.625" style="1" customWidth="1"/>
    <col min="13065" max="13068" width="3.125" style="1" customWidth="1"/>
    <col min="13069" max="13069" width="18.625" style="1" customWidth="1"/>
    <col min="13070" max="13073" width="3.125" style="1" customWidth="1"/>
    <col min="13074" max="13074" width="18.625" style="1" customWidth="1"/>
    <col min="13075" max="13078" width="3.125" style="1" customWidth="1"/>
    <col min="13079" max="13312" width="9" style="1"/>
    <col min="13313" max="13314" width="3.125" style="1" customWidth="1"/>
    <col min="13315" max="13315" width="18.625" style="1" customWidth="1"/>
    <col min="13316" max="13319" width="3.125" style="1" customWidth="1"/>
    <col min="13320" max="13320" width="18.625" style="1" customWidth="1"/>
    <col min="13321" max="13324" width="3.125" style="1" customWidth="1"/>
    <col min="13325" max="13325" width="18.625" style="1" customWidth="1"/>
    <col min="13326" max="13329" width="3.125" style="1" customWidth="1"/>
    <col min="13330" max="13330" width="18.625" style="1" customWidth="1"/>
    <col min="13331" max="13334" width="3.125" style="1" customWidth="1"/>
    <col min="13335" max="13568" width="9" style="1"/>
    <col min="13569" max="13570" width="3.125" style="1" customWidth="1"/>
    <col min="13571" max="13571" width="18.625" style="1" customWidth="1"/>
    <col min="13572" max="13575" width="3.125" style="1" customWidth="1"/>
    <col min="13576" max="13576" width="18.625" style="1" customWidth="1"/>
    <col min="13577" max="13580" width="3.125" style="1" customWidth="1"/>
    <col min="13581" max="13581" width="18.625" style="1" customWidth="1"/>
    <col min="13582" max="13585" width="3.125" style="1" customWidth="1"/>
    <col min="13586" max="13586" width="18.625" style="1" customWidth="1"/>
    <col min="13587" max="13590" width="3.125" style="1" customWidth="1"/>
    <col min="13591" max="13824" width="9" style="1"/>
    <col min="13825" max="13826" width="3.125" style="1" customWidth="1"/>
    <col min="13827" max="13827" width="18.625" style="1" customWidth="1"/>
    <col min="13828" max="13831" width="3.125" style="1" customWidth="1"/>
    <col min="13832" max="13832" width="18.625" style="1" customWidth="1"/>
    <col min="13833" max="13836" width="3.125" style="1" customWidth="1"/>
    <col min="13837" max="13837" width="18.625" style="1" customWidth="1"/>
    <col min="13838" max="13841" width="3.125" style="1" customWidth="1"/>
    <col min="13842" max="13842" width="18.625" style="1" customWidth="1"/>
    <col min="13843" max="13846" width="3.125" style="1" customWidth="1"/>
    <col min="13847" max="14080" width="9" style="1"/>
    <col min="14081" max="14082" width="3.125" style="1" customWidth="1"/>
    <col min="14083" max="14083" width="18.625" style="1" customWidth="1"/>
    <col min="14084" max="14087" width="3.125" style="1" customWidth="1"/>
    <col min="14088" max="14088" width="18.625" style="1" customWidth="1"/>
    <col min="14089" max="14092" width="3.125" style="1" customWidth="1"/>
    <col min="14093" max="14093" width="18.625" style="1" customWidth="1"/>
    <col min="14094" max="14097" width="3.125" style="1" customWidth="1"/>
    <col min="14098" max="14098" width="18.625" style="1" customWidth="1"/>
    <col min="14099" max="14102" width="3.125" style="1" customWidth="1"/>
    <col min="14103" max="14336" width="9" style="1"/>
    <col min="14337" max="14338" width="3.125" style="1" customWidth="1"/>
    <col min="14339" max="14339" width="18.625" style="1" customWidth="1"/>
    <col min="14340" max="14343" width="3.125" style="1" customWidth="1"/>
    <col min="14344" max="14344" width="18.625" style="1" customWidth="1"/>
    <col min="14345" max="14348" width="3.125" style="1" customWidth="1"/>
    <col min="14349" max="14349" width="18.625" style="1" customWidth="1"/>
    <col min="14350" max="14353" width="3.125" style="1" customWidth="1"/>
    <col min="14354" max="14354" width="18.625" style="1" customWidth="1"/>
    <col min="14355" max="14358" width="3.125" style="1" customWidth="1"/>
    <col min="14359" max="14592" width="9" style="1"/>
    <col min="14593" max="14594" width="3.125" style="1" customWidth="1"/>
    <col min="14595" max="14595" width="18.625" style="1" customWidth="1"/>
    <col min="14596" max="14599" width="3.125" style="1" customWidth="1"/>
    <col min="14600" max="14600" width="18.625" style="1" customWidth="1"/>
    <col min="14601" max="14604" width="3.125" style="1" customWidth="1"/>
    <col min="14605" max="14605" width="18.625" style="1" customWidth="1"/>
    <col min="14606" max="14609" width="3.125" style="1" customWidth="1"/>
    <col min="14610" max="14610" width="18.625" style="1" customWidth="1"/>
    <col min="14611" max="14614" width="3.125" style="1" customWidth="1"/>
    <col min="14615" max="14848" width="9" style="1"/>
    <col min="14849" max="14850" width="3.125" style="1" customWidth="1"/>
    <col min="14851" max="14851" width="18.625" style="1" customWidth="1"/>
    <col min="14852" max="14855" width="3.125" style="1" customWidth="1"/>
    <col min="14856" max="14856" width="18.625" style="1" customWidth="1"/>
    <col min="14857" max="14860" width="3.125" style="1" customWidth="1"/>
    <col min="14861" max="14861" width="18.625" style="1" customWidth="1"/>
    <col min="14862" max="14865" width="3.125" style="1" customWidth="1"/>
    <col min="14866" max="14866" width="18.625" style="1" customWidth="1"/>
    <col min="14867" max="14870" width="3.125" style="1" customWidth="1"/>
    <col min="14871" max="15104" width="9" style="1"/>
    <col min="15105" max="15106" width="3.125" style="1" customWidth="1"/>
    <col min="15107" max="15107" width="18.625" style="1" customWidth="1"/>
    <col min="15108" max="15111" width="3.125" style="1" customWidth="1"/>
    <col min="15112" max="15112" width="18.625" style="1" customWidth="1"/>
    <col min="15113" max="15116" width="3.125" style="1" customWidth="1"/>
    <col min="15117" max="15117" width="18.625" style="1" customWidth="1"/>
    <col min="15118" max="15121" width="3.125" style="1" customWidth="1"/>
    <col min="15122" max="15122" width="18.625" style="1" customWidth="1"/>
    <col min="15123" max="15126" width="3.125" style="1" customWidth="1"/>
    <col min="15127" max="15360" width="9" style="1"/>
    <col min="15361" max="15362" width="3.125" style="1" customWidth="1"/>
    <col min="15363" max="15363" width="18.625" style="1" customWidth="1"/>
    <col min="15364" max="15367" width="3.125" style="1" customWidth="1"/>
    <col min="15368" max="15368" width="18.625" style="1" customWidth="1"/>
    <col min="15369" max="15372" width="3.125" style="1" customWidth="1"/>
    <col min="15373" max="15373" width="18.625" style="1" customWidth="1"/>
    <col min="15374" max="15377" width="3.125" style="1" customWidth="1"/>
    <col min="15378" max="15378" width="18.625" style="1" customWidth="1"/>
    <col min="15379" max="15382" width="3.125" style="1" customWidth="1"/>
    <col min="15383" max="15616" width="9" style="1"/>
    <col min="15617" max="15618" width="3.125" style="1" customWidth="1"/>
    <col min="15619" max="15619" width="18.625" style="1" customWidth="1"/>
    <col min="15620" max="15623" width="3.125" style="1" customWidth="1"/>
    <col min="15624" max="15624" width="18.625" style="1" customWidth="1"/>
    <col min="15625" max="15628" width="3.125" style="1" customWidth="1"/>
    <col min="15629" max="15629" width="18.625" style="1" customWidth="1"/>
    <col min="15630" max="15633" width="3.125" style="1" customWidth="1"/>
    <col min="15634" max="15634" width="18.625" style="1" customWidth="1"/>
    <col min="15635" max="15638" width="3.125" style="1" customWidth="1"/>
    <col min="15639" max="15872" width="9" style="1"/>
    <col min="15873" max="15874" width="3.125" style="1" customWidth="1"/>
    <col min="15875" max="15875" width="18.625" style="1" customWidth="1"/>
    <col min="15876" max="15879" width="3.125" style="1" customWidth="1"/>
    <col min="15880" max="15880" width="18.625" style="1" customWidth="1"/>
    <col min="15881" max="15884" width="3.125" style="1" customWidth="1"/>
    <col min="15885" max="15885" width="18.625" style="1" customWidth="1"/>
    <col min="15886" max="15889" width="3.125" style="1" customWidth="1"/>
    <col min="15890" max="15890" width="18.625" style="1" customWidth="1"/>
    <col min="15891" max="15894" width="3.125" style="1" customWidth="1"/>
    <col min="15895" max="16128" width="9" style="1"/>
    <col min="16129" max="16130" width="3.125" style="1" customWidth="1"/>
    <col min="16131" max="16131" width="18.625" style="1" customWidth="1"/>
    <col min="16132" max="16135" width="3.125" style="1" customWidth="1"/>
    <col min="16136" max="16136" width="18.625" style="1" customWidth="1"/>
    <col min="16137" max="16140" width="3.125" style="1" customWidth="1"/>
    <col min="16141" max="16141" width="18.625" style="1" customWidth="1"/>
    <col min="16142" max="16145" width="3.125" style="1" customWidth="1"/>
    <col min="16146" max="16146" width="18.625" style="1" customWidth="1"/>
    <col min="16147" max="16150" width="3.125" style="1" customWidth="1"/>
    <col min="16151" max="16384" width="9" style="1"/>
  </cols>
  <sheetData>
    <row r="1" spans="1:23" ht="30" customHeight="1">
      <c r="A1" s="302" t="s">
        <v>328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</row>
    <row r="2" spans="1:23" s="3" customFormat="1" ht="30" customHeight="1">
      <c r="A2" s="309" t="s">
        <v>329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2"/>
    </row>
    <row r="3" spans="1:23" ht="15.75" customHeight="1">
      <c r="A3" s="310" t="s">
        <v>0</v>
      </c>
      <c r="B3" s="311"/>
      <c r="C3" s="304" t="s">
        <v>131</v>
      </c>
      <c r="D3" s="303" t="s">
        <v>1</v>
      </c>
      <c r="E3" s="303"/>
      <c r="F3" s="303"/>
      <c r="G3" s="303"/>
      <c r="H3" s="304" t="s">
        <v>2</v>
      </c>
      <c r="I3" s="303" t="s">
        <v>3</v>
      </c>
      <c r="J3" s="303"/>
      <c r="K3" s="303"/>
      <c r="L3" s="303"/>
      <c r="M3" s="304" t="s">
        <v>2</v>
      </c>
      <c r="N3" s="303" t="s">
        <v>4</v>
      </c>
      <c r="O3" s="303"/>
      <c r="P3" s="303"/>
      <c r="Q3" s="303"/>
      <c r="R3" s="304" t="s">
        <v>2</v>
      </c>
      <c r="S3" s="303" t="s">
        <v>5</v>
      </c>
      <c r="T3" s="303"/>
      <c r="U3" s="303"/>
      <c r="V3" s="303"/>
    </row>
    <row r="4" spans="1:23">
      <c r="A4" s="312"/>
      <c r="B4" s="313"/>
      <c r="C4" s="304"/>
      <c r="D4" s="303" t="s">
        <v>6</v>
      </c>
      <c r="E4" s="303"/>
      <c r="F4" s="303" t="s">
        <v>7</v>
      </c>
      <c r="G4" s="303"/>
      <c r="H4" s="304"/>
      <c r="I4" s="303" t="s">
        <v>6</v>
      </c>
      <c r="J4" s="303"/>
      <c r="K4" s="303" t="s">
        <v>7</v>
      </c>
      <c r="L4" s="303"/>
      <c r="M4" s="304"/>
      <c r="N4" s="303" t="s">
        <v>6</v>
      </c>
      <c r="O4" s="303"/>
      <c r="P4" s="303" t="s">
        <v>7</v>
      </c>
      <c r="Q4" s="303"/>
      <c r="R4" s="304"/>
      <c r="S4" s="303" t="s">
        <v>6</v>
      </c>
      <c r="T4" s="303"/>
      <c r="U4" s="303" t="s">
        <v>7</v>
      </c>
      <c r="V4" s="303"/>
    </row>
    <row r="5" spans="1:23" s="5" customFormat="1" ht="12" customHeight="1">
      <c r="A5" s="314"/>
      <c r="B5" s="315"/>
      <c r="C5" s="304"/>
      <c r="D5" s="4" t="s">
        <v>132</v>
      </c>
      <c r="E5" s="4" t="s">
        <v>133</v>
      </c>
      <c r="F5" s="4" t="s">
        <v>132</v>
      </c>
      <c r="G5" s="4" t="s">
        <v>133</v>
      </c>
      <c r="H5" s="304"/>
      <c r="I5" s="4" t="s">
        <v>132</v>
      </c>
      <c r="J5" s="4" t="s">
        <v>133</v>
      </c>
      <c r="K5" s="4" t="s">
        <v>132</v>
      </c>
      <c r="L5" s="4" t="s">
        <v>133</v>
      </c>
      <c r="M5" s="304"/>
      <c r="N5" s="4" t="s">
        <v>132</v>
      </c>
      <c r="O5" s="4" t="s">
        <v>133</v>
      </c>
      <c r="P5" s="4" t="s">
        <v>132</v>
      </c>
      <c r="Q5" s="4" t="s">
        <v>133</v>
      </c>
      <c r="R5" s="304"/>
      <c r="S5" s="4" t="s">
        <v>132</v>
      </c>
      <c r="T5" s="4" t="s">
        <v>133</v>
      </c>
      <c r="U5" s="4" t="s">
        <v>132</v>
      </c>
      <c r="V5" s="4" t="s">
        <v>133</v>
      </c>
    </row>
    <row r="6" spans="1:23" s="7" customFormat="1" ht="15" customHeight="1">
      <c r="A6" s="310" t="s">
        <v>134</v>
      </c>
      <c r="B6" s="311"/>
      <c r="C6" s="163" t="s">
        <v>330</v>
      </c>
      <c r="D6" s="159">
        <v>2</v>
      </c>
      <c r="E6" s="164">
        <v>2</v>
      </c>
      <c r="F6" s="159"/>
      <c r="G6" s="158"/>
      <c r="H6" s="163" t="s">
        <v>331</v>
      </c>
      <c r="I6" s="159">
        <v>2</v>
      </c>
      <c r="J6" s="159">
        <v>2</v>
      </c>
      <c r="K6" s="165"/>
      <c r="L6" s="166"/>
      <c r="M6" s="6"/>
      <c r="N6" s="113"/>
      <c r="O6" s="113"/>
      <c r="P6" s="113"/>
      <c r="Q6" s="113"/>
      <c r="R6" s="6"/>
      <c r="S6" s="113"/>
      <c r="T6" s="113"/>
      <c r="U6" s="113"/>
      <c r="V6" s="113"/>
    </row>
    <row r="7" spans="1:23" s="7" customFormat="1" ht="15" customHeight="1">
      <c r="A7" s="312"/>
      <c r="B7" s="313"/>
      <c r="C7" s="167" t="s">
        <v>332</v>
      </c>
      <c r="D7" s="158">
        <v>2</v>
      </c>
      <c r="E7" s="168">
        <v>2</v>
      </c>
      <c r="F7" s="158"/>
      <c r="G7" s="168"/>
      <c r="H7" s="167" t="s">
        <v>333</v>
      </c>
      <c r="I7" s="158">
        <v>2</v>
      </c>
      <c r="J7" s="158">
        <v>2</v>
      </c>
      <c r="K7" s="121">
        <v>2</v>
      </c>
      <c r="L7" s="166">
        <v>2</v>
      </c>
      <c r="M7" s="6"/>
      <c r="N7" s="113"/>
      <c r="O7" s="113"/>
      <c r="P7" s="113"/>
      <c r="Q7" s="113"/>
      <c r="R7" s="6"/>
      <c r="S7" s="113"/>
      <c r="T7" s="113"/>
      <c r="U7" s="113"/>
      <c r="V7" s="113"/>
    </row>
    <row r="8" spans="1:23" s="7" customFormat="1" ht="15" customHeight="1">
      <c r="A8" s="312"/>
      <c r="B8" s="313"/>
      <c r="C8" s="167" t="s">
        <v>334</v>
      </c>
      <c r="D8" s="158"/>
      <c r="E8" s="168"/>
      <c r="F8" s="158">
        <v>2</v>
      </c>
      <c r="G8" s="168">
        <v>2</v>
      </c>
      <c r="H8" s="167"/>
      <c r="I8" s="113"/>
      <c r="J8" s="113"/>
      <c r="K8" s="113"/>
      <c r="L8" s="113"/>
      <c r="M8" s="6"/>
      <c r="N8" s="113"/>
      <c r="O8" s="113"/>
      <c r="P8" s="113"/>
      <c r="Q8" s="113"/>
      <c r="R8" s="6"/>
      <c r="S8" s="113"/>
      <c r="T8" s="113"/>
      <c r="U8" s="113"/>
      <c r="V8" s="113"/>
    </row>
    <row r="9" spans="1:23" s="7" customFormat="1" ht="15" customHeight="1">
      <c r="A9" s="312"/>
      <c r="B9" s="313"/>
      <c r="C9" s="167" t="s">
        <v>335</v>
      </c>
      <c r="D9" s="158"/>
      <c r="E9" s="168"/>
      <c r="F9" s="158">
        <v>2</v>
      </c>
      <c r="G9" s="158">
        <v>2</v>
      </c>
      <c r="H9" s="6"/>
      <c r="I9" s="113"/>
      <c r="J9" s="113"/>
      <c r="K9" s="113"/>
      <c r="L9" s="113"/>
      <c r="M9" s="6"/>
      <c r="N9" s="113"/>
      <c r="O9" s="113"/>
      <c r="P9" s="113"/>
      <c r="Q9" s="113"/>
      <c r="R9" s="6"/>
      <c r="S9" s="113"/>
      <c r="T9" s="113"/>
      <c r="U9" s="113"/>
      <c r="V9" s="113"/>
    </row>
    <row r="10" spans="1:23" s="10" customFormat="1" ht="15" customHeight="1">
      <c r="A10" s="312"/>
      <c r="B10" s="313"/>
      <c r="C10" s="169" t="s">
        <v>14</v>
      </c>
      <c r="D10" s="9">
        <f>D6+D7+D8+D9</f>
        <v>4</v>
      </c>
      <c r="E10" s="9">
        <f>E6+E7+E8+E9</f>
        <v>4</v>
      </c>
      <c r="F10" s="9">
        <f>F6+F7+F8+F9</f>
        <v>4</v>
      </c>
      <c r="G10" s="9">
        <f>G6+G7+G8+G9</f>
        <v>4</v>
      </c>
      <c r="H10" s="8" t="s">
        <v>14</v>
      </c>
      <c r="I10" s="8">
        <f>I6+I7+I8+I9</f>
        <v>4</v>
      </c>
      <c r="J10" s="8">
        <f>J6+J7+J8+J9</f>
        <v>4</v>
      </c>
      <c r="K10" s="8">
        <f>K6+K7+K8+K9</f>
        <v>2</v>
      </c>
      <c r="L10" s="8">
        <f>L6+L7+L8+L9</f>
        <v>2</v>
      </c>
      <c r="M10" s="8" t="s">
        <v>14</v>
      </c>
      <c r="N10" s="8">
        <f>N6+N7+N8+N9</f>
        <v>0</v>
      </c>
      <c r="O10" s="8">
        <f>O6+O7+O8+O9</f>
        <v>0</v>
      </c>
      <c r="P10" s="8">
        <f>P6+P7+P8+P9</f>
        <v>0</v>
      </c>
      <c r="Q10" s="8">
        <f>Q6+Q7+Q8+Q9</f>
        <v>0</v>
      </c>
      <c r="R10" s="8" t="s">
        <v>14</v>
      </c>
      <c r="S10" s="8">
        <f>S6+S7+S8+S9</f>
        <v>0</v>
      </c>
      <c r="T10" s="8">
        <f>T6+T7+T8+T9</f>
        <v>0</v>
      </c>
      <c r="U10" s="8">
        <f>U6+U7+U8+U9</f>
        <v>0</v>
      </c>
      <c r="V10" s="8">
        <f>V6+V7+V8+V9</f>
        <v>0</v>
      </c>
    </row>
    <row r="11" spans="1:23" s="10" customFormat="1" ht="15" customHeight="1">
      <c r="A11" s="312"/>
      <c r="B11" s="313"/>
      <c r="C11" s="170" t="s">
        <v>15</v>
      </c>
      <c r="D11" s="237">
        <f>D10+F10+I10+K10+N10+P10+S10+U10</f>
        <v>14</v>
      </c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</row>
    <row r="12" spans="1:23" s="10" customFormat="1" ht="35.1" customHeight="1">
      <c r="A12" s="314"/>
      <c r="B12" s="315"/>
      <c r="C12" s="325" t="s">
        <v>141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</row>
    <row r="13" spans="1:23" s="7" customFormat="1" ht="15" customHeight="1">
      <c r="A13" s="310" t="s">
        <v>142</v>
      </c>
      <c r="B13" s="311"/>
      <c r="C13" s="6" t="s">
        <v>144</v>
      </c>
      <c r="D13" s="171"/>
      <c r="E13" s="113"/>
      <c r="F13" s="113">
        <v>2</v>
      </c>
      <c r="G13" s="113">
        <v>2</v>
      </c>
      <c r="H13" s="6" t="s">
        <v>143</v>
      </c>
      <c r="I13" s="113"/>
      <c r="J13" s="113"/>
      <c r="K13" s="113">
        <v>2</v>
      </c>
      <c r="L13" s="113">
        <v>2</v>
      </c>
      <c r="M13" s="6"/>
      <c r="N13" s="113"/>
      <c r="O13" s="113"/>
      <c r="P13" s="113"/>
      <c r="Q13" s="113"/>
      <c r="R13" s="6"/>
      <c r="S13" s="113"/>
      <c r="T13" s="113"/>
      <c r="U13" s="113"/>
      <c r="V13" s="113"/>
    </row>
    <row r="14" spans="1:23" s="7" customFormat="1" ht="15" customHeight="1">
      <c r="A14" s="312"/>
      <c r="B14" s="313"/>
      <c r="C14" s="6" t="s">
        <v>145</v>
      </c>
      <c r="D14" s="171">
        <v>0</v>
      </c>
      <c r="E14" s="113">
        <v>1</v>
      </c>
      <c r="F14" s="113">
        <v>0</v>
      </c>
      <c r="G14" s="113">
        <v>1</v>
      </c>
      <c r="H14" s="6"/>
      <c r="I14" s="113"/>
      <c r="J14" s="113"/>
      <c r="K14" s="113"/>
      <c r="L14" s="113"/>
      <c r="M14" s="6"/>
      <c r="N14" s="113"/>
      <c r="O14" s="113"/>
      <c r="P14" s="113"/>
      <c r="Q14" s="113"/>
      <c r="R14" s="6"/>
      <c r="S14" s="113"/>
      <c r="T14" s="113"/>
      <c r="U14" s="113"/>
      <c r="V14" s="113"/>
    </row>
    <row r="15" spans="1:23" s="7" customFormat="1" ht="15" customHeight="1">
      <c r="A15" s="312"/>
      <c r="B15" s="313"/>
      <c r="C15" s="6" t="s">
        <v>336</v>
      </c>
      <c r="D15" s="113">
        <v>2</v>
      </c>
      <c r="E15" s="113">
        <v>2</v>
      </c>
      <c r="F15" s="113"/>
      <c r="G15" s="113"/>
      <c r="H15" s="172"/>
      <c r="I15" s="113"/>
      <c r="J15" s="113"/>
      <c r="K15" s="113"/>
      <c r="L15" s="113"/>
      <c r="M15" s="6"/>
      <c r="N15" s="113"/>
      <c r="O15" s="113"/>
      <c r="P15" s="113"/>
      <c r="Q15" s="113"/>
      <c r="R15" s="6"/>
      <c r="S15" s="113"/>
      <c r="T15" s="113"/>
      <c r="U15" s="113"/>
      <c r="V15" s="113"/>
    </row>
    <row r="16" spans="1:23" s="10" customFormat="1" ht="15" customHeight="1">
      <c r="A16" s="312"/>
      <c r="B16" s="313"/>
      <c r="C16" s="8" t="s">
        <v>14</v>
      </c>
      <c r="D16" s="9">
        <f>D13+D14+D15</f>
        <v>2</v>
      </c>
      <c r="E16" s="9">
        <f>E13+E14+E15</f>
        <v>3</v>
      </c>
      <c r="F16" s="9">
        <f>F13+F14+F15</f>
        <v>2</v>
      </c>
      <c r="G16" s="9">
        <f>G13+G14+G15</f>
        <v>3</v>
      </c>
      <c r="H16" s="8" t="s">
        <v>14</v>
      </c>
      <c r="I16" s="8">
        <f>I13+I14+I15</f>
        <v>0</v>
      </c>
      <c r="J16" s="8">
        <f>J13+J14+J15</f>
        <v>0</v>
      </c>
      <c r="K16" s="8">
        <f>K13+K14+K15</f>
        <v>2</v>
      </c>
      <c r="L16" s="8">
        <f>L13+L14+L15</f>
        <v>2</v>
      </c>
      <c r="M16" s="8" t="s">
        <v>14</v>
      </c>
      <c r="N16" s="8">
        <f>N13+N14+N15</f>
        <v>0</v>
      </c>
      <c r="O16" s="8">
        <f>O13+O14+O15</f>
        <v>0</v>
      </c>
      <c r="P16" s="8">
        <f>P13+P14+P15</f>
        <v>0</v>
      </c>
      <c r="Q16" s="8">
        <f>Q13+Q14+Q15</f>
        <v>0</v>
      </c>
      <c r="R16" s="8" t="s">
        <v>14</v>
      </c>
      <c r="S16" s="8">
        <f>S13+S14+S15</f>
        <v>0</v>
      </c>
      <c r="T16" s="8">
        <f>T13+T14+T15</f>
        <v>0</v>
      </c>
      <c r="U16" s="8">
        <f>U13+U14+U15</f>
        <v>0</v>
      </c>
      <c r="V16" s="8">
        <f>V13+V14+V15</f>
        <v>0</v>
      </c>
    </row>
    <row r="17" spans="1:63" s="10" customFormat="1" ht="15" customHeight="1">
      <c r="A17" s="314"/>
      <c r="B17" s="315"/>
      <c r="C17" s="114" t="s">
        <v>15</v>
      </c>
      <c r="D17" s="316">
        <f>D16+F16+I16+K16+N16+P16+S16+U16</f>
        <v>6</v>
      </c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spans="1:63" ht="57" customHeight="1">
      <c r="A18" s="310" t="s">
        <v>337</v>
      </c>
      <c r="B18" s="311"/>
      <c r="C18" s="329" t="s">
        <v>338</v>
      </c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</row>
    <row r="19" spans="1:63" s="10" customFormat="1" ht="15" customHeight="1">
      <c r="A19" s="314"/>
      <c r="B19" s="315"/>
      <c r="C19" s="114" t="s">
        <v>15</v>
      </c>
      <c r="D19" s="317">
        <v>8</v>
      </c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</row>
    <row r="20" spans="1:63" s="23" customFormat="1" ht="15" customHeight="1">
      <c r="A20" s="318" t="s">
        <v>339</v>
      </c>
      <c r="B20" s="319"/>
      <c r="C20" s="19" t="s">
        <v>340</v>
      </c>
      <c r="D20" s="20">
        <v>2</v>
      </c>
      <c r="E20" s="20">
        <v>2</v>
      </c>
      <c r="F20" s="20"/>
      <c r="G20" s="20"/>
      <c r="H20" s="21" t="s">
        <v>341</v>
      </c>
      <c r="I20" s="20"/>
      <c r="J20" s="20"/>
      <c r="K20" s="20">
        <v>2</v>
      </c>
      <c r="L20" s="20">
        <v>2</v>
      </c>
      <c r="M20" s="22" t="s">
        <v>342</v>
      </c>
      <c r="N20" s="20">
        <v>2</v>
      </c>
      <c r="O20" s="20">
        <v>2</v>
      </c>
      <c r="P20" s="20"/>
      <c r="Q20" s="20"/>
      <c r="R20" s="22" t="s">
        <v>343</v>
      </c>
      <c r="S20" s="20"/>
      <c r="T20" s="20"/>
      <c r="U20" s="20">
        <v>2</v>
      </c>
      <c r="V20" s="20">
        <v>2</v>
      </c>
    </row>
    <row r="21" spans="1:63" s="23" customFormat="1" ht="15" customHeight="1">
      <c r="A21" s="320"/>
      <c r="B21" s="321"/>
      <c r="C21" s="19"/>
      <c r="D21" s="115"/>
      <c r="E21" s="115"/>
      <c r="F21" s="115"/>
      <c r="G21" s="115"/>
      <c r="H21" s="19"/>
      <c r="I21" s="115"/>
      <c r="J21" s="115"/>
      <c r="K21" s="20"/>
      <c r="L21" s="20"/>
      <c r="M21" s="24"/>
      <c r="N21" s="115"/>
      <c r="O21" s="115"/>
      <c r="P21" s="115"/>
      <c r="Q21" s="115"/>
      <c r="R21" s="24"/>
      <c r="S21" s="115"/>
      <c r="T21" s="115"/>
      <c r="U21" s="115"/>
      <c r="V21" s="115"/>
    </row>
    <row r="22" spans="1:63" s="29" customFormat="1" ht="15" customHeight="1">
      <c r="A22" s="320"/>
      <c r="B22" s="321"/>
      <c r="C22" s="25" t="s">
        <v>150</v>
      </c>
      <c r="D22" s="26">
        <f>D20+D21</f>
        <v>2</v>
      </c>
      <c r="E22" s="26">
        <f>E20+E21</f>
        <v>2</v>
      </c>
      <c r="F22" s="26">
        <f>F20+F21</f>
        <v>0</v>
      </c>
      <c r="G22" s="26">
        <f>G20+G21</f>
        <v>0</v>
      </c>
      <c r="H22" s="25" t="s">
        <v>150</v>
      </c>
      <c r="I22" s="26">
        <f>I20+I21</f>
        <v>0</v>
      </c>
      <c r="J22" s="26">
        <f>J20+J21</f>
        <v>0</v>
      </c>
      <c r="K22" s="26">
        <f>K20+K21</f>
        <v>2</v>
      </c>
      <c r="L22" s="26">
        <f>L20+L21</f>
        <v>2</v>
      </c>
      <c r="M22" s="27" t="s">
        <v>14</v>
      </c>
      <c r="N22" s="28">
        <f>N20+N21</f>
        <v>2</v>
      </c>
      <c r="O22" s="28">
        <f>O20+O21</f>
        <v>2</v>
      </c>
      <c r="P22" s="28">
        <f>P20+P21</f>
        <v>0</v>
      </c>
      <c r="Q22" s="28">
        <f>Q20+Q21</f>
        <v>0</v>
      </c>
      <c r="R22" s="27" t="s">
        <v>14</v>
      </c>
      <c r="S22" s="26">
        <f>S20+S21</f>
        <v>0</v>
      </c>
      <c r="T22" s="26">
        <f>T20+T21</f>
        <v>0</v>
      </c>
      <c r="U22" s="26">
        <f>U20+U21</f>
        <v>2</v>
      </c>
      <c r="V22" s="26">
        <f>V20+V21</f>
        <v>2</v>
      </c>
    </row>
    <row r="23" spans="1:63" s="29" customFormat="1" ht="15" customHeight="1">
      <c r="A23" s="322"/>
      <c r="B23" s="323"/>
      <c r="C23" s="173" t="s">
        <v>151</v>
      </c>
      <c r="D23" s="324">
        <f>SUM(D22+F22+I22+K22+N22+P22+S22+U22)</f>
        <v>8</v>
      </c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245"/>
      <c r="S23" s="245"/>
      <c r="T23" s="245"/>
      <c r="U23" s="245"/>
      <c r="V23" s="245"/>
      <c r="X23" s="23"/>
      <c r="Y23" s="23"/>
      <c r="Z23" s="23"/>
      <c r="AA23" s="23"/>
      <c r="AB23" s="23"/>
      <c r="AC23" s="23"/>
    </row>
    <row r="24" spans="1:63" s="32" customFormat="1" ht="15" customHeight="1">
      <c r="A24" s="266" t="s">
        <v>152</v>
      </c>
      <c r="B24" s="326"/>
      <c r="C24" s="174" t="s">
        <v>344</v>
      </c>
      <c r="D24" s="175">
        <v>2</v>
      </c>
      <c r="E24" s="175">
        <v>2</v>
      </c>
      <c r="F24" s="175"/>
      <c r="G24" s="175"/>
      <c r="H24" s="176" t="s">
        <v>345</v>
      </c>
      <c r="I24" s="116">
        <v>1</v>
      </c>
      <c r="J24" s="116">
        <v>3</v>
      </c>
      <c r="K24" s="177"/>
      <c r="L24" s="177"/>
      <c r="M24" s="178" t="s">
        <v>346</v>
      </c>
      <c r="N24" s="179">
        <v>3</v>
      </c>
      <c r="O24" s="179">
        <v>3</v>
      </c>
      <c r="P24" s="175"/>
      <c r="Q24" s="175"/>
      <c r="R24" s="150"/>
      <c r="S24" s="116"/>
      <c r="T24" s="116"/>
      <c r="U24" s="116"/>
      <c r="V24" s="116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</row>
    <row r="25" spans="1:63" s="32" customFormat="1" ht="15" customHeight="1">
      <c r="A25" s="267"/>
      <c r="B25" s="327"/>
      <c r="C25" s="178" t="s">
        <v>347</v>
      </c>
      <c r="D25" s="179">
        <v>2</v>
      </c>
      <c r="E25" s="179">
        <v>2</v>
      </c>
      <c r="F25" s="179"/>
      <c r="G25" s="179"/>
      <c r="H25" s="176" t="s">
        <v>348</v>
      </c>
      <c r="I25" s="116">
        <v>3</v>
      </c>
      <c r="J25" s="116">
        <v>3</v>
      </c>
      <c r="K25" s="177"/>
      <c r="L25" s="177"/>
      <c r="M25" s="178" t="s">
        <v>349</v>
      </c>
      <c r="N25" s="179">
        <v>1</v>
      </c>
      <c r="O25" s="179">
        <v>3</v>
      </c>
      <c r="P25" s="175"/>
      <c r="Q25" s="175"/>
      <c r="R25" s="150"/>
      <c r="S25" s="116"/>
      <c r="T25" s="116"/>
      <c r="U25" s="116"/>
      <c r="V25" s="116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</row>
    <row r="26" spans="1:63" s="32" customFormat="1" ht="15" customHeight="1">
      <c r="A26" s="267"/>
      <c r="B26" s="327"/>
      <c r="C26" s="174" t="s">
        <v>350</v>
      </c>
      <c r="D26" s="175">
        <v>1</v>
      </c>
      <c r="E26" s="175">
        <v>3</v>
      </c>
      <c r="F26" s="179"/>
      <c r="G26" s="175"/>
      <c r="H26" s="174" t="s">
        <v>351</v>
      </c>
      <c r="I26" s="175">
        <v>3</v>
      </c>
      <c r="J26" s="175">
        <v>3</v>
      </c>
      <c r="K26" s="177"/>
      <c r="L26" s="177"/>
      <c r="M26" s="174" t="s">
        <v>352</v>
      </c>
      <c r="N26" s="179">
        <v>3</v>
      </c>
      <c r="O26" s="179">
        <v>3</v>
      </c>
      <c r="P26" s="175"/>
      <c r="Q26" s="175"/>
      <c r="R26" s="150"/>
      <c r="S26" s="116"/>
      <c r="T26" s="116"/>
      <c r="U26" s="116"/>
      <c r="V26" s="116"/>
      <c r="W26" s="29"/>
      <c r="X26" s="29"/>
      <c r="Y26" s="23"/>
      <c r="Z26" s="23"/>
      <c r="AA26" s="23"/>
      <c r="AB26" s="23"/>
      <c r="AC26" s="23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</row>
    <row r="27" spans="1:63" s="32" customFormat="1" ht="15" customHeight="1">
      <c r="A27" s="267"/>
      <c r="B27" s="327"/>
      <c r="C27" s="180" t="s">
        <v>353</v>
      </c>
      <c r="D27" s="175">
        <v>1</v>
      </c>
      <c r="E27" s="175">
        <v>3</v>
      </c>
      <c r="F27" s="175"/>
      <c r="G27" s="179"/>
      <c r="H27" s="178" t="s">
        <v>354</v>
      </c>
      <c r="I27" s="179">
        <v>3</v>
      </c>
      <c r="J27" s="179">
        <v>3</v>
      </c>
      <c r="K27" s="177"/>
      <c r="L27" s="177"/>
      <c r="M27" s="174" t="s">
        <v>355</v>
      </c>
      <c r="N27" s="179">
        <v>3</v>
      </c>
      <c r="O27" s="179">
        <v>3</v>
      </c>
      <c r="P27" s="175"/>
      <c r="Q27" s="175"/>
      <c r="R27" s="150"/>
      <c r="S27" s="116"/>
      <c r="T27" s="116"/>
      <c r="U27" s="116"/>
      <c r="V27" s="116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</row>
    <row r="28" spans="1:63" s="32" customFormat="1" ht="15" customHeight="1">
      <c r="A28" s="267"/>
      <c r="B28" s="327"/>
      <c r="C28" s="178" t="s">
        <v>356</v>
      </c>
      <c r="D28" s="179">
        <v>3</v>
      </c>
      <c r="E28" s="179">
        <v>3</v>
      </c>
      <c r="F28" s="175"/>
      <c r="G28" s="175"/>
      <c r="H28" s="174" t="s">
        <v>357</v>
      </c>
      <c r="I28" s="179"/>
      <c r="J28" s="179"/>
      <c r="K28" s="177">
        <v>1</v>
      </c>
      <c r="L28" s="177">
        <v>3</v>
      </c>
      <c r="M28" s="174" t="s">
        <v>358</v>
      </c>
      <c r="N28" s="175">
        <v>2</v>
      </c>
      <c r="O28" s="175">
        <v>3</v>
      </c>
      <c r="P28" s="175">
        <v>2</v>
      </c>
      <c r="Q28" s="175">
        <v>3</v>
      </c>
      <c r="R28" s="150"/>
      <c r="S28" s="116"/>
      <c r="T28" s="116"/>
      <c r="U28" s="116"/>
      <c r="V28" s="116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</row>
    <row r="29" spans="1:63" s="32" customFormat="1" ht="15" customHeight="1">
      <c r="A29" s="267"/>
      <c r="B29" s="327"/>
      <c r="C29" s="178" t="s">
        <v>359</v>
      </c>
      <c r="D29" s="179"/>
      <c r="E29" s="179"/>
      <c r="F29" s="175">
        <v>3</v>
      </c>
      <c r="G29" s="175">
        <v>3</v>
      </c>
      <c r="H29" s="174" t="s">
        <v>360</v>
      </c>
      <c r="I29" s="175"/>
      <c r="J29" s="175"/>
      <c r="K29" s="177">
        <v>1</v>
      </c>
      <c r="L29" s="177">
        <v>3</v>
      </c>
      <c r="M29" s="174" t="s">
        <v>361</v>
      </c>
      <c r="N29" s="179"/>
      <c r="O29" s="179"/>
      <c r="P29" s="175">
        <v>3</v>
      </c>
      <c r="Q29" s="175">
        <v>3</v>
      </c>
      <c r="R29" s="150"/>
      <c r="S29" s="116"/>
      <c r="T29" s="116"/>
      <c r="U29" s="116"/>
      <c r="V29" s="116"/>
      <c r="W29" s="29"/>
      <c r="X29" s="29"/>
      <c r="Y29" s="23"/>
      <c r="Z29" s="23"/>
      <c r="AA29" s="23"/>
      <c r="AB29" s="23"/>
      <c r="AC29" s="23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</row>
    <row r="30" spans="1:63" s="32" customFormat="1" ht="15" customHeight="1">
      <c r="A30" s="267"/>
      <c r="B30" s="327"/>
      <c r="C30" s="178" t="s">
        <v>362</v>
      </c>
      <c r="D30" s="175"/>
      <c r="E30" s="175"/>
      <c r="F30" s="175">
        <v>3</v>
      </c>
      <c r="G30" s="175">
        <v>3</v>
      </c>
      <c r="H30" s="178" t="s">
        <v>363</v>
      </c>
      <c r="I30" s="179"/>
      <c r="J30" s="179"/>
      <c r="K30" s="177">
        <v>3</v>
      </c>
      <c r="L30" s="177">
        <v>3</v>
      </c>
      <c r="M30" s="174" t="s">
        <v>364</v>
      </c>
      <c r="N30" s="175"/>
      <c r="O30" s="175"/>
      <c r="P30" s="175">
        <v>3</v>
      </c>
      <c r="Q30" s="175">
        <v>3</v>
      </c>
      <c r="R30" s="152"/>
      <c r="S30" s="34"/>
      <c r="T30" s="34"/>
      <c r="U30" s="116"/>
      <c r="V30" s="116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</row>
    <row r="31" spans="1:63" s="32" customFormat="1" ht="15" customHeight="1">
      <c r="A31" s="267"/>
      <c r="B31" s="327"/>
      <c r="C31" s="174" t="s">
        <v>365</v>
      </c>
      <c r="D31" s="175"/>
      <c r="E31" s="175"/>
      <c r="F31" s="179">
        <v>3</v>
      </c>
      <c r="G31" s="179">
        <v>3</v>
      </c>
      <c r="H31" s="176" t="s">
        <v>366</v>
      </c>
      <c r="I31" s="116"/>
      <c r="J31" s="116"/>
      <c r="K31" s="177">
        <v>3</v>
      </c>
      <c r="L31" s="177">
        <v>3</v>
      </c>
      <c r="M31" s="178" t="s">
        <v>367</v>
      </c>
      <c r="N31" s="175"/>
      <c r="O31" s="175"/>
      <c r="P31" s="177">
        <v>3</v>
      </c>
      <c r="Q31" s="177">
        <v>3</v>
      </c>
      <c r="R31" s="150"/>
      <c r="S31" s="34"/>
      <c r="T31" s="34"/>
      <c r="U31" s="34"/>
      <c r="V31" s="34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s="32" customFormat="1" ht="15" customHeight="1">
      <c r="A32" s="267"/>
      <c r="B32" s="327"/>
      <c r="C32" s="174" t="s">
        <v>368</v>
      </c>
      <c r="D32" s="175"/>
      <c r="E32" s="175"/>
      <c r="F32" s="175">
        <v>3</v>
      </c>
      <c r="G32" s="175">
        <v>3</v>
      </c>
      <c r="H32" s="176"/>
      <c r="I32" s="116"/>
      <c r="J32" s="116"/>
      <c r="K32" s="177"/>
      <c r="L32" s="177"/>
      <c r="M32" s="174" t="s">
        <v>369</v>
      </c>
      <c r="N32" s="175"/>
      <c r="O32" s="175"/>
      <c r="P32" s="177">
        <v>3</v>
      </c>
      <c r="Q32" s="177">
        <v>3</v>
      </c>
      <c r="R32" s="150"/>
      <c r="S32" s="34"/>
      <c r="T32" s="34"/>
      <c r="U32" s="34"/>
      <c r="V32" s="34"/>
      <c r="W32" s="29"/>
      <c r="X32" s="29"/>
      <c r="Y32" s="23"/>
      <c r="Z32" s="23"/>
      <c r="AA32" s="23"/>
      <c r="AB32" s="23"/>
      <c r="AC32" s="23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</row>
    <row r="33" spans="1:63" s="32" customFormat="1" ht="15" customHeight="1">
      <c r="A33" s="267"/>
      <c r="B33" s="327"/>
      <c r="C33" s="47" t="s">
        <v>14</v>
      </c>
      <c r="D33" s="47">
        <f>SUM(D24:D32)</f>
        <v>9</v>
      </c>
      <c r="E33" s="47">
        <f>SUM(E24:E32)</f>
        <v>13</v>
      </c>
      <c r="F33" s="47">
        <f>SUM(F24:F32)</f>
        <v>12</v>
      </c>
      <c r="G33" s="47">
        <f>SUM(G24:G32)</f>
        <v>12</v>
      </c>
      <c r="H33" s="47" t="s">
        <v>370</v>
      </c>
      <c r="I33" s="47">
        <f>SUM(I24:I32)</f>
        <v>10</v>
      </c>
      <c r="J33" s="47">
        <f>SUM(J24:J32)</f>
        <v>12</v>
      </c>
      <c r="K33" s="47">
        <f>SUM(K24:K32)</f>
        <v>8</v>
      </c>
      <c r="L33" s="47">
        <f>SUM(L24:L32)</f>
        <v>12</v>
      </c>
      <c r="M33" s="47" t="s">
        <v>14</v>
      </c>
      <c r="N33" s="47">
        <f>SUM(N24:N32)</f>
        <v>12</v>
      </c>
      <c r="O33" s="47">
        <f>SUM(O24:O32)</f>
        <v>15</v>
      </c>
      <c r="P33" s="47">
        <f>SUM(P24:P32)</f>
        <v>14</v>
      </c>
      <c r="Q33" s="47">
        <f>SUM(Q24:Q32)</f>
        <v>15</v>
      </c>
      <c r="R33" s="47" t="s">
        <v>14</v>
      </c>
      <c r="S33" s="47">
        <f>SUM(S24:S32)</f>
        <v>0</v>
      </c>
      <c r="T33" s="47">
        <f>SUM(T24:T32)</f>
        <v>0</v>
      </c>
      <c r="U33" s="47">
        <f>SUM(U24:U32)</f>
        <v>0</v>
      </c>
      <c r="V33" s="47">
        <f>SUM(V24:V32)</f>
        <v>0</v>
      </c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</row>
    <row r="34" spans="1:63" s="32" customFormat="1" ht="15" customHeight="1">
      <c r="A34" s="268"/>
      <c r="B34" s="328"/>
      <c r="C34" s="181" t="s">
        <v>15</v>
      </c>
      <c r="D34" s="306">
        <f>D33+F33+I33+K33+N33+P33+S33+U33</f>
        <v>65</v>
      </c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29"/>
      <c r="X34" s="29"/>
      <c r="Y34" s="23"/>
      <c r="Z34" s="23"/>
      <c r="AA34" s="23"/>
      <c r="AB34" s="23"/>
      <c r="AC34" s="23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</row>
    <row r="35" spans="1:63" s="32" customFormat="1" ht="15" customHeight="1">
      <c r="A35" s="330" t="s">
        <v>371</v>
      </c>
      <c r="B35" s="265" t="s">
        <v>355</v>
      </c>
      <c r="C35" s="180" t="s">
        <v>372</v>
      </c>
      <c r="D35" s="177"/>
      <c r="E35" s="177"/>
      <c r="F35" s="177">
        <v>3</v>
      </c>
      <c r="G35" s="177">
        <v>3</v>
      </c>
      <c r="H35" s="176" t="s">
        <v>373</v>
      </c>
      <c r="I35" s="177">
        <v>3</v>
      </c>
      <c r="J35" s="177">
        <v>3</v>
      </c>
      <c r="K35" s="177"/>
      <c r="L35" s="177"/>
      <c r="M35" s="180" t="s">
        <v>374</v>
      </c>
      <c r="N35" s="177">
        <v>3</v>
      </c>
      <c r="O35" s="177">
        <v>3</v>
      </c>
      <c r="P35" s="177"/>
      <c r="Q35" s="177"/>
      <c r="R35" s="176" t="s">
        <v>375</v>
      </c>
      <c r="S35" s="177">
        <v>3</v>
      </c>
      <c r="T35" s="177">
        <v>3</v>
      </c>
      <c r="U35" s="177"/>
      <c r="V35" s="177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</row>
    <row r="36" spans="1:63" s="32" customFormat="1" ht="15" customHeight="1">
      <c r="A36" s="331"/>
      <c r="B36" s="265"/>
      <c r="C36" s="180"/>
      <c r="D36" s="177"/>
      <c r="E36" s="177"/>
      <c r="F36" s="177"/>
      <c r="G36" s="177"/>
      <c r="H36" s="176" t="s">
        <v>376</v>
      </c>
      <c r="I36" s="116"/>
      <c r="J36" s="116"/>
      <c r="K36" s="116">
        <v>3</v>
      </c>
      <c r="L36" s="116">
        <v>3</v>
      </c>
      <c r="M36" s="180" t="s">
        <v>377</v>
      </c>
      <c r="N36" s="177"/>
      <c r="O36" s="177"/>
      <c r="P36" s="177">
        <v>3</v>
      </c>
      <c r="Q36" s="177">
        <v>3</v>
      </c>
      <c r="R36" s="180" t="s">
        <v>378</v>
      </c>
      <c r="S36" s="177">
        <v>3</v>
      </c>
      <c r="T36" s="177">
        <v>3</v>
      </c>
      <c r="U36" s="177"/>
      <c r="V36" s="177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s="32" customFormat="1" ht="15" customHeight="1">
      <c r="A37" s="331"/>
      <c r="B37" s="265"/>
      <c r="C37" s="180"/>
      <c r="D37" s="177"/>
      <c r="E37" s="177"/>
      <c r="F37" s="177"/>
      <c r="G37" s="177"/>
      <c r="H37" s="182"/>
      <c r="I37" s="183"/>
      <c r="J37" s="183"/>
      <c r="K37" s="183"/>
      <c r="L37" s="183"/>
      <c r="M37" s="180"/>
      <c r="N37" s="177"/>
      <c r="O37" s="177"/>
      <c r="P37" s="177"/>
      <c r="Q37" s="177"/>
      <c r="R37" s="176" t="s">
        <v>379</v>
      </c>
      <c r="S37" s="177"/>
      <c r="T37" s="177"/>
      <c r="U37" s="177">
        <v>3</v>
      </c>
      <c r="V37" s="177">
        <v>3</v>
      </c>
      <c r="W37" s="29"/>
      <c r="X37" s="29"/>
      <c r="Y37" s="23"/>
      <c r="Z37" s="23"/>
      <c r="AA37" s="23"/>
      <c r="AB37" s="23"/>
      <c r="AC37" s="23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</row>
    <row r="38" spans="1:63" s="32" customFormat="1" ht="15" customHeight="1">
      <c r="A38" s="331"/>
      <c r="B38" s="265"/>
      <c r="C38" s="180"/>
      <c r="D38" s="177"/>
      <c r="E38" s="177"/>
      <c r="F38" s="177"/>
      <c r="G38" s="177"/>
      <c r="H38" s="182"/>
      <c r="I38" s="183"/>
      <c r="J38" s="183"/>
      <c r="K38" s="183"/>
      <c r="L38" s="183"/>
      <c r="M38" s="184"/>
      <c r="N38" s="183"/>
      <c r="O38" s="183"/>
      <c r="P38" s="183"/>
      <c r="Q38" s="183"/>
      <c r="R38" s="176" t="s">
        <v>380</v>
      </c>
      <c r="S38" s="177"/>
      <c r="T38" s="177"/>
      <c r="U38" s="177">
        <v>3</v>
      </c>
      <c r="V38" s="177">
        <v>3</v>
      </c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</row>
    <row r="39" spans="1:63" s="32" customFormat="1" ht="15" customHeight="1">
      <c r="A39" s="331"/>
      <c r="B39" s="246" t="s">
        <v>381</v>
      </c>
      <c r="C39" s="180" t="s">
        <v>382</v>
      </c>
      <c r="D39" s="177"/>
      <c r="E39" s="177"/>
      <c r="F39" s="177">
        <v>3</v>
      </c>
      <c r="G39" s="177">
        <v>3</v>
      </c>
      <c r="H39" s="180" t="s">
        <v>383</v>
      </c>
      <c r="I39" s="177">
        <v>3</v>
      </c>
      <c r="J39" s="177">
        <v>3</v>
      </c>
      <c r="K39" s="177"/>
      <c r="L39" s="177"/>
      <c r="M39" s="176" t="s">
        <v>384</v>
      </c>
      <c r="N39" s="177">
        <v>3</v>
      </c>
      <c r="O39" s="177">
        <v>3</v>
      </c>
      <c r="P39" s="177"/>
      <c r="Q39" s="177"/>
      <c r="R39" s="176" t="s">
        <v>385</v>
      </c>
      <c r="S39" s="116">
        <v>3</v>
      </c>
      <c r="T39" s="116">
        <v>3</v>
      </c>
      <c r="U39" s="177"/>
      <c r="V39" s="177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</row>
    <row r="40" spans="1:63" s="32" customFormat="1" ht="15" customHeight="1">
      <c r="A40" s="331"/>
      <c r="B40" s="247"/>
      <c r="C40" s="180"/>
      <c r="D40" s="177"/>
      <c r="E40" s="177"/>
      <c r="F40" s="177"/>
      <c r="G40" s="177"/>
      <c r="H40" s="180" t="s">
        <v>386</v>
      </c>
      <c r="I40" s="95"/>
      <c r="J40" s="95"/>
      <c r="K40" s="177">
        <v>3</v>
      </c>
      <c r="L40" s="177">
        <v>3</v>
      </c>
      <c r="M40" s="180" t="s">
        <v>387</v>
      </c>
      <c r="N40" s="177"/>
      <c r="O40" s="177"/>
      <c r="P40" s="177">
        <v>3</v>
      </c>
      <c r="Q40" s="177">
        <v>3</v>
      </c>
      <c r="R40" s="185" t="s">
        <v>388</v>
      </c>
      <c r="S40" s="177">
        <v>3</v>
      </c>
      <c r="T40" s="177">
        <v>3</v>
      </c>
      <c r="U40" s="177"/>
      <c r="V40" s="177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</row>
    <row r="41" spans="1:63" s="32" customFormat="1" ht="15" customHeight="1">
      <c r="A41" s="331"/>
      <c r="B41" s="247"/>
      <c r="C41" s="180"/>
      <c r="D41" s="177"/>
      <c r="E41" s="177"/>
      <c r="F41" s="177"/>
      <c r="G41" s="177"/>
      <c r="H41" s="186"/>
      <c r="I41" s="177"/>
      <c r="J41" s="177"/>
      <c r="K41" s="177"/>
      <c r="L41" s="177"/>
      <c r="M41" s="186"/>
      <c r="N41" s="177"/>
      <c r="O41" s="177"/>
      <c r="P41" s="177"/>
      <c r="Q41" s="177"/>
      <c r="R41" s="180" t="s">
        <v>389</v>
      </c>
      <c r="S41" s="177"/>
      <c r="T41" s="177"/>
      <c r="U41" s="177">
        <v>3</v>
      </c>
      <c r="V41" s="177">
        <v>3</v>
      </c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</row>
    <row r="42" spans="1:63" s="32" customFormat="1" ht="15" customHeight="1">
      <c r="A42" s="247"/>
      <c r="B42" s="247"/>
      <c r="C42" s="180"/>
      <c r="D42" s="177"/>
      <c r="E42" s="177"/>
      <c r="F42" s="177"/>
      <c r="G42" s="177"/>
      <c r="H42" s="180"/>
      <c r="I42" s="177"/>
      <c r="J42" s="177"/>
      <c r="K42" s="177"/>
      <c r="L42" s="177"/>
      <c r="M42" s="176"/>
      <c r="N42" s="116"/>
      <c r="O42" s="116"/>
      <c r="P42" s="177"/>
      <c r="Q42" s="177"/>
      <c r="R42" s="176" t="s">
        <v>390</v>
      </c>
      <c r="S42" s="177"/>
      <c r="T42" s="177"/>
      <c r="U42" s="177">
        <v>3</v>
      </c>
      <c r="V42" s="177">
        <v>3</v>
      </c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</row>
    <row r="43" spans="1:63" s="32" customFormat="1" ht="15" customHeight="1">
      <c r="A43" s="247"/>
      <c r="B43" s="247"/>
      <c r="C43" s="47" t="s">
        <v>14</v>
      </c>
      <c r="D43" s="47">
        <f>SUM(D35:D42)</f>
        <v>0</v>
      </c>
      <c r="E43" s="47">
        <f>SUM(E35:E42)</f>
        <v>0</v>
      </c>
      <c r="F43" s="47">
        <f>SUM(F35:F42)</f>
        <v>6</v>
      </c>
      <c r="G43" s="47">
        <f>SUM(G35:G42)</f>
        <v>6</v>
      </c>
      <c r="H43" s="47" t="s">
        <v>14</v>
      </c>
      <c r="I43" s="47">
        <f>SUM(I35:I42)</f>
        <v>6</v>
      </c>
      <c r="J43" s="47">
        <f>SUM(J35:J42)</f>
        <v>6</v>
      </c>
      <c r="K43" s="47">
        <f>SUM(K35:K42)</f>
        <v>6</v>
      </c>
      <c r="L43" s="47">
        <f>SUM(L35:L42)</f>
        <v>6</v>
      </c>
      <c r="M43" s="47" t="s">
        <v>14</v>
      </c>
      <c r="N43" s="47">
        <f>SUM(N35:N42)</f>
        <v>6</v>
      </c>
      <c r="O43" s="47">
        <f>SUM(O35:O42)</f>
        <v>6</v>
      </c>
      <c r="P43" s="47">
        <f>SUM(P35:P42)</f>
        <v>6</v>
      </c>
      <c r="Q43" s="47">
        <f>SUM(Q35:Q42)</f>
        <v>6</v>
      </c>
      <c r="R43" s="47" t="s">
        <v>14</v>
      </c>
      <c r="S43" s="47">
        <f>SUM(S35:S42)</f>
        <v>12</v>
      </c>
      <c r="T43" s="47">
        <f>SUM(T35:T42)</f>
        <v>12</v>
      </c>
      <c r="U43" s="47">
        <f>SUM(U35:U42)</f>
        <v>12</v>
      </c>
      <c r="V43" s="47">
        <f>SUM(V35:V42)</f>
        <v>12</v>
      </c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</row>
    <row r="44" spans="1:63" s="32" customFormat="1" ht="15" customHeight="1">
      <c r="A44" s="248"/>
      <c r="B44" s="248"/>
      <c r="C44" s="43" t="s">
        <v>15</v>
      </c>
      <c r="D44" s="308">
        <f>D43+F43+I43+K43+N43+P43+S43+U43</f>
        <v>54</v>
      </c>
      <c r="E44" s="253"/>
      <c r="F44" s="253"/>
      <c r="G44" s="253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3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</row>
    <row r="45" spans="1:63" s="32" customFormat="1" ht="15" customHeight="1">
      <c r="A45" s="266" t="s">
        <v>391</v>
      </c>
      <c r="B45" s="326"/>
      <c r="C45" s="31"/>
      <c r="D45" s="134"/>
      <c r="E45" s="134"/>
      <c r="F45" s="134"/>
      <c r="G45" s="187"/>
      <c r="H45" s="174" t="s">
        <v>392</v>
      </c>
      <c r="I45" s="175">
        <v>3</v>
      </c>
      <c r="J45" s="175">
        <v>3</v>
      </c>
      <c r="K45" s="177"/>
      <c r="L45" s="177"/>
      <c r="M45" s="185" t="s">
        <v>393</v>
      </c>
      <c r="N45" s="175">
        <v>3</v>
      </c>
      <c r="O45" s="175">
        <v>3</v>
      </c>
      <c r="P45" s="175"/>
      <c r="Q45" s="175"/>
      <c r="R45" s="185" t="s">
        <v>268</v>
      </c>
      <c r="S45" s="175">
        <v>3</v>
      </c>
      <c r="T45" s="175">
        <v>3</v>
      </c>
      <c r="U45" s="175"/>
      <c r="V45" s="175"/>
      <c r="W45" s="29"/>
      <c r="X45" s="29"/>
      <c r="Y45" s="23"/>
      <c r="Z45" s="23"/>
      <c r="AA45" s="23"/>
      <c r="AB45" s="23"/>
      <c r="AC45" s="23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</row>
    <row r="46" spans="1:63" s="32" customFormat="1" ht="15" customHeight="1">
      <c r="A46" s="267"/>
      <c r="B46" s="327"/>
      <c r="C46" s="31"/>
      <c r="D46" s="134"/>
      <c r="E46" s="134"/>
      <c r="F46" s="134"/>
      <c r="G46" s="187"/>
      <c r="H46" s="174" t="s">
        <v>394</v>
      </c>
      <c r="I46" s="175">
        <v>3</v>
      </c>
      <c r="J46" s="175">
        <v>3</v>
      </c>
      <c r="K46" s="177"/>
      <c r="L46" s="177"/>
      <c r="M46" s="174" t="s">
        <v>395</v>
      </c>
      <c r="N46" s="175">
        <v>3</v>
      </c>
      <c r="O46" s="175">
        <v>3</v>
      </c>
      <c r="P46" s="175"/>
      <c r="Q46" s="175"/>
      <c r="R46" s="174" t="s">
        <v>396</v>
      </c>
      <c r="S46" s="175">
        <v>3</v>
      </c>
      <c r="T46" s="175">
        <v>3</v>
      </c>
      <c r="U46" s="175"/>
      <c r="V46" s="175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</row>
    <row r="47" spans="1:63" s="32" customFormat="1" ht="15" customHeight="1">
      <c r="A47" s="267"/>
      <c r="B47" s="327"/>
      <c r="C47" s="31"/>
      <c r="D47" s="134"/>
      <c r="E47" s="134"/>
      <c r="F47" s="134"/>
      <c r="G47" s="187"/>
      <c r="H47" s="174" t="s">
        <v>397</v>
      </c>
      <c r="I47" s="175">
        <v>3</v>
      </c>
      <c r="J47" s="175" t="s">
        <v>398</v>
      </c>
      <c r="K47" s="177"/>
      <c r="L47" s="177"/>
      <c r="M47" s="174" t="s">
        <v>399</v>
      </c>
      <c r="N47" s="175">
        <v>3</v>
      </c>
      <c r="O47" s="175">
        <v>3</v>
      </c>
      <c r="P47" s="175"/>
      <c r="Q47" s="175"/>
      <c r="R47" s="174" t="s">
        <v>400</v>
      </c>
      <c r="S47" s="175">
        <v>3</v>
      </c>
      <c r="T47" s="175">
        <v>3</v>
      </c>
      <c r="U47" s="175"/>
      <c r="V47" s="175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</row>
    <row r="48" spans="1:63" s="32" customFormat="1" ht="15" customHeight="1">
      <c r="A48" s="267"/>
      <c r="B48" s="327"/>
      <c r="C48" s="31"/>
      <c r="D48" s="134"/>
      <c r="E48" s="134"/>
      <c r="F48" s="134"/>
      <c r="G48" s="187"/>
      <c r="H48" s="180" t="s">
        <v>401</v>
      </c>
      <c r="I48" s="175">
        <v>9</v>
      </c>
      <c r="J48" s="175" t="s">
        <v>402</v>
      </c>
      <c r="K48" s="177"/>
      <c r="L48" s="177"/>
      <c r="M48" s="180" t="s">
        <v>403</v>
      </c>
      <c r="N48" s="177">
        <v>9</v>
      </c>
      <c r="O48" s="175" t="s">
        <v>402</v>
      </c>
      <c r="P48" s="175"/>
      <c r="Q48" s="175"/>
      <c r="R48" s="174" t="s">
        <v>404</v>
      </c>
      <c r="S48" s="175">
        <v>3</v>
      </c>
      <c r="T48" s="175">
        <v>3</v>
      </c>
      <c r="U48" s="175"/>
      <c r="V48" s="175"/>
      <c r="W48" s="29"/>
      <c r="X48" s="29"/>
      <c r="Y48" s="23"/>
      <c r="Z48" s="23"/>
      <c r="AA48" s="23"/>
      <c r="AB48" s="23"/>
      <c r="AC48" s="23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</row>
    <row r="49" spans="1:63" s="32" customFormat="1" ht="15" customHeight="1">
      <c r="A49" s="267"/>
      <c r="B49" s="327"/>
      <c r="C49" s="31"/>
      <c r="D49" s="134"/>
      <c r="E49" s="134"/>
      <c r="F49" s="134"/>
      <c r="G49" s="187"/>
      <c r="H49" s="174" t="s">
        <v>405</v>
      </c>
      <c r="I49" s="175"/>
      <c r="J49" s="175"/>
      <c r="K49" s="177">
        <v>3</v>
      </c>
      <c r="L49" s="177">
        <v>3</v>
      </c>
      <c r="M49" s="174" t="s">
        <v>406</v>
      </c>
      <c r="N49" s="175">
        <v>3</v>
      </c>
      <c r="O49" s="175">
        <v>3</v>
      </c>
      <c r="P49" s="175"/>
      <c r="Q49" s="175"/>
      <c r="R49" s="174" t="s">
        <v>407</v>
      </c>
      <c r="S49" s="175">
        <v>3</v>
      </c>
      <c r="T49" s="175">
        <v>3</v>
      </c>
      <c r="U49" s="175"/>
      <c r="V49" s="175"/>
      <c r="W49" s="29"/>
      <c r="X49" s="29"/>
      <c r="Y49" s="23"/>
      <c r="Z49" s="23"/>
      <c r="AA49" s="23"/>
      <c r="AB49" s="23"/>
      <c r="AC49" s="23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</row>
    <row r="50" spans="1:63" s="32" customFormat="1" ht="15" customHeight="1">
      <c r="A50" s="267"/>
      <c r="B50" s="327"/>
      <c r="C50" s="31"/>
      <c r="D50" s="134"/>
      <c r="E50" s="134"/>
      <c r="F50" s="134"/>
      <c r="G50" s="187"/>
      <c r="H50" s="174" t="s">
        <v>281</v>
      </c>
      <c r="I50" s="175"/>
      <c r="J50" s="175"/>
      <c r="K50" s="177">
        <v>9</v>
      </c>
      <c r="L50" s="177" t="s">
        <v>402</v>
      </c>
      <c r="M50" s="174" t="s">
        <v>408</v>
      </c>
      <c r="N50" s="175"/>
      <c r="O50" s="175"/>
      <c r="P50" s="175">
        <v>3</v>
      </c>
      <c r="Q50" s="175">
        <v>3</v>
      </c>
      <c r="R50" s="174" t="s">
        <v>409</v>
      </c>
      <c r="S50" s="175">
        <v>9</v>
      </c>
      <c r="T50" s="175" t="s">
        <v>402</v>
      </c>
      <c r="U50" s="175"/>
      <c r="V50" s="175"/>
      <c r="W50" s="29"/>
      <c r="X50" s="29"/>
      <c r="Y50" s="23"/>
      <c r="Z50" s="23"/>
      <c r="AA50" s="23"/>
      <c r="AB50" s="23"/>
      <c r="AC50" s="23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</row>
    <row r="51" spans="1:63" s="32" customFormat="1" ht="15" customHeight="1">
      <c r="A51" s="267"/>
      <c r="B51" s="327"/>
      <c r="C51" s="31"/>
      <c r="D51" s="134"/>
      <c r="E51" s="134"/>
      <c r="F51" s="134"/>
      <c r="G51" s="187"/>
      <c r="H51" s="174"/>
      <c r="I51" s="175"/>
      <c r="J51" s="175"/>
      <c r="K51" s="177"/>
      <c r="L51" s="177"/>
      <c r="M51" s="174" t="s">
        <v>410</v>
      </c>
      <c r="N51" s="175"/>
      <c r="O51" s="175"/>
      <c r="P51" s="175">
        <v>3</v>
      </c>
      <c r="Q51" s="175">
        <v>3</v>
      </c>
      <c r="R51" s="174" t="s">
        <v>411</v>
      </c>
      <c r="S51" s="175"/>
      <c r="T51" s="175"/>
      <c r="U51" s="175">
        <v>3</v>
      </c>
      <c r="V51" s="175">
        <v>3</v>
      </c>
      <c r="W51" s="29"/>
      <c r="X51" s="29"/>
      <c r="Y51" s="23"/>
      <c r="Z51" s="23"/>
      <c r="AA51" s="23"/>
      <c r="AB51" s="23"/>
      <c r="AC51" s="23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</row>
    <row r="52" spans="1:63" s="32" customFormat="1" ht="15" customHeight="1">
      <c r="A52" s="267"/>
      <c r="B52" s="327"/>
      <c r="C52" s="31"/>
      <c r="D52" s="134"/>
      <c r="E52" s="134"/>
      <c r="F52" s="134"/>
      <c r="G52" s="187"/>
      <c r="H52" s="188"/>
      <c r="I52" s="188"/>
      <c r="J52" s="188"/>
      <c r="K52" s="189"/>
      <c r="L52" s="189"/>
      <c r="M52" s="174" t="s">
        <v>412</v>
      </c>
      <c r="N52" s="175"/>
      <c r="O52" s="175"/>
      <c r="P52" s="175">
        <v>3</v>
      </c>
      <c r="Q52" s="175">
        <v>3</v>
      </c>
      <c r="R52" s="174" t="s">
        <v>413</v>
      </c>
      <c r="S52" s="175"/>
      <c r="T52" s="175"/>
      <c r="U52" s="175">
        <v>3</v>
      </c>
      <c r="V52" s="175">
        <v>3</v>
      </c>
      <c r="W52" s="29"/>
      <c r="X52" s="29"/>
      <c r="Y52" s="23"/>
      <c r="Z52" s="23"/>
      <c r="AA52" s="23"/>
      <c r="AB52" s="23"/>
      <c r="AC52" s="23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</row>
    <row r="53" spans="1:63" s="32" customFormat="1" ht="15" customHeight="1">
      <c r="A53" s="267"/>
      <c r="B53" s="327"/>
      <c r="C53" s="31"/>
      <c r="D53" s="134"/>
      <c r="E53" s="134"/>
      <c r="F53" s="134"/>
      <c r="G53" s="187"/>
      <c r="H53" s="188"/>
      <c r="I53" s="188"/>
      <c r="J53" s="188"/>
      <c r="K53" s="189"/>
      <c r="L53" s="189"/>
      <c r="M53" s="174" t="s">
        <v>414</v>
      </c>
      <c r="N53" s="175"/>
      <c r="O53" s="175"/>
      <c r="P53" s="175">
        <v>3</v>
      </c>
      <c r="Q53" s="175">
        <v>3</v>
      </c>
      <c r="R53" s="174" t="s">
        <v>415</v>
      </c>
      <c r="S53" s="175"/>
      <c r="T53" s="175"/>
      <c r="U53" s="175">
        <v>3</v>
      </c>
      <c r="V53" s="175">
        <v>3</v>
      </c>
      <c r="W53" s="29"/>
      <c r="X53" s="29"/>
      <c r="Y53" s="23"/>
      <c r="Z53" s="23"/>
      <c r="AA53" s="23"/>
      <c r="AB53" s="23"/>
      <c r="AC53" s="23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</row>
    <row r="54" spans="1:63" s="32" customFormat="1" ht="15" customHeight="1">
      <c r="A54" s="267"/>
      <c r="B54" s="327"/>
      <c r="C54" s="31"/>
      <c r="D54" s="134"/>
      <c r="E54" s="134"/>
      <c r="F54" s="134"/>
      <c r="G54" s="187"/>
      <c r="H54" s="188"/>
      <c r="I54" s="188"/>
      <c r="J54" s="188"/>
      <c r="K54" s="189"/>
      <c r="L54" s="189"/>
      <c r="M54" s="174" t="s">
        <v>416</v>
      </c>
      <c r="N54" s="175"/>
      <c r="O54" s="175"/>
      <c r="P54" s="175">
        <v>3</v>
      </c>
      <c r="Q54" s="175">
        <v>3</v>
      </c>
      <c r="R54" s="174" t="s">
        <v>417</v>
      </c>
      <c r="S54" s="175"/>
      <c r="T54" s="175"/>
      <c r="U54" s="175">
        <v>9</v>
      </c>
      <c r="V54" s="175" t="s">
        <v>402</v>
      </c>
      <c r="W54" s="29"/>
      <c r="X54" s="29"/>
      <c r="Y54" s="23"/>
      <c r="Z54" s="23"/>
      <c r="AA54" s="23"/>
      <c r="AB54" s="23"/>
      <c r="AC54" s="23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</row>
    <row r="55" spans="1:63" s="32" customFormat="1" ht="15" customHeight="1">
      <c r="A55" s="267"/>
      <c r="B55" s="327"/>
      <c r="C55" s="31"/>
      <c r="D55" s="134"/>
      <c r="E55" s="134"/>
      <c r="F55" s="134"/>
      <c r="G55" s="187"/>
      <c r="H55" s="174"/>
      <c r="I55" s="175"/>
      <c r="J55" s="175"/>
      <c r="K55" s="177"/>
      <c r="L55" s="177"/>
      <c r="M55" s="174" t="s">
        <v>418</v>
      </c>
      <c r="N55" s="175"/>
      <c r="O55" s="175"/>
      <c r="P55" s="175">
        <v>9</v>
      </c>
      <c r="Q55" s="175" t="s">
        <v>402</v>
      </c>
      <c r="R55" s="174"/>
      <c r="S55" s="175"/>
      <c r="T55" s="175"/>
      <c r="U55" s="175"/>
      <c r="V55" s="175"/>
      <c r="W55" s="29"/>
      <c r="X55" s="29"/>
      <c r="Y55" s="29"/>
      <c r="Z55" s="29"/>
      <c r="AA55" s="23"/>
      <c r="AB55" s="23"/>
      <c r="AC55" s="23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</row>
    <row r="56" spans="1:63" s="32" customFormat="1" ht="15" customHeight="1">
      <c r="A56" s="267"/>
      <c r="B56" s="327"/>
      <c r="C56" s="47" t="s">
        <v>14</v>
      </c>
      <c r="D56" s="47">
        <f>SUM(D45:D55)</f>
        <v>0</v>
      </c>
      <c r="E56" s="47">
        <f>SUM(E45:E55)</f>
        <v>0</v>
      </c>
      <c r="F56" s="47">
        <f>SUM(F45:F55)</f>
        <v>0</v>
      </c>
      <c r="G56" s="47">
        <f>SUM(G45:G55)</f>
        <v>0</v>
      </c>
      <c r="H56" s="47" t="s">
        <v>14</v>
      </c>
      <c r="I56" s="47">
        <f>SUM(I45:I55)</f>
        <v>18</v>
      </c>
      <c r="J56" s="47">
        <f>SUM(J45:J55)</f>
        <v>6</v>
      </c>
      <c r="K56" s="47">
        <f>SUM(K45:K55)</f>
        <v>12</v>
      </c>
      <c r="L56" s="47">
        <f>SUM(L45:L55)</f>
        <v>3</v>
      </c>
      <c r="M56" s="47" t="s">
        <v>14</v>
      </c>
      <c r="N56" s="47">
        <f>SUM(N45:N55)</f>
        <v>21</v>
      </c>
      <c r="O56" s="47">
        <f>SUM(O45:O55)</f>
        <v>12</v>
      </c>
      <c r="P56" s="47">
        <f>SUM(P45:P55)</f>
        <v>24</v>
      </c>
      <c r="Q56" s="47">
        <f>SUM(Q45:Q55)</f>
        <v>15</v>
      </c>
      <c r="R56" s="47" t="s">
        <v>14</v>
      </c>
      <c r="S56" s="47">
        <f>SUM(S45:S55)</f>
        <v>24</v>
      </c>
      <c r="T56" s="47">
        <f>SUM(T45:T55)</f>
        <v>15</v>
      </c>
      <c r="U56" s="47">
        <f>SUM(U45:U55)</f>
        <v>18</v>
      </c>
      <c r="V56" s="47">
        <f>SUM(V45:V55)</f>
        <v>9</v>
      </c>
      <c r="W56" s="29"/>
      <c r="X56" s="29"/>
      <c r="Y56" s="29"/>
      <c r="Z56" s="29"/>
      <c r="AA56" s="23"/>
      <c r="AB56" s="23"/>
      <c r="AC56" s="23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</row>
    <row r="57" spans="1:63" s="32" customFormat="1" ht="15" customHeight="1">
      <c r="A57" s="268"/>
      <c r="B57" s="328"/>
      <c r="C57" s="43" t="s">
        <v>15</v>
      </c>
      <c r="D57" s="308">
        <f>D56+F56+I56+K56+N56+P56+S56+U56</f>
        <v>117</v>
      </c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4"/>
      <c r="W57" s="29"/>
      <c r="X57" s="29"/>
      <c r="Y57" s="29"/>
      <c r="Z57" s="29"/>
      <c r="AA57" s="23"/>
      <c r="AB57" s="23"/>
      <c r="AC57" s="23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</row>
    <row r="58" spans="1:63" ht="15" customHeight="1">
      <c r="A58" s="310" t="s">
        <v>198</v>
      </c>
      <c r="B58" s="311"/>
      <c r="C58" s="255" t="s">
        <v>199</v>
      </c>
      <c r="D58" s="255"/>
      <c r="E58" s="255"/>
      <c r="F58" s="255"/>
      <c r="G58" s="255"/>
      <c r="H58" s="257" t="s">
        <v>200</v>
      </c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8"/>
      <c r="W58" s="29"/>
      <c r="X58" s="29"/>
      <c r="AA58" s="49"/>
      <c r="AB58" s="23"/>
      <c r="AC58" s="23"/>
      <c r="AD58" s="29"/>
      <c r="AE58" s="29"/>
      <c r="AF58" s="29"/>
      <c r="AG58" s="29"/>
      <c r="AI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D58" s="29"/>
      <c r="BE58" s="29"/>
      <c r="BF58" s="29"/>
      <c r="BG58" s="29"/>
      <c r="BH58" s="29"/>
      <c r="BI58" s="29"/>
      <c r="BK58" s="29"/>
    </row>
    <row r="59" spans="1:63" ht="15" customHeight="1">
      <c r="A59" s="312"/>
      <c r="B59" s="313"/>
      <c r="C59" s="255" t="s">
        <v>201</v>
      </c>
      <c r="D59" s="255"/>
      <c r="E59" s="255"/>
      <c r="F59" s="255"/>
      <c r="G59" s="255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1"/>
      <c r="W59" s="29"/>
      <c r="AA59" s="23"/>
      <c r="AB59" s="23"/>
      <c r="AC59" s="23"/>
      <c r="AD59" s="29"/>
      <c r="AF59" s="29"/>
      <c r="AG59" s="29"/>
      <c r="AI59" s="29"/>
      <c r="AL59" s="29"/>
      <c r="AM59" s="29"/>
      <c r="AN59" s="29"/>
      <c r="AO59" s="29"/>
      <c r="AQ59" s="29"/>
      <c r="AS59" s="29"/>
      <c r="AX59" s="29"/>
      <c r="AZ59" s="29"/>
      <c r="BB59" s="29"/>
      <c r="BG59" s="29"/>
      <c r="BH59" s="29"/>
      <c r="BI59" s="29"/>
      <c r="BK59" s="29"/>
    </row>
    <row r="60" spans="1:63" ht="15" customHeight="1">
      <c r="A60" s="312"/>
      <c r="B60" s="313"/>
      <c r="C60" s="255" t="s">
        <v>202</v>
      </c>
      <c r="D60" s="255"/>
      <c r="E60" s="255"/>
      <c r="F60" s="255"/>
      <c r="G60" s="255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1"/>
      <c r="W60" s="29"/>
      <c r="AA60" s="23"/>
      <c r="AB60" s="23"/>
      <c r="AC60" s="23"/>
      <c r="AF60" s="29"/>
      <c r="AG60" s="29"/>
      <c r="AO60" s="29"/>
      <c r="BK60" s="29"/>
    </row>
    <row r="61" spans="1:63" ht="15" customHeight="1">
      <c r="A61" s="312"/>
      <c r="B61" s="313"/>
      <c r="C61" s="255" t="s">
        <v>203</v>
      </c>
      <c r="D61" s="255"/>
      <c r="E61" s="255"/>
      <c r="F61" s="255"/>
      <c r="G61" s="255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1"/>
      <c r="AB61" s="23"/>
      <c r="AC61" s="23"/>
      <c r="AF61" s="29"/>
    </row>
    <row r="62" spans="1:63" ht="15" customHeight="1">
      <c r="A62" s="312"/>
      <c r="B62" s="313"/>
      <c r="C62" s="255" t="s">
        <v>419</v>
      </c>
      <c r="D62" s="255"/>
      <c r="E62" s="255"/>
      <c r="F62" s="255"/>
      <c r="G62" s="255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1"/>
      <c r="AB62" s="23"/>
    </row>
    <row r="63" spans="1:63" ht="15" customHeight="1">
      <c r="A63" s="312"/>
      <c r="B63" s="313"/>
      <c r="C63" s="335" t="s">
        <v>600</v>
      </c>
      <c r="D63" s="336"/>
      <c r="E63" s="336"/>
      <c r="F63" s="336"/>
      <c r="G63" s="337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1"/>
      <c r="AB63" s="23"/>
    </row>
    <row r="64" spans="1:63">
      <c r="A64" s="314"/>
      <c r="B64" s="315"/>
      <c r="C64" s="334" t="s">
        <v>205</v>
      </c>
      <c r="D64" s="334"/>
      <c r="E64" s="334"/>
      <c r="F64" s="334"/>
      <c r="G64" s="334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263"/>
      <c r="U64" s="263"/>
      <c r="V64" s="264"/>
    </row>
  </sheetData>
  <mergeCells count="46">
    <mergeCell ref="A35:A44"/>
    <mergeCell ref="B35:B38"/>
    <mergeCell ref="B39:B44"/>
    <mergeCell ref="D44:V44"/>
    <mergeCell ref="C64:G64"/>
    <mergeCell ref="A45:B57"/>
    <mergeCell ref="D57:V57"/>
    <mergeCell ref="A58:B64"/>
    <mergeCell ref="C58:G58"/>
    <mergeCell ref="H58:V64"/>
    <mergeCell ref="C59:G59"/>
    <mergeCell ref="C60:G60"/>
    <mergeCell ref="C61:G61"/>
    <mergeCell ref="C62:G62"/>
    <mergeCell ref="C63:G63"/>
    <mergeCell ref="A24:B34"/>
    <mergeCell ref="D34:V34"/>
    <mergeCell ref="A18:B19"/>
    <mergeCell ref="C18:V18"/>
    <mergeCell ref="D19:V19"/>
    <mergeCell ref="D17:V17"/>
    <mergeCell ref="A20:B23"/>
    <mergeCell ref="D23:V23"/>
    <mergeCell ref="F4:G4"/>
    <mergeCell ref="I4:J4"/>
    <mergeCell ref="K4:L4"/>
    <mergeCell ref="N4:O4"/>
    <mergeCell ref="P4:Q4"/>
    <mergeCell ref="A6:B12"/>
    <mergeCell ref="D11:V11"/>
    <mergeCell ref="C12:V12"/>
    <mergeCell ref="A13:B17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</mergeCells>
  <phoneticPr fontId="9" type="noConversion"/>
  <printOptions horizontalCentered="1"/>
  <pageMargins left="0" right="0" top="0" bottom="0" header="0.39370078740157483" footer="0.39370078740157483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5"/>
  <sheetViews>
    <sheetView view="pageBreakPreview" zoomScaleNormal="100" zoomScaleSheetLayoutView="100" workbookViewId="0">
      <selection sqref="A1:V1"/>
    </sheetView>
  </sheetViews>
  <sheetFormatPr defaultRowHeight="15.75"/>
  <cols>
    <col min="1" max="2" width="3.125" style="50" customWidth="1"/>
    <col min="3" max="3" width="18.625" style="51" customWidth="1"/>
    <col min="4" max="7" width="3.125" style="52" customWidth="1"/>
    <col min="8" max="8" width="18.625" style="51" customWidth="1"/>
    <col min="9" max="12" width="3.125" style="52" customWidth="1"/>
    <col min="13" max="13" width="18.625" style="51" customWidth="1"/>
    <col min="14" max="17" width="3.125" style="52" customWidth="1"/>
    <col min="18" max="18" width="18.625" style="51" customWidth="1"/>
    <col min="19" max="22" width="3.125" style="52" customWidth="1"/>
    <col min="23" max="256" width="9" style="1"/>
    <col min="257" max="258" width="3.125" style="1" customWidth="1"/>
    <col min="259" max="259" width="18.625" style="1" customWidth="1"/>
    <col min="260" max="263" width="3.125" style="1" customWidth="1"/>
    <col min="264" max="264" width="18.625" style="1" customWidth="1"/>
    <col min="265" max="268" width="3.125" style="1" customWidth="1"/>
    <col min="269" max="269" width="18.625" style="1" customWidth="1"/>
    <col min="270" max="273" width="3.125" style="1" customWidth="1"/>
    <col min="274" max="274" width="18.625" style="1" customWidth="1"/>
    <col min="275" max="278" width="3.125" style="1" customWidth="1"/>
    <col min="279" max="512" width="9" style="1"/>
    <col min="513" max="514" width="3.125" style="1" customWidth="1"/>
    <col min="515" max="515" width="18.625" style="1" customWidth="1"/>
    <col min="516" max="519" width="3.125" style="1" customWidth="1"/>
    <col min="520" max="520" width="18.625" style="1" customWidth="1"/>
    <col min="521" max="524" width="3.125" style="1" customWidth="1"/>
    <col min="525" max="525" width="18.625" style="1" customWidth="1"/>
    <col min="526" max="529" width="3.125" style="1" customWidth="1"/>
    <col min="530" max="530" width="18.625" style="1" customWidth="1"/>
    <col min="531" max="534" width="3.125" style="1" customWidth="1"/>
    <col min="535" max="768" width="9" style="1"/>
    <col min="769" max="770" width="3.125" style="1" customWidth="1"/>
    <col min="771" max="771" width="18.625" style="1" customWidth="1"/>
    <col min="772" max="775" width="3.125" style="1" customWidth="1"/>
    <col min="776" max="776" width="18.625" style="1" customWidth="1"/>
    <col min="777" max="780" width="3.125" style="1" customWidth="1"/>
    <col min="781" max="781" width="18.625" style="1" customWidth="1"/>
    <col min="782" max="785" width="3.125" style="1" customWidth="1"/>
    <col min="786" max="786" width="18.625" style="1" customWidth="1"/>
    <col min="787" max="790" width="3.125" style="1" customWidth="1"/>
    <col min="791" max="1024" width="9" style="1"/>
    <col min="1025" max="1026" width="3.125" style="1" customWidth="1"/>
    <col min="1027" max="1027" width="18.625" style="1" customWidth="1"/>
    <col min="1028" max="1031" width="3.125" style="1" customWidth="1"/>
    <col min="1032" max="1032" width="18.625" style="1" customWidth="1"/>
    <col min="1033" max="1036" width="3.125" style="1" customWidth="1"/>
    <col min="1037" max="1037" width="18.625" style="1" customWidth="1"/>
    <col min="1038" max="1041" width="3.125" style="1" customWidth="1"/>
    <col min="1042" max="1042" width="18.625" style="1" customWidth="1"/>
    <col min="1043" max="1046" width="3.125" style="1" customWidth="1"/>
    <col min="1047" max="1280" width="9" style="1"/>
    <col min="1281" max="1282" width="3.125" style="1" customWidth="1"/>
    <col min="1283" max="1283" width="18.625" style="1" customWidth="1"/>
    <col min="1284" max="1287" width="3.125" style="1" customWidth="1"/>
    <col min="1288" max="1288" width="18.625" style="1" customWidth="1"/>
    <col min="1289" max="1292" width="3.125" style="1" customWidth="1"/>
    <col min="1293" max="1293" width="18.625" style="1" customWidth="1"/>
    <col min="1294" max="1297" width="3.125" style="1" customWidth="1"/>
    <col min="1298" max="1298" width="18.625" style="1" customWidth="1"/>
    <col min="1299" max="1302" width="3.125" style="1" customWidth="1"/>
    <col min="1303" max="1536" width="9" style="1"/>
    <col min="1537" max="1538" width="3.125" style="1" customWidth="1"/>
    <col min="1539" max="1539" width="18.625" style="1" customWidth="1"/>
    <col min="1540" max="1543" width="3.125" style="1" customWidth="1"/>
    <col min="1544" max="1544" width="18.625" style="1" customWidth="1"/>
    <col min="1545" max="1548" width="3.125" style="1" customWidth="1"/>
    <col min="1549" max="1549" width="18.625" style="1" customWidth="1"/>
    <col min="1550" max="1553" width="3.125" style="1" customWidth="1"/>
    <col min="1554" max="1554" width="18.625" style="1" customWidth="1"/>
    <col min="1555" max="1558" width="3.125" style="1" customWidth="1"/>
    <col min="1559" max="1792" width="9" style="1"/>
    <col min="1793" max="1794" width="3.125" style="1" customWidth="1"/>
    <col min="1795" max="1795" width="18.625" style="1" customWidth="1"/>
    <col min="1796" max="1799" width="3.125" style="1" customWidth="1"/>
    <col min="1800" max="1800" width="18.625" style="1" customWidth="1"/>
    <col min="1801" max="1804" width="3.125" style="1" customWidth="1"/>
    <col min="1805" max="1805" width="18.625" style="1" customWidth="1"/>
    <col min="1806" max="1809" width="3.125" style="1" customWidth="1"/>
    <col min="1810" max="1810" width="18.625" style="1" customWidth="1"/>
    <col min="1811" max="1814" width="3.125" style="1" customWidth="1"/>
    <col min="1815" max="2048" width="9" style="1"/>
    <col min="2049" max="2050" width="3.125" style="1" customWidth="1"/>
    <col min="2051" max="2051" width="18.625" style="1" customWidth="1"/>
    <col min="2052" max="2055" width="3.125" style="1" customWidth="1"/>
    <col min="2056" max="2056" width="18.625" style="1" customWidth="1"/>
    <col min="2057" max="2060" width="3.125" style="1" customWidth="1"/>
    <col min="2061" max="2061" width="18.625" style="1" customWidth="1"/>
    <col min="2062" max="2065" width="3.125" style="1" customWidth="1"/>
    <col min="2066" max="2066" width="18.625" style="1" customWidth="1"/>
    <col min="2067" max="2070" width="3.125" style="1" customWidth="1"/>
    <col min="2071" max="2304" width="9" style="1"/>
    <col min="2305" max="2306" width="3.125" style="1" customWidth="1"/>
    <col min="2307" max="2307" width="18.625" style="1" customWidth="1"/>
    <col min="2308" max="2311" width="3.125" style="1" customWidth="1"/>
    <col min="2312" max="2312" width="18.625" style="1" customWidth="1"/>
    <col min="2313" max="2316" width="3.125" style="1" customWidth="1"/>
    <col min="2317" max="2317" width="18.625" style="1" customWidth="1"/>
    <col min="2318" max="2321" width="3.125" style="1" customWidth="1"/>
    <col min="2322" max="2322" width="18.625" style="1" customWidth="1"/>
    <col min="2323" max="2326" width="3.125" style="1" customWidth="1"/>
    <col min="2327" max="2560" width="9" style="1"/>
    <col min="2561" max="2562" width="3.125" style="1" customWidth="1"/>
    <col min="2563" max="2563" width="18.625" style="1" customWidth="1"/>
    <col min="2564" max="2567" width="3.125" style="1" customWidth="1"/>
    <col min="2568" max="2568" width="18.625" style="1" customWidth="1"/>
    <col min="2569" max="2572" width="3.125" style="1" customWidth="1"/>
    <col min="2573" max="2573" width="18.625" style="1" customWidth="1"/>
    <col min="2574" max="2577" width="3.125" style="1" customWidth="1"/>
    <col min="2578" max="2578" width="18.625" style="1" customWidth="1"/>
    <col min="2579" max="2582" width="3.125" style="1" customWidth="1"/>
    <col min="2583" max="2816" width="9" style="1"/>
    <col min="2817" max="2818" width="3.125" style="1" customWidth="1"/>
    <col min="2819" max="2819" width="18.625" style="1" customWidth="1"/>
    <col min="2820" max="2823" width="3.125" style="1" customWidth="1"/>
    <col min="2824" max="2824" width="18.625" style="1" customWidth="1"/>
    <col min="2825" max="2828" width="3.125" style="1" customWidth="1"/>
    <col min="2829" max="2829" width="18.625" style="1" customWidth="1"/>
    <col min="2830" max="2833" width="3.125" style="1" customWidth="1"/>
    <col min="2834" max="2834" width="18.625" style="1" customWidth="1"/>
    <col min="2835" max="2838" width="3.125" style="1" customWidth="1"/>
    <col min="2839" max="3072" width="9" style="1"/>
    <col min="3073" max="3074" width="3.125" style="1" customWidth="1"/>
    <col min="3075" max="3075" width="18.625" style="1" customWidth="1"/>
    <col min="3076" max="3079" width="3.125" style="1" customWidth="1"/>
    <col min="3080" max="3080" width="18.625" style="1" customWidth="1"/>
    <col min="3081" max="3084" width="3.125" style="1" customWidth="1"/>
    <col min="3085" max="3085" width="18.625" style="1" customWidth="1"/>
    <col min="3086" max="3089" width="3.125" style="1" customWidth="1"/>
    <col min="3090" max="3090" width="18.625" style="1" customWidth="1"/>
    <col min="3091" max="3094" width="3.125" style="1" customWidth="1"/>
    <col min="3095" max="3328" width="9" style="1"/>
    <col min="3329" max="3330" width="3.125" style="1" customWidth="1"/>
    <col min="3331" max="3331" width="18.625" style="1" customWidth="1"/>
    <col min="3332" max="3335" width="3.125" style="1" customWidth="1"/>
    <col min="3336" max="3336" width="18.625" style="1" customWidth="1"/>
    <col min="3337" max="3340" width="3.125" style="1" customWidth="1"/>
    <col min="3341" max="3341" width="18.625" style="1" customWidth="1"/>
    <col min="3342" max="3345" width="3.125" style="1" customWidth="1"/>
    <col min="3346" max="3346" width="18.625" style="1" customWidth="1"/>
    <col min="3347" max="3350" width="3.125" style="1" customWidth="1"/>
    <col min="3351" max="3584" width="9" style="1"/>
    <col min="3585" max="3586" width="3.125" style="1" customWidth="1"/>
    <col min="3587" max="3587" width="18.625" style="1" customWidth="1"/>
    <col min="3588" max="3591" width="3.125" style="1" customWidth="1"/>
    <col min="3592" max="3592" width="18.625" style="1" customWidth="1"/>
    <col min="3593" max="3596" width="3.125" style="1" customWidth="1"/>
    <col min="3597" max="3597" width="18.625" style="1" customWidth="1"/>
    <col min="3598" max="3601" width="3.125" style="1" customWidth="1"/>
    <col min="3602" max="3602" width="18.625" style="1" customWidth="1"/>
    <col min="3603" max="3606" width="3.125" style="1" customWidth="1"/>
    <col min="3607" max="3840" width="9" style="1"/>
    <col min="3841" max="3842" width="3.125" style="1" customWidth="1"/>
    <col min="3843" max="3843" width="18.625" style="1" customWidth="1"/>
    <col min="3844" max="3847" width="3.125" style="1" customWidth="1"/>
    <col min="3848" max="3848" width="18.625" style="1" customWidth="1"/>
    <col min="3849" max="3852" width="3.125" style="1" customWidth="1"/>
    <col min="3853" max="3853" width="18.625" style="1" customWidth="1"/>
    <col min="3854" max="3857" width="3.125" style="1" customWidth="1"/>
    <col min="3858" max="3858" width="18.625" style="1" customWidth="1"/>
    <col min="3859" max="3862" width="3.125" style="1" customWidth="1"/>
    <col min="3863" max="4096" width="9" style="1"/>
    <col min="4097" max="4098" width="3.125" style="1" customWidth="1"/>
    <col min="4099" max="4099" width="18.625" style="1" customWidth="1"/>
    <col min="4100" max="4103" width="3.125" style="1" customWidth="1"/>
    <col min="4104" max="4104" width="18.625" style="1" customWidth="1"/>
    <col min="4105" max="4108" width="3.125" style="1" customWidth="1"/>
    <col min="4109" max="4109" width="18.625" style="1" customWidth="1"/>
    <col min="4110" max="4113" width="3.125" style="1" customWidth="1"/>
    <col min="4114" max="4114" width="18.625" style="1" customWidth="1"/>
    <col min="4115" max="4118" width="3.125" style="1" customWidth="1"/>
    <col min="4119" max="4352" width="9" style="1"/>
    <col min="4353" max="4354" width="3.125" style="1" customWidth="1"/>
    <col min="4355" max="4355" width="18.625" style="1" customWidth="1"/>
    <col min="4356" max="4359" width="3.125" style="1" customWidth="1"/>
    <col min="4360" max="4360" width="18.625" style="1" customWidth="1"/>
    <col min="4361" max="4364" width="3.125" style="1" customWidth="1"/>
    <col min="4365" max="4365" width="18.625" style="1" customWidth="1"/>
    <col min="4366" max="4369" width="3.125" style="1" customWidth="1"/>
    <col min="4370" max="4370" width="18.625" style="1" customWidth="1"/>
    <col min="4371" max="4374" width="3.125" style="1" customWidth="1"/>
    <col min="4375" max="4608" width="9" style="1"/>
    <col min="4609" max="4610" width="3.125" style="1" customWidth="1"/>
    <col min="4611" max="4611" width="18.625" style="1" customWidth="1"/>
    <col min="4612" max="4615" width="3.125" style="1" customWidth="1"/>
    <col min="4616" max="4616" width="18.625" style="1" customWidth="1"/>
    <col min="4617" max="4620" width="3.125" style="1" customWidth="1"/>
    <col min="4621" max="4621" width="18.625" style="1" customWidth="1"/>
    <col min="4622" max="4625" width="3.125" style="1" customWidth="1"/>
    <col min="4626" max="4626" width="18.625" style="1" customWidth="1"/>
    <col min="4627" max="4630" width="3.125" style="1" customWidth="1"/>
    <col min="4631" max="4864" width="9" style="1"/>
    <col min="4865" max="4866" width="3.125" style="1" customWidth="1"/>
    <col min="4867" max="4867" width="18.625" style="1" customWidth="1"/>
    <col min="4868" max="4871" width="3.125" style="1" customWidth="1"/>
    <col min="4872" max="4872" width="18.625" style="1" customWidth="1"/>
    <col min="4873" max="4876" width="3.125" style="1" customWidth="1"/>
    <col min="4877" max="4877" width="18.625" style="1" customWidth="1"/>
    <col min="4878" max="4881" width="3.125" style="1" customWidth="1"/>
    <col min="4882" max="4882" width="18.625" style="1" customWidth="1"/>
    <col min="4883" max="4886" width="3.125" style="1" customWidth="1"/>
    <col min="4887" max="5120" width="9" style="1"/>
    <col min="5121" max="5122" width="3.125" style="1" customWidth="1"/>
    <col min="5123" max="5123" width="18.625" style="1" customWidth="1"/>
    <col min="5124" max="5127" width="3.125" style="1" customWidth="1"/>
    <col min="5128" max="5128" width="18.625" style="1" customWidth="1"/>
    <col min="5129" max="5132" width="3.125" style="1" customWidth="1"/>
    <col min="5133" max="5133" width="18.625" style="1" customWidth="1"/>
    <col min="5134" max="5137" width="3.125" style="1" customWidth="1"/>
    <col min="5138" max="5138" width="18.625" style="1" customWidth="1"/>
    <col min="5139" max="5142" width="3.125" style="1" customWidth="1"/>
    <col min="5143" max="5376" width="9" style="1"/>
    <col min="5377" max="5378" width="3.125" style="1" customWidth="1"/>
    <col min="5379" max="5379" width="18.625" style="1" customWidth="1"/>
    <col min="5380" max="5383" width="3.125" style="1" customWidth="1"/>
    <col min="5384" max="5384" width="18.625" style="1" customWidth="1"/>
    <col min="5385" max="5388" width="3.125" style="1" customWidth="1"/>
    <col min="5389" max="5389" width="18.625" style="1" customWidth="1"/>
    <col min="5390" max="5393" width="3.125" style="1" customWidth="1"/>
    <col min="5394" max="5394" width="18.625" style="1" customWidth="1"/>
    <col min="5395" max="5398" width="3.125" style="1" customWidth="1"/>
    <col min="5399" max="5632" width="9" style="1"/>
    <col min="5633" max="5634" width="3.125" style="1" customWidth="1"/>
    <col min="5635" max="5635" width="18.625" style="1" customWidth="1"/>
    <col min="5636" max="5639" width="3.125" style="1" customWidth="1"/>
    <col min="5640" max="5640" width="18.625" style="1" customWidth="1"/>
    <col min="5641" max="5644" width="3.125" style="1" customWidth="1"/>
    <col min="5645" max="5645" width="18.625" style="1" customWidth="1"/>
    <col min="5646" max="5649" width="3.125" style="1" customWidth="1"/>
    <col min="5650" max="5650" width="18.625" style="1" customWidth="1"/>
    <col min="5651" max="5654" width="3.125" style="1" customWidth="1"/>
    <col min="5655" max="5888" width="9" style="1"/>
    <col min="5889" max="5890" width="3.125" style="1" customWidth="1"/>
    <col min="5891" max="5891" width="18.625" style="1" customWidth="1"/>
    <col min="5892" max="5895" width="3.125" style="1" customWidth="1"/>
    <col min="5896" max="5896" width="18.625" style="1" customWidth="1"/>
    <col min="5897" max="5900" width="3.125" style="1" customWidth="1"/>
    <col min="5901" max="5901" width="18.625" style="1" customWidth="1"/>
    <col min="5902" max="5905" width="3.125" style="1" customWidth="1"/>
    <col min="5906" max="5906" width="18.625" style="1" customWidth="1"/>
    <col min="5907" max="5910" width="3.125" style="1" customWidth="1"/>
    <col min="5911" max="6144" width="9" style="1"/>
    <col min="6145" max="6146" width="3.125" style="1" customWidth="1"/>
    <col min="6147" max="6147" width="18.625" style="1" customWidth="1"/>
    <col min="6148" max="6151" width="3.125" style="1" customWidth="1"/>
    <col min="6152" max="6152" width="18.625" style="1" customWidth="1"/>
    <col min="6153" max="6156" width="3.125" style="1" customWidth="1"/>
    <col min="6157" max="6157" width="18.625" style="1" customWidth="1"/>
    <col min="6158" max="6161" width="3.125" style="1" customWidth="1"/>
    <col min="6162" max="6162" width="18.625" style="1" customWidth="1"/>
    <col min="6163" max="6166" width="3.125" style="1" customWidth="1"/>
    <col min="6167" max="6400" width="9" style="1"/>
    <col min="6401" max="6402" width="3.125" style="1" customWidth="1"/>
    <col min="6403" max="6403" width="18.625" style="1" customWidth="1"/>
    <col min="6404" max="6407" width="3.125" style="1" customWidth="1"/>
    <col min="6408" max="6408" width="18.625" style="1" customWidth="1"/>
    <col min="6409" max="6412" width="3.125" style="1" customWidth="1"/>
    <col min="6413" max="6413" width="18.625" style="1" customWidth="1"/>
    <col min="6414" max="6417" width="3.125" style="1" customWidth="1"/>
    <col min="6418" max="6418" width="18.625" style="1" customWidth="1"/>
    <col min="6419" max="6422" width="3.125" style="1" customWidth="1"/>
    <col min="6423" max="6656" width="9" style="1"/>
    <col min="6657" max="6658" width="3.125" style="1" customWidth="1"/>
    <col min="6659" max="6659" width="18.625" style="1" customWidth="1"/>
    <col min="6660" max="6663" width="3.125" style="1" customWidth="1"/>
    <col min="6664" max="6664" width="18.625" style="1" customWidth="1"/>
    <col min="6665" max="6668" width="3.125" style="1" customWidth="1"/>
    <col min="6669" max="6669" width="18.625" style="1" customWidth="1"/>
    <col min="6670" max="6673" width="3.125" style="1" customWidth="1"/>
    <col min="6674" max="6674" width="18.625" style="1" customWidth="1"/>
    <col min="6675" max="6678" width="3.125" style="1" customWidth="1"/>
    <col min="6679" max="6912" width="9" style="1"/>
    <col min="6913" max="6914" width="3.125" style="1" customWidth="1"/>
    <col min="6915" max="6915" width="18.625" style="1" customWidth="1"/>
    <col min="6916" max="6919" width="3.125" style="1" customWidth="1"/>
    <col min="6920" max="6920" width="18.625" style="1" customWidth="1"/>
    <col min="6921" max="6924" width="3.125" style="1" customWidth="1"/>
    <col min="6925" max="6925" width="18.625" style="1" customWidth="1"/>
    <col min="6926" max="6929" width="3.125" style="1" customWidth="1"/>
    <col min="6930" max="6930" width="18.625" style="1" customWidth="1"/>
    <col min="6931" max="6934" width="3.125" style="1" customWidth="1"/>
    <col min="6935" max="7168" width="9" style="1"/>
    <col min="7169" max="7170" width="3.125" style="1" customWidth="1"/>
    <col min="7171" max="7171" width="18.625" style="1" customWidth="1"/>
    <col min="7172" max="7175" width="3.125" style="1" customWidth="1"/>
    <col min="7176" max="7176" width="18.625" style="1" customWidth="1"/>
    <col min="7177" max="7180" width="3.125" style="1" customWidth="1"/>
    <col min="7181" max="7181" width="18.625" style="1" customWidth="1"/>
    <col min="7182" max="7185" width="3.125" style="1" customWidth="1"/>
    <col min="7186" max="7186" width="18.625" style="1" customWidth="1"/>
    <col min="7187" max="7190" width="3.125" style="1" customWidth="1"/>
    <col min="7191" max="7424" width="9" style="1"/>
    <col min="7425" max="7426" width="3.125" style="1" customWidth="1"/>
    <col min="7427" max="7427" width="18.625" style="1" customWidth="1"/>
    <col min="7428" max="7431" width="3.125" style="1" customWidth="1"/>
    <col min="7432" max="7432" width="18.625" style="1" customWidth="1"/>
    <col min="7433" max="7436" width="3.125" style="1" customWidth="1"/>
    <col min="7437" max="7437" width="18.625" style="1" customWidth="1"/>
    <col min="7438" max="7441" width="3.125" style="1" customWidth="1"/>
    <col min="7442" max="7442" width="18.625" style="1" customWidth="1"/>
    <col min="7443" max="7446" width="3.125" style="1" customWidth="1"/>
    <col min="7447" max="7680" width="9" style="1"/>
    <col min="7681" max="7682" width="3.125" style="1" customWidth="1"/>
    <col min="7683" max="7683" width="18.625" style="1" customWidth="1"/>
    <col min="7684" max="7687" width="3.125" style="1" customWidth="1"/>
    <col min="7688" max="7688" width="18.625" style="1" customWidth="1"/>
    <col min="7689" max="7692" width="3.125" style="1" customWidth="1"/>
    <col min="7693" max="7693" width="18.625" style="1" customWidth="1"/>
    <col min="7694" max="7697" width="3.125" style="1" customWidth="1"/>
    <col min="7698" max="7698" width="18.625" style="1" customWidth="1"/>
    <col min="7699" max="7702" width="3.125" style="1" customWidth="1"/>
    <col min="7703" max="7936" width="9" style="1"/>
    <col min="7937" max="7938" width="3.125" style="1" customWidth="1"/>
    <col min="7939" max="7939" width="18.625" style="1" customWidth="1"/>
    <col min="7940" max="7943" width="3.125" style="1" customWidth="1"/>
    <col min="7944" max="7944" width="18.625" style="1" customWidth="1"/>
    <col min="7945" max="7948" width="3.125" style="1" customWidth="1"/>
    <col min="7949" max="7949" width="18.625" style="1" customWidth="1"/>
    <col min="7950" max="7953" width="3.125" style="1" customWidth="1"/>
    <col min="7954" max="7954" width="18.625" style="1" customWidth="1"/>
    <col min="7955" max="7958" width="3.125" style="1" customWidth="1"/>
    <col min="7959" max="8192" width="9" style="1"/>
    <col min="8193" max="8194" width="3.125" style="1" customWidth="1"/>
    <col min="8195" max="8195" width="18.625" style="1" customWidth="1"/>
    <col min="8196" max="8199" width="3.125" style="1" customWidth="1"/>
    <col min="8200" max="8200" width="18.625" style="1" customWidth="1"/>
    <col min="8201" max="8204" width="3.125" style="1" customWidth="1"/>
    <col min="8205" max="8205" width="18.625" style="1" customWidth="1"/>
    <col min="8206" max="8209" width="3.125" style="1" customWidth="1"/>
    <col min="8210" max="8210" width="18.625" style="1" customWidth="1"/>
    <col min="8211" max="8214" width="3.125" style="1" customWidth="1"/>
    <col min="8215" max="8448" width="9" style="1"/>
    <col min="8449" max="8450" width="3.125" style="1" customWidth="1"/>
    <col min="8451" max="8451" width="18.625" style="1" customWidth="1"/>
    <col min="8452" max="8455" width="3.125" style="1" customWidth="1"/>
    <col min="8456" max="8456" width="18.625" style="1" customWidth="1"/>
    <col min="8457" max="8460" width="3.125" style="1" customWidth="1"/>
    <col min="8461" max="8461" width="18.625" style="1" customWidth="1"/>
    <col min="8462" max="8465" width="3.125" style="1" customWidth="1"/>
    <col min="8466" max="8466" width="18.625" style="1" customWidth="1"/>
    <col min="8467" max="8470" width="3.125" style="1" customWidth="1"/>
    <col min="8471" max="8704" width="9" style="1"/>
    <col min="8705" max="8706" width="3.125" style="1" customWidth="1"/>
    <col min="8707" max="8707" width="18.625" style="1" customWidth="1"/>
    <col min="8708" max="8711" width="3.125" style="1" customWidth="1"/>
    <col min="8712" max="8712" width="18.625" style="1" customWidth="1"/>
    <col min="8713" max="8716" width="3.125" style="1" customWidth="1"/>
    <col min="8717" max="8717" width="18.625" style="1" customWidth="1"/>
    <col min="8718" max="8721" width="3.125" style="1" customWidth="1"/>
    <col min="8722" max="8722" width="18.625" style="1" customWidth="1"/>
    <col min="8723" max="8726" width="3.125" style="1" customWidth="1"/>
    <col min="8727" max="8960" width="9" style="1"/>
    <col min="8961" max="8962" width="3.125" style="1" customWidth="1"/>
    <col min="8963" max="8963" width="18.625" style="1" customWidth="1"/>
    <col min="8964" max="8967" width="3.125" style="1" customWidth="1"/>
    <col min="8968" max="8968" width="18.625" style="1" customWidth="1"/>
    <col min="8969" max="8972" width="3.125" style="1" customWidth="1"/>
    <col min="8973" max="8973" width="18.625" style="1" customWidth="1"/>
    <col min="8974" max="8977" width="3.125" style="1" customWidth="1"/>
    <col min="8978" max="8978" width="18.625" style="1" customWidth="1"/>
    <col min="8979" max="8982" width="3.125" style="1" customWidth="1"/>
    <col min="8983" max="9216" width="9" style="1"/>
    <col min="9217" max="9218" width="3.125" style="1" customWidth="1"/>
    <col min="9219" max="9219" width="18.625" style="1" customWidth="1"/>
    <col min="9220" max="9223" width="3.125" style="1" customWidth="1"/>
    <col min="9224" max="9224" width="18.625" style="1" customWidth="1"/>
    <col min="9225" max="9228" width="3.125" style="1" customWidth="1"/>
    <col min="9229" max="9229" width="18.625" style="1" customWidth="1"/>
    <col min="9230" max="9233" width="3.125" style="1" customWidth="1"/>
    <col min="9234" max="9234" width="18.625" style="1" customWidth="1"/>
    <col min="9235" max="9238" width="3.125" style="1" customWidth="1"/>
    <col min="9239" max="9472" width="9" style="1"/>
    <col min="9473" max="9474" width="3.125" style="1" customWidth="1"/>
    <col min="9475" max="9475" width="18.625" style="1" customWidth="1"/>
    <col min="9476" max="9479" width="3.125" style="1" customWidth="1"/>
    <col min="9480" max="9480" width="18.625" style="1" customWidth="1"/>
    <col min="9481" max="9484" width="3.125" style="1" customWidth="1"/>
    <col min="9485" max="9485" width="18.625" style="1" customWidth="1"/>
    <col min="9486" max="9489" width="3.125" style="1" customWidth="1"/>
    <col min="9490" max="9490" width="18.625" style="1" customWidth="1"/>
    <col min="9491" max="9494" width="3.125" style="1" customWidth="1"/>
    <col min="9495" max="9728" width="9" style="1"/>
    <col min="9729" max="9730" width="3.125" style="1" customWidth="1"/>
    <col min="9731" max="9731" width="18.625" style="1" customWidth="1"/>
    <col min="9732" max="9735" width="3.125" style="1" customWidth="1"/>
    <col min="9736" max="9736" width="18.625" style="1" customWidth="1"/>
    <col min="9737" max="9740" width="3.125" style="1" customWidth="1"/>
    <col min="9741" max="9741" width="18.625" style="1" customWidth="1"/>
    <col min="9742" max="9745" width="3.125" style="1" customWidth="1"/>
    <col min="9746" max="9746" width="18.625" style="1" customWidth="1"/>
    <col min="9747" max="9750" width="3.125" style="1" customWidth="1"/>
    <col min="9751" max="9984" width="9" style="1"/>
    <col min="9985" max="9986" width="3.125" style="1" customWidth="1"/>
    <col min="9987" max="9987" width="18.625" style="1" customWidth="1"/>
    <col min="9988" max="9991" width="3.125" style="1" customWidth="1"/>
    <col min="9992" max="9992" width="18.625" style="1" customWidth="1"/>
    <col min="9993" max="9996" width="3.125" style="1" customWidth="1"/>
    <col min="9997" max="9997" width="18.625" style="1" customWidth="1"/>
    <col min="9998" max="10001" width="3.125" style="1" customWidth="1"/>
    <col min="10002" max="10002" width="18.625" style="1" customWidth="1"/>
    <col min="10003" max="10006" width="3.125" style="1" customWidth="1"/>
    <col min="10007" max="10240" width="9" style="1"/>
    <col min="10241" max="10242" width="3.125" style="1" customWidth="1"/>
    <col min="10243" max="10243" width="18.625" style="1" customWidth="1"/>
    <col min="10244" max="10247" width="3.125" style="1" customWidth="1"/>
    <col min="10248" max="10248" width="18.625" style="1" customWidth="1"/>
    <col min="10249" max="10252" width="3.125" style="1" customWidth="1"/>
    <col min="10253" max="10253" width="18.625" style="1" customWidth="1"/>
    <col min="10254" max="10257" width="3.125" style="1" customWidth="1"/>
    <col min="10258" max="10258" width="18.625" style="1" customWidth="1"/>
    <col min="10259" max="10262" width="3.125" style="1" customWidth="1"/>
    <col min="10263" max="10496" width="9" style="1"/>
    <col min="10497" max="10498" width="3.125" style="1" customWidth="1"/>
    <col min="10499" max="10499" width="18.625" style="1" customWidth="1"/>
    <col min="10500" max="10503" width="3.125" style="1" customWidth="1"/>
    <col min="10504" max="10504" width="18.625" style="1" customWidth="1"/>
    <col min="10505" max="10508" width="3.125" style="1" customWidth="1"/>
    <col min="10509" max="10509" width="18.625" style="1" customWidth="1"/>
    <col min="10510" max="10513" width="3.125" style="1" customWidth="1"/>
    <col min="10514" max="10514" width="18.625" style="1" customWidth="1"/>
    <col min="10515" max="10518" width="3.125" style="1" customWidth="1"/>
    <col min="10519" max="10752" width="9" style="1"/>
    <col min="10753" max="10754" width="3.125" style="1" customWidth="1"/>
    <col min="10755" max="10755" width="18.625" style="1" customWidth="1"/>
    <col min="10756" max="10759" width="3.125" style="1" customWidth="1"/>
    <col min="10760" max="10760" width="18.625" style="1" customWidth="1"/>
    <col min="10761" max="10764" width="3.125" style="1" customWidth="1"/>
    <col min="10765" max="10765" width="18.625" style="1" customWidth="1"/>
    <col min="10766" max="10769" width="3.125" style="1" customWidth="1"/>
    <col min="10770" max="10770" width="18.625" style="1" customWidth="1"/>
    <col min="10771" max="10774" width="3.125" style="1" customWidth="1"/>
    <col min="10775" max="11008" width="9" style="1"/>
    <col min="11009" max="11010" width="3.125" style="1" customWidth="1"/>
    <col min="11011" max="11011" width="18.625" style="1" customWidth="1"/>
    <col min="11012" max="11015" width="3.125" style="1" customWidth="1"/>
    <col min="11016" max="11016" width="18.625" style="1" customWidth="1"/>
    <col min="11017" max="11020" width="3.125" style="1" customWidth="1"/>
    <col min="11021" max="11021" width="18.625" style="1" customWidth="1"/>
    <col min="11022" max="11025" width="3.125" style="1" customWidth="1"/>
    <col min="11026" max="11026" width="18.625" style="1" customWidth="1"/>
    <col min="11027" max="11030" width="3.125" style="1" customWidth="1"/>
    <col min="11031" max="11264" width="9" style="1"/>
    <col min="11265" max="11266" width="3.125" style="1" customWidth="1"/>
    <col min="11267" max="11267" width="18.625" style="1" customWidth="1"/>
    <col min="11268" max="11271" width="3.125" style="1" customWidth="1"/>
    <col min="11272" max="11272" width="18.625" style="1" customWidth="1"/>
    <col min="11273" max="11276" width="3.125" style="1" customWidth="1"/>
    <col min="11277" max="11277" width="18.625" style="1" customWidth="1"/>
    <col min="11278" max="11281" width="3.125" style="1" customWidth="1"/>
    <col min="11282" max="11282" width="18.625" style="1" customWidth="1"/>
    <col min="11283" max="11286" width="3.125" style="1" customWidth="1"/>
    <col min="11287" max="11520" width="9" style="1"/>
    <col min="11521" max="11522" width="3.125" style="1" customWidth="1"/>
    <col min="11523" max="11523" width="18.625" style="1" customWidth="1"/>
    <col min="11524" max="11527" width="3.125" style="1" customWidth="1"/>
    <col min="11528" max="11528" width="18.625" style="1" customWidth="1"/>
    <col min="11529" max="11532" width="3.125" style="1" customWidth="1"/>
    <col min="11533" max="11533" width="18.625" style="1" customWidth="1"/>
    <col min="11534" max="11537" width="3.125" style="1" customWidth="1"/>
    <col min="11538" max="11538" width="18.625" style="1" customWidth="1"/>
    <col min="11539" max="11542" width="3.125" style="1" customWidth="1"/>
    <col min="11543" max="11776" width="9" style="1"/>
    <col min="11777" max="11778" width="3.125" style="1" customWidth="1"/>
    <col min="11779" max="11779" width="18.625" style="1" customWidth="1"/>
    <col min="11780" max="11783" width="3.125" style="1" customWidth="1"/>
    <col min="11784" max="11784" width="18.625" style="1" customWidth="1"/>
    <col min="11785" max="11788" width="3.125" style="1" customWidth="1"/>
    <col min="11789" max="11789" width="18.625" style="1" customWidth="1"/>
    <col min="11790" max="11793" width="3.125" style="1" customWidth="1"/>
    <col min="11794" max="11794" width="18.625" style="1" customWidth="1"/>
    <col min="11795" max="11798" width="3.125" style="1" customWidth="1"/>
    <col min="11799" max="12032" width="9" style="1"/>
    <col min="12033" max="12034" width="3.125" style="1" customWidth="1"/>
    <col min="12035" max="12035" width="18.625" style="1" customWidth="1"/>
    <col min="12036" max="12039" width="3.125" style="1" customWidth="1"/>
    <col min="12040" max="12040" width="18.625" style="1" customWidth="1"/>
    <col min="12041" max="12044" width="3.125" style="1" customWidth="1"/>
    <col min="12045" max="12045" width="18.625" style="1" customWidth="1"/>
    <col min="12046" max="12049" width="3.125" style="1" customWidth="1"/>
    <col min="12050" max="12050" width="18.625" style="1" customWidth="1"/>
    <col min="12051" max="12054" width="3.125" style="1" customWidth="1"/>
    <col min="12055" max="12288" width="9" style="1"/>
    <col min="12289" max="12290" width="3.125" style="1" customWidth="1"/>
    <col min="12291" max="12291" width="18.625" style="1" customWidth="1"/>
    <col min="12292" max="12295" width="3.125" style="1" customWidth="1"/>
    <col min="12296" max="12296" width="18.625" style="1" customWidth="1"/>
    <col min="12297" max="12300" width="3.125" style="1" customWidth="1"/>
    <col min="12301" max="12301" width="18.625" style="1" customWidth="1"/>
    <col min="12302" max="12305" width="3.125" style="1" customWidth="1"/>
    <col min="12306" max="12306" width="18.625" style="1" customWidth="1"/>
    <col min="12307" max="12310" width="3.125" style="1" customWidth="1"/>
    <col min="12311" max="12544" width="9" style="1"/>
    <col min="12545" max="12546" width="3.125" style="1" customWidth="1"/>
    <col min="12547" max="12547" width="18.625" style="1" customWidth="1"/>
    <col min="12548" max="12551" width="3.125" style="1" customWidth="1"/>
    <col min="12552" max="12552" width="18.625" style="1" customWidth="1"/>
    <col min="12553" max="12556" width="3.125" style="1" customWidth="1"/>
    <col min="12557" max="12557" width="18.625" style="1" customWidth="1"/>
    <col min="12558" max="12561" width="3.125" style="1" customWidth="1"/>
    <col min="12562" max="12562" width="18.625" style="1" customWidth="1"/>
    <col min="12563" max="12566" width="3.125" style="1" customWidth="1"/>
    <col min="12567" max="12800" width="9" style="1"/>
    <col min="12801" max="12802" width="3.125" style="1" customWidth="1"/>
    <col min="12803" max="12803" width="18.625" style="1" customWidth="1"/>
    <col min="12804" max="12807" width="3.125" style="1" customWidth="1"/>
    <col min="12808" max="12808" width="18.625" style="1" customWidth="1"/>
    <col min="12809" max="12812" width="3.125" style="1" customWidth="1"/>
    <col min="12813" max="12813" width="18.625" style="1" customWidth="1"/>
    <col min="12814" max="12817" width="3.125" style="1" customWidth="1"/>
    <col min="12818" max="12818" width="18.625" style="1" customWidth="1"/>
    <col min="12819" max="12822" width="3.125" style="1" customWidth="1"/>
    <col min="12823" max="13056" width="9" style="1"/>
    <col min="13057" max="13058" width="3.125" style="1" customWidth="1"/>
    <col min="13059" max="13059" width="18.625" style="1" customWidth="1"/>
    <col min="13060" max="13063" width="3.125" style="1" customWidth="1"/>
    <col min="13064" max="13064" width="18.625" style="1" customWidth="1"/>
    <col min="13065" max="13068" width="3.125" style="1" customWidth="1"/>
    <col min="13069" max="13069" width="18.625" style="1" customWidth="1"/>
    <col min="13070" max="13073" width="3.125" style="1" customWidth="1"/>
    <col min="13074" max="13074" width="18.625" style="1" customWidth="1"/>
    <col min="13075" max="13078" width="3.125" style="1" customWidth="1"/>
    <col min="13079" max="13312" width="9" style="1"/>
    <col min="13313" max="13314" width="3.125" style="1" customWidth="1"/>
    <col min="13315" max="13315" width="18.625" style="1" customWidth="1"/>
    <col min="13316" max="13319" width="3.125" style="1" customWidth="1"/>
    <col min="13320" max="13320" width="18.625" style="1" customWidth="1"/>
    <col min="13321" max="13324" width="3.125" style="1" customWidth="1"/>
    <col min="13325" max="13325" width="18.625" style="1" customWidth="1"/>
    <col min="13326" max="13329" width="3.125" style="1" customWidth="1"/>
    <col min="13330" max="13330" width="18.625" style="1" customWidth="1"/>
    <col min="13331" max="13334" width="3.125" style="1" customWidth="1"/>
    <col min="13335" max="13568" width="9" style="1"/>
    <col min="13569" max="13570" width="3.125" style="1" customWidth="1"/>
    <col min="13571" max="13571" width="18.625" style="1" customWidth="1"/>
    <col min="13572" max="13575" width="3.125" style="1" customWidth="1"/>
    <col min="13576" max="13576" width="18.625" style="1" customWidth="1"/>
    <col min="13577" max="13580" width="3.125" style="1" customWidth="1"/>
    <col min="13581" max="13581" width="18.625" style="1" customWidth="1"/>
    <col min="13582" max="13585" width="3.125" style="1" customWidth="1"/>
    <col min="13586" max="13586" width="18.625" style="1" customWidth="1"/>
    <col min="13587" max="13590" width="3.125" style="1" customWidth="1"/>
    <col min="13591" max="13824" width="9" style="1"/>
    <col min="13825" max="13826" width="3.125" style="1" customWidth="1"/>
    <col min="13827" max="13827" width="18.625" style="1" customWidth="1"/>
    <col min="13828" max="13831" width="3.125" style="1" customWidth="1"/>
    <col min="13832" max="13832" width="18.625" style="1" customWidth="1"/>
    <col min="13833" max="13836" width="3.125" style="1" customWidth="1"/>
    <col min="13837" max="13837" width="18.625" style="1" customWidth="1"/>
    <col min="13838" max="13841" width="3.125" style="1" customWidth="1"/>
    <col min="13842" max="13842" width="18.625" style="1" customWidth="1"/>
    <col min="13843" max="13846" width="3.125" style="1" customWidth="1"/>
    <col min="13847" max="14080" width="9" style="1"/>
    <col min="14081" max="14082" width="3.125" style="1" customWidth="1"/>
    <col min="14083" max="14083" width="18.625" style="1" customWidth="1"/>
    <col min="14084" max="14087" width="3.125" style="1" customWidth="1"/>
    <col min="14088" max="14088" width="18.625" style="1" customWidth="1"/>
    <col min="14089" max="14092" width="3.125" style="1" customWidth="1"/>
    <col min="14093" max="14093" width="18.625" style="1" customWidth="1"/>
    <col min="14094" max="14097" width="3.125" style="1" customWidth="1"/>
    <col min="14098" max="14098" width="18.625" style="1" customWidth="1"/>
    <col min="14099" max="14102" width="3.125" style="1" customWidth="1"/>
    <col min="14103" max="14336" width="9" style="1"/>
    <col min="14337" max="14338" width="3.125" style="1" customWidth="1"/>
    <col min="14339" max="14339" width="18.625" style="1" customWidth="1"/>
    <col min="14340" max="14343" width="3.125" style="1" customWidth="1"/>
    <col min="14344" max="14344" width="18.625" style="1" customWidth="1"/>
    <col min="14345" max="14348" width="3.125" style="1" customWidth="1"/>
    <col min="14349" max="14349" width="18.625" style="1" customWidth="1"/>
    <col min="14350" max="14353" width="3.125" style="1" customWidth="1"/>
    <col min="14354" max="14354" width="18.625" style="1" customWidth="1"/>
    <col min="14355" max="14358" width="3.125" style="1" customWidth="1"/>
    <col min="14359" max="14592" width="9" style="1"/>
    <col min="14593" max="14594" width="3.125" style="1" customWidth="1"/>
    <col min="14595" max="14595" width="18.625" style="1" customWidth="1"/>
    <col min="14596" max="14599" width="3.125" style="1" customWidth="1"/>
    <col min="14600" max="14600" width="18.625" style="1" customWidth="1"/>
    <col min="14601" max="14604" width="3.125" style="1" customWidth="1"/>
    <col min="14605" max="14605" width="18.625" style="1" customWidth="1"/>
    <col min="14606" max="14609" width="3.125" style="1" customWidth="1"/>
    <col min="14610" max="14610" width="18.625" style="1" customWidth="1"/>
    <col min="14611" max="14614" width="3.125" style="1" customWidth="1"/>
    <col min="14615" max="14848" width="9" style="1"/>
    <col min="14849" max="14850" width="3.125" style="1" customWidth="1"/>
    <col min="14851" max="14851" width="18.625" style="1" customWidth="1"/>
    <col min="14852" max="14855" width="3.125" style="1" customWidth="1"/>
    <col min="14856" max="14856" width="18.625" style="1" customWidth="1"/>
    <col min="14857" max="14860" width="3.125" style="1" customWidth="1"/>
    <col min="14861" max="14861" width="18.625" style="1" customWidth="1"/>
    <col min="14862" max="14865" width="3.125" style="1" customWidth="1"/>
    <col min="14866" max="14866" width="18.625" style="1" customWidth="1"/>
    <col min="14867" max="14870" width="3.125" style="1" customWidth="1"/>
    <col min="14871" max="15104" width="9" style="1"/>
    <col min="15105" max="15106" width="3.125" style="1" customWidth="1"/>
    <col min="15107" max="15107" width="18.625" style="1" customWidth="1"/>
    <col min="15108" max="15111" width="3.125" style="1" customWidth="1"/>
    <col min="15112" max="15112" width="18.625" style="1" customWidth="1"/>
    <col min="15113" max="15116" width="3.125" style="1" customWidth="1"/>
    <col min="15117" max="15117" width="18.625" style="1" customWidth="1"/>
    <col min="15118" max="15121" width="3.125" style="1" customWidth="1"/>
    <col min="15122" max="15122" width="18.625" style="1" customWidth="1"/>
    <col min="15123" max="15126" width="3.125" style="1" customWidth="1"/>
    <col min="15127" max="15360" width="9" style="1"/>
    <col min="15361" max="15362" width="3.125" style="1" customWidth="1"/>
    <col min="15363" max="15363" width="18.625" style="1" customWidth="1"/>
    <col min="15364" max="15367" width="3.125" style="1" customWidth="1"/>
    <col min="15368" max="15368" width="18.625" style="1" customWidth="1"/>
    <col min="15369" max="15372" width="3.125" style="1" customWidth="1"/>
    <col min="15373" max="15373" width="18.625" style="1" customWidth="1"/>
    <col min="15374" max="15377" width="3.125" style="1" customWidth="1"/>
    <col min="15378" max="15378" width="18.625" style="1" customWidth="1"/>
    <col min="15379" max="15382" width="3.125" style="1" customWidth="1"/>
    <col min="15383" max="15616" width="9" style="1"/>
    <col min="15617" max="15618" width="3.125" style="1" customWidth="1"/>
    <col min="15619" max="15619" width="18.625" style="1" customWidth="1"/>
    <col min="15620" max="15623" width="3.125" style="1" customWidth="1"/>
    <col min="15624" max="15624" width="18.625" style="1" customWidth="1"/>
    <col min="15625" max="15628" width="3.125" style="1" customWidth="1"/>
    <col min="15629" max="15629" width="18.625" style="1" customWidth="1"/>
    <col min="15630" max="15633" width="3.125" style="1" customWidth="1"/>
    <col min="15634" max="15634" width="18.625" style="1" customWidth="1"/>
    <col min="15635" max="15638" width="3.125" style="1" customWidth="1"/>
    <col min="15639" max="15872" width="9" style="1"/>
    <col min="15873" max="15874" width="3.125" style="1" customWidth="1"/>
    <col min="15875" max="15875" width="18.625" style="1" customWidth="1"/>
    <col min="15876" max="15879" width="3.125" style="1" customWidth="1"/>
    <col min="15880" max="15880" width="18.625" style="1" customWidth="1"/>
    <col min="15881" max="15884" width="3.125" style="1" customWidth="1"/>
    <col min="15885" max="15885" width="18.625" style="1" customWidth="1"/>
    <col min="15886" max="15889" width="3.125" style="1" customWidth="1"/>
    <col min="15890" max="15890" width="18.625" style="1" customWidth="1"/>
    <col min="15891" max="15894" width="3.125" style="1" customWidth="1"/>
    <col min="15895" max="16128" width="9" style="1"/>
    <col min="16129" max="16130" width="3.125" style="1" customWidth="1"/>
    <col min="16131" max="16131" width="18.625" style="1" customWidth="1"/>
    <col min="16132" max="16135" width="3.125" style="1" customWidth="1"/>
    <col min="16136" max="16136" width="18.625" style="1" customWidth="1"/>
    <col min="16137" max="16140" width="3.125" style="1" customWidth="1"/>
    <col min="16141" max="16141" width="18.625" style="1" customWidth="1"/>
    <col min="16142" max="16145" width="3.125" style="1" customWidth="1"/>
    <col min="16146" max="16146" width="18.625" style="1" customWidth="1"/>
    <col min="16147" max="16150" width="3.125" style="1" customWidth="1"/>
    <col min="16151" max="16384" width="9" style="1"/>
  </cols>
  <sheetData>
    <row r="1" spans="1:23" ht="30" customHeight="1">
      <c r="A1" s="302" t="s">
        <v>420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</row>
    <row r="2" spans="1:23" s="3" customFormat="1" ht="30" customHeight="1">
      <c r="A2" s="309" t="s">
        <v>421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2"/>
    </row>
    <row r="3" spans="1:23" ht="15.75" customHeight="1">
      <c r="A3" s="310" t="s">
        <v>0</v>
      </c>
      <c r="B3" s="311"/>
      <c r="C3" s="304" t="s">
        <v>422</v>
      </c>
      <c r="D3" s="303" t="s">
        <v>1</v>
      </c>
      <c r="E3" s="303"/>
      <c r="F3" s="303"/>
      <c r="G3" s="303"/>
      <c r="H3" s="304" t="s">
        <v>2</v>
      </c>
      <c r="I3" s="303" t="s">
        <v>3</v>
      </c>
      <c r="J3" s="303"/>
      <c r="K3" s="303"/>
      <c r="L3" s="303"/>
      <c r="M3" s="304" t="s">
        <v>2</v>
      </c>
      <c r="N3" s="303" t="s">
        <v>4</v>
      </c>
      <c r="O3" s="303"/>
      <c r="P3" s="303"/>
      <c r="Q3" s="303"/>
      <c r="R3" s="304" t="s">
        <v>2</v>
      </c>
      <c r="S3" s="303" t="s">
        <v>5</v>
      </c>
      <c r="T3" s="303"/>
      <c r="U3" s="303"/>
      <c r="V3" s="303"/>
    </row>
    <row r="4" spans="1:23">
      <c r="A4" s="312"/>
      <c r="B4" s="313"/>
      <c r="C4" s="304"/>
      <c r="D4" s="303" t="s">
        <v>6</v>
      </c>
      <c r="E4" s="303"/>
      <c r="F4" s="303" t="s">
        <v>7</v>
      </c>
      <c r="G4" s="303"/>
      <c r="H4" s="304"/>
      <c r="I4" s="303" t="s">
        <v>6</v>
      </c>
      <c r="J4" s="303"/>
      <c r="K4" s="303" t="s">
        <v>7</v>
      </c>
      <c r="L4" s="303"/>
      <c r="M4" s="304"/>
      <c r="N4" s="303" t="s">
        <v>6</v>
      </c>
      <c r="O4" s="303"/>
      <c r="P4" s="303" t="s">
        <v>7</v>
      </c>
      <c r="Q4" s="303"/>
      <c r="R4" s="304"/>
      <c r="S4" s="303" t="s">
        <v>6</v>
      </c>
      <c r="T4" s="303"/>
      <c r="U4" s="303" t="s">
        <v>7</v>
      </c>
      <c r="V4" s="303"/>
    </row>
    <row r="5" spans="1:23" s="5" customFormat="1" ht="12" customHeight="1">
      <c r="A5" s="314"/>
      <c r="B5" s="315"/>
      <c r="C5" s="304"/>
      <c r="D5" s="4" t="s">
        <v>423</v>
      </c>
      <c r="E5" s="4" t="s">
        <v>133</v>
      </c>
      <c r="F5" s="4" t="s">
        <v>423</v>
      </c>
      <c r="G5" s="4" t="s">
        <v>424</v>
      </c>
      <c r="H5" s="304"/>
      <c r="I5" s="4" t="s">
        <v>423</v>
      </c>
      <c r="J5" s="4" t="s">
        <v>424</v>
      </c>
      <c r="K5" s="4" t="s">
        <v>423</v>
      </c>
      <c r="L5" s="4" t="s">
        <v>424</v>
      </c>
      <c r="M5" s="304"/>
      <c r="N5" s="4" t="s">
        <v>423</v>
      </c>
      <c r="O5" s="4" t="s">
        <v>424</v>
      </c>
      <c r="P5" s="4" t="s">
        <v>423</v>
      </c>
      <c r="Q5" s="4" t="s">
        <v>424</v>
      </c>
      <c r="R5" s="304"/>
      <c r="S5" s="4" t="s">
        <v>423</v>
      </c>
      <c r="T5" s="4" t="s">
        <v>424</v>
      </c>
      <c r="U5" s="4" t="s">
        <v>423</v>
      </c>
      <c r="V5" s="4" t="s">
        <v>424</v>
      </c>
    </row>
    <row r="6" spans="1:23" s="7" customFormat="1" ht="15" customHeight="1">
      <c r="A6" s="310" t="s">
        <v>425</v>
      </c>
      <c r="B6" s="311"/>
      <c r="C6" s="163" t="s">
        <v>426</v>
      </c>
      <c r="D6" s="159">
        <v>2</v>
      </c>
      <c r="E6" s="164">
        <v>2</v>
      </c>
      <c r="F6" s="159"/>
      <c r="G6" s="158"/>
      <c r="H6" s="163" t="s">
        <v>331</v>
      </c>
      <c r="I6" s="159">
        <v>2</v>
      </c>
      <c r="J6" s="159">
        <v>2</v>
      </c>
      <c r="K6" s="165"/>
      <c r="L6" s="166"/>
      <c r="M6" s="6"/>
      <c r="N6" s="113"/>
      <c r="O6" s="113"/>
      <c r="P6" s="113"/>
      <c r="Q6" s="113"/>
      <c r="R6" s="6"/>
      <c r="S6" s="113"/>
      <c r="T6" s="113"/>
      <c r="U6" s="113"/>
      <c r="V6" s="113"/>
    </row>
    <row r="7" spans="1:23" s="7" customFormat="1" ht="15" customHeight="1">
      <c r="A7" s="312"/>
      <c r="B7" s="313"/>
      <c r="C7" s="167" t="s">
        <v>427</v>
      </c>
      <c r="D7" s="158">
        <v>2</v>
      </c>
      <c r="E7" s="168">
        <v>2</v>
      </c>
      <c r="F7" s="158"/>
      <c r="G7" s="168"/>
      <c r="H7" s="167" t="s">
        <v>428</v>
      </c>
      <c r="I7" s="158">
        <v>2</v>
      </c>
      <c r="J7" s="158">
        <v>2</v>
      </c>
      <c r="K7" s="121">
        <v>2</v>
      </c>
      <c r="L7" s="166">
        <v>2</v>
      </c>
      <c r="M7" s="6"/>
      <c r="N7" s="113"/>
      <c r="O7" s="113"/>
      <c r="P7" s="113"/>
      <c r="Q7" s="113"/>
      <c r="R7" s="6"/>
      <c r="S7" s="113"/>
      <c r="T7" s="113"/>
      <c r="U7" s="113"/>
      <c r="V7" s="113"/>
    </row>
    <row r="8" spans="1:23" s="7" customFormat="1" ht="15" customHeight="1">
      <c r="A8" s="312"/>
      <c r="B8" s="313"/>
      <c r="C8" s="167" t="s">
        <v>429</v>
      </c>
      <c r="D8" s="158"/>
      <c r="E8" s="168"/>
      <c r="F8" s="158">
        <v>2</v>
      </c>
      <c r="G8" s="168">
        <v>2</v>
      </c>
      <c r="H8" s="167"/>
      <c r="I8" s="113"/>
      <c r="J8" s="113"/>
      <c r="K8" s="113"/>
      <c r="L8" s="113"/>
      <c r="M8" s="6"/>
      <c r="N8" s="113"/>
      <c r="O8" s="113"/>
      <c r="P8" s="113"/>
      <c r="Q8" s="113"/>
      <c r="R8" s="6"/>
      <c r="S8" s="113"/>
      <c r="T8" s="113"/>
      <c r="U8" s="113"/>
      <c r="V8" s="113"/>
    </row>
    <row r="9" spans="1:23" s="7" customFormat="1" ht="15" customHeight="1">
      <c r="A9" s="312"/>
      <c r="B9" s="313"/>
      <c r="C9" s="167" t="s">
        <v>430</v>
      </c>
      <c r="D9" s="158"/>
      <c r="E9" s="168"/>
      <c r="F9" s="158">
        <v>2</v>
      </c>
      <c r="G9" s="158">
        <v>2</v>
      </c>
      <c r="H9" s="6"/>
      <c r="I9" s="113"/>
      <c r="J9" s="113"/>
      <c r="K9" s="113"/>
      <c r="L9" s="113"/>
      <c r="M9" s="6"/>
      <c r="N9" s="113"/>
      <c r="O9" s="113"/>
      <c r="P9" s="113"/>
      <c r="Q9" s="113"/>
      <c r="R9" s="6"/>
      <c r="S9" s="113"/>
      <c r="T9" s="113"/>
      <c r="U9" s="113"/>
      <c r="V9" s="113"/>
    </row>
    <row r="10" spans="1:23" s="10" customFormat="1" ht="15" customHeight="1">
      <c r="A10" s="312"/>
      <c r="B10" s="313"/>
      <c r="C10" s="169" t="s">
        <v>14</v>
      </c>
      <c r="D10" s="9">
        <f>D6+D7+D8+D9</f>
        <v>4</v>
      </c>
      <c r="E10" s="9">
        <f>E6+E7+E8+E9</f>
        <v>4</v>
      </c>
      <c r="F10" s="9">
        <f>F6+F7+F8+F9</f>
        <v>4</v>
      </c>
      <c r="G10" s="9">
        <f>G6+G7+G8+G9</f>
        <v>4</v>
      </c>
      <c r="H10" s="8" t="s">
        <v>14</v>
      </c>
      <c r="I10" s="8">
        <f>I6+I7+I8+I9</f>
        <v>4</v>
      </c>
      <c r="J10" s="8">
        <f>J6+J7+J8+J9</f>
        <v>4</v>
      </c>
      <c r="K10" s="8">
        <f>K6+K7+K8+K9</f>
        <v>2</v>
      </c>
      <c r="L10" s="8">
        <f>L6+L7+L8+L9</f>
        <v>2</v>
      </c>
      <c r="M10" s="8" t="s">
        <v>14</v>
      </c>
      <c r="N10" s="8">
        <f>N6+N7+N8+N9</f>
        <v>0</v>
      </c>
      <c r="O10" s="8">
        <f>O6+O7+O8+O9</f>
        <v>0</v>
      </c>
      <c r="P10" s="8">
        <f>P6+P7+P8+P9</f>
        <v>0</v>
      </c>
      <c r="Q10" s="8">
        <f>Q6+Q7+Q8+Q9</f>
        <v>0</v>
      </c>
      <c r="R10" s="8" t="s">
        <v>14</v>
      </c>
      <c r="S10" s="8">
        <f>S6+S7+S8+S9</f>
        <v>0</v>
      </c>
      <c r="T10" s="8">
        <f>T6+T7+T8+T9</f>
        <v>0</v>
      </c>
      <c r="U10" s="8">
        <f>U6+U7+U8+U9</f>
        <v>0</v>
      </c>
      <c r="V10" s="8">
        <f>V6+V7+V8+V9</f>
        <v>0</v>
      </c>
    </row>
    <row r="11" spans="1:23" s="10" customFormat="1" ht="15" customHeight="1">
      <c r="A11" s="312"/>
      <c r="B11" s="313"/>
      <c r="C11" s="170" t="s">
        <v>15</v>
      </c>
      <c r="D11" s="237">
        <f>D10+F10+I10+K10+N10+P10+S10+U10</f>
        <v>14</v>
      </c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</row>
    <row r="12" spans="1:23" s="10" customFormat="1" ht="35.1" customHeight="1">
      <c r="A12" s="314"/>
      <c r="B12" s="315"/>
      <c r="C12" s="325" t="s">
        <v>431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</row>
    <row r="13" spans="1:23" s="7" customFormat="1" ht="15" customHeight="1">
      <c r="A13" s="310" t="s">
        <v>432</v>
      </c>
      <c r="B13" s="311"/>
      <c r="C13" s="6" t="s">
        <v>433</v>
      </c>
      <c r="D13" s="171"/>
      <c r="E13" s="113"/>
      <c r="F13" s="113">
        <v>2</v>
      </c>
      <c r="G13" s="113">
        <v>2</v>
      </c>
      <c r="H13" s="6" t="s">
        <v>434</v>
      </c>
      <c r="I13" s="113"/>
      <c r="J13" s="113"/>
      <c r="K13" s="113">
        <v>2</v>
      </c>
      <c r="L13" s="113">
        <v>2</v>
      </c>
      <c r="M13" s="6"/>
      <c r="N13" s="113"/>
      <c r="O13" s="113"/>
      <c r="P13" s="113"/>
      <c r="Q13" s="113"/>
      <c r="R13" s="6"/>
      <c r="S13" s="113"/>
      <c r="T13" s="113"/>
      <c r="U13" s="113"/>
      <c r="V13" s="113"/>
    </row>
    <row r="14" spans="1:23" s="7" customFormat="1" ht="15" customHeight="1">
      <c r="A14" s="312"/>
      <c r="B14" s="313"/>
      <c r="C14" s="6" t="s">
        <v>435</v>
      </c>
      <c r="D14" s="171">
        <v>0</v>
      </c>
      <c r="E14" s="113">
        <v>1</v>
      </c>
      <c r="F14" s="113">
        <v>0</v>
      </c>
      <c r="G14" s="113">
        <v>1</v>
      </c>
      <c r="H14" s="6"/>
      <c r="I14" s="113"/>
      <c r="J14" s="113"/>
      <c r="K14" s="113"/>
      <c r="L14" s="113"/>
      <c r="M14" s="6"/>
      <c r="N14" s="113"/>
      <c r="O14" s="113"/>
      <c r="P14" s="113"/>
      <c r="Q14" s="113"/>
      <c r="R14" s="6"/>
      <c r="S14" s="113"/>
      <c r="T14" s="113"/>
      <c r="U14" s="113"/>
      <c r="V14" s="113"/>
    </row>
    <row r="15" spans="1:23" s="7" customFormat="1" ht="15" customHeight="1">
      <c r="A15" s="312"/>
      <c r="B15" s="313"/>
      <c r="C15" s="190" t="s">
        <v>436</v>
      </c>
      <c r="D15" s="191">
        <v>2</v>
      </c>
      <c r="E15" s="191">
        <v>2</v>
      </c>
      <c r="F15" s="191"/>
      <c r="G15" s="191"/>
      <c r="H15" s="192"/>
      <c r="I15" s="191"/>
      <c r="J15" s="191"/>
      <c r="K15" s="191"/>
      <c r="L15" s="191"/>
      <c r="M15" s="190"/>
      <c r="N15" s="191"/>
      <c r="O15" s="191"/>
      <c r="P15" s="191"/>
      <c r="Q15" s="191"/>
      <c r="R15" s="190"/>
      <c r="S15" s="191"/>
      <c r="T15" s="191"/>
      <c r="U15" s="191"/>
      <c r="V15" s="191"/>
    </row>
    <row r="16" spans="1:23" s="10" customFormat="1" ht="15" customHeight="1">
      <c r="A16" s="312"/>
      <c r="B16" s="313"/>
      <c r="C16" s="193" t="s">
        <v>14</v>
      </c>
      <c r="D16" s="194">
        <f>D13+D14+D15</f>
        <v>2</v>
      </c>
      <c r="E16" s="194">
        <f>E13+E14+E15</f>
        <v>3</v>
      </c>
      <c r="F16" s="194">
        <f>F13+F14+F15</f>
        <v>2</v>
      </c>
      <c r="G16" s="194">
        <f>G13+G14+G15</f>
        <v>3</v>
      </c>
      <c r="H16" s="193" t="s">
        <v>14</v>
      </c>
      <c r="I16" s="193">
        <f>I13+I14+I15</f>
        <v>0</v>
      </c>
      <c r="J16" s="193">
        <f>J13+J14+J15</f>
        <v>0</v>
      </c>
      <c r="K16" s="193">
        <f>K13+K14+K15</f>
        <v>2</v>
      </c>
      <c r="L16" s="193">
        <f>L13+L14+L15</f>
        <v>2</v>
      </c>
      <c r="M16" s="193" t="s">
        <v>14</v>
      </c>
      <c r="N16" s="193">
        <f>N13+N14+N15</f>
        <v>0</v>
      </c>
      <c r="O16" s="193">
        <f>O13+O14+O15</f>
        <v>0</v>
      </c>
      <c r="P16" s="193">
        <f>P13+P14+P15</f>
        <v>0</v>
      </c>
      <c r="Q16" s="193">
        <f>Q13+Q14+Q15</f>
        <v>0</v>
      </c>
      <c r="R16" s="193" t="s">
        <v>14</v>
      </c>
      <c r="S16" s="193">
        <f>S13+S14+S15</f>
        <v>0</v>
      </c>
      <c r="T16" s="193">
        <f>T13+T14+T15</f>
        <v>0</v>
      </c>
      <c r="U16" s="193">
        <f>U13+U14+U15</f>
        <v>0</v>
      </c>
      <c r="V16" s="193">
        <f>V13+V14+V15</f>
        <v>0</v>
      </c>
    </row>
    <row r="17" spans="1:63" s="10" customFormat="1" ht="15" customHeight="1">
      <c r="A17" s="314"/>
      <c r="B17" s="315"/>
      <c r="C17" s="122" t="s">
        <v>15</v>
      </c>
      <c r="D17" s="317">
        <f>D16+F16+I16+K16+N16+P16+S16+U16</f>
        <v>6</v>
      </c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spans="1:63" ht="57" customHeight="1">
      <c r="A18" s="310" t="s">
        <v>437</v>
      </c>
      <c r="B18" s="311"/>
      <c r="C18" s="329" t="s">
        <v>438</v>
      </c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</row>
    <row r="19" spans="1:63" s="10" customFormat="1" ht="15" customHeight="1">
      <c r="A19" s="314"/>
      <c r="B19" s="315"/>
      <c r="C19" s="122" t="s">
        <v>15</v>
      </c>
      <c r="D19" s="317">
        <v>8</v>
      </c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</row>
    <row r="20" spans="1:63" s="23" customFormat="1" ht="15" customHeight="1">
      <c r="A20" s="318" t="s">
        <v>439</v>
      </c>
      <c r="B20" s="319"/>
      <c r="C20" s="19" t="s">
        <v>440</v>
      </c>
      <c r="D20" s="20">
        <v>2</v>
      </c>
      <c r="E20" s="20">
        <v>2</v>
      </c>
      <c r="F20" s="20"/>
      <c r="G20" s="20"/>
      <c r="H20" s="21" t="s">
        <v>441</v>
      </c>
      <c r="I20" s="20"/>
      <c r="J20" s="20"/>
      <c r="K20" s="20">
        <v>2</v>
      </c>
      <c r="L20" s="20">
        <v>2</v>
      </c>
      <c r="M20" s="22" t="s">
        <v>442</v>
      </c>
      <c r="N20" s="20">
        <v>2</v>
      </c>
      <c r="O20" s="20">
        <v>2</v>
      </c>
      <c r="P20" s="20"/>
      <c r="Q20" s="20"/>
      <c r="R20" s="22" t="s">
        <v>443</v>
      </c>
      <c r="S20" s="20"/>
      <c r="T20" s="20"/>
      <c r="U20" s="20">
        <v>2</v>
      </c>
      <c r="V20" s="20">
        <v>2</v>
      </c>
    </row>
    <row r="21" spans="1:63" s="23" customFormat="1" ht="15" customHeight="1">
      <c r="A21" s="320"/>
      <c r="B21" s="321"/>
      <c r="C21" s="19"/>
      <c r="D21" s="115"/>
      <c r="E21" s="115"/>
      <c r="F21" s="115"/>
      <c r="G21" s="115"/>
      <c r="H21" s="19"/>
      <c r="I21" s="115"/>
      <c r="J21" s="115"/>
      <c r="K21" s="20"/>
      <c r="L21" s="20"/>
      <c r="M21" s="24"/>
      <c r="N21" s="115"/>
      <c r="O21" s="115"/>
      <c r="P21" s="115"/>
      <c r="Q21" s="115"/>
      <c r="R21" s="24"/>
      <c r="S21" s="115"/>
      <c r="T21" s="115"/>
      <c r="U21" s="115"/>
      <c r="V21" s="115"/>
    </row>
    <row r="22" spans="1:63" s="29" customFormat="1" ht="15" customHeight="1">
      <c r="A22" s="320"/>
      <c r="B22" s="321"/>
      <c r="C22" s="25" t="s">
        <v>444</v>
      </c>
      <c r="D22" s="26">
        <f>D20+D21</f>
        <v>2</v>
      </c>
      <c r="E22" s="26">
        <f>E20+E21</f>
        <v>2</v>
      </c>
      <c r="F22" s="26">
        <f>F20+F21</f>
        <v>0</v>
      </c>
      <c r="G22" s="26">
        <f>G20+G21</f>
        <v>0</v>
      </c>
      <c r="H22" s="25" t="s">
        <v>444</v>
      </c>
      <c r="I22" s="26">
        <f>I20+I21</f>
        <v>0</v>
      </c>
      <c r="J22" s="26">
        <f>J20+J21</f>
        <v>0</v>
      </c>
      <c r="K22" s="26">
        <f>K20+K21</f>
        <v>2</v>
      </c>
      <c r="L22" s="26">
        <f>L20+L21</f>
        <v>2</v>
      </c>
      <c r="M22" s="27" t="s">
        <v>14</v>
      </c>
      <c r="N22" s="28">
        <f>N20+N21</f>
        <v>2</v>
      </c>
      <c r="O22" s="28">
        <f>O20+O21</f>
        <v>2</v>
      </c>
      <c r="P22" s="28">
        <f>P20+P21</f>
        <v>0</v>
      </c>
      <c r="Q22" s="28">
        <f>Q20+Q21</f>
        <v>0</v>
      </c>
      <c r="R22" s="27" t="s">
        <v>14</v>
      </c>
      <c r="S22" s="26">
        <f>S20+S21</f>
        <v>0</v>
      </c>
      <c r="T22" s="26">
        <f>T20+T21</f>
        <v>0</v>
      </c>
      <c r="U22" s="26">
        <f>U20+U21</f>
        <v>2</v>
      </c>
      <c r="V22" s="26">
        <f>V20+V21</f>
        <v>2</v>
      </c>
    </row>
    <row r="23" spans="1:63" s="29" customFormat="1" ht="15" customHeight="1">
      <c r="A23" s="322"/>
      <c r="B23" s="323"/>
      <c r="C23" s="173" t="s">
        <v>445</v>
      </c>
      <c r="D23" s="324">
        <f>SUM(D22+F22+I22+K22+N22+P22+S22+U22)</f>
        <v>8</v>
      </c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245"/>
      <c r="S23" s="245"/>
      <c r="T23" s="245"/>
      <c r="U23" s="245"/>
      <c r="V23" s="245"/>
      <c r="X23" s="23"/>
      <c r="Y23" s="23"/>
      <c r="Z23" s="23"/>
      <c r="AA23" s="23"/>
      <c r="AB23" s="23"/>
      <c r="AC23" s="23"/>
    </row>
    <row r="24" spans="1:63" s="32" customFormat="1" ht="15" customHeight="1">
      <c r="A24" s="266" t="s">
        <v>446</v>
      </c>
      <c r="B24" s="326"/>
      <c r="C24" s="174" t="s">
        <v>447</v>
      </c>
      <c r="D24" s="175">
        <v>2</v>
      </c>
      <c r="E24" s="175">
        <v>2</v>
      </c>
      <c r="F24" s="175"/>
      <c r="G24" s="175"/>
      <c r="H24" s="31" t="s">
        <v>448</v>
      </c>
      <c r="I24" s="175">
        <v>3</v>
      </c>
      <c r="J24" s="175">
        <v>3</v>
      </c>
      <c r="K24" s="177"/>
      <c r="L24" s="177"/>
      <c r="M24" s="178" t="s">
        <v>449</v>
      </c>
      <c r="N24" s="179">
        <v>3</v>
      </c>
      <c r="O24" s="179">
        <v>3</v>
      </c>
      <c r="P24" s="175"/>
      <c r="Q24" s="175"/>
      <c r="R24" s="150"/>
      <c r="S24" s="116"/>
      <c r="T24" s="116"/>
      <c r="U24" s="116"/>
      <c r="V24" s="116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</row>
    <row r="25" spans="1:63" s="32" customFormat="1" ht="15" customHeight="1">
      <c r="A25" s="267"/>
      <c r="B25" s="327"/>
      <c r="C25" s="174" t="s">
        <v>450</v>
      </c>
      <c r="D25" s="175">
        <v>1</v>
      </c>
      <c r="E25" s="175">
        <v>3</v>
      </c>
      <c r="F25" s="179"/>
      <c r="G25" s="175"/>
      <c r="H25" s="174" t="s">
        <v>451</v>
      </c>
      <c r="I25" s="175">
        <v>2</v>
      </c>
      <c r="J25" s="175">
        <v>2</v>
      </c>
      <c r="K25" s="177"/>
      <c r="L25" s="177"/>
      <c r="M25" s="174" t="s">
        <v>452</v>
      </c>
      <c r="N25" s="179">
        <v>3</v>
      </c>
      <c r="O25" s="179">
        <v>3</v>
      </c>
      <c r="P25" s="175"/>
      <c r="Q25" s="175"/>
      <c r="R25" s="150"/>
      <c r="S25" s="116"/>
      <c r="T25" s="116"/>
      <c r="U25" s="116"/>
      <c r="V25" s="116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</row>
    <row r="26" spans="1:63" s="32" customFormat="1" ht="15" customHeight="1">
      <c r="A26" s="267"/>
      <c r="B26" s="327"/>
      <c r="C26" s="180" t="s">
        <v>453</v>
      </c>
      <c r="D26" s="177">
        <v>2</v>
      </c>
      <c r="E26" s="177">
        <v>2</v>
      </c>
      <c r="F26" s="175"/>
      <c r="G26" s="179"/>
      <c r="H26" s="174" t="s">
        <v>454</v>
      </c>
      <c r="I26" s="175">
        <v>3</v>
      </c>
      <c r="J26" s="175">
        <v>3</v>
      </c>
      <c r="K26" s="177"/>
      <c r="L26" s="177"/>
      <c r="M26" s="31" t="s">
        <v>455</v>
      </c>
      <c r="N26" s="175">
        <v>2</v>
      </c>
      <c r="O26" s="175">
        <v>2</v>
      </c>
      <c r="P26" s="175"/>
      <c r="Q26" s="175"/>
      <c r="R26" s="150"/>
      <c r="S26" s="116"/>
      <c r="T26" s="116"/>
      <c r="U26" s="116"/>
      <c r="V26" s="116"/>
      <c r="W26" s="29"/>
      <c r="X26" s="29"/>
      <c r="Y26" s="23"/>
      <c r="Z26" s="23"/>
      <c r="AA26" s="23"/>
      <c r="AB26" s="23"/>
      <c r="AC26" s="23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</row>
    <row r="27" spans="1:63" s="32" customFormat="1" ht="15" customHeight="1">
      <c r="A27" s="267"/>
      <c r="B27" s="327"/>
      <c r="C27" s="180" t="s">
        <v>456</v>
      </c>
      <c r="D27" s="175">
        <v>3</v>
      </c>
      <c r="E27" s="175">
        <v>3</v>
      </c>
      <c r="F27" s="175"/>
      <c r="G27" s="175"/>
      <c r="H27" s="174" t="s">
        <v>457</v>
      </c>
      <c r="I27" s="175">
        <v>2</v>
      </c>
      <c r="J27" s="175">
        <v>2</v>
      </c>
      <c r="K27" s="177"/>
      <c r="L27" s="177"/>
      <c r="M27" s="174" t="s">
        <v>458</v>
      </c>
      <c r="N27" s="175">
        <v>2</v>
      </c>
      <c r="O27" s="175">
        <v>2</v>
      </c>
      <c r="P27" s="175"/>
      <c r="Q27" s="175"/>
      <c r="R27" s="150"/>
      <c r="S27" s="116"/>
      <c r="T27" s="116"/>
      <c r="U27" s="116"/>
      <c r="V27" s="116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</row>
    <row r="28" spans="1:63" s="32" customFormat="1" ht="15" customHeight="1">
      <c r="A28" s="267"/>
      <c r="B28" s="327"/>
      <c r="C28" s="180" t="s">
        <v>459</v>
      </c>
      <c r="D28" s="175">
        <v>1</v>
      </c>
      <c r="E28" s="175">
        <v>3</v>
      </c>
      <c r="F28" s="175"/>
      <c r="G28" s="175"/>
      <c r="H28" s="174" t="s">
        <v>460</v>
      </c>
      <c r="I28" s="179"/>
      <c r="J28" s="179"/>
      <c r="K28" s="177">
        <v>1</v>
      </c>
      <c r="L28" s="177">
        <v>3</v>
      </c>
      <c r="M28" s="174" t="s">
        <v>461</v>
      </c>
      <c r="N28" s="175">
        <v>2</v>
      </c>
      <c r="O28" s="175">
        <v>3</v>
      </c>
      <c r="P28" s="175">
        <v>2</v>
      </c>
      <c r="Q28" s="175">
        <v>3</v>
      </c>
      <c r="R28" s="150"/>
      <c r="S28" s="116"/>
      <c r="T28" s="116"/>
      <c r="U28" s="116"/>
      <c r="V28" s="116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</row>
    <row r="29" spans="1:63" s="32" customFormat="1" ht="15" customHeight="1">
      <c r="A29" s="267"/>
      <c r="B29" s="327"/>
      <c r="C29" s="178" t="s">
        <v>462</v>
      </c>
      <c r="D29" s="179"/>
      <c r="E29" s="179"/>
      <c r="F29" s="179">
        <v>3</v>
      </c>
      <c r="G29" s="175">
        <v>3</v>
      </c>
      <c r="H29" s="31" t="s">
        <v>463</v>
      </c>
      <c r="I29" s="175"/>
      <c r="J29" s="175"/>
      <c r="K29" s="177">
        <v>2</v>
      </c>
      <c r="L29" s="177">
        <v>2</v>
      </c>
      <c r="M29" s="174" t="s">
        <v>464</v>
      </c>
      <c r="N29" s="175"/>
      <c r="O29" s="175"/>
      <c r="P29" s="175">
        <v>3</v>
      </c>
      <c r="Q29" s="175">
        <v>3</v>
      </c>
      <c r="R29" s="150"/>
      <c r="S29" s="116"/>
      <c r="T29" s="116"/>
      <c r="U29" s="116"/>
      <c r="V29" s="116"/>
      <c r="W29" s="29"/>
      <c r="X29" s="29"/>
      <c r="Y29" s="23"/>
      <c r="Z29" s="23"/>
      <c r="AA29" s="23"/>
      <c r="AB29" s="23"/>
      <c r="AC29" s="23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</row>
    <row r="30" spans="1:63" s="32" customFormat="1" ht="15" customHeight="1">
      <c r="A30" s="267"/>
      <c r="B30" s="327"/>
      <c r="C30" s="178" t="s">
        <v>465</v>
      </c>
      <c r="D30" s="179"/>
      <c r="E30" s="179"/>
      <c r="F30" s="175">
        <v>2</v>
      </c>
      <c r="G30" s="175">
        <v>2</v>
      </c>
      <c r="H30" s="174" t="s">
        <v>466</v>
      </c>
      <c r="I30" s="117"/>
      <c r="J30" s="117"/>
      <c r="K30" s="177">
        <v>2</v>
      </c>
      <c r="L30" s="177">
        <v>2</v>
      </c>
      <c r="M30" s="31" t="s">
        <v>467</v>
      </c>
      <c r="N30" s="175"/>
      <c r="O30" s="175"/>
      <c r="P30" s="177">
        <v>3</v>
      </c>
      <c r="Q30" s="177">
        <v>3</v>
      </c>
      <c r="R30" s="152"/>
      <c r="S30" s="34"/>
      <c r="T30" s="34"/>
      <c r="U30" s="116"/>
      <c r="V30" s="116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</row>
    <row r="31" spans="1:63" s="32" customFormat="1" ht="15" customHeight="1">
      <c r="A31" s="267"/>
      <c r="B31" s="327"/>
      <c r="C31" s="174" t="s">
        <v>468</v>
      </c>
      <c r="D31" s="175"/>
      <c r="E31" s="175"/>
      <c r="F31" s="179">
        <v>2</v>
      </c>
      <c r="G31" s="179">
        <v>2</v>
      </c>
      <c r="H31" s="174" t="s">
        <v>469</v>
      </c>
      <c r="I31" s="175"/>
      <c r="J31" s="175"/>
      <c r="K31" s="177">
        <v>3</v>
      </c>
      <c r="L31" s="177">
        <v>3</v>
      </c>
      <c r="M31" s="174" t="s">
        <v>470</v>
      </c>
      <c r="N31" s="179"/>
      <c r="O31" s="179"/>
      <c r="P31" s="175">
        <v>3</v>
      </c>
      <c r="Q31" s="175">
        <v>3</v>
      </c>
      <c r="R31" s="150"/>
      <c r="S31" s="34"/>
      <c r="T31" s="34"/>
      <c r="U31" s="34"/>
      <c r="V31" s="34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s="32" customFormat="1" ht="15" customHeight="1">
      <c r="A32" s="267"/>
      <c r="B32" s="327"/>
      <c r="C32" s="174" t="s">
        <v>471</v>
      </c>
      <c r="D32" s="179"/>
      <c r="E32" s="179"/>
      <c r="F32" s="175">
        <v>3</v>
      </c>
      <c r="G32" s="175">
        <v>3</v>
      </c>
      <c r="H32" s="174"/>
      <c r="I32" s="175"/>
      <c r="J32" s="175"/>
      <c r="K32" s="177"/>
      <c r="L32" s="177"/>
      <c r="M32" s="174" t="s">
        <v>472</v>
      </c>
      <c r="N32" s="179"/>
      <c r="O32" s="179"/>
      <c r="P32" s="175">
        <v>3</v>
      </c>
      <c r="Q32" s="175">
        <v>3</v>
      </c>
      <c r="R32" s="150"/>
      <c r="S32" s="34"/>
      <c r="T32" s="34"/>
      <c r="U32" s="34"/>
      <c r="V32" s="34"/>
      <c r="W32" s="29"/>
      <c r="X32" s="29"/>
      <c r="Y32" s="23"/>
      <c r="Z32" s="23"/>
      <c r="AA32" s="23"/>
      <c r="AB32" s="23"/>
      <c r="AC32" s="23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</row>
    <row r="33" spans="1:63" s="32" customFormat="1" ht="15" customHeight="1">
      <c r="A33" s="267"/>
      <c r="B33" s="327"/>
      <c r="C33" s="176" t="s">
        <v>473</v>
      </c>
      <c r="D33" s="177"/>
      <c r="E33" s="177"/>
      <c r="F33" s="175">
        <v>2</v>
      </c>
      <c r="G33" s="175">
        <v>2</v>
      </c>
      <c r="H33" s="31"/>
      <c r="I33" s="134"/>
      <c r="J33" s="134"/>
      <c r="K33" s="134"/>
      <c r="L33" s="134"/>
      <c r="M33" s="33"/>
      <c r="N33" s="116"/>
      <c r="O33" s="116"/>
      <c r="P33" s="34"/>
      <c r="Q33" s="34"/>
      <c r="R33" s="150"/>
      <c r="S33" s="34"/>
      <c r="T33" s="34"/>
      <c r="U33" s="34"/>
      <c r="V33" s="34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</row>
    <row r="34" spans="1:63" s="32" customFormat="1" ht="15" customHeight="1">
      <c r="A34" s="267"/>
      <c r="B34" s="327"/>
      <c r="C34" s="47" t="s">
        <v>14</v>
      </c>
      <c r="D34" s="47">
        <f>SUM(D24:D33)</f>
        <v>9</v>
      </c>
      <c r="E34" s="47">
        <f>SUM(E24:E33)</f>
        <v>13</v>
      </c>
      <c r="F34" s="47">
        <f>SUM(F24:F33)</f>
        <v>12</v>
      </c>
      <c r="G34" s="47">
        <f>SUM(G24:G33)</f>
        <v>12</v>
      </c>
      <c r="H34" s="47" t="s">
        <v>444</v>
      </c>
      <c r="I34" s="47">
        <f>SUM(I24:I33)</f>
        <v>10</v>
      </c>
      <c r="J34" s="47">
        <f>SUM(J24:J33)</f>
        <v>10</v>
      </c>
      <c r="K34" s="47">
        <f>SUM(K24:K33)</f>
        <v>8</v>
      </c>
      <c r="L34" s="47">
        <f>SUM(L24:L33)</f>
        <v>10</v>
      </c>
      <c r="M34" s="47" t="s">
        <v>14</v>
      </c>
      <c r="N34" s="47">
        <f>SUM(N24:N33)</f>
        <v>12</v>
      </c>
      <c r="O34" s="47">
        <f>SUM(O24:O33)</f>
        <v>13</v>
      </c>
      <c r="P34" s="47">
        <f>SUM(P24:P33)</f>
        <v>14</v>
      </c>
      <c r="Q34" s="47">
        <f>SUM(Q24:Q33)</f>
        <v>15</v>
      </c>
      <c r="R34" s="47" t="s">
        <v>14</v>
      </c>
      <c r="S34" s="47">
        <f>SUM(S24:S33)</f>
        <v>0</v>
      </c>
      <c r="T34" s="47">
        <f>SUM(T24:T33)</f>
        <v>0</v>
      </c>
      <c r="U34" s="47">
        <f>SUM(U24:U33)</f>
        <v>0</v>
      </c>
      <c r="V34" s="47">
        <f>SUM(V24:V33)</f>
        <v>0</v>
      </c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</row>
    <row r="35" spans="1:63" s="32" customFormat="1" ht="15" customHeight="1">
      <c r="A35" s="268"/>
      <c r="B35" s="328"/>
      <c r="C35" s="181" t="s">
        <v>15</v>
      </c>
      <c r="D35" s="306">
        <f>D34+F34+I34+K34+N34+P34+S34+U34</f>
        <v>65</v>
      </c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29"/>
      <c r="X35" s="29"/>
      <c r="Y35" s="23"/>
      <c r="Z35" s="23"/>
      <c r="AA35" s="23"/>
      <c r="AB35" s="23"/>
      <c r="AC35" s="23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</row>
    <row r="36" spans="1:63" s="32" customFormat="1" ht="15" customHeight="1">
      <c r="A36" s="330" t="s">
        <v>474</v>
      </c>
      <c r="B36" s="265" t="s">
        <v>355</v>
      </c>
      <c r="C36" s="180" t="s">
        <v>372</v>
      </c>
      <c r="D36" s="177"/>
      <c r="E36" s="177"/>
      <c r="F36" s="177">
        <v>3</v>
      </c>
      <c r="G36" s="177">
        <v>3</v>
      </c>
      <c r="H36" s="176" t="s">
        <v>475</v>
      </c>
      <c r="I36" s="177">
        <v>3</v>
      </c>
      <c r="J36" s="177">
        <v>3</v>
      </c>
      <c r="K36" s="177"/>
      <c r="L36" s="177"/>
      <c r="M36" s="180" t="s">
        <v>476</v>
      </c>
      <c r="N36" s="177">
        <v>3</v>
      </c>
      <c r="O36" s="177">
        <v>3</v>
      </c>
      <c r="P36" s="177"/>
      <c r="Q36" s="177"/>
      <c r="R36" s="176" t="s">
        <v>375</v>
      </c>
      <c r="S36" s="177">
        <v>3</v>
      </c>
      <c r="T36" s="177">
        <v>3</v>
      </c>
      <c r="U36" s="177"/>
      <c r="V36" s="177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s="32" customFormat="1" ht="15" customHeight="1">
      <c r="A37" s="331"/>
      <c r="B37" s="265"/>
      <c r="C37" s="180"/>
      <c r="D37" s="177"/>
      <c r="E37" s="177"/>
      <c r="F37" s="177"/>
      <c r="G37" s="177"/>
      <c r="H37" s="176" t="s">
        <v>376</v>
      </c>
      <c r="I37" s="116"/>
      <c r="J37" s="116"/>
      <c r="K37" s="116">
        <v>3</v>
      </c>
      <c r="L37" s="116">
        <v>3</v>
      </c>
      <c r="M37" s="180" t="s">
        <v>377</v>
      </c>
      <c r="N37" s="177"/>
      <c r="O37" s="177"/>
      <c r="P37" s="177">
        <v>3</v>
      </c>
      <c r="Q37" s="177">
        <v>3</v>
      </c>
      <c r="R37" s="180" t="s">
        <v>477</v>
      </c>
      <c r="S37" s="177">
        <v>3</v>
      </c>
      <c r="T37" s="177">
        <v>3</v>
      </c>
      <c r="U37" s="177"/>
      <c r="V37" s="177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</row>
    <row r="38" spans="1:63" s="32" customFormat="1" ht="15" customHeight="1">
      <c r="A38" s="331"/>
      <c r="B38" s="265"/>
      <c r="C38" s="180"/>
      <c r="D38" s="177"/>
      <c r="E38" s="177"/>
      <c r="F38" s="177"/>
      <c r="G38" s="177"/>
      <c r="H38" s="182"/>
      <c r="I38" s="183"/>
      <c r="J38" s="183"/>
      <c r="K38" s="183"/>
      <c r="L38" s="183"/>
      <c r="M38" s="180"/>
      <c r="N38" s="177"/>
      <c r="O38" s="177"/>
      <c r="P38" s="177"/>
      <c r="Q38" s="177"/>
      <c r="R38" s="176" t="s">
        <v>478</v>
      </c>
      <c r="S38" s="177"/>
      <c r="T38" s="177"/>
      <c r="U38" s="177">
        <v>3</v>
      </c>
      <c r="V38" s="177">
        <v>3</v>
      </c>
      <c r="W38" s="29"/>
      <c r="X38" s="29"/>
      <c r="Y38" s="23"/>
      <c r="Z38" s="23"/>
      <c r="AA38" s="23"/>
      <c r="AB38" s="23"/>
      <c r="AC38" s="23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</row>
    <row r="39" spans="1:63" s="32" customFormat="1" ht="15" customHeight="1">
      <c r="A39" s="331"/>
      <c r="B39" s="265"/>
      <c r="C39" s="180"/>
      <c r="D39" s="177"/>
      <c r="E39" s="177"/>
      <c r="F39" s="177"/>
      <c r="G39" s="177"/>
      <c r="H39" s="182"/>
      <c r="I39" s="183"/>
      <c r="J39" s="183"/>
      <c r="K39" s="183"/>
      <c r="L39" s="183"/>
      <c r="M39" s="184"/>
      <c r="N39" s="183"/>
      <c r="O39" s="183"/>
      <c r="P39" s="183"/>
      <c r="Q39" s="183"/>
      <c r="R39" s="176" t="s">
        <v>380</v>
      </c>
      <c r="S39" s="177"/>
      <c r="T39" s="177"/>
      <c r="U39" s="177">
        <v>3</v>
      </c>
      <c r="V39" s="177">
        <v>3</v>
      </c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</row>
    <row r="40" spans="1:63" s="32" customFormat="1" ht="15" customHeight="1">
      <c r="A40" s="331"/>
      <c r="B40" s="246" t="s">
        <v>381</v>
      </c>
      <c r="C40" s="180" t="s">
        <v>479</v>
      </c>
      <c r="D40" s="177"/>
      <c r="E40" s="177"/>
      <c r="F40" s="177">
        <v>3</v>
      </c>
      <c r="G40" s="177">
        <v>3</v>
      </c>
      <c r="H40" s="180" t="s">
        <v>480</v>
      </c>
      <c r="I40" s="177">
        <v>3</v>
      </c>
      <c r="J40" s="177">
        <v>3</v>
      </c>
      <c r="K40" s="177"/>
      <c r="L40" s="177"/>
      <c r="M40" s="176" t="s">
        <v>481</v>
      </c>
      <c r="N40" s="177">
        <v>3</v>
      </c>
      <c r="O40" s="177">
        <v>3</v>
      </c>
      <c r="P40" s="177"/>
      <c r="Q40" s="177"/>
      <c r="R40" s="176" t="s">
        <v>385</v>
      </c>
      <c r="S40" s="116">
        <v>3</v>
      </c>
      <c r="T40" s="116">
        <v>3</v>
      </c>
      <c r="U40" s="177"/>
      <c r="V40" s="177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</row>
    <row r="41" spans="1:63" s="32" customFormat="1" ht="15" customHeight="1">
      <c r="A41" s="331"/>
      <c r="B41" s="247"/>
      <c r="C41" s="180"/>
      <c r="D41" s="177"/>
      <c r="E41" s="177"/>
      <c r="F41" s="177"/>
      <c r="G41" s="177"/>
      <c r="H41" s="180" t="s">
        <v>482</v>
      </c>
      <c r="I41" s="95"/>
      <c r="J41" s="95"/>
      <c r="K41" s="177">
        <v>3</v>
      </c>
      <c r="L41" s="177">
        <v>3</v>
      </c>
      <c r="M41" s="180" t="s">
        <v>483</v>
      </c>
      <c r="N41" s="177"/>
      <c r="O41" s="177"/>
      <c r="P41" s="177">
        <v>3</v>
      </c>
      <c r="Q41" s="177">
        <v>3</v>
      </c>
      <c r="R41" s="185" t="s">
        <v>484</v>
      </c>
      <c r="S41" s="177">
        <v>3</v>
      </c>
      <c r="T41" s="177">
        <v>3</v>
      </c>
      <c r="U41" s="177"/>
      <c r="V41" s="177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</row>
    <row r="42" spans="1:63" s="32" customFormat="1" ht="15" customHeight="1">
      <c r="A42" s="331"/>
      <c r="B42" s="247"/>
      <c r="C42" s="180"/>
      <c r="D42" s="177"/>
      <c r="E42" s="177"/>
      <c r="F42" s="177"/>
      <c r="G42" s="177"/>
      <c r="H42" s="186"/>
      <c r="I42" s="177"/>
      <c r="J42" s="177"/>
      <c r="K42" s="177"/>
      <c r="L42" s="177"/>
      <c r="M42" s="186"/>
      <c r="N42" s="177"/>
      <c r="O42" s="177"/>
      <c r="P42" s="177"/>
      <c r="Q42" s="177"/>
      <c r="R42" s="180" t="s">
        <v>389</v>
      </c>
      <c r="S42" s="177"/>
      <c r="T42" s="177"/>
      <c r="U42" s="177">
        <v>3</v>
      </c>
      <c r="V42" s="177">
        <v>3</v>
      </c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</row>
    <row r="43" spans="1:63" s="32" customFormat="1" ht="15" customHeight="1">
      <c r="A43" s="247"/>
      <c r="B43" s="247"/>
      <c r="C43" s="180"/>
      <c r="D43" s="177"/>
      <c r="E43" s="177"/>
      <c r="F43" s="177"/>
      <c r="G43" s="177"/>
      <c r="H43" s="180"/>
      <c r="I43" s="177"/>
      <c r="J43" s="177"/>
      <c r="K43" s="177"/>
      <c r="L43" s="177"/>
      <c r="M43" s="176"/>
      <c r="N43" s="116"/>
      <c r="O43" s="116"/>
      <c r="P43" s="177"/>
      <c r="Q43" s="177"/>
      <c r="R43" s="176" t="s">
        <v>485</v>
      </c>
      <c r="S43" s="177"/>
      <c r="T43" s="177"/>
      <c r="U43" s="177">
        <v>3</v>
      </c>
      <c r="V43" s="177">
        <v>3</v>
      </c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</row>
    <row r="44" spans="1:63" s="32" customFormat="1" ht="15" customHeight="1">
      <c r="A44" s="247"/>
      <c r="B44" s="247"/>
      <c r="C44" s="47" t="s">
        <v>14</v>
      </c>
      <c r="D44" s="47">
        <f>SUM(D36:D43)</f>
        <v>0</v>
      </c>
      <c r="E44" s="47">
        <f>SUM(E36:E43)</f>
        <v>0</v>
      </c>
      <c r="F44" s="47">
        <f>SUM(F36:F43)</f>
        <v>6</v>
      </c>
      <c r="G44" s="47">
        <f>SUM(G36:G43)</f>
        <v>6</v>
      </c>
      <c r="H44" s="47" t="s">
        <v>14</v>
      </c>
      <c r="I44" s="47">
        <f>SUM(I36:I43)</f>
        <v>6</v>
      </c>
      <c r="J44" s="47">
        <f>SUM(J36:J43)</f>
        <v>6</v>
      </c>
      <c r="K44" s="47">
        <f>SUM(K36:K43)</f>
        <v>6</v>
      </c>
      <c r="L44" s="47">
        <f>SUM(L36:L43)</f>
        <v>6</v>
      </c>
      <c r="M44" s="47" t="s">
        <v>14</v>
      </c>
      <c r="N44" s="47">
        <f>SUM(N36:N43)</f>
        <v>6</v>
      </c>
      <c r="O44" s="47">
        <f>SUM(O36:O43)</f>
        <v>6</v>
      </c>
      <c r="P44" s="47">
        <f>SUM(P36:P43)</f>
        <v>6</v>
      </c>
      <c r="Q44" s="47">
        <f>SUM(Q36:Q43)</f>
        <v>6</v>
      </c>
      <c r="R44" s="47" t="s">
        <v>14</v>
      </c>
      <c r="S44" s="47">
        <f>SUM(S36:S43)</f>
        <v>12</v>
      </c>
      <c r="T44" s="47">
        <f>SUM(T36:T43)</f>
        <v>12</v>
      </c>
      <c r="U44" s="47">
        <f>SUM(U36:U43)</f>
        <v>12</v>
      </c>
      <c r="V44" s="47">
        <f>SUM(V36:V43)</f>
        <v>12</v>
      </c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</row>
    <row r="45" spans="1:63" s="32" customFormat="1" ht="15" customHeight="1">
      <c r="A45" s="248"/>
      <c r="B45" s="248"/>
      <c r="C45" s="43" t="s">
        <v>15</v>
      </c>
      <c r="D45" s="308">
        <f>D44+F44+I44+K44+N44+P44+S44+U44</f>
        <v>54</v>
      </c>
      <c r="E45" s="253"/>
      <c r="F45" s="253"/>
      <c r="G45" s="253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3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</row>
    <row r="46" spans="1:63" s="32" customFormat="1" ht="15" customHeight="1">
      <c r="A46" s="266" t="s">
        <v>486</v>
      </c>
      <c r="B46" s="326"/>
      <c r="C46" s="31"/>
      <c r="D46" s="134"/>
      <c r="E46" s="134"/>
      <c r="F46" s="134"/>
      <c r="G46" s="187"/>
      <c r="H46" s="174" t="s">
        <v>487</v>
      </c>
      <c r="I46" s="175">
        <v>3</v>
      </c>
      <c r="J46" s="175">
        <v>3</v>
      </c>
      <c r="K46" s="177"/>
      <c r="L46" s="177"/>
      <c r="M46" s="185" t="s">
        <v>488</v>
      </c>
      <c r="N46" s="175">
        <v>3</v>
      </c>
      <c r="O46" s="175">
        <v>3</v>
      </c>
      <c r="P46" s="175"/>
      <c r="Q46" s="175"/>
      <c r="R46" s="185" t="s">
        <v>268</v>
      </c>
      <c r="S46" s="175">
        <v>3</v>
      </c>
      <c r="T46" s="175">
        <v>3</v>
      </c>
      <c r="U46" s="175"/>
      <c r="V46" s="175"/>
      <c r="W46" s="29"/>
      <c r="X46" s="29"/>
      <c r="Y46" s="23"/>
      <c r="Z46" s="23"/>
      <c r="AA46" s="23"/>
      <c r="AB46" s="23"/>
      <c r="AC46" s="23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</row>
    <row r="47" spans="1:63" s="32" customFormat="1" ht="15" customHeight="1">
      <c r="A47" s="267"/>
      <c r="B47" s="327"/>
      <c r="C47" s="31"/>
      <c r="D47" s="134"/>
      <c r="E47" s="134"/>
      <c r="F47" s="134"/>
      <c r="G47" s="187"/>
      <c r="H47" s="174" t="s">
        <v>489</v>
      </c>
      <c r="I47" s="175">
        <v>3</v>
      </c>
      <c r="J47" s="175">
        <v>3</v>
      </c>
      <c r="K47" s="177"/>
      <c r="L47" s="177"/>
      <c r="M47" s="174" t="s">
        <v>395</v>
      </c>
      <c r="N47" s="175">
        <v>3</v>
      </c>
      <c r="O47" s="175">
        <v>3</v>
      </c>
      <c r="P47" s="175"/>
      <c r="Q47" s="175"/>
      <c r="R47" s="174" t="s">
        <v>396</v>
      </c>
      <c r="S47" s="175">
        <v>3</v>
      </c>
      <c r="T47" s="175">
        <v>3</v>
      </c>
      <c r="U47" s="175"/>
      <c r="V47" s="175"/>
      <c r="W47" s="29"/>
      <c r="X47" s="29"/>
      <c r="Y47" s="23"/>
      <c r="Z47" s="23"/>
      <c r="AA47" s="23"/>
      <c r="AB47" s="23"/>
      <c r="AC47" s="23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</row>
    <row r="48" spans="1:63" s="32" customFormat="1" ht="15" customHeight="1">
      <c r="A48" s="267"/>
      <c r="B48" s="327"/>
      <c r="C48" s="31"/>
      <c r="D48" s="134"/>
      <c r="E48" s="134"/>
      <c r="F48" s="134"/>
      <c r="G48" s="187"/>
      <c r="H48" s="174" t="s">
        <v>490</v>
      </c>
      <c r="I48" s="175">
        <v>3</v>
      </c>
      <c r="J48" s="175" t="s">
        <v>491</v>
      </c>
      <c r="K48" s="177"/>
      <c r="L48" s="177"/>
      <c r="M48" s="174" t="s">
        <v>399</v>
      </c>
      <c r="N48" s="175">
        <v>3</v>
      </c>
      <c r="O48" s="175">
        <v>3</v>
      </c>
      <c r="P48" s="175"/>
      <c r="Q48" s="175"/>
      <c r="R48" s="174" t="s">
        <v>400</v>
      </c>
      <c r="S48" s="175">
        <v>3</v>
      </c>
      <c r="T48" s="175">
        <v>3</v>
      </c>
      <c r="U48" s="175"/>
      <c r="V48" s="175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</row>
    <row r="49" spans="1:63" s="32" customFormat="1" ht="15" customHeight="1">
      <c r="A49" s="267"/>
      <c r="B49" s="327"/>
      <c r="C49" s="31"/>
      <c r="D49" s="134"/>
      <c r="E49" s="134"/>
      <c r="F49" s="134"/>
      <c r="G49" s="187"/>
      <c r="H49" s="180" t="s">
        <v>401</v>
      </c>
      <c r="I49" s="175">
        <v>9</v>
      </c>
      <c r="J49" s="175" t="s">
        <v>492</v>
      </c>
      <c r="K49" s="177"/>
      <c r="L49" s="177"/>
      <c r="M49" s="180" t="s">
        <v>403</v>
      </c>
      <c r="N49" s="177">
        <v>9</v>
      </c>
      <c r="O49" s="175" t="s">
        <v>402</v>
      </c>
      <c r="P49" s="175"/>
      <c r="Q49" s="175"/>
      <c r="R49" s="174" t="s">
        <v>404</v>
      </c>
      <c r="S49" s="175">
        <v>3</v>
      </c>
      <c r="T49" s="175">
        <v>3</v>
      </c>
      <c r="U49" s="175"/>
      <c r="V49" s="175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</row>
    <row r="50" spans="1:63" s="32" customFormat="1" ht="15" customHeight="1">
      <c r="A50" s="267"/>
      <c r="B50" s="327"/>
      <c r="C50" s="31"/>
      <c r="D50" s="134"/>
      <c r="E50" s="134"/>
      <c r="F50" s="134"/>
      <c r="G50" s="187"/>
      <c r="H50" s="174" t="s">
        <v>493</v>
      </c>
      <c r="I50" s="175"/>
      <c r="J50" s="175"/>
      <c r="K50" s="177">
        <v>3</v>
      </c>
      <c r="L50" s="177">
        <v>3</v>
      </c>
      <c r="M50" s="174" t="s">
        <v>494</v>
      </c>
      <c r="N50" s="175">
        <v>3</v>
      </c>
      <c r="O50" s="175">
        <v>3</v>
      </c>
      <c r="P50" s="175"/>
      <c r="Q50" s="175"/>
      <c r="R50" s="174" t="s">
        <v>407</v>
      </c>
      <c r="S50" s="175">
        <v>3</v>
      </c>
      <c r="T50" s="175">
        <v>3</v>
      </c>
      <c r="U50" s="175"/>
      <c r="V50" s="175"/>
      <c r="W50" s="29"/>
      <c r="X50" s="29"/>
      <c r="Y50" s="23"/>
      <c r="Z50" s="23"/>
      <c r="AA50" s="23"/>
      <c r="AB50" s="23"/>
      <c r="AC50" s="23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</row>
    <row r="51" spans="1:63" s="32" customFormat="1" ht="15" customHeight="1">
      <c r="A51" s="267"/>
      <c r="B51" s="327"/>
      <c r="C51" s="31"/>
      <c r="D51" s="134"/>
      <c r="E51" s="134"/>
      <c r="F51" s="134"/>
      <c r="G51" s="187"/>
      <c r="H51" s="174" t="s">
        <v>495</v>
      </c>
      <c r="I51" s="175"/>
      <c r="J51" s="175"/>
      <c r="K51" s="177">
        <v>9</v>
      </c>
      <c r="L51" s="177" t="s">
        <v>402</v>
      </c>
      <c r="M51" s="174" t="s">
        <v>408</v>
      </c>
      <c r="N51" s="175"/>
      <c r="O51" s="175"/>
      <c r="P51" s="175">
        <v>3</v>
      </c>
      <c r="Q51" s="175">
        <v>3</v>
      </c>
      <c r="R51" s="174" t="s">
        <v>496</v>
      </c>
      <c r="S51" s="175">
        <v>9</v>
      </c>
      <c r="T51" s="175" t="s">
        <v>402</v>
      </c>
      <c r="U51" s="175"/>
      <c r="V51" s="175"/>
      <c r="W51" s="29"/>
      <c r="X51" s="29"/>
      <c r="Y51" s="23"/>
      <c r="Z51" s="23"/>
      <c r="AA51" s="23"/>
      <c r="AB51" s="23"/>
      <c r="AC51" s="23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</row>
    <row r="52" spans="1:63" s="32" customFormat="1" ht="15" customHeight="1">
      <c r="A52" s="267"/>
      <c r="B52" s="327"/>
      <c r="C52" s="31"/>
      <c r="D52" s="134"/>
      <c r="E52" s="134"/>
      <c r="F52" s="134"/>
      <c r="G52" s="187"/>
      <c r="H52" s="174"/>
      <c r="I52" s="175"/>
      <c r="J52" s="175"/>
      <c r="K52" s="177"/>
      <c r="L52" s="177"/>
      <c r="M52" s="174" t="s">
        <v>410</v>
      </c>
      <c r="N52" s="175"/>
      <c r="O52" s="175"/>
      <c r="P52" s="175">
        <v>3</v>
      </c>
      <c r="Q52" s="175">
        <v>3</v>
      </c>
      <c r="R52" s="174" t="s">
        <v>411</v>
      </c>
      <c r="S52" s="175"/>
      <c r="T52" s="175"/>
      <c r="U52" s="175">
        <v>3</v>
      </c>
      <c r="V52" s="175">
        <v>3</v>
      </c>
      <c r="W52" s="29"/>
      <c r="X52" s="29"/>
      <c r="Y52" s="23"/>
      <c r="Z52" s="23"/>
      <c r="AA52" s="23"/>
      <c r="AB52" s="23"/>
      <c r="AC52" s="23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</row>
    <row r="53" spans="1:63" s="32" customFormat="1" ht="15" customHeight="1">
      <c r="A53" s="267"/>
      <c r="B53" s="327"/>
      <c r="C53" s="31"/>
      <c r="D53" s="134"/>
      <c r="E53" s="134"/>
      <c r="F53" s="134"/>
      <c r="G53" s="187"/>
      <c r="H53" s="174"/>
      <c r="I53" s="175"/>
      <c r="J53" s="175"/>
      <c r="K53" s="177"/>
      <c r="L53" s="177"/>
      <c r="M53" s="174" t="s">
        <v>497</v>
      </c>
      <c r="N53" s="175"/>
      <c r="O53" s="175"/>
      <c r="P53" s="175">
        <v>3</v>
      </c>
      <c r="Q53" s="175">
        <v>3</v>
      </c>
      <c r="R53" s="174" t="s">
        <v>413</v>
      </c>
      <c r="S53" s="175"/>
      <c r="T53" s="175"/>
      <c r="U53" s="175">
        <v>3</v>
      </c>
      <c r="V53" s="175">
        <v>3</v>
      </c>
      <c r="W53" s="29"/>
      <c r="X53" s="29"/>
      <c r="Y53" s="23"/>
      <c r="Z53" s="23"/>
      <c r="AA53" s="23"/>
      <c r="AB53" s="23"/>
      <c r="AC53" s="23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</row>
    <row r="54" spans="1:63" s="32" customFormat="1" ht="15" customHeight="1">
      <c r="A54" s="267"/>
      <c r="B54" s="327"/>
      <c r="C54" s="31"/>
      <c r="D54" s="134"/>
      <c r="E54" s="134"/>
      <c r="F54" s="134"/>
      <c r="G54" s="187"/>
      <c r="H54" s="188"/>
      <c r="I54" s="188"/>
      <c r="J54" s="188"/>
      <c r="K54" s="189"/>
      <c r="L54" s="189"/>
      <c r="M54" s="174" t="s">
        <v>414</v>
      </c>
      <c r="N54" s="175"/>
      <c r="O54" s="175"/>
      <c r="P54" s="175">
        <v>3</v>
      </c>
      <c r="Q54" s="175">
        <v>3</v>
      </c>
      <c r="R54" s="174" t="s">
        <v>415</v>
      </c>
      <c r="S54" s="175"/>
      <c r="T54" s="175"/>
      <c r="U54" s="175">
        <v>3</v>
      </c>
      <c r="V54" s="175">
        <v>3</v>
      </c>
      <c r="W54" s="29"/>
      <c r="X54" s="29"/>
      <c r="Y54" s="23"/>
      <c r="Z54" s="23"/>
      <c r="AA54" s="23"/>
      <c r="AB54" s="23"/>
      <c r="AC54" s="23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</row>
    <row r="55" spans="1:63" s="32" customFormat="1" ht="15" customHeight="1">
      <c r="A55" s="267"/>
      <c r="B55" s="327"/>
      <c r="C55" s="31"/>
      <c r="D55" s="134"/>
      <c r="E55" s="134"/>
      <c r="F55" s="134"/>
      <c r="G55" s="187"/>
      <c r="H55" s="188"/>
      <c r="I55" s="188"/>
      <c r="J55" s="188"/>
      <c r="K55" s="189"/>
      <c r="L55" s="189"/>
      <c r="M55" s="174" t="s">
        <v>416</v>
      </c>
      <c r="N55" s="175"/>
      <c r="O55" s="175"/>
      <c r="P55" s="175">
        <v>3</v>
      </c>
      <c r="Q55" s="175">
        <v>3</v>
      </c>
      <c r="R55" s="174" t="s">
        <v>498</v>
      </c>
      <c r="S55" s="175"/>
      <c r="T55" s="175"/>
      <c r="U55" s="175">
        <v>9</v>
      </c>
      <c r="V55" s="175" t="s">
        <v>402</v>
      </c>
      <c r="W55" s="29"/>
      <c r="X55" s="29"/>
      <c r="Y55" s="23"/>
      <c r="Z55" s="23"/>
      <c r="AA55" s="23"/>
      <c r="AB55" s="23"/>
      <c r="AC55" s="23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</row>
    <row r="56" spans="1:63" s="32" customFormat="1" ht="15" customHeight="1">
      <c r="A56" s="267"/>
      <c r="B56" s="327"/>
      <c r="C56" s="31"/>
      <c r="D56" s="134"/>
      <c r="E56" s="134"/>
      <c r="F56" s="134"/>
      <c r="G56" s="187"/>
      <c r="H56" s="188"/>
      <c r="I56" s="188"/>
      <c r="J56" s="188"/>
      <c r="K56" s="189"/>
      <c r="L56" s="189"/>
      <c r="M56" s="174" t="s">
        <v>418</v>
      </c>
      <c r="N56" s="175"/>
      <c r="O56" s="175"/>
      <c r="P56" s="175">
        <v>9</v>
      </c>
      <c r="Q56" s="175" t="s">
        <v>402</v>
      </c>
      <c r="R56" s="174"/>
      <c r="S56" s="175"/>
      <c r="T56" s="175"/>
      <c r="U56" s="175"/>
      <c r="V56" s="175"/>
      <c r="W56" s="29"/>
      <c r="X56" s="29"/>
      <c r="Y56" s="23"/>
      <c r="Z56" s="23"/>
      <c r="AA56" s="23"/>
      <c r="AB56" s="23"/>
      <c r="AC56" s="23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</row>
    <row r="57" spans="1:63" s="32" customFormat="1" ht="15" customHeight="1">
      <c r="A57" s="267"/>
      <c r="B57" s="327"/>
      <c r="C57" s="47" t="s">
        <v>14</v>
      </c>
      <c r="D57" s="47">
        <f>SUM(D46:D56)</f>
        <v>0</v>
      </c>
      <c r="E57" s="47">
        <f>SUM(E46:E56)</f>
        <v>0</v>
      </c>
      <c r="F57" s="47">
        <f>SUM(F46:F56)</f>
        <v>0</v>
      </c>
      <c r="G57" s="47">
        <f>SUM(G46:G56)</f>
        <v>0</v>
      </c>
      <c r="H57" s="47" t="s">
        <v>14</v>
      </c>
      <c r="I57" s="47">
        <f>SUM(I46:I56)</f>
        <v>18</v>
      </c>
      <c r="J57" s="47">
        <f>SUM(J46:J56)</f>
        <v>6</v>
      </c>
      <c r="K57" s="47">
        <f>SUM(K46:K56)</f>
        <v>12</v>
      </c>
      <c r="L57" s="47">
        <f>SUM(L46:L56)</f>
        <v>3</v>
      </c>
      <c r="M57" s="47" t="s">
        <v>14</v>
      </c>
      <c r="N57" s="47">
        <f>SUM(N46:N56)</f>
        <v>21</v>
      </c>
      <c r="O57" s="47">
        <f>SUM(O46:O56)</f>
        <v>12</v>
      </c>
      <c r="P57" s="47">
        <f>SUM(P46:P56)</f>
        <v>24</v>
      </c>
      <c r="Q57" s="47">
        <f>SUM(Q46:Q56)</f>
        <v>15</v>
      </c>
      <c r="R57" s="47" t="s">
        <v>14</v>
      </c>
      <c r="S57" s="47">
        <f>SUM(S46:S56)</f>
        <v>24</v>
      </c>
      <c r="T57" s="47">
        <f>SUM(T46:T56)</f>
        <v>15</v>
      </c>
      <c r="U57" s="47">
        <f>SUM(U46:U56)</f>
        <v>18</v>
      </c>
      <c r="V57" s="47">
        <f>SUM(V46:V56)</f>
        <v>9</v>
      </c>
      <c r="W57" s="29"/>
      <c r="X57" s="29"/>
      <c r="Y57" s="29"/>
      <c r="Z57" s="29"/>
      <c r="AA57" s="23"/>
      <c r="AB57" s="23"/>
      <c r="AC57" s="23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</row>
    <row r="58" spans="1:63" s="32" customFormat="1" ht="15" customHeight="1">
      <c r="A58" s="268"/>
      <c r="B58" s="328"/>
      <c r="C58" s="43" t="s">
        <v>15</v>
      </c>
      <c r="D58" s="308">
        <f>D57+F57+I57+K57+N57+P57+S57+U57</f>
        <v>117</v>
      </c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4"/>
      <c r="W58" s="29"/>
      <c r="X58" s="29"/>
      <c r="Y58" s="29"/>
      <c r="Z58" s="29"/>
      <c r="AA58" s="23"/>
      <c r="AB58" s="23"/>
      <c r="AC58" s="23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</row>
    <row r="59" spans="1:63" ht="15" customHeight="1">
      <c r="A59" s="310" t="s">
        <v>198</v>
      </c>
      <c r="B59" s="311"/>
      <c r="C59" s="255" t="s">
        <v>199</v>
      </c>
      <c r="D59" s="255"/>
      <c r="E59" s="255"/>
      <c r="F59" s="255"/>
      <c r="G59" s="255"/>
      <c r="H59" s="257" t="s">
        <v>200</v>
      </c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8"/>
      <c r="W59" s="29"/>
      <c r="X59" s="29"/>
      <c r="AA59" s="49"/>
      <c r="AB59" s="23"/>
      <c r="AC59" s="23"/>
      <c r="AD59" s="29"/>
      <c r="AE59" s="29"/>
      <c r="AF59" s="29"/>
      <c r="AG59" s="29"/>
      <c r="AI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D59" s="29"/>
      <c r="BE59" s="29"/>
      <c r="BF59" s="29"/>
      <c r="BG59" s="29"/>
      <c r="BH59" s="29"/>
      <c r="BI59" s="29"/>
      <c r="BK59" s="29"/>
    </row>
    <row r="60" spans="1:63" ht="15" customHeight="1">
      <c r="A60" s="312"/>
      <c r="B60" s="313"/>
      <c r="C60" s="255" t="s">
        <v>201</v>
      </c>
      <c r="D60" s="255"/>
      <c r="E60" s="255"/>
      <c r="F60" s="255"/>
      <c r="G60" s="255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1"/>
      <c r="W60" s="29"/>
      <c r="AA60" s="23"/>
      <c r="AB60" s="23"/>
      <c r="AC60" s="23"/>
      <c r="AD60" s="29"/>
      <c r="AF60" s="29"/>
      <c r="AG60" s="29"/>
      <c r="AI60" s="29"/>
      <c r="AL60" s="29"/>
      <c r="AM60" s="29"/>
      <c r="AN60" s="29"/>
      <c r="AO60" s="29"/>
      <c r="AQ60" s="29"/>
      <c r="AS60" s="29"/>
      <c r="AX60" s="29"/>
      <c r="AZ60" s="29"/>
      <c r="BB60" s="29"/>
      <c r="BG60" s="29"/>
      <c r="BH60" s="29"/>
      <c r="BI60" s="29"/>
      <c r="BK60" s="29"/>
    </row>
    <row r="61" spans="1:63" ht="15" customHeight="1">
      <c r="A61" s="312"/>
      <c r="B61" s="313"/>
      <c r="C61" s="255" t="s">
        <v>202</v>
      </c>
      <c r="D61" s="255"/>
      <c r="E61" s="255"/>
      <c r="F61" s="255"/>
      <c r="G61" s="255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1"/>
      <c r="W61" s="29"/>
      <c r="AA61" s="23"/>
      <c r="AB61" s="23"/>
      <c r="AC61" s="23"/>
      <c r="AF61" s="29"/>
      <c r="AG61" s="29"/>
      <c r="AO61" s="29"/>
      <c r="BK61" s="29"/>
    </row>
    <row r="62" spans="1:63" ht="15" customHeight="1">
      <c r="A62" s="312"/>
      <c r="B62" s="313"/>
      <c r="C62" s="255" t="s">
        <v>203</v>
      </c>
      <c r="D62" s="255"/>
      <c r="E62" s="255"/>
      <c r="F62" s="255"/>
      <c r="G62" s="255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1"/>
      <c r="AB62" s="23"/>
      <c r="AC62" s="23"/>
      <c r="AF62" s="29"/>
    </row>
    <row r="63" spans="1:63" ht="15" customHeight="1">
      <c r="A63" s="312"/>
      <c r="B63" s="313"/>
      <c r="C63" s="255" t="s">
        <v>419</v>
      </c>
      <c r="D63" s="255"/>
      <c r="E63" s="255"/>
      <c r="F63" s="255"/>
      <c r="G63" s="255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1"/>
      <c r="AB63" s="23"/>
    </row>
    <row r="64" spans="1:63" ht="15" customHeight="1">
      <c r="A64" s="312"/>
      <c r="B64" s="313"/>
      <c r="C64" s="335" t="s">
        <v>600</v>
      </c>
      <c r="D64" s="338"/>
      <c r="E64" s="338"/>
      <c r="F64" s="338"/>
      <c r="G64" s="339"/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1"/>
      <c r="AB64" s="23"/>
    </row>
    <row r="65" spans="1:22">
      <c r="A65" s="314"/>
      <c r="B65" s="315"/>
      <c r="C65" s="334" t="s">
        <v>205</v>
      </c>
      <c r="D65" s="334"/>
      <c r="E65" s="334"/>
      <c r="F65" s="334"/>
      <c r="G65" s="334"/>
      <c r="H65" s="263"/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263"/>
      <c r="V65" s="264"/>
    </row>
  </sheetData>
  <mergeCells count="46">
    <mergeCell ref="A36:A45"/>
    <mergeCell ref="B36:B39"/>
    <mergeCell ref="B40:B45"/>
    <mergeCell ref="D45:V45"/>
    <mergeCell ref="C65:G65"/>
    <mergeCell ref="A46:B58"/>
    <mergeCell ref="D58:V58"/>
    <mergeCell ref="A59:B65"/>
    <mergeCell ref="C59:G59"/>
    <mergeCell ref="H59:V65"/>
    <mergeCell ref="C60:G60"/>
    <mergeCell ref="C61:G61"/>
    <mergeCell ref="C62:G62"/>
    <mergeCell ref="C63:G63"/>
    <mergeCell ref="C64:G64"/>
    <mergeCell ref="A24:B35"/>
    <mergeCell ref="D35:V35"/>
    <mergeCell ref="A18:B19"/>
    <mergeCell ref="C18:V18"/>
    <mergeCell ref="D19:V19"/>
    <mergeCell ref="D17:V17"/>
    <mergeCell ref="A20:B23"/>
    <mergeCell ref="D23:V23"/>
    <mergeCell ref="F4:G4"/>
    <mergeCell ref="I4:J4"/>
    <mergeCell ref="K4:L4"/>
    <mergeCell ref="N4:O4"/>
    <mergeCell ref="P4:Q4"/>
    <mergeCell ref="A6:B12"/>
    <mergeCell ref="D11:V11"/>
    <mergeCell ref="C12:V12"/>
    <mergeCell ref="A13:B17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</mergeCells>
  <phoneticPr fontId="9" type="noConversion"/>
  <printOptions horizontalCentered="1"/>
  <pageMargins left="0" right="0" top="0" bottom="0" header="0.39370078740157483" footer="0.39370078740157483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6</vt:i4>
      </vt:variant>
    </vt:vector>
  </HeadingPairs>
  <TitlesOfParts>
    <vt:vector size="13" baseType="lpstr">
      <vt:lpstr>機械</vt:lpstr>
      <vt:lpstr>車輛_燃油引擎車</vt:lpstr>
      <vt:lpstr>車輛_智慧電動車</vt:lpstr>
      <vt:lpstr>電機</vt:lpstr>
      <vt:lpstr>資工</vt:lpstr>
      <vt:lpstr>電通_行動通訊</vt:lpstr>
      <vt:lpstr>電通_電子競技</vt:lpstr>
      <vt:lpstr>車輛_智慧電動車!Print_Area</vt:lpstr>
      <vt:lpstr>車輛_燃油引擎車!Print_Area</vt:lpstr>
      <vt:lpstr>資工!Print_Area</vt:lpstr>
      <vt:lpstr>電通_行動通訊!Print_Area</vt:lpstr>
      <vt:lpstr>電通_電子競技!Print_Area</vt:lpstr>
      <vt:lpstr>機械!Print_Area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2023-11-08T06:20:58Z</cp:lastPrinted>
  <dcterms:created xsi:type="dcterms:W3CDTF">2020-09-12T08:39:17Z</dcterms:created>
  <dcterms:modified xsi:type="dcterms:W3CDTF">2023-11-08T06:21:00Z</dcterms:modified>
</cp:coreProperties>
</file>