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 tabRatio="722" activeTab="2"/>
  </bookViews>
  <sheets>
    <sheet name="餐飲_專業A" sheetId="1" r:id="rId1"/>
    <sheet name="餐飲_專業B" sheetId="2" r:id="rId2"/>
    <sheet name="餐飲_專業C" sheetId="3" r:id="rId3"/>
    <sheet name="觀光" sheetId="4" r:id="rId4"/>
    <sheet name="休閒_運動績優" sheetId="13" r:id="rId5"/>
    <sheet name="休閒_休閒活動" sheetId="12" r:id="rId6"/>
    <sheet name="妝管_美容保養" sheetId="5" r:id="rId7"/>
    <sheet name="妝管_時尚造型" sheetId="6" r:id="rId8"/>
    <sheet name="演藝" sheetId="7" r:id="rId9"/>
    <sheet name="旅館" sheetId="8" r:id="rId10"/>
    <sheet name="烘焙" sheetId="9" r:id="rId11"/>
    <sheet name="音樂_創意" sheetId="16" r:id="rId12"/>
    <sheet name="音樂_演奏" sheetId="17" r:id="rId13"/>
  </sheets>
  <definedNames>
    <definedName name="_xlnm.Print_Area" localSheetId="5">休閒_休閒活動!$A$1:$U$59</definedName>
    <definedName name="_xlnm.Print_Area" localSheetId="4">休閒_運動績優!$A$1:$U$62</definedName>
    <definedName name="_xlnm.Print_Area" localSheetId="6">妝管_美容保養!$A$1:$U$60</definedName>
    <definedName name="_xlnm.Print_Area" localSheetId="7">妝管_時尚造型!$A$1:$U$62</definedName>
    <definedName name="_xlnm.Print_Area" localSheetId="11">音樂_創意!$A$1:$U$57</definedName>
    <definedName name="_xlnm.Print_Area" localSheetId="12">音樂_演奏!$A$1:$U$57</definedName>
    <definedName name="_xlnm.Print_Area" localSheetId="9">旅館!$A$1:$U$63</definedName>
    <definedName name="_xlnm.Print_Area" localSheetId="10">烘焙!$A$1:$U$55</definedName>
    <definedName name="_xlnm.Print_Area" localSheetId="8">演藝!$A$1:$U$55</definedName>
    <definedName name="_xlnm.Print_Area" localSheetId="0">餐飲_專業A!$A$1:$U$62</definedName>
    <definedName name="_xlnm.Print_Area" localSheetId="1">餐飲_專業B!$A$1:$U$62</definedName>
    <definedName name="_xlnm.Print_Area" localSheetId="2">餐飲_專業C!$A$1:$U$62</definedName>
    <definedName name="_xlnm.Print_Area" localSheetId="3">觀光!$A$1:$U$61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9" i="16" l="1"/>
  <c r="T49" i="17"/>
  <c r="O49" i="17"/>
  <c r="P49" i="16"/>
  <c r="O49" i="16"/>
  <c r="U49" i="17" l="1"/>
  <c r="S49" i="17"/>
  <c r="R49" i="17"/>
  <c r="P49" i="17"/>
  <c r="N49" i="17"/>
  <c r="M49" i="17"/>
  <c r="K49" i="17"/>
  <c r="J49" i="17"/>
  <c r="I49" i="17"/>
  <c r="H49" i="17"/>
  <c r="F49" i="17"/>
  <c r="E49" i="17"/>
  <c r="D49" i="17"/>
  <c r="C49" i="17"/>
  <c r="U37" i="17"/>
  <c r="T37" i="17"/>
  <c r="S37" i="17"/>
  <c r="R37" i="17"/>
  <c r="P37" i="17"/>
  <c r="O37" i="17"/>
  <c r="N37" i="17"/>
  <c r="M37" i="17"/>
  <c r="K37" i="17"/>
  <c r="J37" i="17"/>
  <c r="I37" i="17"/>
  <c r="H37" i="17"/>
  <c r="F37" i="17"/>
  <c r="E37" i="17"/>
  <c r="D37" i="17"/>
  <c r="C37" i="17"/>
  <c r="U27" i="17"/>
  <c r="T27" i="17"/>
  <c r="S27" i="17"/>
  <c r="R27" i="17"/>
  <c r="P27" i="17"/>
  <c r="O27" i="17"/>
  <c r="N27" i="17"/>
  <c r="M27" i="17"/>
  <c r="K27" i="17"/>
  <c r="J27" i="17"/>
  <c r="I27" i="17"/>
  <c r="H27" i="17"/>
  <c r="F27" i="17"/>
  <c r="E27" i="17"/>
  <c r="D27" i="17"/>
  <c r="C27" i="17"/>
  <c r="U22" i="17"/>
  <c r="T22" i="17"/>
  <c r="S22" i="17"/>
  <c r="R22" i="17"/>
  <c r="P22" i="17"/>
  <c r="O22" i="17"/>
  <c r="N22" i="17"/>
  <c r="M22" i="17"/>
  <c r="K22" i="17"/>
  <c r="J22" i="17"/>
  <c r="I22" i="17"/>
  <c r="H22" i="17"/>
  <c r="F22" i="17"/>
  <c r="E22" i="17"/>
  <c r="D22" i="17"/>
  <c r="C22" i="17"/>
  <c r="U16" i="17"/>
  <c r="T16" i="17"/>
  <c r="S16" i="17"/>
  <c r="R16" i="17"/>
  <c r="P16" i="17"/>
  <c r="O16" i="17"/>
  <c r="N16" i="17"/>
  <c r="M16" i="17"/>
  <c r="K16" i="17"/>
  <c r="J16" i="17"/>
  <c r="I16" i="17"/>
  <c r="H16" i="17"/>
  <c r="C17" i="17" s="1"/>
  <c r="F16" i="17"/>
  <c r="E16" i="17"/>
  <c r="D16" i="17"/>
  <c r="C16" i="17"/>
  <c r="U10" i="17"/>
  <c r="T10" i="17"/>
  <c r="S10" i="17"/>
  <c r="R10" i="17"/>
  <c r="P10" i="17"/>
  <c r="O10" i="17"/>
  <c r="N10" i="17"/>
  <c r="M10" i="17"/>
  <c r="K10" i="17"/>
  <c r="J10" i="17"/>
  <c r="I10" i="17"/>
  <c r="H10" i="17"/>
  <c r="F10" i="17"/>
  <c r="E10" i="17"/>
  <c r="D10" i="17"/>
  <c r="C10" i="17"/>
  <c r="U49" i="16"/>
  <c r="S49" i="16"/>
  <c r="R49" i="16"/>
  <c r="N49" i="16"/>
  <c r="M49" i="16"/>
  <c r="K49" i="16"/>
  <c r="J49" i="16"/>
  <c r="I49" i="16"/>
  <c r="H49" i="16"/>
  <c r="F49" i="16"/>
  <c r="E49" i="16"/>
  <c r="D49" i="16"/>
  <c r="C49" i="16"/>
  <c r="U37" i="16"/>
  <c r="T37" i="16"/>
  <c r="S37" i="16"/>
  <c r="R37" i="16"/>
  <c r="P37" i="16"/>
  <c r="O37" i="16"/>
  <c r="N37" i="16"/>
  <c r="M37" i="16"/>
  <c r="K37" i="16"/>
  <c r="J37" i="16"/>
  <c r="I37" i="16"/>
  <c r="H37" i="16"/>
  <c r="F37" i="16"/>
  <c r="E37" i="16"/>
  <c r="D37" i="16"/>
  <c r="C37" i="16"/>
  <c r="U27" i="16"/>
  <c r="T27" i="16"/>
  <c r="S27" i="16"/>
  <c r="R27" i="16"/>
  <c r="P27" i="16"/>
  <c r="O27" i="16"/>
  <c r="N27" i="16"/>
  <c r="M27" i="16"/>
  <c r="K27" i="16"/>
  <c r="J27" i="16"/>
  <c r="I27" i="16"/>
  <c r="H27" i="16"/>
  <c r="F27" i="16"/>
  <c r="E27" i="16"/>
  <c r="D27" i="16"/>
  <c r="C27" i="16"/>
  <c r="U22" i="16"/>
  <c r="T22" i="16"/>
  <c r="S22" i="16"/>
  <c r="R22" i="16"/>
  <c r="P22" i="16"/>
  <c r="O22" i="16"/>
  <c r="N22" i="16"/>
  <c r="M22" i="16"/>
  <c r="K22" i="16"/>
  <c r="J22" i="16"/>
  <c r="I22" i="16"/>
  <c r="H22" i="16"/>
  <c r="F22" i="16"/>
  <c r="E22" i="16"/>
  <c r="D22" i="16"/>
  <c r="C22" i="16"/>
  <c r="C23" i="16" s="1"/>
  <c r="U16" i="16"/>
  <c r="T16" i="16"/>
  <c r="S16" i="16"/>
  <c r="R16" i="16"/>
  <c r="P16" i="16"/>
  <c r="O16" i="16"/>
  <c r="N16" i="16"/>
  <c r="M16" i="16"/>
  <c r="K16" i="16"/>
  <c r="J16" i="16"/>
  <c r="I16" i="16"/>
  <c r="H16" i="16"/>
  <c r="C17" i="16" s="1"/>
  <c r="F16" i="16"/>
  <c r="E16" i="16"/>
  <c r="D16" i="16"/>
  <c r="C16" i="16"/>
  <c r="U10" i="16"/>
  <c r="T10" i="16"/>
  <c r="S10" i="16"/>
  <c r="R10" i="16"/>
  <c r="P10" i="16"/>
  <c r="O10" i="16"/>
  <c r="N10" i="16"/>
  <c r="M10" i="16"/>
  <c r="K10" i="16"/>
  <c r="J10" i="16"/>
  <c r="I10" i="16"/>
  <c r="H10" i="16"/>
  <c r="F10" i="16"/>
  <c r="E10" i="16"/>
  <c r="D10" i="16"/>
  <c r="C10" i="16"/>
  <c r="C50" i="17" l="1"/>
  <c r="C50" i="16"/>
  <c r="C28" i="16"/>
  <c r="C23" i="17"/>
  <c r="C28" i="17"/>
  <c r="C11" i="16"/>
  <c r="C38" i="17"/>
  <c r="C11" i="17"/>
  <c r="C38" i="16"/>
  <c r="T51" i="12"/>
  <c r="U51" i="12"/>
  <c r="I51" i="12"/>
  <c r="J51" i="12"/>
  <c r="K51" i="12"/>
  <c r="H51" i="12"/>
  <c r="C51" i="12"/>
  <c r="S54" i="13"/>
  <c r="T54" i="13"/>
  <c r="U54" i="13"/>
  <c r="R54" i="13"/>
  <c r="I54" i="13"/>
  <c r="J54" i="13"/>
  <c r="K54" i="13"/>
  <c r="H54" i="13"/>
  <c r="D54" i="13"/>
  <c r="E54" i="13"/>
  <c r="F54" i="13"/>
  <c r="C54" i="13"/>
  <c r="D51" i="12"/>
  <c r="E51" i="12"/>
  <c r="F51" i="12"/>
  <c r="S51" i="12"/>
  <c r="R51" i="12"/>
  <c r="P54" i="13" l="1"/>
  <c r="O54" i="13"/>
  <c r="N54" i="13"/>
  <c r="M54" i="13"/>
  <c r="U39" i="13"/>
  <c r="T39" i="13"/>
  <c r="S39" i="13"/>
  <c r="R39" i="13"/>
  <c r="P39" i="13"/>
  <c r="O39" i="13"/>
  <c r="N39" i="13"/>
  <c r="M39" i="13"/>
  <c r="K39" i="13"/>
  <c r="J39" i="13"/>
  <c r="I39" i="13"/>
  <c r="H39" i="13"/>
  <c r="F39" i="13"/>
  <c r="E39" i="13"/>
  <c r="D39" i="13"/>
  <c r="C39" i="13"/>
  <c r="U33" i="13"/>
  <c r="T33" i="13"/>
  <c r="S33" i="13"/>
  <c r="R33" i="13"/>
  <c r="P33" i="13"/>
  <c r="O33" i="13"/>
  <c r="N33" i="13"/>
  <c r="M33" i="13"/>
  <c r="K33" i="13"/>
  <c r="J33" i="13"/>
  <c r="I33" i="13"/>
  <c r="H33" i="13"/>
  <c r="F33" i="13"/>
  <c r="E33" i="13"/>
  <c r="D33" i="13"/>
  <c r="C33" i="13"/>
  <c r="U26" i="13"/>
  <c r="T26" i="13"/>
  <c r="S26" i="13"/>
  <c r="R26" i="13"/>
  <c r="P26" i="13"/>
  <c r="O26" i="13"/>
  <c r="N26" i="13"/>
  <c r="M26" i="13"/>
  <c r="K26" i="13"/>
  <c r="J26" i="13"/>
  <c r="I26" i="13"/>
  <c r="H26" i="13"/>
  <c r="C27" i="13" s="1"/>
  <c r="F26" i="13"/>
  <c r="E26" i="13"/>
  <c r="D26" i="13"/>
  <c r="C26" i="13"/>
  <c r="U21" i="13"/>
  <c r="T21" i="13"/>
  <c r="S21" i="13"/>
  <c r="R21" i="13"/>
  <c r="P21" i="13"/>
  <c r="O21" i="13"/>
  <c r="N21" i="13"/>
  <c r="M21" i="13"/>
  <c r="K21" i="13"/>
  <c r="J21" i="13"/>
  <c r="I21" i="13"/>
  <c r="H21" i="13"/>
  <c r="F21" i="13"/>
  <c r="E21" i="13"/>
  <c r="D21" i="13"/>
  <c r="C21" i="13"/>
  <c r="U15" i="13"/>
  <c r="T15" i="13"/>
  <c r="S15" i="13"/>
  <c r="R15" i="13"/>
  <c r="P15" i="13"/>
  <c r="O15" i="13"/>
  <c r="N15" i="13"/>
  <c r="M15" i="13"/>
  <c r="K15" i="13"/>
  <c r="J15" i="13"/>
  <c r="I15" i="13"/>
  <c r="H15" i="13"/>
  <c r="F15" i="13"/>
  <c r="E15" i="13"/>
  <c r="D15" i="13"/>
  <c r="C15" i="13"/>
  <c r="K9" i="13"/>
  <c r="J9" i="13"/>
  <c r="I9" i="13"/>
  <c r="H9" i="13"/>
  <c r="F9" i="13"/>
  <c r="E9" i="13"/>
  <c r="D9" i="13"/>
  <c r="C9" i="13"/>
  <c r="C10" i="13" s="1"/>
  <c r="C16" i="13" l="1"/>
  <c r="C22" i="13"/>
  <c r="C55" i="13"/>
  <c r="C40" i="13"/>
  <c r="C34" i="13"/>
  <c r="P51" i="12"/>
  <c r="O51" i="12"/>
  <c r="N51" i="12"/>
  <c r="M51" i="12"/>
  <c r="C52" i="12" s="1"/>
  <c r="U36" i="12"/>
  <c r="T36" i="12"/>
  <c r="S36" i="12"/>
  <c r="R36" i="12"/>
  <c r="P36" i="12"/>
  <c r="O36" i="12"/>
  <c r="N36" i="12"/>
  <c r="M36" i="12"/>
  <c r="K36" i="12"/>
  <c r="J36" i="12"/>
  <c r="I36" i="12"/>
  <c r="H36" i="12"/>
  <c r="F36" i="12"/>
  <c r="E36" i="12"/>
  <c r="D36" i="12"/>
  <c r="C3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U21" i="12"/>
  <c r="T21" i="12"/>
  <c r="S21" i="12"/>
  <c r="R21" i="12"/>
  <c r="P21" i="12"/>
  <c r="O21" i="12"/>
  <c r="N21" i="12"/>
  <c r="M21" i="12"/>
  <c r="K21" i="12"/>
  <c r="J21" i="12"/>
  <c r="I21" i="12"/>
  <c r="H21" i="12"/>
  <c r="F21" i="12"/>
  <c r="E21" i="12"/>
  <c r="D21" i="12"/>
  <c r="C21" i="12"/>
  <c r="U15" i="12"/>
  <c r="T15" i="12"/>
  <c r="S15" i="12"/>
  <c r="R15" i="12"/>
  <c r="P15" i="12"/>
  <c r="O15" i="12"/>
  <c r="N15" i="12"/>
  <c r="M15" i="12"/>
  <c r="K15" i="12"/>
  <c r="J15" i="12"/>
  <c r="I15" i="12"/>
  <c r="H15" i="12"/>
  <c r="F15" i="12"/>
  <c r="E15" i="12"/>
  <c r="D15" i="12"/>
  <c r="C15" i="12"/>
  <c r="U9" i="12"/>
  <c r="T9" i="12"/>
  <c r="S9" i="12"/>
  <c r="R9" i="12"/>
  <c r="P9" i="12"/>
  <c r="O9" i="12"/>
  <c r="N9" i="12"/>
  <c r="M9" i="12"/>
  <c r="K9" i="12"/>
  <c r="J9" i="12"/>
  <c r="I9" i="12"/>
  <c r="H9" i="12"/>
  <c r="F9" i="12"/>
  <c r="E9" i="12"/>
  <c r="D9" i="12"/>
  <c r="C9" i="12"/>
  <c r="C22" i="12" l="1"/>
  <c r="C10" i="12"/>
  <c r="C27" i="12"/>
  <c r="C16" i="12"/>
  <c r="C37" i="12"/>
  <c r="U47" i="9" l="1"/>
  <c r="T47" i="9"/>
  <c r="S47" i="9"/>
  <c r="R47" i="9"/>
  <c r="P47" i="9"/>
  <c r="O47" i="9"/>
  <c r="N47" i="9"/>
  <c r="M47" i="9"/>
  <c r="K47" i="9"/>
  <c r="J47" i="9"/>
  <c r="I47" i="9"/>
  <c r="H47" i="9"/>
  <c r="F47" i="9"/>
  <c r="E47" i="9"/>
  <c r="D47" i="9"/>
  <c r="C47" i="9"/>
  <c r="U36" i="9"/>
  <c r="T36" i="9"/>
  <c r="S36" i="9"/>
  <c r="R36" i="9"/>
  <c r="P36" i="9"/>
  <c r="O36" i="9"/>
  <c r="N36" i="9"/>
  <c r="M36" i="9"/>
  <c r="K36" i="9"/>
  <c r="J36" i="9"/>
  <c r="I36" i="9"/>
  <c r="H36" i="9"/>
  <c r="F36" i="9"/>
  <c r="E36" i="9"/>
  <c r="D36" i="9"/>
  <c r="C36" i="9"/>
  <c r="U26" i="9"/>
  <c r="T26" i="9"/>
  <c r="S26" i="9"/>
  <c r="R26" i="9"/>
  <c r="P26" i="9"/>
  <c r="O26" i="9"/>
  <c r="N26" i="9"/>
  <c r="M26" i="9"/>
  <c r="K26" i="9"/>
  <c r="J26" i="9"/>
  <c r="I26" i="9"/>
  <c r="H26" i="9"/>
  <c r="F26" i="9"/>
  <c r="E26" i="9"/>
  <c r="D26" i="9"/>
  <c r="C26" i="9"/>
  <c r="C27" i="9" s="1"/>
  <c r="U21" i="9"/>
  <c r="T21" i="9"/>
  <c r="S21" i="9"/>
  <c r="R21" i="9"/>
  <c r="P21" i="9"/>
  <c r="O21" i="9"/>
  <c r="N21" i="9"/>
  <c r="M21" i="9"/>
  <c r="K21" i="9"/>
  <c r="J21" i="9"/>
  <c r="I21" i="9"/>
  <c r="H21" i="9"/>
  <c r="F21" i="9"/>
  <c r="E21" i="9"/>
  <c r="D21" i="9"/>
  <c r="C21" i="9"/>
  <c r="U15" i="9"/>
  <c r="T15" i="9"/>
  <c r="S15" i="9"/>
  <c r="R15" i="9"/>
  <c r="P15" i="9"/>
  <c r="O15" i="9"/>
  <c r="N15" i="9"/>
  <c r="M15" i="9"/>
  <c r="K15" i="9"/>
  <c r="J15" i="9"/>
  <c r="I15" i="9"/>
  <c r="H15" i="9"/>
  <c r="F15" i="9"/>
  <c r="E15" i="9"/>
  <c r="D15" i="9"/>
  <c r="C15" i="9"/>
  <c r="U9" i="9"/>
  <c r="T9" i="9"/>
  <c r="S9" i="9"/>
  <c r="R9" i="9"/>
  <c r="P9" i="9"/>
  <c r="O9" i="9"/>
  <c r="N9" i="9"/>
  <c r="M9" i="9"/>
  <c r="K9" i="9"/>
  <c r="J9" i="9"/>
  <c r="I9" i="9"/>
  <c r="H9" i="9"/>
  <c r="F9" i="9"/>
  <c r="E9" i="9"/>
  <c r="D9" i="9"/>
  <c r="C9" i="9"/>
  <c r="C10" i="9" l="1"/>
  <c r="C37" i="9"/>
  <c r="C22" i="9"/>
  <c r="C48" i="9"/>
  <c r="C16" i="9"/>
  <c r="U55" i="8"/>
  <c r="T55" i="8"/>
  <c r="S55" i="8"/>
  <c r="R55" i="8"/>
  <c r="P55" i="8"/>
  <c r="O55" i="8"/>
  <c r="N55" i="8"/>
  <c r="M55" i="8"/>
  <c r="K55" i="8"/>
  <c r="J55" i="8"/>
  <c r="I55" i="8"/>
  <c r="H55" i="8"/>
  <c r="F55" i="8"/>
  <c r="E55" i="8"/>
  <c r="D55" i="8"/>
  <c r="C55" i="8"/>
  <c r="U41" i="8"/>
  <c r="T41" i="8"/>
  <c r="S41" i="8"/>
  <c r="R41" i="8"/>
  <c r="P41" i="8"/>
  <c r="O41" i="8"/>
  <c r="N41" i="8"/>
  <c r="M41" i="8"/>
  <c r="K41" i="8"/>
  <c r="J41" i="8"/>
  <c r="I41" i="8"/>
  <c r="H41" i="8"/>
  <c r="F41" i="8"/>
  <c r="E41" i="8"/>
  <c r="D41" i="8"/>
  <c r="C41" i="8"/>
  <c r="U26" i="8"/>
  <c r="T26" i="8"/>
  <c r="S26" i="8"/>
  <c r="R26" i="8"/>
  <c r="P26" i="8"/>
  <c r="O26" i="8"/>
  <c r="N26" i="8"/>
  <c r="M26" i="8"/>
  <c r="K26" i="8"/>
  <c r="J26" i="8"/>
  <c r="I26" i="8"/>
  <c r="H26" i="8"/>
  <c r="F26" i="8"/>
  <c r="E26" i="8"/>
  <c r="D26" i="8"/>
  <c r="C26" i="8"/>
  <c r="U21" i="8"/>
  <c r="T21" i="8"/>
  <c r="S21" i="8"/>
  <c r="R21" i="8"/>
  <c r="P21" i="8"/>
  <c r="O21" i="8"/>
  <c r="N21" i="8"/>
  <c r="M21" i="8"/>
  <c r="K21" i="8"/>
  <c r="J21" i="8"/>
  <c r="I21" i="8"/>
  <c r="H21" i="8"/>
  <c r="F21" i="8"/>
  <c r="E21" i="8"/>
  <c r="D21" i="8"/>
  <c r="C21" i="8"/>
  <c r="U15" i="8"/>
  <c r="T15" i="8"/>
  <c r="S15" i="8"/>
  <c r="R15" i="8"/>
  <c r="P15" i="8"/>
  <c r="O15" i="8"/>
  <c r="N15" i="8"/>
  <c r="M15" i="8"/>
  <c r="K15" i="8"/>
  <c r="J15" i="8"/>
  <c r="I15" i="8"/>
  <c r="H15" i="8"/>
  <c r="F15" i="8"/>
  <c r="E15" i="8"/>
  <c r="D15" i="8"/>
  <c r="C15" i="8"/>
  <c r="U9" i="8"/>
  <c r="T9" i="8"/>
  <c r="S9" i="8"/>
  <c r="R9" i="8"/>
  <c r="P9" i="8"/>
  <c r="O9" i="8"/>
  <c r="N9" i="8"/>
  <c r="M9" i="8"/>
  <c r="K9" i="8"/>
  <c r="J9" i="8"/>
  <c r="I9" i="8"/>
  <c r="H9" i="8"/>
  <c r="F9" i="8"/>
  <c r="E9" i="8"/>
  <c r="D9" i="8"/>
  <c r="C9" i="8"/>
  <c r="C56" i="8" l="1"/>
  <c r="C22" i="8"/>
  <c r="C27" i="8"/>
  <c r="C10" i="8"/>
  <c r="C42" i="8"/>
  <c r="C16" i="8"/>
  <c r="U47" i="7"/>
  <c r="T47" i="7"/>
  <c r="S47" i="7"/>
  <c r="R47" i="7"/>
  <c r="P47" i="7"/>
  <c r="O47" i="7"/>
  <c r="N47" i="7"/>
  <c r="M47" i="7"/>
  <c r="K47" i="7"/>
  <c r="J47" i="7"/>
  <c r="I47" i="7"/>
  <c r="H47" i="7"/>
  <c r="F47" i="7"/>
  <c r="E47" i="7"/>
  <c r="D47" i="7"/>
  <c r="C47" i="7"/>
  <c r="U35" i="7"/>
  <c r="T35" i="7"/>
  <c r="S35" i="7"/>
  <c r="R35" i="7"/>
  <c r="P35" i="7"/>
  <c r="O35" i="7"/>
  <c r="N35" i="7"/>
  <c r="M35" i="7"/>
  <c r="K35" i="7"/>
  <c r="J35" i="7"/>
  <c r="I35" i="7"/>
  <c r="H35" i="7"/>
  <c r="F35" i="7"/>
  <c r="E35" i="7"/>
  <c r="D35" i="7"/>
  <c r="C35" i="7"/>
  <c r="U26" i="7"/>
  <c r="T26" i="7"/>
  <c r="S26" i="7"/>
  <c r="R26" i="7"/>
  <c r="P26" i="7"/>
  <c r="O26" i="7"/>
  <c r="N26" i="7"/>
  <c r="M26" i="7"/>
  <c r="K26" i="7"/>
  <c r="J26" i="7"/>
  <c r="I26" i="7"/>
  <c r="H26" i="7"/>
  <c r="F26" i="7"/>
  <c r="E26" i="7"/>
  <c r="D26" i="7"/>
  <c r="C26" i="7"/>
  <c r="U21" i="7"/>
  <c r="T21" i="7"/>
  <c r="S21" i="7"/>
  <c r="R21" i="7"/>
  <c r="P21" i="7"/>
  <c r="O21" i="7"/>
  <c r="N21" i="7"/>
  <c r="M21" i="7"/>
  <c r="K21" i="7"/>
  <c r="J21" i="7"/>
  <c r="I21" i="7"/>
  <c r="H21" i="7"/>
  <c r="F21" i="7"/>
  <c r="E21" i="7"/>
  <c r="D21" i="7"/>
  <c r="C21" i="7"/>
  <c r="U15" i="7"/>
  <c r="T15" i="7"/>
  <c r="S15" i="7"/>
  <c r="R15" i="7"/>
  <c r="P15" i="7"/>
  <c r="O15" i="7"/>
  <c r="N15" i="7"/>
  <c r="M15" i="7"/>
  <c r="K15" i="7"/>
  <c r="J15" i="7"/>
  <c r="I15" i="7"/>
  <c r="H15" i="7"/>
  <c r="F15" i="7"/>
  <c r="E15" i="7"/>
  <c r="D15" i="7"/>
  <c r="C15" i="7"/>
  <c r="U9" i="7"/>
  <c r="T9" i="7"/>
  <c r="S9" i="7"/>
  <c r="R9" i="7"/>
  <c r="P9" i="7"/>
  <c r="O9" i="7"/>
  <c r="N9" i="7"/>
  <c r="M9" i="7"/>
  <c r="K9" i="7"/>
  <c r="J9" i="7"/>
  <c r="I9" i="7"/>
  <c r="H9" i="7"/>
  <c r="F9" i="7"/>
  <c r="E9" i="7"/>
  <c r="D9" i="7"/>
  <c r="C9" i="7"/>
  <c r="C27" i="7" l="1"/>
  <c r="C10" i="7"/>
  <c r="C22" i="7"/>
  <c r="C36" i="7"/>
  <c r="C48" i="7"/>
  <c r="C16" i="7"/>
  <c r="U54" i="6"/>
  <c r="T54" i="6"/>
  <c r="S54" i="6"/>
  <c r="R54" i="6"/>
  <c r="N54" i="6"/>
  <c r="M54" i="6"/>
  <c r="I54" i="6"/>
  <c r="H54" i="6"/>
  <c r="D54" i="6"/>
  <c r="C54" i="6"/>
  <c r="U38" i="6"/>
  <c r="T38" i="6"/>
  <c r="S38" i="6"/>
  <c r="R38" i="6"/>
  <c r="P38" i="6"/>
  <c r="O38" i="6"/>
  <c r="N38" i="6"/>
  <c r="M38" i="6"/>
  <c r="K38" i="6"/>
  <c r="J38" i="6"/>
  <c r="I38" i="6"/>
  <c r="H38" i="6"/>
  <c r="F38" i="6"/>
  <c r="E38" i="6"/>
  <c r="D38" i="6"/>
  <c r="C38" i="6"/>
  <c r="U27" i="6"/>
  <c r="T27" i="6"/>
  <c r="S27" i="6"/>
  <c r="R27" i="6"/>
  <c r="P27" i="6"/>
  <c r="O27" i="6"/>
  <c r="N27" i="6"/>
  <c r="M27" i="6"/>
  <c r="K27" i="6"/>
  <c r="J27" i="6"/>
  <c r="I27" i="6"/>
  <c r="H27" i="6"/>
  <c r="F27" i="6"/>
  <c r="E27" i="6"/>
  <c r="D27" i="6"/>
  <c r="C27" i="6"/>
  <c r="U22" i="6"/>
  <c r="T22" i="6"/>
  <c r="S22" i="6"/>
  <c r="R22" i="6"/>
  <c r="P22" i="6"/>
  <c r="O22" i="6"/>
  <c r="N22" i="6"/>
  <c r="M22" i="6"/>
  <c r="K22" i="6"/>
  <c r="J22" i="6"/>
  <c r="I22" i="6"/>
  <c r="H22" i="6"/>
  <c r="F22" i="6"/>
  <c r="E22" i="6"/>
  <c r="D22" i="6"/>
  <c r="C22" i="6"/>
  <c r="U16" i="6"/>
  <c r="T16" i="6"/>
  <c r="S16" i="6"/>
  <c r="R16" i="6"/>
  <c r="P16" i="6"/>
  <c r="O16" i="6"/>
  <c r="N16" i="6"/>
  <c r="M16" i="6"/>
  <c r="K16" i="6"/>
  <c r="J16" i="6"/>
  <c r="I16" i="6"/>
  <c r="H16" i="6"/>
  <c r="F16" i="6"/>
  <c r="E16" i="6"/>
  <c r="D16" i="6"/>
  <c r="C16" i="6"/>
  <c r="U10" i="6"/>
  <c r="T10" i="6"/>
  <c r="S10" i="6"/>
  <c r="R10" i="6"/>
  <c r="P10" i="6"/>
  <c r="O10" i="6"/>
  <c r="N10" i="6"/>
  <c r="M10" i="6"/>
  <c r="K10" i="6"/>
  <c r="J10" i="6"/>
  <c r="I10" i="6"/>
  <c r="H10" i="6"/>
  <c r="F10" i="6"/>
  <c r="E10" i="6"/>
  <c r="D10" i="6"/>
  <c r="C10" i="6"/>
  <c r="C11" i="6" s="1"/>
  <c r="C55" i="6" l="1"/>
  <c r="C39" i="6"/>
  <c r="C23" i="6"/>
  <c r="C28" i="6"/>
  <c r="C17" i="6"/>
  <c r="U52" i="5"/>
  <c r="T52" i="5"/>
  <c r="S52" i="5"/>
  <c r="R52" i="5"/>
  <c r="N52" i="5"/>
  <c r="M52" i="5"/>
  <c r="I52" i="5"/>
  <c r="H52" i="5"/>
  <c r="D52" i="5"/>
  <c r="C52" i="5"/>
  <c r="U38" i="5"/>
  <c r="T38" i="5"/>
  <c r="S38" i="5"/>
  <c r="R38" i="5"/>
  <c r="P38" i="5"/>
  <c r="O38" i="5"/>
  <c r="N38" i="5"/>
  <c r="M38" i="5"/>
  <c r="K38" i="5"/>
  <c r="J38" i="5"/>
  <c r="I38" i="5"/>
  <c r="H38" i="5"/>
  <c r="F38" i="5"/>
  <c r="E38" i="5"/>
  <c r="D38" i="5"/>
  <c r="C38" i="5"/>
  <c r="U27" i="5"/>
  <c r="T27" i="5"/>
  <c r="S27" i="5"/>
  <c r="R27" i="5"/>
  <c r="P27" i="5"/>
  <c r="O27" i="5"/>
  <c r="N27" i="5"/>
  <c r="M27" i="5"/>
  <c r="K27" i="5"/>
  <c r="J27" i="5"/>
  <c r="I27" i="5"/>
  <c r="H27" i="5"/>
  <c r="F27" i="5"/>
  <c r="E27" i="5"/>
  <c r="D27" i="5"/>
  <c r="C27" i="5"/>
  <c r="U22" i="5"/>
  <c r="T22" i="5"/>
  <c r="S22" i="5"/>
  <c r="R22" i="5"/>
  <c r="P22" i="5"/>
  <c r="O22" i="5"/>
  <c r="N22" i="5"/>
  <c r="M22" i="5"/>
  <c r="K22" i="5"/>
  <c r="J22" i="5"/>
  <c r="I22" i="5"/>
  <c r="H22" i="5"/>
  <c r="F22" i="5"/>
  <c r="E22" i="5"/>
  <c r="D22" i="5"/>
  <c r="C22" i="5"/>
  <c r="U16" i="5"/>
  <c r="T16" i="5"/>
  <c r="S16" i="5"/>
  <c r="R16" i="5"/>
  <c r="P16" i="5"/>
  <c r="O16" i="5"/>
  <c r="N16" i="5"/>
  <c r="M16" i="5"/>
  <c r="K16" i="5"/>
  <c r="J16" i="5"/>
  <c r="I16" i="5"/>
  <c r="H16" i="5"/>
  <c r="F16" i="5"/>
  <c r="E16" i="5"/>
  <c r="D16" i="5"/>
  <c r="C16" i="5"/>
  <c r="U10" i="5"/>
  <c r="T10" i="5"/>
  <c r="S10" i="5"/>
  <c r="R10" i="5"/>
  <c r="P10" i="5"/>
  <c r="O10" i="5"/>
  <c r="N10" i="5"/>
  <c r="M10" i="5"/>
  <c r="K10" i="5"/>
  <c r="J10" i="5"/>
  <c r="I10" i="5"/>
  <c r="H10" i="5"/>
  <c r="F10" i="5"/>
  <c r="E10" i="5"/>
  <c r="D10" i="5"/>
  <c r="C10" i="5"/>
  <c r="C11" i="5" s="1"/>
  <c r="C53" i="5" l="1"/>
  <c r="C39" i="5"/>
  <c r="C17" i="5"/>
  <c r="C23" i="5"/>
  <c r="C28" i="5"/>
  <c r="U53" i="4"/>
  <c r="T53" i="4"/>
  <c r="S53" i="4"/>
  <c r="R53" i="4"/>
  <c r="P53" i="4"/>
  <c r="O53" i="4"/>
  <c r="N53" i="4"/>
  <c r="M53" i="4"/>
  <c r="K53" i="4"/>
  <c r="J53" i="4"/>
  <c r="I53" i="4"/>
  <c r="H53" i="4"/>
  <c r="F53" i="4"/>
  <c r="E53" i="4"/>
  <c r="D53" i="4"/>
  <c r="C53" i="4"/>
  <c r="U38" i="4"/>
  <c r="T38" i="4"/>
  <c r="S38" i="4"/>
  <c r="R38" i="4"/>
  <c r="P38" i="4"/>
  <c r="O38" i="4"/>
  <c r="N38" i="4"/>
  <c r="M38" i="4"/>
  <c r="K38" i="4"/>
  <c r="J38" i="4"/>
  <c r="I38" i="4"/>
  <c r="H38" i="4"/>
  <c r="F38" i="4"/>
  <c r="E38" i="4"/>
  <c r="D38" i="4"/>
  <c r="C38" i="4"/>
  <c r="U26" i="4"/>
  <c r="T26" i="4"/>
  <c r="S26" i="4"/>
  <c r="R26" i="4"/>
  <c r="P26" i="4"/>
  <c r="O26" i="4"/>
  <c r="N26" i="4"/>
  <c r="M26" i="4"/>
  <c r="K26" i="4"/>
  <c r="J26" i="4"/>
  <c r="I26" i="4"/>
  <c r="H26" i="4"/>
  <c r="F26" i="4"/>
  <c r="E26" i="4"/>
  <c r="D26" i="4"/>
  <c r="C26" i="4"/>
  <c r="U21" i="4"/>
  <c r="T21" i="4"/>
  <c r="S21" i="4"/>
  <c r="R21" i="4"/>
  <c r="P21" i="4"/>
  <c r="O21" i="4"/>
  <c r="N21" i="4"/>
  <c r="M21" i="4"/>
  <c r="K21" i="4"/>
  <c r="J21" i="4"/>
  <c r="I21" i="4"/>
  <c r="H21" i="4"/>
  <c r="F21" i="4"/>
  <c r="E21" i="4"/>
  <c r="D21" i="4"/>
  <c r="C21" i="4"/>
  <c r="U15" i="4"/>
  <c r="T15" i="4"/>
  <c r="S15" i="4"/>
  <c r="R15" i="4"/>
  <c r="P15" i="4"/>
  <c r="O15" i="4"/>
  <c r="N15" i="4"/>
  <c r="M15" i="4"/>
  <c r="K15" i="4"/>
  <c r="J15" i="4"/>
  <c r="I15" i="4"/>
  <c r="H15" i="4"/>
  <c r="F15" i="4"/>
  <c r="E15" i="4"/>
  <c r="D15" i="4"/>
  <c r="C15" i="4"/>
  <c r="U9" i="4"/>
  <c r="T9" i="4"/>
  <c r="S9" i="4"/>
  <c r="R9" i="4"/>
  <c r="P9" i="4"/>
  <c r="O9" i="4"/>
  <c r="N9" i="4"/>
  <c r="M9" i="4"/>
  <c r="K9" i="4"/>
  <c r="J9" i="4"/>
  <c r="I9" i="4"/>
  <c r="H9" i="4"/>
  <c r="F9" i="4"/>
  <c r="E9" i="4"/>
  <c r="D9" i="4"/>
  <c r="C9" i="4"/>
  <c r="C54" i="4" l="1"/>
  <c r="C27" i="4"/>
  <c r="C22" i="4"/>
  <c r="C10" i="4"/>
  <c r="C39" i="4"/>
  <c r="C16" i="4"/>
  <c r="U54" i="3"/>
  <c r="T54" i="3"/>
  <c r="S54" i="3"/>
  <c r="R54" i="3"/>
  <c r="P54" i="3"/>
  <c r="O54" i="3"/>
  <c r="N54" i="3"/>
  <c r="M54" i="3"/>
  <c r="K54" i="3"/>
  <c r="J54" i="3"/>
  <c r="I54" i="3"/>
  <c r="H54" i="3"/>
  <c r="F54" i="3"/>
  <c r="E54" i="3"/>
  <c r="D54" i="3"/>
  <c r="C54" i="3"/>
  <c r="U38" i="3"/>
  <c r="T38" i="3"/>
  <c r="S38" i="3"/>
  <c r="R38" i="3"/>
  <c r="P38" i="3"/>
  <c r="O38" i="3"/>
  <c r="N38" i="3"/>
  <c r="M38" i="3"/>
  <c r="K38" i="3"/>
  <c r="J38" i="3"/>
  <c r="I38" i="3"/>
  <c r="H38" i="3"/>
  <c r="F38" i="3"/>
  <c r="E38" i="3"/>
  <c r="D38" i="3"/>
  <c r="C38" i="3"/>
  <c r="U26" i="3"/>
  <c r="T26" i="3"/>
  <c r="S26" i="3"/>
  <c r="R26" i="3"/>
  <c r="P26" i="3"/>
  <c r="O26" i="3"/>
  <c r="N26" i="3"/>
  <c r="M26" i="3"/>
  <c r="K26" i="3"/>
  <c r="J26" i="3"/>
  <c r="I26" i="3"/>
  <c r="H26" i="3"/>
  <c r="F26" i="3"/>
  <c r="E26" i="3"/>
  <c r="D26" i="3"/>
  <c r="C26" i="3"/>
  <c r="U21" i="3"/>
  <c r="T21" i="3"/>
  <c r="S21" i="3"/>
  <c r="R21" i="3"/>
  <c r="P21" i="3"/>
  <c r="O21" i="3"/>
  <c r="N21" i="3"/>
  <c r="M21" i="3"/>
  <c r="K21" i="3"/>
  <c r="J21" i="3"/>
  <c r="I21" i="3"/>
  <c r="H21" i="3"/>
  <c r="F21" i="3"/>
  <c r="E21" i="3"/>
  <c r="D21" i="3"/>
  <c r="C21" i="3"/>
  <c r="U15" i="3"/>
  <c r="T15" i="3"/>
  <c r="S15" i="3"/>
  <c r="R15" i="3"/>
  <c r="P15" i="3"/>
  <c r="O15" i="3"/>
  <c r="N15" i="3"/>
  <c r="M15" i="3"/>
  <c r="K15" i="3"/>
  <c r="J15" i="3"/>
  <c r="I15" i="3"/>
  <c r="H15" i="3"/>
  <c r="F15" i="3"/>
  <c r="E15" i="3"/>
  <c r="D15" i="3"/>
  <c r="C15" i="3"/>
  <c r="U9" i="3"/>
  <c r="T9" i="3"/>
  <c r="S9" i="3"/>
  <c r="R9" i="3"/>
  <c r="P9" i="3"/>
  <c r="O9" i="3"/>
  <c r="N9" i="3"/>
  <c r="M9" i="3"/>
  <c r="K9" i="3"/>
  <c r="J9" i="3"/>
  <c r="I9" i="3"/>
  <c r="H9" i="3"/>
  <c r="F9" i="3"/>
  <c r="E9" i="3"/>
  <c r="D9" i="3"/>
  <c r="C9" i="3"/>
  <c r="C16" i="3" l="1"/>
  <c r="C22" i="3"/>
  <c r="C27" i="3"/>
  <c r="C10" i="3"/>
  <c r="C39" i="3"/>
  <c r="C55" i="3"/>
  <c r="U54" i="2"/>
  <c r="T54" i="2"/>
  <c r="S54" i="2"/>
  <c r="R54" i="2"/>
  <c r="P54" i="2"/>
  <c r="O54" i="2"/>
  <c r="N54" i="2"/>
  <c r="M54" i="2"/>
  <c r="K54" i="2"/>
  <c r="J54" i="2"/>
  <c r="I54" i="2"/>
  <c r="H54" i="2"/>
  <c r="F54" i="2"/>
  <c r="E54" i="2"/>
  <c r="D54" i="2"/>
  <c r="C54" i="2"/>
  <c r="U38" i="2"/>
  <c r="T38" i="2"/>
  <c r="S38" i="2"/>
  <c r="R38" i="2"/>
  <c r="P38" i="2"/>
  <c r="O38" i="2"/>
  <c r="N38" i="2"/>
  <c r="M38" i="2"/>
  <c r="K38" i="2"/>
  <c r="J38" i="2"/>
  <c r="I38" i="2"/>
  <c r="H38" i="2"/>
  <c r="F38" i="2"/>
  <c r="E38" i="2"/>
  <c r="D38" i="2"/>
  <c r="C38" i="2"/>
  <c r="U26" i="2"/>
  <c r="T26" i="2"/>
  <c r="S26" i="2"/>
  <c r="R26" i="2"/>
  <c r="P26" i="2"/>
  <c r="O26" i="2"/>
  <c r="N26" i="2"/>
  <c r="M26" i="2"/>
  <c r="K26" i="2"/>
  <c r="J26" i="2"/>
  <c r="I26" i="2"/>
  <c r="H26" i="2"/>
  <c r="F26" i="2"/>
  <c r="E26" i="2"/>
  <c r="D26" i="2"/>
  <c r="C26" i="2"/>
  <c r="U21" i="2"/>
  <c r="T21" i="2"/>
  <c r="S21" i="2"/>
  <c r="R21" i="2"/>
  <c r="P21" i="2"/>
  <c r="O21" i="2"/>
  <c r="N21" i="2"/>
  <c r="M21" i="2"/>
  <c r="K21" i="2"/>
  <c r="J21" i="2"/>
  <c r="I21" i="2"/>
  <c r="H21" i="2"/>
  <c r="F21" i="2"/>
  <c r="E21" i="2"/>
  <c r="D21" i="2"/>
  <c r="C21" i="2"/>
  <c r="C22" i="2" s="1"/>
  <c r="U15" i="2"/>
  <c r="T15" i="2"/>
  <c r="S15" i="2"/>
  <c r="R15" i="2"/>
  <c r="P15" i="2"/>
  <c r="O15" i="2"/>
  <c r="N15" i="2"/>
  <c r="M15" i="2"/>
  <c r="K15" i="2"/>
  <c r="J15" i="2"/>
  <c r="I15" i="2"/>
  <c r="H15" i="2"/>
  <c r="F15" i="2"/>
  <c r="E15" i="2"/>
  <c r="D15" i="2"/>
  <c r="C15" i="2"/>
  <c r="U9" i="2"/>
  <c r="T9" i="2"/>
  <c r="S9" i="2"/>
  <c r="R9" i="2"/>
  <c r="P9" i="2"/>
  <c r="O9" i="2"/>
  <c r="N9" i="2"/>
  <c r="M9" i="2"/>
  <c r="K9" i="2"/>
  <c r="J9" i="2"/>
  <c r="I9" i="2"/>
  <c r="H9" i="2"/>
  <c r="F9" i="2"/>
  <c r="E9" i="2"/>
  <c r="D9" i="2"/>
  <c r="C9" i="2"/>
  <c r="C55" i="2" l="1"/>
  <c r="C10" i="2"/>
  <c r="C27" i="2"/>
  <c r="C39" i="2"/>
  <c r="C16" i="2"/>
  <c r="U54" i="1"/>
  <c r="T54" i="1"/>
  <c r="S54" i="1"/>
  <c r="R54" i="1"/>
  <c r="P54" i="1"/>
  <c r="O54" i="1"/>
  <c r="C55" i="1" s="1"/>
  <c r="N54" i="1"/>
  <c r="M54" i="1"/>
  <c r="K54" i="1"/>
  <c r="J54" i="1"/>
  <c r="I54" i="1"/>
  <c r="H54" i="1"/>
  <c r="F54" i="1"/>
  <c r="E54" i="1"/>
  <c r="D54" i="1"/>
  <c r="C54" i="1"/>
  <c r="U38" i="1"/>
  <c r="T38" i="1"/>
  <c r="S38" i="1"/>
  <c r="R38" i="1"/>
  <c r="P38" i="1"/>
  <c r="O38" i="1"/>
  <c r="N38" i="1"/>
  <c r="M38" i="1"/>
  <c r="K38" i="1"/>
  <c r="J38" i="1"/>
  <c r="I38" i="1"/>
  <c r="H38" i="1"/>
  <c r="F38" i="1"/>
  <c r="E38" i="1"/>
  <c r="D38" i="1"/>
  <c r="C38" i="1"/>
  <c r="U26" i="1"/>
  <c r="T26" i="1"/>
  <c r="S26" i="1"/>
  <c r="R26" i="1"/>
  <c r="P26" i="1"/>
  <c r="O26" i="1"/>
  <c r="N26" i="1"/>
  <c r="M26" i="1"/>
  <c r="K26" i="1"/>
  <c r="J26" i="1"/>
  <c r="I26" i="1"/>
  <c r="H26" i="1"/>
  <c r="F26" i="1"/>
  <c r="E26" i="1"/>
  <c r="D26" i="1"/>
  <c r="C26" i="1"/>
  <c r="U21" i="1"/>
  <c r="T21" i="1"/>
  <c r="S21" i="1"/>
  <c r="R21" i="1"/>
  <c r="P21" i="1"/>
  <c r="O21" i="1"/>
  <c r="N21" i="1"/>
  <c r="M21" i="1"/>
  <c r="K21" i="1"/>
  <c r="J21" i="1"/>
  <c r="I21" i="1"/>
  <c r="H21" i="1"/>
  <c r="F21" i="1"/>
  <c r="E21" i="1"/>
  <c r="D21" i="1"/>
  <c r="C21" i="1"/>
  <c r="C22" i="1" s="1"/>
  <c r="U15" i="1"/>
  <c r="T15" i="1"/>
  <c r="S15" i="1"/>
  <c r="R15" i="1"/>
  <c r="P15" i="1"/>
  <c r="O15" i="1"/>
  <c r="N15" i="1"/>
  <c r="M15" i="1"/>
  <c r="K15" i="1"/>
  <c r="J15" i="1"/>
  <c r="I15" i="1"/>
  <c r="H15" i="1"/>
  <c r="F15" i="1"/>
  <c r="E15" i="1"/>
  <c r="D15" i="1"/>
  <c r="C15" i="1"/>
  <c r="U9" i="1"/>
  <c r="T9" i="1"/>
  <c r="S9" i="1"/>
  <c r="R9" i="1"/>
  <c r="P9" i="1"/>
  <c r="O9" i="1"/>
  <c r="N9" i="1"/>
  <c r="M9" i="1"/>
  <c r="K9" i="1"/>
  <c r="J9" i="1"/>
  <c r="I9" i="1"/>
  <c r="H9" i="1"/>
  <c r="F9" i="1"/>
  <c r="E9" i="1"/>
  <c r="D9" i="1"/>
  <c r="C9" i="1"/>
  <c r="C27" i="1" l="1"/>
  <c r="C10" i="1"/>
  <c r="C39" i="1"/>
  <c r="C16" i="1"/>
</calcChain>
</file>

<file path=xl/sharedStrings.xml><?xml version="1.0" encoding="utf-8"?>
<sst xmlns="http://schemas.openxmlformats.org/spreadsheetml/2006/main" count="2274" uniqueCount="1030">
  <si>
    <t>類別</t>
  </si>
  <si>
    <t>科目名稱</t>
    <phoneticPr fontId="7" type="noConversion"/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</si>
  <si>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</si>
  <si>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</si>
  <si>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</si>
  <si>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</si>
  <si>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</si>
  <si>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</si>
  <si>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</si>
  <si>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學分</t>
    <phoneticPr fontId="7" type="noConversion"/>
  </si>
  <si>
    <t>時數</t>
    <phoneticPr fontId="7" type="noConversion"/>
  </si>
  <si>
    <t>基礎通識</t>
    <phoneticPr fontId="7" type="noConversion"/>
  </si>
  <si>
    <r>
      <rPr>
        <sz val="10"/>
        <color indexed="8"/>
        <rFont val="微軟正黑體"/>
        <family val="2"/>
        <charset val="136"/>
      </rPr>
      <t>中文閱讀與寫作</t>
    </r>
    <phoneticPr fontId="7" type="noConversion"/>
  </si>
  <si>
    <r>
      <rPr>
        <sz val="10"/>
        <color indexed="8"/>
        <rFont val="微軟正黑體"/>
        <family val="2"/>
        <charset val="136"/>
      </rPr>
      <t>體育(二)-高爾夫</t>
    </r>
    <phoneticPr fontId="7" type="noConversion"/>
  </si>
  <si>
    <r>
      <rPr>
        <sz val="10"/>
        <color indexed="8"/>
        <rFont val="微軟正黑體"/>
        <family val="2"/>
        <charset val="136"/>
      </rPr>
      <t>共同外語(一)(二)</t>
    </r>
    <phoneticPr fontId="7" type="noConversion"/>
  </si>
  <si>
    <r>
      <rPr>
        <sz val="10"/>
        <color indexed="8"/>
        <rFont val="微軟正黑體"/>
        <family val="2"/>
        <charset val="136"/>
      </rPr>
      <t>體育(三)</t>
    </r>
    <phoneticPr fontId="7" type="noConversion"/>
  </si>
  <si>
    <r>
      <rPr>
        <sz val="10"/>
        <color indexed="8"/>
        <rFont val="微軟正黑體"/>
        <family val="2"/>
        <charset val="136"/>
      </rPr>
      <t>體育(一)</t>
    </r>
    <phoneticPr fontId="7" type="noConversion"/>
  </si>
  <si>
    <r>
      <rPr>
        <sz val="10"/>
        <color indexed="8"/>
        <rFont val="微軟正黑體"/>
        <family val="2"/>
        <charset val="136"/>
      </rPr>
      <t>共同外語(三)</t>
    </r>
    <phoneticPr fontId="7" type="noConversion"/>
  </si>
  <si>
    <t>小計</t>
  </si>
  <si>
    <t>類別學分小計</t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</si>
  <si>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</si>
  <si>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7" type="noConversion"/>
  </si>
  <si>
    <r>
      <rPr>
        <sz val="10"/>
        <color indexed="8"/>
        <rFont val="微軟正黑體"/>
        <family val="2"/>
        <charset val="136"/>
      </rPr>
      <t>勞作教育(一)(二)</t>
    </r>
    <phoneticPr fontId="7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</si>
  <si>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7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</si>
  <si>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7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</si>
  <si>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7" type="noConversion"/>
  </si>
  <si>
    <t>多元通識</t>
    <phoneticPr fontId="7" type="noConversion"/>
  </si>
  <si>
    <t>院訂必修</t>
    <phoneticPr fontId="7" type="noConversion"/>
  </si>
  <si>
    <r>
      <rPr>
        <sz val="10"/>
        <color indexed="8"/>
        <rFont val="微軟正黑體"/>
        <family val="2"/>
        <charset val="136"/>
      </rPr>
      <t>民生產業講座</t>
    </r>
    <phoneticPr fontId="7" type="noConversion"/>
  </si>
  <si>
    <t>程式設計與應用</t>
  </si>
  <si>
    <r>
      <rPr>
        <sz val="10"/>
        <color indexed="8"/>
        <rFont val="微軟正黑體"/>
        <family val="2"/>
        <charset val="136"/>
      </rPr>
      <t>管理學</t>
    </r>
    <phoneticPr fontId="7" type="noConversion"/>
  </si>
  <si>
    <t>時尚產業概論</t>
  </si>
  <si>
    <t>小計</t>
    <phoneticPr fontId="7" type="noConversion"/>
  </si>
  <si>
    <t>類別學分小計</t>
    <phoneticPr fontId="7" type="noConversion"/>
  </si>
  <si>
    <t>院訂選修</t>
    <phoneticPr fontId="7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</si>
  <si>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7" type="noConversion"/>
  </si>
  <si>
    <t>飯店應用日語會話</t>
    <phoneticPr fontId="7" type="noConversion"/>
  </si>
  <si>
    <t>高階職場專業日語</t>
    <phoneticPr fontId="7" type="noConversion"/>
  </si>
  <si>
    <t>進階飯店應用日語會話</t>
    <phoneticPr fontId="7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</si>
  <si>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7" type="noConversion"/>
  </si>
  <si>
    <t>職場實用日語會話</t>
    <phoneticPr fontId="7" type="noConversion"/>
  </si>
  <si>
    <t>高階職場專業英語</t>
    <phoneticPr fontId="7" type="noConversion"/>
  </si>
  <si>
    <t>進階職場實用日語會話</t>
    <phoneticPr fontId="7" type="noConversion"/>
  </si>
  <si>
    <t>民生產業實務</t>
    <phoneticPr fontId="7" type="noConversion"/>
  </si>
  <si>
    <t>進階民生產業實務</t>
    <phoneticPr fontId="7" type="noConversion"/>
  </si>
  <si>
    <t>小計</t>
    <phoneticPr fontId="7" type="noConversion"/>
  </si>
  <si>
    <t>類別學分小計</t>
    <phoneticPr fontId="7" type="noConversion"/>
  </si>
  <si>
    <t>專業必修</t>
    <phoneticPr fontId="7" type="noConversion"/>
  </si>
  <si>
    <t>餐飲衛生安全管理(計)</t>
    <phoneticPr fontId="7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</si>
  <si>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7" type="noConversion"/>
  </si>
  <si>
    <t xml:space="preserve"> </t>
    <phoneticPr fontId="7" type="noConversion"/>
  </si>
  <si>
    <t xml:space="preserve"> </t>
    <phoneticPr fontId="7" type="noConversion"/>
  </si>
  <si>
    <r>
      <rPr>
        <sz val="10"/>
        <color indexed="8"/>
        <rFont val="微軟正黑體"/>
        <family val="2"/>
        <charset val="136"/>
      </rPr>
      <t>校外實習(一)</t>
    </r>
    <phoneticPr fontId="7" type="noConversion"/>
  </si>
  <si>
    <t>*</t>
    <phoneticPr fontId="6" type="noConversion"/>
  </si>
  <si>
    <r>
      <rPr>
        <sz val="10"/>
        <color indexed="8"/>
        <rFont val="微軟正黑體"/>
        <family val="2"/>
        <charset val="136"/>
      </rPr>
      <t>餐飲人力資源管理</t>
    </r>
    <phoneticPr fontId="7" type="noConversion"/>
  </si>
  <si>
    <t xml:space="preserve"> </t>
    <phoneticPr fontId="7" type="noConversion"/>
  </si>
  <si>
    <r>
      <rPr>
        <sz val="10"/>
        <color indexed="8"/>
        <rFont val="微軟正黑體"/>
        <family val="2"/>
        <charset val="136"/>
      </rPr>
      <t>餐飲管理</t>
    </r>
    <phoneticPr fontId="7" type="noConversion"/>
  </si>
  <si>
    <r>
      <rPr>
        <sz val="10"/>
        <color indexed="8"/>
        <rFont val="微軟正黑體"/>
        <family val="2"/>
        <charset val="136"/>
      </rPr>
      <t>創意中餐廚藝</t>
    </r>
    <phoneticPr fontId="7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</si>
  <si>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7" type="noConversion"/>
  </si>
  <si>
    <r>
      <rPr>
        <sz val="10"/>
        <color indexed="8"/>
        <rFont val="微軟正黑體"/>
        <family val="2"/>
        <charset val="136"/>
      </rPr>
      <t>校內專業實習(二)</t>
    </r>
    <phoneticPr fontId="7" type="noConversion"/>
  </si>
  <si>
    <r>
      <rPr>
        <sz val="10"/>
        <color indexed="8"/>
        <rFont val="微軟正黑體"/>
        <family val="2"/>
        <charset val="136"/>
      </rPr>
      <t>飲料管理與實務</t>
    </r>
    <phoneticPr fontId="7" type="noConversion"/>
  </si>
  <si>
    <r>
      <rPr>
        <sz val="10"/>
        <color indexed="8"/>
        <rFont val="微軟正黑體"/>
        <family val="2"/>
        <charset val="136"/>
      </rPr>
      <t>中式點心製作</t>
    </r>
    <phoneticPr fontId="7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</si>
  <si>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7" type="noConversion"/>
  </si>
  <si>
    <t>刀工運用與烹調技巧</t>
    <phoneticPr fontId="7" type="noConversion"/>
  </si>
  <si>
    <r>
      <rPr>
        <sz val="10"/>
        <color indexed="8"/>
        <rFont val="微軟正黑體"/>
        <family val="2"/>
        <charset val="136"/>
      </rPr>
      <t>餐飲行銷學</t>
    </r>
    <phoneticPr fontId="7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</si>
  <si>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7" type="noConversion"/>
  </si>
  <si>
    <r>
      <rPr>
        <sz val="10"/>
        <color indexed="8"/>
        <rFont val="微軟正黑體"/>
        <family val="2"/>
        <charset val="136"/>
      </rPr>
      <t>蔬食料理設計與製作</t>
    </r>
    <phoneticPr fontId="7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</si>
  <si>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7" type="noConversion"/>
  </si>
  <si>
    <r>
      <rPr>
        <sz val="10"/>
        <color indexed="8"/>
        <rFont val="微軟正黑體"/>
        <family val="2"/>
        <charset val="136"/>
      </rPr>
      <t>中式宴會料理設計與製作</t>
    </r>
    <phoneticPr fontId="7" type="noConversion"/>
  </si>
  <si>
    <r>
      <rPr>
        <sz val="10"/>
        <color indexed="8"/>
        <rFont val="微軟正黑體"/>
        <family val="2"/>
        <charset val="136"/>
      </rPr>
      <t>餐飲採購與成本控制</t>
    </r>
    <phoneticPr fontId="7" type="noConversion"/>
  </si>
  <si>
    <r>
      <rPr>
        <sz val="10"/>
        <color indexed="8"/>
        <rFont val="微軟正黑體"/>
        <family val="2"/>
        <charset val="136"/>
      </rPr>
      <t>校內專業實習(一)</t>
    </r>
    <phoneticPr fontId="7" type="noConversion"/>
  </si>
  <si>
    <r>
      <rPr>
        <sz val="10"/>
        <color indexed="8"/>
        <rFont val="微軟正黑體"/>
        <family val="2"/>
        <charset val="136"/>
      </rPr>
      <t>餐飲服務實務</t>
    </r>
    <phoneticPr fontId="7" type="noConversion"/>
  </si>
  <si>
    <r>
      <rPr>
        <sz val="10"/>
        <color indexed="8"/>
        <rFont val="微軟正黑體"/>
        <family val="2"/>
        <charset val="136"/>
      </rPr>
      <t>進階中餐烹調</t>
    </r>
    <phoneticPr fontId="7" type="noConversion"/>
  </si>
  <si>
    <t>餐飲資訊系統</t>
    <phoneticPr fontId="7" type="noConversion"/>
  </si>
  <si>
    <t>小計</t>
    <phoneticPr fontId="7" type="noConversion"/>
  </si>
  <si>
    <t>專業選修</t>
    <phoneticPr fontId="7" type="noConversion"/>
  </si>
  <si>
    <r>
      <rPr>
        <sz val="10"/>
        <color indexed="8"/>
        <rFont val="微軟正黑體"/>
        <family val="2"/>
        <charset val="136"/>
      </rPr>
      <t>食物製備原理(計)</t>
    </r>
    <phoneticPr fontId="7" type="noConversion"/>
  </si>
  <si>
    <r>
      <rPr>
        <sz val="10"/>
        <color indexed="8"/>
        <rFont val="微軟正黑體"/>
        <family val="2"/>
        <charset val="136"/>
      </rPr>
      <t>宴會管理</t>
    </r>
    <phoneticPr fontId="7" type="noConversion"/>
  </si>
  <si>
    <r>
      <rPr>
        <sz val="10"/>
        <color indexed="8"/>
        <rFont val="微軟正黑體"/>
        <family val="2"/>
        <charset val="136"/>
      </rPr>
      <t>海外參訪研習</t>
    </r>
    <phoneticPr fontId="7" type="noConversion"/>
  </si>
  <si>
    <t>*</t>
    <phoneticPr fontId="6" type="noConversion"/>
  </si>
  <si>
    <r>
      <rPr>
        <sz val="10"/>
        <color indexed="8"/>
        <rFont val="微軟正黑體"/>
        <family val="2"/>
        <charset val="136"/>
      </rPr>
      <t>服務業管理</t>
    </r>
    <phoneticPr fontId="7" type="noConversion"/>
  </si>
  <si>
    <r>
      <rPr>
        <sz val="10"/>
        <color indexed="8"/>
        <rFont val="微軟正黑體"/>
        <family val="2"/>
        <charset val="136"/>
      </rPr>
      <t>餐飲連鎖經營管理</t>
    </r>
  </si>
  <si>
    <r>
      <rPr>
        <sz val="10"/>
        <color indexed="8"/>
        <rFont val="微軟正黑體"/>
        <family val="2"/>
        <charset val="136"/>
      </rPr>
      <t>餐飲趨勢</t>
    </r>
    <phoneticPr fontId="7" type="noConversion"/>
  </si>
  <si>
    <r>
      <rPr>
        <sz val="10"/>
        <color indexed="8"/>
        <rFont val="微軟正黑體"/>
        <family val="2"/>
        <charset val="136"/>
      </rPr>
      <t>餐飲日語會話</t>
    </r>
    <phoneticPr fontId="7" type="noConversion"/>
  </si>
  <si>
    <r>
      <rPr>
        <sz val="10"/>
        <color indexed="8"/>
        <rFont val="微軟正黑體"/>
        <family val="2"/>
        <charset val="136"/>
      </rPr>
      <t>婚宴規劃實務</t>
    </r>
    <phoneticPr fontId="7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</si>
  <si>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7" type="noConversion"/>
  </si>
  <si>
    <t>餐飲文化</t>
    <phoneticPr fontId="7" type="noConversion"/>
  </si>
  <si>
    <t>中階日本料理(計)</t>
    <phoneticPr fontId="7" type="noConversion"/>
  </si>
  <si>
    <r>
      <rPr>
        <sz val="10"/>
        <color indexed="8"/>
        <rFont val="微軟正黑體"/>
        <family val="2"/>
        <charset val="136"/>
      </rPr>
      <t>餐廳規劃與設計</t>
    </r>
    <phoneticPr fontId="7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</si>
  <si>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7" type="noConversion"/>
  </si>
  <si>
    <r>
      <rPr>
        <sz val="10"/>
        <color indexed="8"/>
        <rFont val="微軟正黑體"/>
        <family val="2"/>
        <charset val="136"/>
      </rPr>
      <t>消費者教育</t>
    </r>
    <phoneticPr fontId="7" type="noConversion"/>
  </si>
  <si>
    <r>
      <rPr>
        <sz val="10"/>
        <color indexed="8"/>
        <rFont val="微軟正黑體"/>
        <family val="2"/>
        <charset val="136"/>
      </rPr>
      <t>法國料理</t>
    </r>
    <phoneticPr fontId="7" type="noConversion"/>
  </si>
  <si>
    <t>餐飲美學</t>
    <phoneticPr fontId="7" type="noConversion"/>
  </si>
  <si>
    <r>
      <rPr>
        <sz val="10"/>
        <color indexed="8"/>
        <rFont val="微軟正黑體"/>
        <family val="2"/>
        <charset val="136"/>
      </rPr>
      <t>餐飲門市管理</t>
    </r>
    <phoneticPr fontId="7" type="noConversion"/>
  </si>
  <si>
    <r>
      <rPr>
        <sz val="10"/>
        <color indexed="8"/>
        <rFont val="微軟正黑體"/>
        <family val="2"/>
        <charset val="136"/>
      </rPr>
      <t>產業接軌</t>
    </r>
    <phoneticPr fontId="7" type="noConversion"/>
  </si>
  <si>
    <t>*</t>
    <phoneticPr fontId="7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</si>
  <si>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7" type="noConversion"/>
  </si>
  <si>
    <r>
      <rPr>
        <sz val="10"/>
        <color indexed="8"/>
        <rFont val="微軟正黑體"/>
        <family val="2"/>
        <charset val="136"/>
      </rPr>
      <t>說菜技巧</t>
    </r>
    <phoneticPr fontId="7" type="noConversion"/>
  </si>
  <si>
    <t>會席料理(計)</t>
    <phoneticPr fontId="7" type="noConversion"/>
  </si>
  <si>
    <r>
      <rPr>
        <sz val="10"/>
        <color indexed="8"/>
        <rFont val="微軟正黑體"/>
        <family val="2"/>
        <charset val="136"/>
      </rPr>
      <t>蛋糕製作</t>
    </r>
    <phoneticPr fontId="7" type="noConversion"/>
  </si>
  <si>
    <r>
      <rPr>
        <sz val="10"/>
        <color indexed="8"/>
        <rFont val="微軟正黑體"/>
        <family val="2"/>
        <charset val="136"/>
      </rPr>
      <t>食材造型藝術</t>
    </r>
    <phoneticPr fontId="7" type="noConversion"/>
  </si>
  <si>
    <r>
      <rPr>
        <sz val="10"/>
        <color indexed="8"/>
        <rFont val="微軟正黑體"/>
        <family val="2"/>
        <charset val="136"/>
      </rPr>
      <t>就業接軌</t>
    </r>
    <phoneticPr fontId="7" type="noConversion"/>
  </si>
  <si>
    <t>初階日本料理(計)</t>
    <phoneticPr fontId="7" type="noConversion"/>
  </si>
  <si>
    <t>茶葉感官品評</t>
    <phoneticPr fontId="7" type="noConversion"/>
  </si>
  <si>
    <r>
      <rPr>
        <sz val="10"/>
        <color indexed="8"/>
        <rFont val="微軟正黑體"/>
        <family val="2"/>
        <charset val="136"/>
      </rPr>
      <t>餐飲創業企劃</t>
    </r>
    <phoneticPr fontId="7" type="noConversion"/>
  </si>
  <si>
    <t>日本料理文化和變遷(計)</t>
    <phoneticPr fontId="7" type="noConversion"/>
  </si>
  <si>
    <r>
      <rPr>
        <sz val="10"/>
        <color indexed="8"/>
        <rFont val="微軟正黑體"/>
        <family val="2"/>
        <charset val="136"/>
      </rPr>
      <t>進階日本料理(計)</t>
    </r>
    <phoneticPr fontId="7" type="noConversion"/>
  </si>
  <si>
    <r>
      <rPr>
        <sz val="10"/>
        <color indexed="8"/>
        <rFont val="微軟正黑體"/>
        <family val="2"/>
        <charset val="136"/>
      </rPr>
      <t>餐飲管理個案研究</t>
    </r>
    <phoneticPr fontId="7" type="noConversion"/>
  </si>
  <si>
    <r>
      <rPr>
        <sz val="10"/>
        <color indexed="8"/>
        <rFont val="微軟正黑體"/>
        <family val="2"/>
        <charset val="136"/>
      </rPr>
      <t>雞尾酒製作實務</t>
    </r>
    <phoneticPr fontId="7" type="noConversion"/>
  </si>
  <si>
    <r>
      <rPr>
        <sz val="10"/>
        <color indexed="8"/>
        <rFont val="微軟正黑體"/>
        <family val="2"/>
        <charset val="136"/>
      </rPr>
      <t>消費者行為</t>
    </r>
    <phoneticPr fontId="7" type="noConversion"/>
  </si>
  <si>
    <r>
      <rPr>
        <sz val="10"/>
        <color indexed="8"/>
        <rFont val="微軟正黑體"/>
        <family val="2"/>
        <charset val="136"/>
      </rPr>
      <t>餐飲新產品開發</t>
    </r>
    <phoneticPr fontId="7" type="noConversion"/>
  </si>
  <si>
    <t>異國料理製作</t>
    <phoneticPr fontId="7" type="noConversion"/>
  </si>
  <si>
    <r>
      <rPr>
        <sz val="10"/>
        <color indexed="8"/>
        <rFont val="微軟正黑體"/>
        <family val="2"/>
        <charset val="136"/>
      </rPr>
      <t>機能性食品</t>
    </r>
    <phoneticPr fontId="7" type="noConversion"/>
  </si>
  <si>
    <r>
      <rPr>
        <sz val="10"/>
        <color indexed="8"/>
        <rFont val="微軟正黑體"/>
        <family val="2"/>
        <charset val="136"/>
      </rPr>
      <t>餅乾製作</t>
    </r>
    <phoneticPr fontId="7" type="noConversion"/>
  </si>
  <si>
    <t>日式甜點(計)</t>
    <phoneticPr fontId="7" type="noConversion"/>
  </si>
  <si>
    <t>備註</t>
    <phoneticPr fontId="6" type="noConversion"/>
  </si>
  <si>
    <t>基礎通識：14</t>
    <phoneticPr fontId="6" type="noConversion"/>
  </si>
  <si>
    <t>院訂必修：8</t>
    <phoneticPr fontId="6" type="noConversion"/>
  </si>
  <si>
    <t>專業必修：68</t>
    <phoneticPr fontId="6" type="noConversion"/>
  </si>
  <si>
    <t>專業選修(含院訂選修)：24</t>
    <phoneticPr fontId="6" type="noConversion"/>
  </si>
  <si>
    <t>畢業最低學分數：128</t>
    <phoneticPr fontId="6" type="noConversion"/>
  </si>
  <si>
    <t>科目名稱</t>
    <phoneticPr fontId="7" type="noConversion"/>
  </si>
  <si>
    <t>學分</t>
    <phoneticPr fontId="7" type="noConversion"/>
  </si>
  <si>
    <t>時數</t>
    <phoneticPr fontId="7" type="noConversion"/>
  </si>
  <si>
    <t>基礎通識</t>
    <phoneticPr fontId="7" type="noConversion"/>
  </si>
  <si>
    <r>
      <rPr>
        <sz val="10"/>
        <color indexed="8"/>
        <rFont val="微軟正黑體"/>
        <family val="2"/>
        <charset val="136"/>
      </rPr>
      <t>中文閱讀與寫作</t>
    </r>
    <phoneticPr fontId="7" type="noConversion"/>
  </si>
  <si>
    <r>
      <rPr>
        <sz val="10"/>
        <color indexed="8"/>
        <rFont val="微軟正黑體"/>
        <family val="2"/>
        <charset val="136"/>
      </rPr>
      <t>體育(二)-高爾夫</t>
    </r>
    <phoneticPr fontId="7" type="noConversion"/>
  </si>
  <si>
    <r>
      <rPr>
        <sz val="10"/>
        <color indexed="8"/>
        <rFont val="微軟正黑體"/>
        <family val="2"/>
        <charset val="136"/>
      </rPr>
      <t>共同外語(一)(二)</t>
    </r>
    <phoneticPr fontId="7" type="noConversion"/>
  </si>
  <si>
    <r>
      <rPr>
        <sz val="10"/>
        <color indexed="8"/>
        <rFont val="微軟正黑體"/>
        <family val="2"/>
        <charset val="136"/>
      </rPr>
      <t>體育(三)</t>
    </r>
    <phoneticPr fontId="7" type="noConversion"/>
  </si>
  <si>
    <r>
      <rPr>
        <sz val="10"/>
        <color indexed="8"/>
        <rFont val="微軟正黑體"/>
        <family val="2"/>
        <charset val="136"/>
      </rPr>
      <t>體育(一)</t>
    </r>
    <phoneticPr fontId="7" type="noConversion"/>
  </si>
  <si>
    <r>
      <rPr>
        <sz val="10"/>
        <color indexed="8"/>
        <rFont val="微軟正黑體"/>
        <family val="2"/>
        <charset val="136"/>
      </rPr>
      <t>共同外語(三)</t>
    </r>
    <phoneticPr fontId="7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</si>
  <si>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</si>
  <si>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7" type="noConversion"/>
  </si>
  <si>
    <r>
      <rPr>
        <sz val="10"/>
        <color indexed="8"/>
        <rFont val="微軟正黑體"/>
        <family val="2"/>
        <charset val="136"/>
      </rPr>
      <t>勞作教育(一)(二)</t>
    </r>
    <phoneticPr fontId="7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</si>
  <si>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7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</si>
  <si>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7" type="noConversion"/>
  </si>
  <si>
    <t>多元通識</t>
    <phoneticPr fontId="7" type="noConversion"/>
  </si>
  <si>
    <t>院訂必修</t>
    <phoneticPr fontId="7" type="noConversion"/>
  </si>
  <si>
    <r>
      <rPr>
        <sz val="10"/>
        <color indexed="8"/>
        <rFont val="微軟正黑體"/>
        <family val="2"/>
        <charset val="136"/>
      </rPr>
      <t>民生產業講座</t>
    </r>
    <phoneticPr fontId="7" type="noConversion"/>
  </si>
  <si>
    <r>
      <rPr>
        <sz val="10"/>
        <color indexed="8"/>
        <rFont val="微軟正黑體"/>
        <family val="2"/>
        <charset val="136"/>
      </rPr>
      <t>管理學</t>
    </r>
    <phoneticPr fontId="7" type="noConversion"/>
  </si>
  <si>
    <t>小計</t>
    <phoneticPr fontId="7" type="noConversion"/>
  </si>
  <si>
    <t>類別學分小計</t>
    <phoneticPr fontId="7" type="noConversion"/>
  </si>
  <si>
    <t>院訂選修</t>
    <phoneticPr fontId="7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</si>
  <si>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7" type="noConversion"/>
  </si>
  <si>
    <t>飯店應用日語會話</t>
    <phoneticPr fontId="7" type="noConversion"/>
  </si>
  <si>
    <t>高階職場專業日語</t>
    <phoneticPr fontId="7" type="noConversion"/>
  </si>
  <si>
    <t>進階飯店應用日語會話</t>
    <phoneticPr fontId="7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</si>
  <si>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7" type="noConversion"/>
  </si>
  <si>
    <t>職場實用日語會話</t>
    <phoneticPr fontId="7" type="noConversion"/>
  </si>
  <si>
    <t>高階職場專業英語</t>
    <phoneticPr fontId="7" type="noConversion"/>
  </si>
  <si>
    <t>進階職場實用日語會話</t>
    <phoneticPr fontId="7" type="noConversion"/>
  </si>
  <si>
    <t>民生產業實務</t>
    <phoneticPr fontId="7" type="noConversion"/>
  </si>
  <si>
    <t>進階民生產業實務</t>
    <phoneticPr fontId="7" type="noConversion"/>
  </si>
  <si>
    <t>專業必修</t>
    <phoneticPr fontId="7" type="noConversion"/>
  </si>
  <si>
    <t>餐飲衛生安全管理(計)</t>
    <phoneticPr fontId="7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</si>
  <si>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7" type="noConversion"/>
  </si>
  <si>
    <t xml:space="preserve"> </t>
    <phoneticPr fontId="7" type="noConversion"/>
  </si>
  <si>
    <r>
      <rPr>
        <sz val="10"/>
        <color indexed="8"/>
        <rFont val="微軟正黑體"/>
        <family val="2"/>
        <charset val="136"/>
      </rPr>
      <t>校外實習(一)</t>
    </r>
    <phoneticPr fontId="7" type="noConversion"/>
  </si>
  <si>
    <t>*</t>
    <phoneticPr fontId="6" type="noConversion"/>
  </si>
  <si>
    <r>
      <rPr>
        <sz val="10"/>
        <color indexed="8"/>
        <rFont val="微軟正黑體"/>
        <family val="2"/>
        <charset val="136"/>
      </rPr>
      <t>餐飲人力資源管理</t>
    </r>
    <phoneticPr fontId="7" type="noConversion"/>
  </si>
  <si>
    <r>
      <rPr>
        <sz val="10"/>
        <color indexed="8"/>
        <rFont val="微軟正黑體"/>
        <family val="2"/>
        <charset val="136"/>
      </rPr>
      <t>創意西式廚藝</t>
    </r>
    <phoneticPr fontId="7" type="noConversion"/>
  </si>
  <si>
    <r>
      <rPr>
        <sz val="10"/>
        <color indexed="8"/>
        <rFont val="微軟正黑體"/>
        <family val="2"/>
        <charset val="136"/>
      </rPr>
      <t>西式點心製作</t>
    </r>
    <phoneticPr fontId="7" type="noConversion"/>
  </si>
  <si>
    <r>
      <rPr>
        <sz val="10"/>
        <color indexed="8"/>
        <rFont val="微軟正黑體"/>
        <family val="2"/>
        <charset val="136"/>
      </rPr>
      <t>義式烹調</t>
    </r>
    <phoneticPr fontId="7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</si>
  <si>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7" type="noConversion"/>
  </si>
  <si>
    <r>
      <rPr>
        <sz val="10"/>
        <color indexed="8"/>
        <rFont val="微軟正黑體"/>
        <family val="2"/>
        <charset val="136"/>
      </rPr>
      <t>西式宴會料理設計與製作</t>
    </r>
    <phoneticPr fontId="7" type="noConversion"/>
  </si>
  <si>
    <r>
      <rPr>
        <sz val="10"/>
        <color indexed="8"/>
        <rFont val="微軟正黑體"/>
        <family val="2"/>
        <charset val="136"/>
      </rPr>
      <t>餐飲採購與成本控制</t>
    </r>
    <phoneticPr fontId="7" type="noConversion"/>
  </si>
  <si>
    <r>
      <rPr>
        <sz val="10"/>
        <color indexed="8"/>
        <rFont val="微軟正黑體"/>
        <family val="2"/>
        <charset val="136"/>
      </rPr>
      <t>進階西餐烹調</t>
    </r>
    <phoneticPr fontId="7" type="noConversion"/>
  </si>
  <si>
    <t>專業選修</t>
    <phoneticPr fontId="7" type="noConversion"/>
  </si>
  <si>
    <r>
      <rPr>
        <sz val="10"/>
        <color indexed="8"/>
        <rFont val="微軟正黑體"/>
        <family val="2"/>
        <charset val="136"/>
      </rPr>
      <t>食物製備原理(計)</t>
    </r>
    <phoneticPr fontId="7" type="noConversion"/>
  </si>
  <si>
    <r>
      <rPr>
        <sz val="10"/>
        <color indexed="8"/>
        <rFont val="微軟正黑體"/>
        <family val="2"/>
        <charset val="136"/>
      </rPr>
      <t>宴會管理</t>
    </r>
    <phoneticPr fontId="7" type="noConversion"/>
  </si>
  <si>
    <r>
      <rPr>
        <sz val="10"/>
        <color indexed="8"/>
        <rFont val="微軟正黑體"/>
        <family val="2"/>
        <charset val="136"/>
      </rPr>
      <t>海外參訪研習</t>
    </r>
    <phoneticPr fontId="7" type="noConversion"/>
  </si>
  <si>
    <t>*</t>
    <phoneticPr fontId="6" type="noConversion"/>
  </si>
  <si>
    <r>
      <rPr>
        <sz val="10"/>
        <color indexed="8"/>
        <rFont val="微軟正黑體"/>
        <family val="2"/>
        <charset val="136"/>
      </rPr>
      <t>服務業管理</t>
    </r>
    <phoneticPr fontId="7" type="noConversion"/>
  </si>
  <si>
    <r>
      <rPr>
        <sz val="10"/>
        <color indexed="8"/>
        <rFont val="微軟正黑體"/>
        <family val="2"/>
        <charset val="136"/>
      </rPr>
      <t>餐飲趨勢</t>
    </r>
    <phoneticPr fontId="7" type="noConversion"/>
  </si>
  <si>
    <t xml:space="preserve"> </t>
    <phoneticPr fontId="7" type="noConversion"/>
  </si>
  <si>
    <r>
      <rPr>
        <sz val="10"/>
        <color indexed="8"/>
        <rFont val="微軟正黑體"/>
        <family val="2"/>
        <charset val="136"/>
      </rPr>
      <t>婚宴規劃實務</t>
    </r>
    <phoneticPr fontId="7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</si>
  <si>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7" type="noConversion"/>
  </si>
  <si>
    <t>餐飲文化</t>
    <phoneticPr fontId="7" type="noConversion"/>
  </si>
  <si>
    <t>中階日本料理(計)</t>
    <phoneticPr fontId="7" type="noConversion"/>
  </si>
  <si>
    <r>
      <rPr>
        <sz val="10"/>
        <color indexed="8"/>
        <rFont val="微軟正黑體"/>
        <family val="2"/>
        <charset val="136"/>
      </rPr>
      <t>餐廳規劃與設計</t>
    </r>
    <phoneticPr fontId="7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</si>
  <si>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7" type="noConversion"/>
  </si>
  <si>
    <r>
      <rPr>
        <sz val="10"/>
        <color indexed="8"/>
        <rFont val="微軟正黑體"/>
        <family val="2"/>
        <charset val="136"/>
      </rPr>
      <t>消費者教育</t>
    </r>
    <phoneticPr fontId="7" type="noConversion"/>
  </si>
  <si>
    <r>
      <rPr>
        <sz val="10"/>
        <color indexed="8"/>
        <rFont val="微軟正黑體"/>
        <family val="2"/>
        <charset val="136"/>
      </rPr>
      <t>法國料理</t>
    </r>
    <phoneticPr fontId="7" type="noConversion"/>
  </si>
  <si>
    <t>餐飲美學</t>
    <phoneticPr fontId="7" type="noConversion"/>
  </si>
  <si>
    <r>
      <rPr>
        <sz val="10"/>
        <color indexed="8"/>
        <rFont val="微軟正黑體"/>
        <family val="2"/>
        <charset val="136"/>
      </rPr>
      <t>餐飲門市管理</t>
    </r>
    <phoneticPr fontId="7" type="noConversion"/>
  </si>
  <si>
    <r>
      <rPr>
        <sz val="10"/>
        <color indexed="8"/>
        <rFont val="微軟正黑體"/>
        <family val="2"/>
        <charset val="136"/>
      </rPr>
      <t>產業接軌</t>
    </r>
    <phoneticPr fontId="7" type="noConversion"/>
  </si>
  <si>
    <t>*</t>
    <phoneticPr fontId="7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</si>
  <si>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7" type="noConversion"/>
  </si>
  <si>
    <r>
      <rPr>
        <sz val="10"/>
        <color indexed="8"/>
        <rFont val="微軟正黑體"/>
        <family val="2"/>
        <charset val="136"/>
      </rPr>
      <t>說菜技巧</t>
    </r>
    <phoneticPr fontId="7" type="noConversion"/>
  </si>
  <si>
    <t>會席料理(計)</t>
    <phoneticPr fontId="7" type="noConversion"/>
  </si>
  <si>
    <r>
      <rPr>
        <sz val="10"/>
        <color indexed="8"/>
        <rFont val="微軟正黑體"/>
        <family val="2"/>
        <charset val="136"/>
      </rPr>
      <t>蛋糕製作</t>
    </r>
    <phoneticPr fontId="7" type="noConversion"/>
  </si>
  <si>
    <r>
      <rPr>
        <sz val="10"/>
        <color indexed="8"/>
        <rFont val="微軟正黑體"/>
        <family val="2"/>
        <charset val="136"/>
      </rPr>
      <t>食材造型藝術</t>
    </r>
    <phoneticPr fontId="7" type="noConversion"/>
  </si>
  <si>
    <r>
      <rPr>
        <sz val="10"/>
        <color indexed="8"/>
        <rFont val="微軟正黑體"/>
        <family val="2"/>
        <charset val="136"/>
      </rPr>
      <t>就業接軌</t>
    </r>
    <phoneticPr fontId="7" type="noConversion"/>
  </si>
  <si>
    <t>初階日本料理(計)</t>
    <phoneticPr fontId="7" type="noConversion"/>
  </si>
  <si>
    <t>茶葉感官品評</t>
    <phoneticPr fontId="7" type="noConversion"/>
  </si>
  <si>
    <r>
      <rPr>
        <sz val="10"/>
        <color indexed="8"/>
        <rFont val="微軟正黑體"/>
        <family val="2"/>
        <charset val="136"/>
      </rPr>
      <t>餐飲創業企劃</t>
    </r>
    <phoneticPr fontId="7" type="noConversion"/>
  </si>
  <si>
    <t>日本料理文化和變遷(計)</t>
    <phoneticPr fontId="7" type="noConversion"/>
  </si>
  <si>
    <r>
      <rPr>
        <sz val="10"/>
        <color indexed="8"/>
        <rFont val="微軟正黑體"/>
        <family val="2"/>
        <charset val="136"/>
      </rPr>
      <t>進階日本料理(計)</t>
    </r>
    <phoneticPr fontId="7" type="noConversion"/>
  </si>
  <si>
    <r>
      <rPr>
        <sz val="10"/>
        <color indexed="8"/>
        <rFont val="微軟正黑體"/>
        <family val="2"/>
        <charset val="136"/>
      </rPr>
      <t>餐飲管理個案研究</t>
    </r>
    <phoneticPr fontId="7" type="noConversion"/>
  </si>
  <si>
    <r>
      <rPr>
        <sz val="10"/>
        <color indexed="8"/>
        <rFont val="微軟正黑體"/>
        <family val="2"/>
        <charset val="136"/>
      </rPr>
      <t>雞尾酒製作實務</t>
    </r>
    <phoneticPr fontId="7" type="noConversion"/>
  </si>
  <si>
    <r>
      <rPr>
        <sz val="10"/>
        <color indexed="8"/>
        <rFont val="微軟正黑體"/>
        <family val="2"/>
        <charset val="136"/>
      </rPr>
      <t>消費者行為</t>
    </r>
    <phoneticPr fontId="7" type="noConversion"/>
  </si>
  <si>
    <r>
      <rPr>
        <sz val="10"/>
        <color indexed="8"/>
        <rFont val="微軟正黑體"/>
        <family val="2"/>
        <charset val="136"/>
      </rPr>
      <t>餐飲新產品開發</t>
    </r>
    <phoneticPr fontId="7" type="noConversion"/>
  </si>
  <si>
    <t>異國料理製作</t>
    <phoneticPr fontId="7" type="noConversion"/>
  </si>
  <si>
    <r>
      <rPr>
        <sz val="10"/>
        <color indexed="8"/>
        <rFont val="微軟正黑體"/>
        <family val="2"/>
        <charset val="136"/>
      </rPr>
      <t>機能性食品</t>
    </r>
    <phoneticPr fontId="7" type="noConversion"/>
  </si>
  <si>
    <r>
      <rPr>
        <sz val="10"/>
        <color indexed="8"/>
        <rFont val="微軟正黑體"/>
        <family val="2"/>
        <charset val="136"/>
      </rPr>
      <t>餅乾製作</t>
    </r>
    <phoneticPr fontId="7" type="noConversion"/>
  </si>
  <si>
    <t>日式甜點(計)</t>
    <phoneticPr fontId="7" type="noConversion"/>
  </si>
  <si>
    <t>備註</t>
    <phoneticPr fontId="6" type="noConversion"/>
  </si>
  <si>
    <t>基礎通識：14</t>
    <phoneticPr fontId="6" type="noConversion"/>
  </si>
  <si>
    <t>專業必修：68</t>
    <phoneticPr fontId="6" type="noConversion"/>
  </si>
  <si>
    <t>專業選修(含院訂選修)：24</t>
    <phoneticPr fontId="6" type="noConversion"/>
  </si>
  <si>
    <t>科目名稱</t>
    <phoneticPr fontId="7" type="noConversion"/>
  </si>
  <si>
    <t>學分</t>
    <phoneticPr fontId="7" type="noConversion"/>
  </si>
  <si>
    <t>時數</t>
    <phoneticPr fontId="7" type="noConversion"/>
  </si>
  <si>
    <t>學分</t>
    <phoneticPr fontId="7" type="noConversion"/>
  </si>
  <si>
    <t>時數</t>
    <phoneticPr fontId="7" type="noConversion"/>
  </si>
  <si>
    <t>基礎通識</t>
    <phoneticPr fontId="7" type="noConversion"/>
  </si>
  <si>
    <r>
      <rPr>
        <sz val="10"/>
        <color indexed="8"/>
        <rFont val="微軟正黑體"/>
        <family val="2"/>
        <charset val="136"/>
      </rPr>
      <t>中文閱讀與寫作</t>
    </r>
    <phoneticPr fontId="7" type="noConversion"/>
  </si>
  <si>
    <r>
      <rPr>
        <sz val="10"/>
        <color indexed="8"/>
        <rFont val="微軟正黑體"/>
        <family val="2"/>
        <charset val="136"/>
      </rPr>
      <t>體育(二)-高爾夫</t>
    </r>
    <phoneticPr fontId="7" type="noConversion"/>
  </si>
  <si>
    <r>
      <rPr>
        <sz val="10"/>
        <color indexed="8"/>
        <rFont val="微軟正黑體"/>
        <family val="2"/>
        <charset val="136"/>
      </rPr>
      <t>共同外語(一)(二)</t>
    </r>
    <phoneticPr fontId="7" type="noConversion"/>
  </si>
  <si>
    <r>
      <rPr>
        <sz val="10"/>
        <color indexed="8"/>
        <rFont val="微軟正黑體"/>
        <family val="2"/>
        <charset val="136"/>
      </rPr>
      <t>體育(三)</t>
    </r>
    <phoneticPr fontId="7" type="noConversion"/>
  </si>
  <si>
    <r>
      <rPr>
        <sz val="10"/>
        <color indexed="8"/>
        <rFont val="微軟正黑體"/>
        <family val="2"/>
        <charset val="136"/>
      </rPr>
      <t>體育(一)</t>
    </r>
    <phoneticPr fontId="7" type="noConversion"/>
  </si>
  <si>
    <r>
      <rPr>
        <sz val="10"/>
        <color indexed="8"/>
        <rFont val="微軟正黑體"/>
        <family val="2"/>
        <charset val="136"/>
      </rPr>
      <t>共同外語(三)</t>
    </r>
    <phoneticPr fontId="7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</si>
  <si>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</si>
  <si>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7" type="noConversion"/>
  </si>
  <si>
    <r>
      <rPr>
        <sz val="10"/>
        <color indexed="8"/>
        <rFont val="微軟正黑體"/>
        <family val="2"/>
        <charset val="136"/>
      </rPr>
      <t>勞作教育(一)(二)</t>
    </r>
    <phoneticPr fontId="7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</si>
  <si>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7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</si>
  <si>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7" type="noConversion"/>
  </si>
  <si>
    <t>多元通識</t>
    <phoneticPr fontId="7" type="noConversion"/>
  </si>
  <si>
    <t>院訂必修</t>
    <phoneticPr fontId="7" type="noConversion"/>
  </si>
  <si>
    <r>
      <rPr>
        <sz val="10"/>
        <color indexed="8"/>
        <rFont val="微軟正黑體"/>
        <family val="2"/>
        <charset val="136"/>
      </rPr>
      <t>民生產業講座</t>
    </r>
    <phoneticPr fontId="7" type="noConversion"/>
  </si>
  <si>
    <r>
      <rPr>
        <sz val="10"/>
        <color indexed="8"/>
        <rFont val="微軟正黑體"/>
        <family val="2"/>
        <charset val="136"/>
      </rPr>
      <t>管理學</t>
    </r>
    <phoneticPr fontId="7" type="noConversion"/>
  </si>
  <si>
    <t>小計</t>
    <phoneticPr fontId="7" type="noConversion"/>
  </si>
  <si>
    <t>類別學分小計</t>
    <phoneticPr fontId="7" type="noConversion"/>
  </si>
  <si>
    <t>院訂選修</t>
    <phoneticPr fontId="7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</si>
  <si>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7" type="noConversion"/>
  </si>
  <si>
    <t>飯店應用日語會話</t>
    <phoneticPr fontId="7" type="noConversion"/>
  </si>
  <si>
    <t>高階職場專業日語</t>
    <phoneticPr fontId="7" type="noConversion"/>
  </si>
  <si>
    <t>進階飯店應用日語會話</t>
    <phoneticPr fontId="7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</si>
  <si>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7" type="noConversion"/>
  </si>
  <si>
    <t>職場實用日語會話</t>
    <phoneticPr fontId="7" type="noConversion"/>
  </si>
  <si>
    <t>高階職場專業英語</t>
    <phoneticPr fontId="7" type="noConversion"/>
  </si>
  <si>
    <t>進階職場實用日語會話</t>
    <phoneticPr fontId="7" type="noConversion"/>
  </si>
  <si>
    <t>民生產業實務</t>
    <phoneticPr fontId="7" type="noConversion"/>
  </si>
  <si>
    <t>進階民生產業實務</t>
    <phoneticPr fontId="7" type="noConversion"/>
  </si>
  <si>
    <t>小計</t>
    <phoneticPr fontId="7" type="noConversion"/>
  </si>
  <si>
    <t>類別學分小計</t>
    <phoneticPr fontId="7" type="noConversion"/>
  </si>
  <si>
    <t>專業必修</t>
    <phoneticPr fontId="7" type="noConversion"/>
  </si>
  <si>
    <t>餐飲衛生安全管理(計)</t>
    <phoneticPr fontId="7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</si>
  <si>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7" type="noConversion"/>
  </si>
  <si>
    <r>
      <rPr>
        <sz val="10"/>
        <color indexed="8"/>
        <rFont val="微軟正黑體"/>
        <family val="2"/>
        <charset val="136"/>
      </rPr>
      <t>校外實習(一)</t>
    </r>
    <phoneticPr fontId="7" type="noConversion"/>
  </si>
  <si>
    <r>
      <rPr>
        <sz val="10"/>
        <color indexed="8"/>
        <rFont val="微軟正黑體"/>
        <family val="2"/>
        <charset val="136"/>
      </rPr>
      <t>餐酒搭配</t>
    </r>
    <phoneticPr fontId="7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</si>
  <si>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7" type="noConversion"/>
  </si>
  <si>
    <r>
      <rPr>
        <sz val="10"/>
        <color indexed="8"/>
        <rFont val="微軟正黑體"/>
        <family val="2"/>
        <charset val="136"/>
      </rPr>
      <t>校內專業實習(二)</t>
    </r>
    <phoneticPr fontId="7" type="noConversion"/>
  </si>
  <si>
    <r>
      <rPr>
        <sz val="10"/>
        <color indexed="8"/>
        <rFont val="微軟正黑體"/>
        <family val="2"/>
        <charset val="136"/>
      </rPr>
      <t>桌邊烹調暨服勤</t>
    </r>
    <phoneticPr fontId="7" type="noConversion"/>
  </si>
  <si>
    <t>刀工運用與烹調技巧</t>
    <phoneticPr fontId="7" type="noConversion"/>
  </si>
  <si>
    <r>
      <rPr>
        <sz val="10"/>
        <color indexed="8"/>
        <rFont val="微軟正黑體"/>
        <family val="2"/>
        <charset val="136"/>
      </rPr>
      <t>餐廳實務</t>
    </r>
    <phoneticPr fontId="7" type="noConversion"/>
  </si>
  <si>
    <r>
      <rPr>
        <sz val="10"/>
        <color indexed="8"/>
        <rFont val="微軟正黑體"/>
        <family val="2"/>
        <charset val="136"/>
      </rPr>
      <t>酒吧與咖啡廳經營管理</t>
    </r>
    <phoneticPr fontId="7" type="noConversion"/>
  </si>
  <si>
    <r>
      <rPr>
        <sz val="10"/>
        <color indexed="8"/>
        <rFont val="微軟正黑體"/>
        <family val="2"/>
        <charset val="136"/>
      </rPr>
      <t>校內專業實習(一)</t>
    </r>
    <phoneticPr fontId="7" type="noConversion"/>
  </si>
  <si>
    <r>
      <rPr>
        <sz val="10"/>
        <color indexed="8"/>
        <rFont val="微軟正黑體"/>
        <family val="2"/>
        <charset val="136"/>
      </rPr>
      <t>葡萄酒實務</t>
    </r>
    <phoneticPr fontId="7" type="noConversion"/>
  </si>
  <si>
    <r>
      <rPr>
        <sz val="10"/>
        <color indexed="8"/>
        <rFont val="微軟正黑體"/>
        <family val="2"/>
        <charset val="136"/>
      </rPr>
      <t>宴會管理</t>
    </r>
    <phoneticPr fontId="7" type="noConversion"/>
  </si>
  <si>
    <r>
      <rPr>
        <sz val="10"/>
        <color indexed="8"/>
        <rFont val="微軟正黑體"/>
        <family val="2"/>
        <charset val="136"/>
      </rPr>
      <t>婚宴規劃實務</t>
    </r>
    <phoneticPr fontId="7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</si>
  <si>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7" type="noConversion"/>
  </si>
  <si>
    <t>餐飲文化</t>
    <phoneticPr fontId="7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</si>
  <si>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7" type="noConversion"/>
  </si>
  <si>
    <r>
      <rPr>
        <sz val="10"/>
        <color indexed="8"/>
        <rFont val="微軟正黑體"/>
        <family val="2"/>
        <charset val="136"/>
      </rPr>
      <t>消費者教育</t>
    </r>
    <phoneticPr fontId="7" type="noConversion"/>
  </si>
  <si>
    <t>餐飲美學</t>
    <phoneticPr fontId="7" type="noConversion"/>
  </si>
  <si>
    <r>
      <rPr>
        <sz val="10"/>
        <color indexed="8"/>
        <rFont val="微軟正黑體"/>
        <family val="2"/>
        <charset val="136"/>
      </rPr>
      <t>產業接軌</t>
    </r>
    <phoneticPr fontId="7" type="noConversion"/>
  </si>
  <si>
    <t>*</t>
    <phoneticPr fontId="7" type="noConversion"/>
  </si>
  <si>
    <t>會席料理(計)</t>
    <phoneticPr fontId="7" type="noConversion"/>
  </si>
  <si>
    <r>
      <rPr>
        <sz val="10"/>
        <color indexed="8"/>
        <rFont val="微軟正黑體"/>
        <family val="2"/>
        <charset val="136"/>
      </rPr>
      <t>食材造型藝術</t>
    </r>
    <phoneticPr fontId="7" type="noConversion"/>
  </si>
  <si>
    <r>
      <rPr>
        <sz val="10"/>
        <color indexed="8"/>
        <rFont val="微軟正黑體"/>
        <family val="2"/>
        <charset val="136"/>
      </rPr>
      <t>就業接軌</t>
    </r>
    <phoneticPr fontId="7" type="noConversion"/>
  </si>
  <si>
    <t>*</t>
    <phoneticPr fontId="7" type="noConversion"/>
  </si>
  <si>
    <t>初階日本料理(計)</t>
    <phoneticPr fontId="7" type="noConversion"/>
  </si>
  <si>
    <r>
      <rPr>
        <sz val="10"/>
        <color indexed="8"/>
        <rFont val="微軟正黑體"/>
        <family val="2"/>
        <charset val="136"/>
      </rPr>
      <t>餐飲創業企劃</t>
    </r>
    <phoneticPr fontId="7" type="noConversion"/>
  </si>
  <si>
    <r>
      <rPr>
        <sz val="10"/>
        <color indexed="8"/>
        <rFont val="微軟正黑體"/>
        <family val="2"/>
        <charset val="136"/>
      </rPr>
      <t>雞尾酒製作實務</t>
    </r>
    <phoneticPr fontId="7" type="noConversion"/>
  </si>
  <si>
    <r>
      <rPr>
        <sz val="10"/>
        <color indexed="8"/>
        <rFont val="微軟正黑體"/>
        <family val="2"/>
        <charset val="136"/>
      </rPr>
      <t>餐飲新產品開發</t>
    </r>
    <phoneticPr fontId="7" type="noConversion"/>
  </si>
  <si>
    <t>異國料理製作</t>
    <phoneticPr fontId="7" type="noConversion"/>
  </si>
  <si>
    <r>
      <rPr>
        <sz val="10"/>
        <color indexed="8"/>
        <rFont val="微軟正黑體"/>
        <family val="2"/>
        <charset val="136"/>
      </rPr>
      <t>機能性食品</t>
    </r>
    <phoneticPr fontId="7" type="noConversion"/>
  </si>
  <si>
    <t>院訂必修：8</t>
    <phoneticPr fontId="6" type="noConversion"/>
  </si>
  <si>
    <t>專業必修：68</t>
    <phoneticPr fontId="6" type="noConversion"/>
  </si>
  <si>
    <t>專業選修(含院訂選修)：24</t>
    <phoneticPr fontId="6" type="noConversion"/>
  </si>
  <si>
    <t>畢業最低學分數：128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</si>
  <si>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觀光事業系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(109學年度入學適用) </t>
    </r>
    <phoneticPr fontId="7" type="noConversion"/>
  </si>
  <si>
    <t>科目名稱</t>
    <phoneticPr fontId="7" type="noConversion"/>
  </si>
  <si>
    <t>學分</t>
    <phoneticPr fontId="7" type="noConversion"/>
  </si>
  <si>
    <t>時數</t>
    <phoneticPr fontId="7" type="noConversion"/>
  </si>
  <si>
    <t>基礎通識</t>
    <phoneticPr fontId="7" type="noConversion"/>
  </si>
  <si>
    <t>中文閱讀與寫作</t>
  </si>
  <si>
    <t>體育(二)-高爾夫</t>
  </si>
  <si>
    <t>共同外語(一)(二)</t>
  </si>
  <si>
    <t>體育(三)</t>
  </si>
  <si>
    <t>體育(一)</t>
  </si>
  <si>
    <t>共同外語(三)</t>
  </si>
  <si>
    <t>勞作教育(一)(二)</t>
  </si>
  <si>
    <t>職場應用文</t>
  </si>
  <si>
    <t>職場禮儀與口語表達</t>
  </si>
  <si>
    <t>法律與生活</t>
  </si>
  <si>
    <t>多元通識</t>
    <phoneticPr fontId="7" type="noConversion"/>
  </si>
  <si>
    <t>院訂必修</t>
    <phoneticPr fontId="7" type="noConversion"/>
  </si>
  <si>
    <t>民生產業講座</t>
  </si>
  <si>
    <t>管理學</t>
  </si>
  <si>
    <t>小計</t>
    <phoneticPr fontId="7" type="noConversion"/>
  </si>
  <si>
    <t>院訂選修</t>
    <phoneticPr fontId="7" type="noConversion"/>
  </si>
  <si>
    <t>中階職場專業日語</t>
  </si>
  <si>
    <t>飯店應用日語會話</t>
  </si>
  <si>
    <t>高階職場專業日語</t>
  </si>
  <si>
    <t>進階飯店應用日語會話</t>
  </si>
  <si>
    <t>中階職場專業英語</t>
  </si>
  <si>
    <t>職場實用日語會話</t>
  </si>
  <si>
    <t>高階職場專業英語</t>
  </si>
  <si>
    <t>進階職場實用日語會話</t>
  </si>
  <si>
    <t>民生產業實務</t>
  </si>
  <si>
    <t>進階民生產業實務</t>
  </si>
  <si>
    <t>專業必修</t>
    <phoneticPr fontId="7" type="noConversion"/>
  </si>
  <si>
    <t>觀光概論</t>
  </si>
  <si>
    <t>國民旅遊實務</t>
  </si>
  <si>
    <t>校外實習(一)(二)</t>
  </si>
  <si>
    <t>*</t>
    <phoneticPr fontId="6" type="noConversion"/>
  </si>
  <si>
    <t>專題寫作</t>
  </si>
  <si>
    <t>餐旅管理</t>
  </si>
  <si>
    <t>觀光行政與法規</t>
  </si>
  <si>
    <t>觀光餐旅創業(一)</t>
    <phoneticPr fontId="20" type="noConversion"/>
  </si>
  <si>
    <t>簡報設計與製作</t>
  </si>
  <si>
    <t>觀光導覽解說</t>
  </si>
  <si>
    <t>專題製作</t>
  </si>
  <si>
    <t>專業英語(一)</t>
  </si>
  <si>
    <t>全球旅遊分銷系統</t>
  </si>
  <si>
    <t>觀光餐旅創業(二)</t>
    <phoneticPr fontId="20" type="noConversion"/>
  </si>
  <si>
    <t>專業日語(一)</t>
  </si>
  <si>
    <t>地勤服務實務</t>
  </si>
  <si>
    <t>航空票務</t>
    <phoneticPr fontId="20" type="noConversion"/>
  </si>
  <si>
    <t xml:space="preserve"> </t>
  </si>
  <si>
    <t>觀光行銷</t>
  </si>
  <si>
    <t>經濟學</t>
  </si>
  <si>
    <t>領隊及導遊實務</t>
  </si>
  <si>
    <t>旅行業經營實務</t>
  </si>
  <si>
    <t>觀光人力資源管理</t>
    <phoneticPr fontId="20" type="noConversion"/>
  </si>
  <si>
    <t>專業英語(二)</t>
  </si>
  <si>
    <t>觀光產業數據</t>
  </si>
  <si>
    <t>專業日語(二)</t>
  </si>
  <si>
    <t>空勤服務實務</t>
  </si>
  <si>
    <t>專業選修</t>
    <phoneticPr fontId="7" type="noConversion"/>
  </si>
  <si>
    <t>鐵道觀光</t>
  </si>
  <si>
    <t>餐旅服務技能</t>
  </si>
  <si>
    <t>遊輪旅遊概論</t>
  </si>
  <si>
    <t>博奕事業概論</t>
  </si>
  <si>
    <t>旅遊風險與危機管理</t>
  </si>
  <si>
    <t>觀光產品設計</t>
  </si>
  <si>
    <t>旅宿業概論</t>
  </si>
  <si>
    <t>美姿美儀實務</t>
  </si>
  <si>
    <t>綠色旅遊</t>
  </si>
  <si>
    <t>休閒遊憩產業概論</t>
  </si>
  <si>
    <t>產業英語會話</t>
  </si>
  <si>
    <t>基礎韓語</t>
  </si>
  <si>
    <t>會展產業概論</t>
  </si>
  <si>
    <t>產業日語會話</t>
  </si>
  <si>
    <t>產業參訪研習</t>
  </si>
  <si>
    <t>葡萄酒概論</t>
  </si>
  <si>
    <t>餐旅精緻服務</t>
  </si>
  <si>
    <t>就業接軌(一)</t>
  </si>
  <si>
    <t>文化觀光</t>
  </si>
  <si>
    <t>餐旅會計</t>
  </si>
  <si>
    <t>觀光產品銷售</t>
  </si>
  <si>
    <t>活動策劃</t>
  </si>
  <si>
    <t>顧客關係管理</t>
  </si>
  <si>
    <t>節慶觀光</t>
  </si>
  <si>
    <t>觀光資源概論</t>
  </si>
  <si>
    <t>媒體公關實務</t>
  </si>
  <si>
    <t>觀光電子商務</t>
  </si>
  <si>
    <t>溫泉產業概論</t>
  </si>
  <si>
    <t>國際觀光實務</t>
  </si>
  <si>
    <t>消費者行為</t>
  </si>
  <si>
    <t>實用應用英語</t>
  </si>
  <si>
    <t>觀光專題講座</t>
  </si>
  <si>
    <t>基礎法語</t>
  </si>
  <si>
    <t>實用應用日語</t>
  </si>
  <si>
    <t>進階產業英語會話</t>
  </si>
  <si>
    <t>海外參訪研習</t>
  </si>
  <si>
    <t>進階產業日語會話</t>
  </si>
  <si>
    <t>就業接軌(二)</t>
  </si>
  <si>
    <t>備註</t>
    <phoneticPr fontId="6" type="noConversion"/>
  </si>
  <si>
    <t>基礎通識：14</t>
    <phoneticPr fontId="6" type="noConversion"/>
  </si>
  <si>
    <t>專業必修：66</t>
    <phoneticPr fontId="6" type="noConversion"/>
  </si>
  <si>
    <t>專業選修(含院訂選修)：26</t>
    <phoneticPr fontId="6" type="noConversion"/>
  </si>
  <si>
    <t>畢業最低學分數：128</t>
    <phoneticPr fontId="6" type="noConversion"/>
  </si>
  <si>
    <t>科目名稱</t>
    <phoneticPr fontId="7" type="noConversion"/>
  </si>
  <si>
    <t>學分</t>
    <phoneticPr fontId="7" type="noConversion"/>
  </si>
  <si>
    <t>時數</t>
    <phoneticPr fontId="7" type="noConversion"/>
  </si>
  <si>
    <t>基礎通識</t>
    <phoneticPr fontId="7" type="noConversion"/>
  </si>
  <si>
    <t>中文閱讀與寫作</t>
    <phoneticPr fontId="7" type="noConversion"/>
  </si>
  <si>
    <t>體育(三)</t>
    <phoneticPr fontId="7" type="noConversion"/>
  </si>
  <si>
    <t>共同外語(一)</t>
    <phoneticPr fontId="7" type="noConversion"/>
  </si>
  <si>
    <t>共同外語(二)(三)</t>
    <phoneticPr fontId="7" type="noConversion"/>
  </si>
  <si>
    <t>體育(一)</t>
    <phoneticPr fontId="7" type="noConversion"/>
  </si>
  <si>
    <t>體育(二)-高爾夫</t>
    <phoneticPr fontId="7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</si>
  <si>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</si>
  <si>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7" type="noConversion"/>
  </si>
  <si>
    <t>職場應用文</t>
    <phoneticPr fontId="7" type="noConversion"/>
  </si>
  <si>
    <t>法律與生活</t>
    <phoneticPr fontId="7" type="noConversion"/>
  </si>
  <si>
    <t>多元通識</t>
    <phoneticPr fontId="7" type="noConversion"/>
  </si>
  <si>
    <t>院訂必修</t>
    <phoneticPr fontId="7" type="noConversion"/>
  </si>
  <si>
    <t>小計</t>
    <phoneticPr fontId="7" type="noConversion"/>
  </si>
  <si>
    <t>院訂選修</t>
    <phoneticPr fontId="7" type="noConversion"/>
  </si>
  <si>
    <t>年代美學與造型</t>
  </si>
  <si>
    <t>美妝品調製及實習(一)</t>
  </si>
  <si>
    <t>專題製作(一)(二)</t>
  </si>
  <si>
    <t>校外實習(一)</t>
  </si>
  <si>
    <t>*</t>
  </si>
  <si>
    <t>美妝品概論</t>
  </si>
  <si>
    <t>芳香療法</t>
    <phoneticPr fontId="20" type="noConversion"/>
  </si>
  <si>
    <t>微型創業</t>
  </si>
  <si>
    <t>校外實習(二)</t>
  </si>
  <si>
    <t>時尚髮型設計</t>
  </si>
  <si>
    <t>美容美體實務</t>
  </si>
  <si>
    <t>美容專業諮詢</t>
  </si>
  <si>
    <t>彩妝設計</t>
  </si>
  <si>
    <t>美妝品調製及實習(二)</t>
  </si>
  <si>
    <t>調香技術</t>
  </si>
  <si>
    <t>時尚造型素描</t>
  </si>
  <si>
    <t>芳香療法實務</t>
    <phoneticPr fontId="20" type="noConversion"/>
  </si>
  <si>
    <t>頭皮養護實務</t>
  </si>
  <si>
    <t>指甲與手部保養</t>
  </si>
  <si>
    <t>美容英文文獻導讀</t>
  </si>
  <si>
    <t>SPA實務</t>
  </si>
  <si>
    <t>按摩實務</t>
  </si>
  <si>
    <t>美睫實務</t>
  </si>
  <si>
    <t>美容儀器實務</t>
  </si>
  <si>
    <t>美妝品原料</t>
  </si>
  <si>
    <t>美容經絡學</t>
  </si>
  <si>
    <t>產業講座</t>
  </si>
  <si>
    <t>海外時尚產業參訪</t>
  </si>
  <si>
    <t>海外時尚產業見習</t>
  </si>
  <si>
    <t>校內實習</t>
  </si>
  <si>
    <t>專業實習</t>
  </si>
  <si>
    <t>自然療法</t>
  </si>
  <si>
    <t>生活毒物學</t>
  </si>
  <si>
    <t>美妝品開發企劃</t>
  </si>
  <si>
    <t>美妝品有效性評估</t>
  </si>
  <si>
    <t>生技美妝品</t>
  </si>
  <si>
    <t>芳香紓壓技法</t>
  </si>
  <si>
    <t>美容講師實務</t>
  </si>
  <si>
    <t>天然物美妝品</t>
  </si>
  <si>
    <t>美容保健諮詢</t>
  </si>
  <si>
    <t>嬰幼兒、孕婦芳香照護實務</t>
  </si>
  <si>
    <t>天然物概論</t>
  </si>
  <si>
    <t>皂型技術</t>
  </si>
  <si>
    <t>配方實務</t>
  </si>
  <si>
    <t>美容衛生與法規</t>
  </si>
  <si>
    <t>美妝品測試</t>
  </si>
  <si>
    <t>精油概論</t>
  </si>
  <si>
    <t>美妝品保存技術</t>
  </si>
  <si>
    <t>中草藥美妝品</t>
  </si>
  <si>
    <t>香水概論</t>
  </si>
  <si>
    <t>香草學</t>
  </si>
  <si>
    <t>芳香手作</t>
  </si>
  <si>
    <t>SPA服務流程設計</t>
    <phoneticPr fontId="20" type="noConversion"/>
  </si>
  <si>
    <t>美妝品分析技術</t>
  </si>
  <si>
    <t>精油化學</t>
  </si>
  <si>
    <t>生活化學與實習</t>
  </si>
  <si>
    <t>美妝品產品分析</t>
    <phoneticPr fontId="20" type="noConversion"/>
  </si>
  <si>
    <t>美妝品機能性成分</t>
  </si>
  <si>
    <t>院訂必修：8</t>
    <phoneticPr fontId="6" type="noConversion"/>
  </si>
  <si>
    <t>專業必修：64</t>
    <phoneticPr fontId="6" type="noConversion"/>
  </si>
  <si>
    <t>專業選修(含院訂選修)：28</t>
    <phoneticPr fontId="6" type="noConversion"/>
  </si>
  <si>
    <t>科目名稱</t>
    <phoneticPr fontId="7" type="noConversion"/>
  </si>
  <si>
    <t>學分</t>
    <phoneticPr fontId="7" type="noConversion"/>
  </si>
  <si>
    <t>時數</t>
    <phoneticPr fontId="7" type="noConversion"/>
  </si>
  <si>
    <t>基礎通識</t>
    <phoneticPr fontId="7" type="noConversion"/>
  </si>
  <si>
    <t>中文閱讀與寫作</t>
    <phoneticPr fontId="7" type="noConversion"/>
  </si>
  <si>
    <t>體育(三)</t>
    <phoneticPr fontId="7" type="noConversion"/>
  </si>
  <si>
    <t>共同外語(一)</t>
    <phoneticPr fontId="7" type="noConversion"/>
  </si>
  <si>
    <t>共同外語(二)(三)</t>
    <phoneticPr fontId="7" type="noConversion"/>
  </si>
  <si>
    <t>體育(一)</t>
    <phoneticPr fontId="7" type="noConversion"/>
  </si>
  <si>
    <t>體育(二)-高爾夫</t>
    <phoneticPr fontId="7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</si>
  <si>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</si>
  <si>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7" type="noConversion"/>
  </si>
  <si>
    <t>職場應用文</t>
    <phoneticPr fontId="7" type="noConversion"/>
  </si>
  <si>
    <t>多元通識</t>
    <phoneticPr fontId="7" type="noConversion"/>
  </si>
  <si>
    <t>院訂必修</t>
    <phoneticPr fontId="7" type="noConversion"/>
  </si>
  <si>
    <t>小計</t>
    <phoneticPr fontId="7" type="noConversion"/>
  </si>
  <si>
    <t>類別學分小計</t>
    <phoneticPr fontId="7" type="noConversion"/>
  </si>
  <si>
    <t>院訂選修</t>
    <phoneticPr fontId="7" type="noConversion"/>
  </si>
  <si>
    <t>專業必修</t>
    <phoneticPr fontId="7" type="noConversion"/>
  </si>
  <si>
    <t>影視彩妝設計</t>
  </si>
  <si>
    <t>商業剪髮設計</t>
    <phoneticPr fontId="7" type="noConversion"/>
  </si>
  <si>
    <t>*</t>
    <phoneticPr fontId="6" type="noConversion"/>
  </si>
  <si>
    <t>藝術指甲(一)</t>
  </si>
  <si>
    <t>整體造型設計</t>
  </si>
  <si>
    <t>特效化妝</t>
  </si>
  <si>
    <t>藝術指甲(二)</t>
  </si>
  <si>
    <t>新娘秘書實務</t>
  </si>
  <si>
    <t>流行彩妝</t>
  </si>
  <si>
    <t>品牌行銷企劃</t>
  </si>
  <si>
    <t>商業染髮設計</t>
    <phoneticPr fontId="7" type="noConversion"/>
  </si>
  <si>
    <t>創作基礎</t>
  </si>
  <si>
    <t>進階時尚髮型設計</t>
  </si>
  <si>
    <t>專業選修</t>
    <phoneticPr fontId="7" type="noConversion"/>
  </si>
  <si>
    <t>*</t>
    <phoneticPr fontId="6" type="noConversion"/>
  </si>
  <si>
    <t>噴槍彩繪</t>
  </si>
  <si>
    <t>時尚彩妝畫</t>
  </si>
  <si>
    <t>流行飾品設計</t>
    <phoneticPr fontId="7" type="noConversion"/>
  </si>
  <si>
    <t>彩繪化妝</t>
  </si>
  <si>
    <t>複合媒材應用</t>
  </si>
  <si>
    <t>花藝設計</t>
  </si>
  <si>
    <t>時尚服裝畫</t>
  </si>
  <si>
    <t>藝術賞析</t>
  </si>
  <si>
    <t>時尚品牌經營</t>
  </si>
  <si>
    <t>時尚攝影</t>
  </si>
  <si>
    <t>婚禮企劃與設計</t>
  </si>
  <si>
    <t>配件設計與製作</t>
  </si>
  <si>
    <t>應用色彩學</t>
  </si>
  <si>
    <t>平面雜誌彩妝設計</t>
  </si>
  <si>
    <t>美容實用英文</t>
  </si>
  <si>
    <t>專業韓文</t>
  </si>
  <si>
    <t>時尚插畫</t>
    <phoneticPr fontId="7" type="noConversion"/>
  </si>
  <si>
    <t>藝術髮型創作</t>
  </si>
  <si>
    <t>藝術彩繪</t>
  </si>
  <si>
    <t>人體彩繪</t>
  </si>
  <si>
    <t>劇場彩妝設計</t>
  </si>
  <si>
    <t>人力資源管理</t>
  </si>
  <si>
    <t>假髮應用</t>
  </si>
  <si>
    <t>時尚立裁設計</t>
    <phoneticPr fontId="7" type="noConversion"/>
  </si>
  <si>
    <t>禮服製作</t>
  </si>
  <si>
    <t>時尚影像製作</t>
  </si>
  <si>
    <t>年代造型設計</t>
  </si>
  <si>
    <t>企畫提案與簡報</t>
  </si>
  <si>
    <t>時尚配飾</t>
  </si>
  <si>
    <t>金工飾品設計</t>
  </si>
  <si>
    <t>珠寶畫設計</t>
    <phoneticPr fontId="6" type="noConversion"/>
  </si>
  <si>
    <t>皮革設計應用</t>
  </si>
  <si>
    <t>專業必修：64</t>
    <phoneticPr fontId="6" type="noConversion"/>
  </si>
  <si>
    <t>專業選修(含院訂選修)：28</t>
    <phoneticPr fontId="6" type="noConversion"/>
  </si>
  <si>
    <r>
      <rPr>
        <sz val="10"/>
        <color indexed="8"/>
        <rFont val="微軟正黑體"/>
        <family val="2"/>
        <charset val="136"/>
      </rPr>
      <t>體育(二)-高爾夫</t>
    </r>
  </si>
  <si>
    <t>管理學</t>
    <phoneticPr fontId="7" type="noConversion"/>
  </si>
  <si>
    <t>民生產業講座</t>
    <phoneticPr fontId="7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</si>
  <si>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7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</si>
  <si>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7" type="noConversion"/>
  </si>
  <si>
    <r>
      <rPr>
        <sz val="10"/>
        <color indexed="8"/>
        <rFont val="微軟正黑體"/>
        <family val="2"/>
        <charset val="136"/>
      </rPr>
      <t>進階飯店應用日語會話</t>
    </r>
    <phoneticPr fontId="7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</si>
  <si>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7" type="noConversion"/>
  </si>
  <si>
    <r>
      <rPr>
        <sz val="10"/>
        <color indexed="8"/>
        <rFont val="微軟正黑體"/>
        <family val="2"/>
        <charset val="136"/>
      </rPr>
      <t>高階職場專業英語</t>
    </r>
    <phoneticPr fontId="7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</si>
  <si>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7" type="noConversion"/>
  </si>
  <si>
    <r>
      <rPr>
        <sz val="10"/>
        <color indexed="8"/>
        <rFont val="微軟正黑體"/>
        <family val="2"/>
        <charset val="136"/>
      </rPr>
      <t>民生產業實務</t>
    </r>
    <phoneticPr fontId="7" type="noConversion"/>
  </si>
  <si>
    <r>
      <rPr>
        <sz val="10"/>
        <color indexed="8"/>
        <rFont val="微軟正黑體"/>
        <family val="2"/>
        <charset val="136"/>
      </rPr>
      <t>進階民生產業實務</t>
    </r>
    <phoneticPr fontId="7" type="noConversion"/>
  </si>
  <si>
    <t>表演基礎(一)(二)</t>
    <phoneticPr fontId="7" type="noConversion"/>
  </si>
  <si>
    <t>表演進階(一)(二)</t>
    <phoneticPr fontId="7" type="noConversion"/>
  </si>
  <si>
    <t>表演實務(一)(二)</t>
    <phoneticPr fontId="7" type="noConversion"/>
  </si>
  <si>
    <t>畢業製作(一)</t>
    <phoneticPr fontId="7" type="noConversion"/>
  </si>
  <si>
    <t>肢體語言藝術(一)(二)</t>
    <phoneticPr fontId="7" type="noConversion"/>
  </si>
  <si>
    <t>即興創作(一)(二)</t>
    <phoneticPr fontId="7" type="noConversion"/>
  </si>
  <si>
    <t>影視表演(一)(二)</t>
    <phoneticPr fontId="7" type="noConversion"/>
  </si>
  <si>
    <t>畢業製作(二)</t>
    <phoneticPr fontId="7" type="noConversion"/>
  </si>
  <si>
    <t>基礎街舞(一)(二)</t>
    <phoneticPr fontId="7" type="noConversion"/>
  </si>
  <si>
    <t>流行街舞(一)(二)</t>
    <phoneticPr fontId="7" type="noConversion"/>
  </si>
  <si>
    <t>導演實務(一)(二)</t>
    <phoneticPr fontId="7" type="noConversion"/>
  </si>
  <si>
    <t>舞台技術基礎(一)(二)</t>
    <phoneticPr fontId="7" type="noConversion"/>
  </si>
  <si>
    <t>導演基礎</t>
    <phoneticPr fontId="7" type="noConversion"/>
  </si>
  <si>
    <t>劇本寫作(一)(二)</t>
    <phoneticPr fontId="7" type="noConversion"/>
  </si>
  <si>
    <t>娛樂產業概論</t>
    <phoneticPr fontId="7" type="noConversion"/>
  </si>
  <si>
    <t>節目企劃與製作</t>
    <phoneticPr fontId="7" type="noConversion"/>
  </si>
  <si>
    <t>媒體企劃(一)(二)</t>
    <phoneticPr fontId="7" type="noConversion"/>
  </si>
  <si>
    <t>基礎攝影</t>
    <phoneticPr fontId="7" type="noConversion"/>
  </si>
  <si>
    <t>影像剪輯與後製</t>
    <phoneticPr fontId="7" type="noConversion"/>
  </si>
  <si>
    <t>整體造型實務</t>
    <phoneticPr fontId="7" type="noConversion"/>
  </si>
  <si>
    <t>綜藝節目與主持</t>
    <phoneticPr fontId="7" type="noConversion"/>
  </si>
  <si>
    <t>專業選修</t>
    <phoneticPr fontId="7" type="noConversion"/>
  </si>
  <si>
    <t>文本創作</t>
    <phoneticPr fontId="7" type="noConversion"/>
  </si>
  <si>
    <t>發聲演唱實務(一)</t>
    <phoneticPr fontId="7" type="noConversion"/>
  </si>
  <si>
    <t>導播實務</t>
    <phoneticPr fontId="7" type="noConversion"/>
  </si>
  <si>
    <t>劇場導演</t>
    <phoneticPr fontId="7" type="noConversion"/>
  </si>
  <si>
    <t>進階舞蹈(一)</t>
    <phoneticPr fontId="7" type="noConversion"/>
  </si>
  <si>
    <t>演藝經紀實務</t>
    <phoneticPr fontId="7" type="noConversion"/>
  </si>
  <si>
    <t>聲音技巧(一)</t>
    <phoneticPr fontId="7" type="noConversion"/>
  </si>
  <si>
    <t>影像製作</t>
    <phoneticPr fontId="7" type="noConversion"/>
  </si>
  <si>
    <t>行銷宣傳實務</t>
    <phoneticPr fontId="7" type="noConversion"/>
  </si>
  <si>
    <t>聲音技巧(二)</t>
    <phoneticPr fontId="7" type="noConversion"/>
  </si>
  <si>
    <t>硬體技術實務</t>
    <phoneticPr fontId="7" type="noConversion"/>
  </si>
  <si>
    <t>校外實習(一)</t>
    <phoneticPr fontId="7" type="noConversion"/>
  </si>
  <si>
    <t>故事與分鏡</t>
    <phoneticPr fontId="7" type="noConversion"/>
  </si>
  <si>
    <t>發聲演唱實務(二)</t>
    <phoneticPr fontId="7" type="noConversion"/>
  </si>
  <si>
    <t>展演實務</t>
    <phoneticPr fontId="7" type="noConversion"/>
  </si>
  <si>
    <t>舞台技術實務</t>
    <phoneticPr fontId="7" type="noConversion"/>
  </si>
  <si>
    <t>進階舞蹈(二)</t>
    <phoneticPr fontId="7" type="noConversion"/>
  </si>
  <si>
    <t>自媒體品牌包裝</t>
    <phoneticPr fontId="7" type="noConversion"/>
  </si>
  <si>
    <t>校外實習(暑)</t>
    <phoneticPr fontId="7" type="noConversion"/>
  </si>
  <si>
    <t>導播攝影實作</t>
    <phoneticPr fontId="7" type="noConversion"/>
  </si>
  <si>
    <t>舞台美術實作</t>
    <phoneticPr fontId="7" type="noConversion"/>
  </si>
  <si>
    <t>影劇策劃與執行</t>
    <phoneticPr fontId="7" type="noConversion"/>
  </si>
  <si>
    <t>校外實習(二)</t>
    <phoneticPr fontId="7" type="noConversion"/>
  </si>
  <si>
    <t>專業選修(含院訂選修)：24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</si>
  <si>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旅館事業管理學士學位學程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(109學年度入學適用) </t>
    </r>
    <phoneticPr fontId="7" type="noConversion"/>
  </si>
  <si>
    <t>科目名稱</t>
    <phoneticPr fontId="7" type="noConversion"/>
  </si>
  <si>
    <t>學分</t>
    <phoneticPr fontId="7" type="noConversion"/>
  </si>
  <si>
    <t>時數</t>
    <phoneticPr fontId="7" type="noConversion"/>
  </si>
  <si>
    <t>基礎通識</t>
    <phoneticPr fontId="7" type="noConversion"/>
  </si>
  <si>
    <t>中文閱讀與寫作</t>
    <phoneticPr fontId="7" type="noConversion"/>
  </si>
  <si>
    <t>體育(二)-高爾夫</t>
    <phoneticPr fontId="7" type="noConversion"/>
  </si>
  <si>
    <t>共同外語(一)(二)</t>
    <phoneticPr fontId="7" type="noConversion"/>
  </si>
  <si>
    <t>體育(三)</t>
    <phoneticPr fontId="7" type="noConversion"/>
  </si>
  <si>
    <t>體育(一)</t>
    <phoneticPr fontId="7" type="noConversion"/>
  </si>
  <si>
    <t>共同外語(三)</t>
    <phoneticPr fontId="7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</si>
  <si>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</si>
  <si>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7" type="noConversion"/>
  </si>
  <si>
    <t>勞作教育(一)(二)</t>
    <phoneticPr fontId="7" type="noConversion"/>
  </si>
  <si>
    <t>職場應用文</t>
    <phoneticPr fontId="7" type="noConversion"/>
  </si>
  <si>
    <t>職場禮儀與口語表達</t>
    <phoneticPr fontId="7" type="noConversion"/>
  </si>
  <si>
    <t>法律與生活</t>
    <phoneticPr fontId="7" type="noConversion"/>
  </si>
  <si>
    <t>多元通識</t>
    <phoneticPr fontId="7" type="noConversion"/>
  </si>
  <si>
    <t>院訂必修</t>
    <phoneticPr fontId="7" type="noConversion"/>
  </si>
  <si>
    <t>民生產業講座</t>
    <phoneticPr fontId="6" type="noConversion"/>
  </si>
  <si>
    <t>程式設計與應用</t>
    <phoneticPr fontId="6" type="noConversion"/>
  </si>
  <si>
    <t>管理學</t>
    <phoneticPr fontId="6" type="noConversion"/>
  </si>
  <si>
    <t>時尚產業概論</t>
    <phoneticPr fontId="6" type="noConversion"/>
  </si>
  <si>
    <t>小計</t>
    <phoneticPr fontId="7" type="noConversion"/>
  </si>
  <si>
    <t>類別學分小計</t>
    <phoneticPr fontId="7" type="noConversion"/>
  </si>
  <si>
    <t>院訂選修</t>
    <phoneticPr fontId="7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</si>
  <si>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7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</si>
  <si>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7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</si>
  <si>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7" type="noConversion"/>
  </si>
  <si>
    <t>進階飯店應用日語會話</t>
    <phoneticPr fontId="7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</si>
  <si>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7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</si>
  <si>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7" type="noConversion"/>
  </si>
  <si>
    <t>高階職場專業英語</t>
    <phoneticPr fontId="7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</si>
  <si>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7" type="noConversion"/>
  </si>
  <si>
    <t>民生產業實務</t>
    <phoneticPr fontId="7" type="noConversion"/>
  </si>
  <si>
    <t>進階民生產業實務</t>
    <phoneticPr fontId="7" type="noConversion"/>
  </si>
  <si>
    <t>專業必修</t>
    <phoneticPr fontId="7" type="noConversion"/>
  </si>
  <si>
    <t>專業英語(一)</t>
    <phoneticPr fontId="7" type="noConversion"/>
  </si>
  <si>
    <t>產業英語會話</t>
    <phoneticPr fontId="7" type="noConversion"/>
  </si>
  <si>
    <t>校外實習(一)(二)</t>
    <phoneticPr fontId="7" type="noConversion"/>
  </si>
  <si>
    <t>*</t>
    <phoneticPr fontId="6" type="noConversion"/>
  </si>
  <si>
    <t>專題製作(一)</t>
    <phoneticPr fontId="7" type="noConversion"/>
  </si>
  <si>
    <t>專業日語(一)</t>
    <phoneticPr fontId="7" type="noConversion"/>
  </si>
  <si>
    <t>產業日語會話</t>
    <phoneticPr fontId="7" type="noConversion"/>
  </si>
  <si>
    <t>專題製作(二)</t>
    <phoneticPr fontId="7" type="noConversion"/>
  </si>
  <si>
    <t>旅館管理概論</t>
    <phoneticPr fontId="7" type="noConversion"/>
  </si>
  <si>
    <t>旅館客房資訊系統</t>
    <phoneticPr fontId="7" type="noConversion"/>
  </si>
  <si>
    <t>房務實務</t>
    <phoneticPr fontId="7" type="noConversion"/>
  </si>
  <si>
    <t>連鎖旅館經營管理</t>
    <phoneticPr fontId="7" type="noConversion"/>
  </si>
  <si>
    <t>旅館安全衛生與法規</t>
    <phoneticPr fontId="7" type="noConversion"/>
  </si>
  <si>
    <t>旅館實務實習(一)</t>
    <phoneticPr fontId="7" type="noConversion"/>
  </si>
  <si>
    <t>專業英語(二)</t>
    <phoneticPr fontId="7" type="noConversion"/>
  </si>
  <si>
    <t xml:space="preserve"> </t>
    <phoneticPr fontId="7" type="noConversion"/>
  </si>
  <si>
    <t>旅館經營策略管理</t>
    <phoneticPr fontId="7" type="noConversion"/>
  </si>
  <si>
    <t>專業日語(二)</t>
    <phoneticPr fontId="7" type="noConversion"/>
  </si>
  <si>
    <t>旅館人力資源管理</t>
    <phoneticPr fontId="7" type="noConversion"/>
  </si>
  <si>
    <t>客務實務</t>
    <phoneticPr fontId="7" type="noConversion"/>
  </si>
  <si>
    <t>旅館實務實習(二)</t>
  </si>
  <si>
    <t>導覽與簡報技巧</t>
    <phoneticPr fontId="7" type="noConversion"/>
  </si>
  <si>
    <t>溫泉旅館管理</t>
    <phoneticPr fontId="7" type="noConversion"/>
  </si>
  <si>
    <t>旅館餐飲資訊系統</t>
    <phoneticPr fontId="7" type="noConversion"/>
  </si>
  <si>
    <t>高級管家服務</t>
    <phoneticPr fontId="7" type="noConversion"/>
  </si>
  <si>
    <t>旅館行銷管理</t>
    <phoneticPr fontId="7" type="noConversion"/>
  </si>
  <si>
    <t>旅館採購與成本控制</t>
    <phoneticPr fontId="7" type="noConversion"/>
  </si>
  <si>
    <t>旅館專題講座</t>
    <phoneticPr fontId="7" type="noConversion"/>
  </si>
  <si>
    <t>專業選修</t>
    <phoneticPr fontId="7" type="noConversion"/>
  </si>
  <si>
    <t>商業套裝軟體</t>
    <phoneticPr fontId="7" type="noConversion"/>
  </si>
  <si>
    <t>俱樂部規劃經營</t>
    <phoneticPr fontId="7" type="noConversion"/>
  </si>
  <si>
    <t>基礎韓語</t>
    <phoneticPr fontId="7" type="noConversion"/>
  </si>
  <si>
    <t>世界飲食文化</t>
    <phoneticPr fontId="7" type="noConversion"/>
  </si>
  <si>
    <t>進階旅館餐飲服務實務</t>
    <phoneticPr fontId="7" type="noConversion"/>
  </si>
  <si>
    <t>旅館危機處理個案探討與管理</t>
    <phoneticPr fontId="7" type="noConversion"/>
  </si>
  <si>
    <t>咖啡研究與賞析</t>
    <phoneticPr fontId="7" type="noConversion"/>
  </si>
  <si>
    <t>旅館產業實務</t>
    <phoneticPr fontId="7" type="noConversion"/>
  </si>
  <si>
    <t>博奕事業管理</t>
    <phoneticPr fontId="7" type="noConversion"/>
  </si>
  <si>
    <t>溫泉文化</t>
    <phoneticPr fontId="7" type="noConversion"/>
  </si>
  <si>
    <t>溫泉遊憩管理</t>
    <phoneticPr fontId="7" type="noConversion"/>
  </si>
  <si>
    <t>旅館菁英培訓</t>
    <phoneticPr fontId="7" type="noConversion"/>
  </si>
  <si>
    <t>消費者行為</t>
    <phoneticPr fontId="7" type="noConversion"/>
  </si>
  <si>
    <t>葡萄酒賞析與服務</t>
    <phoneticPr fontId="7" type="noConversion"/>
  </si>
  <si>
    <t>校內實務實習</t>
    <phoneticPr fontId="7" type="noConversion"/>
  </si>
  <si>
    <t>旅館會計學</t>
    <phoneticPr fontId="7" type="noConversion"/>
  </si>
  <si>
    <t>旅館品牌形象管理</t>
    <phoneticPr fontId="7" type="noConversion"/>
  </si>
  <si>
    <t>旅館韓語</t>
    <phoneticPr fontId="7" type="noConversion"/>
  </si>
  <si>
    <t>人際關係與溝通技巧</t>
    <phoneticPr fontId="7" type="noConversion"/>
  </si>
  <si>
    <t>旅館設備維護管理</t>
    <phoneticPr fontId="7" type="noConversion"/>
  </si>
  <si>
    <t>全球旅館產業分析</t>
    <phoneticPr fontId="7" type="noConversion"/>
  </si>
  <si>
    <t>宴會管理</t>
    <phoneticPr fontId="7" type="noConversion"/>
  </si>
  <si>
    <t>海外參訪研習</t>
    <phoneticPr fontId="7" type="noConversion"/>
  </si>
  <si>
    <t>綠能旅館發展與趨勢</t>
    <phoneticPr fontId="7" type="noConversion"/>
  </si>
  <si>
    <t>海外語言研習</t>
    <phoneticPr fontId="7" type="noConversion"/>
  </si>
  <si>
    <t>民宿規劃與管理</t>
    <phoneticPr fontId="7" type="noConversion"/>
  </si>
  <si>
    <t>旅館菁英實習</t>
    <phoneticPr fontId="7" type="noConversion"/>
  </si>
  <si>
    <t>旅館吧台實務與管理</t>
    <phoneticPr fontId="7" type="noConversion"/>
  </si>
  <si>
    <t>進階產業英語會話</t>
    <phoneticPr fontId="7" type="noConversion"/>
  </si>
  <si>
    <t>旅館管理個案研究</t>
    <phoneticPr fontId="7" type="noConversion"/>
  </si>
  <si>
    <t>基礎旅館餐飲服務實務</t>
    <phoneticPr fontId="7" type="noConversion"/>
  </si>
  <si>
    <t>進階產業日語會話</t>
    <phoneticPr fontId="7" type="noConversion"/>
  </si>
  <si>
    <t>咖啡吧台經營實務</t>
    <phoneticPr fontId="7" type="noConversion"/>
  </si>
  <si>
    <t>旅館科技應用</t>
    <phoneticPr fontId="7" type="noConversion"/>
  </si>
  <si>
    <t>備註</t>
    <phoneticPr fontId="6" type="noConversion"/>
  </si>
  <si>
    <t>基礎通識：14</t>
    <phoneticPr fontId="6" type="noConversion"/>
  </si>
  <si>
    <t>院訂必修：8</t>
    <phoneticPr fontId="6" type="noConversion"/>
  </si>
  <si>
    <t>專業必修：67</t>
    <phoneticPr fontId="6" type="noConversion"/>
  </si>
  <si>
    <t>專業選修(含院訂選修)：25</t>
    <phoneticPr fontId="6" type="noConversion"/>
  </si>
  <si>
    <t>畢業最低學分數：128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</si>
  <si>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烘焙創意與經營管理學士學位學程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(109學年度入學適用) </t>
    </r>
    <phoneticPr fontId="7" type="noConversion"/>
  </si>
  <si>
    <t>時數</t>
    <phoneticPr fontId="7" type="noConversion"/>
  </si>
  <si>
    <t>學分</t>
    <phoneticPr fontId="7" type="noConversion"/>
  </si>
  <si>
    <t>基礎通識</t>
    <phoneticPr fontId="7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</si>
  <si>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</si>
  <si>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7" type="noConversion"/>
  </si>
  <si>
    <t>多元通識</t>
    <phoneticPr fontId="7" type="noConversion"/>
  </si>
  <si>
    <t>院訂必修</t>
    <phoneticPr fontId="7" type="noConversion"/>
  </si>
  <si>
    <t>民生產業講座</t>
    <phoneticPr fontId="6" type="noConversion"/>
  </si>
  <si>
    <t>小計</t>
    <phoneticPr fontId="7" type="noConversion"/>
  </si>
  <si>
    <t>小計</t>
    <phoneticPr fontId="7" type="noConversion"/>
  </si>
  <si>
    <t>類別學分小計</t>
    <phoneticPr fontId="7" type="noConversion"/>
  </si>
  <si>
    <t>類別學分小計</t>
    <phoneticPr fontId="7" type="noConversion"/>
  </si>
  <si>
    <t>食品衛生與安全</t>
  </si>
  <si>
    <t>西點蛋糕製作</t>
  </si>
  <si>
    <t>烘焙創意產品研發</t>
  </si>
  <si>
    <t>餐飲英語會話</t>
  </si>
  <si>
    <t>採購與成本控制</t>
  </si>
  <si>
    <t>研究方法</t>
    <phoneticPr fontId="6" type="noConversion"/>
  </si>
  <si>
    <t>烘焙學</t>
    <phoneticPr fontId="6" type="noConversion"/>
  </si>
  <si>
    <t>行銷學</t>
  </si>
  <si>
    <t>校內專業實習(一)</t>
  </si>
  <si>
    <t>烘焙創業企劃</t>
  </si>
  <si>
    <t>創新管理</t>
  </si>
  <si>
    <t>蛋糕裝飾</t>
  </si>
  <si>
    <t>門市經營與管理</t>
  </si>
  <si>
    <t>校內專業實習(二)</t>
  </si>
  <si>
    <t>麵包製作</t>
  </si>
  <si>
    <t>世界經典麵包製作</t>
    <phoneticPr fontId="6" type="noConversion"/>
  </si>
  <si>
    <t>巧克力製作</t>
  </si>
  <si>
    <t>餅乾與糖果</t>
    <phoneticPr fontId="6" type="noConversion"/>
  </si>
  <si>
    <t>冰淇淋製作</t>
  </si>
  <si>
    <t>進階巧克力製作</t>
    <phoneticPr fontId="6" type="noConversion"/>
  </si>
  <si>
    <t>和果子製作</t>
    <phoneticPr fontId="6" type="noConversion"/>
  </si>
  <si>
    <t>拉糖藝術</t>
  </si>
  <si>
    <t>棉花糖偶結婚蛋糕裝飾</t>
    <phoneticPr fontId="6" type="noConversion"/>
  </si>
  <si>
    <t>飲料實務</t>
  </si>
  <si>
    <t>產品包裝與運用</t>
  </si>
  <si>
    <t>生產管理</t>
    <phoneticPr fontId="6" type="noConversion"/>
  </si>
  <si>
    <t>餐飲日語會話</t>
  </si>
  <si>
    <t>糖霜蛋糕製作</t>
    <phoneticPr fontId="6" type="noConversion"/>
  </si>
  <si>
    <t>產業接軌</t>
    <phoneticPr fontId="6" type="noConversion"/>
  </si>
  <si>
    <t>*</t>
    <phoneticPr fontId="6" type="noConversion"/>
  </si>
  <si>
    <t>創意伴手禮</t>
    <phoneticPr fontId="6" type="noConversion"/>
  </si>
  <si>
    <t>宴會點心製作與盤飾</t>
    <phoneticPr fontId="6" type="noConversion"/>
  </si>
  <si>
    <t>海外參訪與實作</t>
    <phoneticPr fontId="6" type="noConversion"/>
  </si>
  <si>
    <t>食品營養學</t>
  </si>
  <si>
    <t>圖案設計</t>
  </si>
  <si>
    <t>藝術麵包製作</t>
    <phoneticPr fontId="6" type="noConversion"/>
  </si>
  <si>
    <t>進階餐飲日語會話</t>
  </si>
  <si>
    <t>就業接軌</t>
    <phoneticPr fontId="6" type="noConversion"/>
  </si>
  <si>
    <t>*</t>
    <phoneticPr fontId="6" type="noConversion"/>
  </si>
  <si>
    <t>餐旅服務技能與實務</t>
  </si>
  <si>
    <t>烘焙專題講座</t>
    <phoneticPr fontId="6" type="noConversion"/>
  </si>
  <si>
    <t>電子商務</t>
    <phoneticPr fontId="6" type="noConversion"/>
  </si>
  <si>
    <t>備註</t>
    <phoneticPr fontId="6" type="noConversion"/>
  </si>
  <si>
    <t>基礎通識：14</t>
    <phoneticPr fontId="6" type="noConversion"/>
  </si>
  <si>
    <t>專業必修：64</t>
    <phoneticPr fontId="6" type="noConversion"/>
  </si>
  <si>
    <t>專業選修(含院訂選修)：28</t>
    <phoneticPr fontId="6" type="noConversion"/>
  </si>
  <si>
    <t>實務實習</t>
  </si>
  <si>
    <t>流行音樂產業結構</t>
  </si>
  <si>
    <t>演唱會規劃</t>
  </si>
  <si>
    <t>流行產業行政管理</t>
  </si>
  <si>
    <t>文化創意產業行銷</t>
  </si>
  <si>
    <t>專業舞台音響</t>
  </si>
  <si>
    <t>製作企劃</t>
  </si>
  <si>
    <t>合成器與音色設計</t>
  </si>
  <si>
    <t>MV製作與個案分析</t>
  </si>
  <si>
    <t>個人音樂事業經營</t>
  </si>
  <si>
    <t>產業接軌</t>
  </si>
  <si>
    <t>進階製作企劃</t>
  </si>
  <si>
    <t>生活音樂應用</t>
  </si>
  <si>
    <t>跨界音樂</t>
  </si>
  <si>
    <t>流行音樂專題欣賞</t>
  </si>
  <si>
    <t>就業接軌</t>
  </si>
  <si>
    <t>科目名稱</t>
    <phoneticPr fontId="7" type="noConversion"/>
  </si>
  <si>
    <t>學分</t>
    <phoneticPr fontId="7" type="noConversion"/>
  </si>
  <si>
    <t>時數</t>
    <phoneticPr fontId="7" type="noConversion"/>
  </si>
  <si>
    <t>基礎通識</t>
    <phoneticPr fontId="7" type="noConversion"/>
  </si>
  <si>
    <t>中文閱讀與寫作</t>
    <phoneticPr fontId="6" type="noConversion"/>
  </si>
  <si>
    <t>體育(三)</t>
    <phoneticPr fontId="6" type="noConversion"/>
  </si>
  <si>
    <t>共同外語(一)</t>
    <phoneticPr fontId="6" type="noConversion"/>
  </si>
  <si>
    <t>共同外語(二)(三)</t>
    <phoneticPr fontId="6" type="noConversion"/>
  </si>
  <si>
    <t>體育(一)(二)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</si>
  <si>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</si>
  <si>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7" type="noConversion"/>
  </si>
  <si>
    <t>勞作教育(一)(二)</t>
    <phoneticPr fontId="6" type="noConversion"/>
  </si>
  <si>
    <t>職場應用文</t>
    <phoneticPr fontId="6" type="noConversion"/>
  </si>
  <si>
    <t>法律與生活</t>
    <phoneticPr fontId="6" type="noConversion"/>
  </si>
  <si>
    <t>職場禮儀與口語表達</t>
    <phoneticPr fontId="6" type="noConversion"/>
  </si>
  <si>
    <t>多元通識</t>
    <phoneticPr fontId="7" type="noConversion"/>
  </si>
  <si>
    <t>院訂必修</t>
    <phoneticPr fontId="7" type="noConversion"/>
  </si>
  <si>
    <t>管理學</t>
    <phoneticPr fontId="6" type="noConversion"/>
  </si>
  <si>
    <t>民生產業講座</t>
    <phoneticPr fontId="6" type="noConversion"/>
  </si>
  <si>
    <t>小計</t>
    <phoneticPr fontId="7" type="noConversion"/>
  </si>
  <si>
    <t>類別學分小計</t>
    <phoneticPr fontId="7" type="noConversion"/>
  </si>
  <si>
    <t>院訂選修</t>
    <phoneticPr fontId="7" type="noConversion"/>
  </si>
  <si>
    <t>中階職場專業日語</t>
    <phoneticPr fontId="6" type="noConversion"/>
  </si>
  <si>
    <t>中階職場專業日語</t>
    <phoneticPr fontId="6" type="noConversion"/>
  </si>
  <si>
    <t>飯店應用日語會話</t>
    <phoneticPr fontId="6" type="noConversion"/>
  </si>
  <si>
    <t>高階職場專業日語</t>
    <phoneticPr fontId="6" type="noConversion"/>
  </si>
  <si>
    <t>進階飯店應用日語會話</t>
    <phoneticPr fontId="6" type="noConversion"/>
  </si>
  <si>
    <t>中階職場專業英語</t>
    <phoneticPr fontId="6" type="noConversion"/>
  </si>
  <si>
    <t>職場實用日語會話</t>
    <phoneticPr fontId="6" type="noConversion"/>
  </si>
  <si>
    <t>高階職場專業英語</t>
    <phoneticPr fontId="6" type="noConversion"/>
  </si>
  <si>
    <t>進階職場實用日語會話</t>
    <phoneticPr fontId="6" type="noConversion"/>
  </si>
  <si>
    <t>民生產業實務</t>
    <phoneticPr fontId="6" type="noConversion"/>
  </si>
  <si>
    <t>進階民生產業實務</t>
    <phoneticPr fontId="6" type="noConversion"/>
  </si>
  <si>
    <t>專業必修</t>
    <phoneticPr fontId="7" type="noConversion"/>
  </si>
  <si>
    <t>休閒遊憩事業概論</t>
    <phoneticPr fontId="7" type="noConversion"/>
  </si>
  <si>
    <t>水域休閒活動(一)</t>
    <phoneticPr fontId="7" type="noConversion"/>
  </si>
  <si>
    <t>休閒設施規劃與管理</t>
    <phoneticPr fontId="7" type="noConversion"/>
  </si>
  <si>
    <t>體適能概論</t>
    <phoneticPr fontId="7" type="noConversion"/>
  </si>
  <si>
    <t>休閒活動企劃與簡報</t>
    <phoneticPr fontId="7" type="noConversion"/>
  </si>
  <si>
    <t>服務管理</t>
    <phoneticPr fontId="7" type="noConversion"/>
  </si>
  <si>
    <t>陸上休閒活動(一)</t>
    <phoneticPr fontId="7" type="noConversion"/>
  </si>
  <si>
    <t>專業英語(一)(二)</t>
    <phoneticPr fontId="7" type="noConversion"/>
  </si>
  <si>
    <t>高爾夫運動實務</t>
    <phoneticPr fontId="7" type="noConversion"/>
  </si>
  <si>
    <t>高爾夫基礎</t>
    <phoneticPr fontId="7" type="noConversion"/>
  </si>
  <si>
    <t>高爾夫實務(二)(三)</t>
    <phoneticPr fontId="7" type="noConversion"/>
  </si>
  <si>
    <t>專題製作(一)(二)</t>
    <phoneticPr fontId="7" type="noConversion"/>
  </si>
  <si>
    <t>高爾夫實務(一)</t>
    <phoneticPr fontId="7" type="noConversion"/>
  </si>
  <si>
    <t>體重控制與體型雕塑</t>
    <phoneticPr fontId="7" type="noConversion"/>
  </si>
  <si>
    <t>體育活動指導</t>
    <phoneticPr fontId="7" type="noConversion"/>
  </si>
  <si>
    <t>體適能實務</t>
    <phoneticPr fontId="7" type="noConversion"/>
  </si>
  <si>
    <t>傷害防護與急救</t>
    <phoneticPr fontId="7" type="noConversion"/>
  </si>
  <si>
    <t>休閒事業經營與管理</t>
    <phoneticPr fontId="7" type="noConversion"/>
  </si>
  <si>
    <t>陸上休閒活動(二)</t>
    <phoneticPr fontId="7" type="noConversion"/>
  </si>
  <si>
    <t>活動規劃與設計</t>
    <phoneticPr fontId="7" type="noConversion"/>
  </si>
  <si>
    <t>專業選修</t>
    <phoneticPr fontId="7" type="noConversion"/>
  </si>
  <si>
    <t>休閒事業專題講座</t>
    <phoneticPr fontId="6" type="noConversion"/>
  </si>
  <si>
    <t>行銷管理</t>
    <phoneticPr fontId="6" type="noConversion"/>
  </si>
  <si>
    <t>戶外休閒領導體驗</t>
    <phoneticPr fontId="6" type="noConversion"/>
  </si>
  <si>
    <t>健康管理概論</t>
    <phoneticPr fontId="6" type="noConversion"/>
  </si>
  <si>
    <t>消費者行為</t>
    <phoneticPr fontId="6" type="noConversion"/>
  </si>
  <si>
    <t>導遊領隊實務</t>
    <phoneticPr fontId="6" type="noConversion"/>
  </si>
  <si>
    <t>環境教育與解說實務</t>
    <phoneticPr fontId="6" type="noConversion"/>
  </si>
  <si>
    <t>休閒體驗</t>
    <phoneticPr fontId="6" type="noConversion"/>
  </si>
  <si>
    <t>賽事規劃實務</t>
    <phoneticPr fontId="6" type="noConversion"/>
  </si>
  <si>
    <t>實用營養學</t>
    <phoneticPr fontId="6" type="noConversion"/>
  </si>
  <si>
    <t>探索教育</t>
    <phoneticPr fontId="6" type="noConversion"/>
  </si>
  <si>
    <t>新聞媒體與公共關係</t>
    <phoneticPr fontId="6" type="noConversion"/>
  </si>
  <si>
    <t>基礎瑜珈</t>
    <phoneticPr fontId="6" type="noConversion"/>
  </si>
  <si>
    <t>健身教練指導</t>
    <phoneticPr fontId="6" type="noConversion"/>
  </si>
  <si>
    <t>履歷撰寫與面試訓練</t>
    <phoneticPr fontId="6" type="noConversion"/>
  </si>
  <si>
    <t>健康與休閒行為</t>
    <phoneticPr fontId="6" type="noConversion"/>
  </si>
  <si>
    <t>流行舞蹈</t>
    <phoneticPr fontId="6" type="noConversion"/>
  </si>
  <si>
    <t>有氧運動</t>
    <phoneticPr fontId="6" type="noConversion"/>
  </si>
  <si>
    <t>產品管理與銷售</t>
    <phoneticPr fontId="6" type="noConversion"/>
  </si>
  <si>
    <t>人力資源管理</t>
    <phoneticPr fontId="6" type="noConversion"/>
  </si>
  <si>
    <t>水域休閒活動(二)</t>
    <phoneticPr fontId="6" type="noConversion"/>
  </si>
  <si>
    <t>運動按摩實務</t>
    <phoneticPr fontId="6" type="noConversion"/>
  </si>
  <si>
    <t>經絡按摩與健康保健</t>
    <phoneticPr fontId="6" type="noConversion"/>
  </si>
  <si>
    <t>職場服務與實務</t>
    <phoneticPr fontId="6" type="noConversion"/>
  </si>
  <si>
    <t>肢體律動</t>
    <phoneticPr fontId="6" type="noConversion"/>
  </si>
  <si>
    <t>休閒活動欣賞</t>
    <phoneticPr fontId="6" type="noConversion"/>
  </si>
  <si>
    <t>遊艇碼頭管理實務</t>
    <phoneticPr fontId="6" type="noConversion"/>
  </si>
  <si>
    <t>休閒活動整合行銷</t>
    <phoneticPr fontId="6" type="noConversion"/>
  </si>
  <si>
    <t>顧客管理與經營</t>
    <phoneticPr fontId="6" type="noConversion"/>
  </si>
  <si>
    <t>運動觀光</t>
    <phoneticPr fontId="6" type="noConversion"/>
  </si>
  <si>
    <t>備註</t>
    <phoneticPr fontId="6" type="noConversion"/>
  </si>
  <si>
    <t>基礎通識：14</t>
    <phoneticPr fontId="6" type="noConversion"/>
  </si>
  <si>
    <t>院訂必修：8</t>
    <phoneticPr fontId="6" type="noConversion"/>
  </si>
  <si>
    <t>專業必修：64</t>
    <phoneticPr fontId="6" type="noConversion"/>
  </si>
  <si>
    <t>專業選修(含院訂選修)：28</t>
    <phoneticPr fontId="6" type="noConversion"/>
  </si>
  <si>
    <t>畢業最低學分數：128</t>
    <phoneticPr fontId="6" type="noConversion"/>
  </si>
  <si>
    <t>時數</t>
    <phoneticPr fontId="7" type="noConversion"/>
  </si>
  <si>
    <t>學分</t>
    <phoneticPr fontId="7" type="noConversion"/>
  </si>
  <si>
    <t>1.共同外語課程需修滿6學分，學生於修課前即可選擇「英語」或「日語」為外語課程。
2.選定語言後，不可異動。</t>
    <phoneticPr fontId="6" type="noConversion"/>
  </si>
  <si>
    <t>小計</t>
    <phoneticPr fontId="7" type="noConversion"/>
  </si>
  <si>
    <t>職場實用日語會話</t>
    <phoneticPr fontId="6" type="noConversion"/>
  </si>
  <si>
    <t>專業必修</t>
    <phoneticPr fontId="7" type="noConversion"/>
  </si>
  <si>
    <t>休閒遊憩事業概論</t>
    <phoneticPr fontId="6" type="noConversion"/>
  </si>
  <si>
    <t>水域休閒活動(一)</t>
    <phoneticPr fontId="6" type="noConversion"/>
  </si>
  <si>
    <t>服務管理</t>
    <phoneticPr fontId="6" type="noConversion"/>
  </si>
  <si>
    <t>校外實習(一)(二)</t>
    <phoneticPr fontId="6" type="noConversion"/>
  </si>
  <si>
    <t>體適能概論</t>
    <phoneticPr fontId="6" type="noConversion"/>
  </si>
  <si>
    <t>傷害防護與急救</t>
    <phoneticPr fontId="6" type="noConversion"/>
  </si>
  <si>
    <t>專題製作(一)(二)</t>
    <phoneticPr fontId="6" type="noConversion"/>
  </si>
  <si>
    <t>陸上休閒活動(一)</t>
    <phoneticPr fontId="6" type="noConversion"/>
  </si>
  <si>
    <t>體育活動指導</t>
    <phoneticPr fontId="6" type="noConversion"/>
  </si>
  <si>
    <t>體適能實務</t>
    <phoneticPr fontId="6" type="noConversion"/>
  </si>
  <si>
    <t>高爾夫實務(一)</t>
    <phoneticPr fontId="6" type="noConversion"/>
  </si>
  <si>
    <t>小計</t>
    <phoneticPr fontId="6" type="noConversion"/>
  </si>
  <si>
    <t>體育班必修</t>
    <phoneticPr fontId="6" type="noConversion"/>
  </si>
  <si>
    <t>專業訓練課程(一)</t>
    <phoneticPr fontId="6" type="noConversion"/>
  </si>
  <si>
    <t>專業訓練課程(三)</t>
    <phoneticPr fontId="6" type="noConversion"/>
  </si>
  <si>
    <t>專業訓練課程(五)</t>
    <phoneticPr fontId="6" type="noConversion"/>
  </si>
  <si>
    <t>專業指導課程(一)</t>
    <phoneticPr fontId="6" type="noConversion"/>
  </si>
  <si>
    <t>專業指導課程(三)</t>
    <phoneticPr fontId="6" type="noConversion"/>
  </si>
  <si>
    <t>專業指導課程(五)</t>
    <phoneticPr fontId="6" type="noConversion"/>
  </si>
  <si>
    <t>專業訓練課程(二)</t>
    <phoneticPr fontId="6" type="noConversion"/>
  </si>
  <si>
    <t>專業訓練課程(四)</t>
    <phoneticPr fontId="6" type="noConversion"/>
  </si>
  <si>
    <t>專業訓練課程(六)</t>
    <phoneticPr fontId="6" type="noConversion"/>
  </si>
  <si>
    <t>專業指導課程(二)</t>
    <phoneticPr fontId="6" type="noConversion"/>
  </si>
  <si>
    <t>專業指導課程(四)</t>
    <phoneticPr fontId="6" type="noConversion"/>
  </si>
  <si>
    <t>專業指導課程(六)</t>
    <phoneticPr fontId="6" type="noConversion"/>
  </si>
  <si>
    <t>小計</t>
    <phoneticPr fontId="6" type="noConversion"/>
  </si>
  <si>
    <t>專業選修</t>
    <phoneticPr fontId="7" type="noConversion"/>
  </si>
  <si>
    <t>產品管理與銷售</t>
    <phoneticPr fontId="6" type="noConversion"/>
  </si>
  <si>
    <t>水域休閒活動(二)</t>
    <phoneticPr fontId="6" type="noConversion"/>
  </si>
  <si>
    <t>備註</t>
    <phoneticPr fontId="6" type="noConversion"/>
  </si>
  <si>
    <t>基礎通識：14</t>
    <phoneticPr fontId="6" type="noConversion"/>
  </si>
  <si>
    <t>院訂必修：8</t>
    <phoneticPr fontId="6" type="noConversion"/>
  </si>
  <si>
    <t>畢業最低學分數：128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</si>
  <si>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演藝事業系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(109學年度入學適用) </t>
    </r>
    <phoneticPr fontId="7" type="noConversion"/>
  </si>
  <si>
    <t>109年03月10日-108學年度第2學期第1次系課程發展委員會訂定
109年03月23日-108學年度第2學期第1次院課程發展委員會審議
109年10月29日-109學年度第1學期第1次校課程發展委員會審議</t>
    <phoneticPr fontId="7" type="noConversion"/>
  </si>
  <si>
    <t>109年03月10日-108學年度第2學期第1次系課程發展委員會訂定
109年03月23日-108學年度第2學期第1次院課程發展委員會審議
109年10月29日-109學年度第1學期第1次校課程發展委員會審議</t>
    <phoneticPr fontId="7" type="noConversion"/>
  </si>
  <si>
    <t>109年03月10日-108學年度第2學期第1次系課程發展委員會訂定
109年03月23日-108學年度第2學期第1次院課程發展委員會審議
109年10月29日-109學年度第1學期第1次校課程發展委員會審議</t>
    <phoneticPr fontId="7" type="noConversion"/>
  </si>
  <si>
    <t>109年03月10日-108學年度第2學期第1次系課程發展委員會訂定
109年03月23日-108學年度第2學期第1次院課程發展委員會審議
109年10月29日-109學年度第1學期第1次校課程發展委員會審議</t>
    <phoneticPr fontId="7" type="noConversion"/>
  </si>
  <si>
    <r>
      <t>109年03月10日-108學年度第2學期第1次學程課程發展委員會訂定
109年03月23日-108學年度第2學期第1次院課程發展委員會審議</t>
    </r>
    <r>
      <rPr>
        <sz val="6"/>
        <color theme="0"/>
        <rFont val="新細明體"/>
        <family val="1"/>
        <charset val="136"/>
      </rPr>
      <t>■</t>
    </r>
    <r>
      <rPr>
        <sz val="6"/>
        <rFont val="微軟正黑體"/>
        <family val="2"/>
        <charset val="136"/>
      </rPr>
      <t xml:space="preserve">
109年10月29日-109學年度第1學期第1次校課程發展委員會審議</t>
    </r>
    <r>
      <rPr>
        <sz val="6"/>
        <color theme="0"/>
        <rFont val="新細明體"/>
        <family val="1"/>
        <charset val="136"/>
      </rPr>
      <t>■</t>
    </r>
    <phoneticPr fontId="7" type="noConversion"/>
  </si>
  <si>
    <r>
      <t>109年03月13日-108學年度第2學期第1次學程課程發展委員會訂定
109年03月23日-108學年度第2學期第1次院課程發展委員會審議</t>
    </r>
    <r>
      <rPr>
        <sz val="6"/>
        <color theme="0"/>
        <rFont val="新細明體"/>
        <family val="1"/>
        <charset val="136"/>
      </rPr>
      <t>■</t>
    </r>
    <r>
      <rPr>
        <sz val="6"/>
        <rFont val="微軟正黑體"/>
        <family val="2"/>
        <charset val="136"/>
      </rPr>
      <t xml:space="preserve">
109年10月29日-109學年度第1學期第1次校課程發展委員會審議</t>
    </r>
    <r>
      <rPr>
        <sz val="6"/>
        <color theme="0"/>
        <rFont val="新細明體"/>
        <family val="1"/>
        <charset val="136"/>
      </rPr>
      <t>■</t>
    </r>
    <phoneticPr fontId="7" type="noConversion"/>
  </si>
  <si>
    <t>公共關係</t>
    <phoneticPr fontId="6" type="noConversion"/>
  </si>
  <si>
    <t>文化創意與行銷</t>
    <phoneticPr fontId="6" type="noConversion"/>
  </si>
  <si>
    <t>109年04月30日-108學年度第2學期第2次系課程發展委員會修定
109年05月25日-108學年度第2學期第2次院課程發展委員會審議
109年10月29日-109學年度第1學期第1次校課程發展委員會審議</t>
    <phoneticPr fontId="7" type="noConversion"/>
  </si>
  <si>
    <t>幼兒體適能</t>
    <phoneticPr fontId="6" type="noConversion"/>
  </si>
  <si>
    <t>就業接軌(一)(二)</t>
    <phoneticPr fontId="6" type="noConversion"/>
  </si>
  <si>
    <t>*</t>
    <phoneticPr fontId="6" type="noConversion"/>
  </si>
  <si>
    <t>*</t>
    <phoneticPr fontId="6" type="noConversion"/>
  </si>
  <si>
    <t>專業必修：62</t>
    <phoneticPr fontId="6" type="noConversion"/>
  </si>
  <si>
    <t>專業選修(含院訂選修)：30</t>
    <phoneticPr fontId="6" type="noConversion"/>
  </si>
  <si>
    <t>109年09月24日-109學年度第1學期第1次系課程發展委員會修訂
109年10月12日-109學年度第1學期第1次院課程發展委員會審議
109年10月29日-109學年度第1學期第1次校課程發展委員會審議</t>
    <phoneticPr fontId="7" type="noConversion"/>
  </si>
  <si>
    <t>進階餐飲日語會話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</si>
  <si>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流行音樂事業系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(109學年度入學適用_</t>
    </r>
    <r>
      <rPr>
        <sz val="12"/>
        <color rgb="FFFF0000"/>
        <rFont val="微軟正黑體"/>
        <family val="2"/>
        <charset val="136"/>
      </rPr>
      <t>創意組</t>
    </r>
    <r>
      <rPr>
        <sz val="12"/>
        <rFont val="微軟正黑體"/>
        <family val="2"/>
        <charset val="136"/>
      </rPr>
      <t xml:space="preserve">) </t>
    </r>
    <phoneticPr fontId="7" type="noConversion"/>
  </si>
  <si>
    <t>科目名稱</t>
    <phoneticPr fontId="7" type="noConversion"/>
  </si>
  <si>
    <t>學分</t>
    <phoneticPr fontId="7" type="noConversion"/>
  </si>
  <si>
    <t>時數</t>
    <phoneticPr fontId="7" type="noConversion"/>
  </si>
  <si>
    <t>基礎通識</t>
    <phoneticPr fontId="7" type="noConversion"/>
  </si>
  <si>
    <t>共同外語(一)</t>
    <phoneticPr fontId="7" type="noConversion"/>
  </si>
  <si>
    <t>共同外語(二)</t>
    <phoneticPr fontId="7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</si>
  <si>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</si>
  <si>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7" type="noConversion"/>
  </si>
  <si>
    <t>多元通識</t>
    <phoneticPr fontId="7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</si>
  <si>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</si>
  <si>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院訂必修</t>
    <phoneticPr fontId="7" type="noConversion"/>
  </si>
  <si>
    <t>管理學</t>
    <phoneticPr fontId="26" type="noConversion"/>
  </si>
  <si>
    <t>小計</t>
    <phoneticPr fontId="7" type="noConversion"/>
  </si>
  <si>
    <t>類別學分小計</t>
    <phoneticPr fontId="7" type="noConversion"/>
  </si>
  <si>
    <t>院訂選修</t>
    <phoneticPr fontId="7" type="noConversion"/>
  </si>
  <si>
    <t>專業必修</t>
    <phoneticPr fontId="7" type="noConversion"/>
  </si>
  <si>
    <t>音樂編輯軟體運用</t>
    <phoneticPr fontId="6" type="noConversion"/>
  </si>
  <si>
    <t>錄音室錄音實務(一)</t>
    <phoneticPr fontId="6" type="noConversion"/>
  </si>
  <si>
    <t>錄音室混音實務(一)</t>
    <phoneticPr fontId="6" type="noConversion"/>
  </si>
  <si>
    <t>專題製作(一)</t>
    <phoneticPr fontId="6" type="noConversion"/>
  </si>
  <si>
    <t>流行音樂與演唱 (一)</t>
    <phoneticPr fontId="6" type="noConversion"/>
  </si>
  <si>
    <t>流行音樂與演唱 (三)</t>
    <phoneticPr fontId="6" type="noConversion"/>
  </si>
  <si>
    <t>進階音樂製作(一)</t>
    <phoneticPr fontId="6" type="noConversion"/>
  </si>
  <si>
    <t>專題製作(二)</t>
    <phoneticPr fontId="6" type="noConversion"/>
  </si>
  <si>
    <t>流行音樂樂理與運用</t>
    <phoneticPr fontId="6" type="noConversion"/>
  </si>
  <si>
    <t>編曲實務(一)</t>
    <phoneticPr fontId="6" type="noConversion"/>
  </si>
  <si>
    <t>音樂娛樂產業實務(一)</t>
    <phoneticPr fontId="6" type="noConversion"/>
  </si>
  <si>
    <t>即興創作 (一)</t>
    <phoneticPr fontId="6" type="noConversion"/>
  </si>
  <si>
    <t>藝人經紀實務(一)</t>
    <phoneticPr fontId="6" type="noConversion"/>
  </si>
  <si>
    <t>音樂影像剪輯(一)</t>
    <phoneticPr fontId="6" type="noConversion"/>
  </si>
  <si>
    <t>錄音剪輯軟體應用</t>
    <phoneticPr fontId="6" type="noConversion"/>
  </si>
  <si>
    <t>錄音室錄音實務(二)</t>
    <phoneticPr fontId="6" type="noConversion"/>
  </si>
  <si>
    <t>錄音室混音實務(二)</t>
    <phoneticPr fontId="6" type="noConversion"/>
  </si>
  <si>
    <t>流行音樂與演唱 (二)</t>
    <phoneticPr fontId="6" type="noConversion"/>
  </si>
  <si>
    <t>流行音樂與演唱 (四)</t>
    <phoneticPr fontId="6" type="noConversion"/>
  </si>
  <si>
    <t>進階音樂製作(二)</t>
    <phoneticPr fontId="6" type="noConversion"/>
  </si>
  <si>
    <t>流行音樂詞曲解析</t>
    <phoneticPr fontId="6" type="noConversion"/>
  </si>
  <si>
    <t>編曲實務 (二)</t>
    <phoneticPr fontId="6" type="noConversion"/>
  </si>
  <si>
    <t>音樂娛樂產業實務(二)</t>
    <phoneticPr fontId="6" type="noConversion"/>
  </si>
  <si>
    <t>即興創作 (二)</t>
    <phoneticPr fontId="6" type="noConversion"/>
  </si>
  <si>
    <t>藝人經紀實務(二)</t>
    <phoneticPr fontId="6" type="noConversion"/>
  </si>
  <si>
    <t>音樂影像剪輯(二)</t>
    <phoneticPr fontId="6" type="noConversion"/>
  </si>
  <si>
    <t>專業選修</t>
    <phoneticPr fontId="7" type="noConversion"/>
  </si>
  <si>
    <t>新媒體創意實務</t>
    <phoneticPr fontId="7" type="noConversion"/>
  </si>
  <si>
    <t>電子舞曲編輯</t>
    <phoneticPr fontId="7" type="noConversion"/>
  </si>
  <si>
    <t>商業音樂應用</t>
    <phoneticPr fontId="7" type="noConversion"/>
  </si>
  <si>
    <t>影視音樂賞析</t>
    <phoneticPr fontId="7" type="noConversion"/>
  </si>
  <si>
    <t>音樂展演設備技術應用</t>
    <phoneticPr fontId="7" type="noConversion"/>
  </si>
  <si>
    <t>*</t>
    <phoneticPr fontId="7" type="noConversion"/>
  </si>
  <si>
    <t>嘻哈音樂</t>
    <phoneticPr fontId="7" type="noConversion"/>
  </si>
  <si>
    <t>樂團合奏</t>
    <phoneticPr fontId="7" type="noConversion"/>
  </si>
  <si>
    <t>音樂後期製作</t>
    <phoneticPr fontId="7" type="noConversion"/>
  </si>
  <si>
    <t>全球流行音樂趨勢</t>
    <phoneticPr fontId="7" type="noConversion"/>
  </si>
  <si>
    <t>備註</t>
    <phoneticPr fontId="6" type="noConversion"/>
  </si>
  <si>
    <t>基礎通識：14</t>
    <phoneticPr fontId="6" type="noConversion"/>
  </si>
  <si>
    <t>職用通識：6</t>
    <phoneticPr fontId="6" type="noConversion"/>
  </si>
  <si>
    <t>多元通識：8</t>
    <phoneticPr fontId="6" type="noConversion"/>
  </si>
  <si>
    <t>院訂必修：8</t>
    <phoneticPr fontId="6" type="noConversion"/>
  </si>
  <si>
    <t>專業必修：62</t>
    <phoneticPr fontId="6" type="noConversion"/>
  </si>
  <si>
    <t>專業選修(含院訂選修)：30</t>
    <phoneticPr fontId="6" type="noConversion"/>
  </si>
  <si>
    <t>畢業最低學分數：128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</si>
  <si>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流行音樂事業系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(109學年度入學適用_</t>
    </r>
    <r>
      <rPr>
        <sz val="12"/>
        <color rgb="FFFF0000"/>
        <rFont val="微軟正黑體"/>
        <family val="2"/>
        <charset val="136"/>
      </rPr>
      <t>演奏組</t>
    </r>
    <r>
      <rPr>
        <sz val="12"/>
        <rFont val="微軟正黑體"/>
        <family val="2"/>
        <charset val="136"/>
      </rPr>
      <t xml:space="preserve">) </t>
    </r>
    <phoneticPr fontId="7" type="noConversion"/>
  </si>
  <si>
    <t>流行音樂與演奏(一)</t>
    <phoneticPr fontId="6" type="noConversion"/>
  </si>
  <si>
    <t>流行音樂與演奏(三)</t>
    <phoneticPr fontId="6" type="noConversion"/>
  </si>
  <si>
    <t>進階音樂創意(一)</t>
    <phoneticPr fontId="6" type="noConversion"/>
  </si>
  <si>
    <t>音樂展演實務(一)</t>
    <phoneticPr fontId="6" type="noConversion"/>
  </si>
  <si>
    <t>進階展演實務(一)</t>
    <phoneticPr fontId="6" type="noConversion"/>
  </si>
  <si>
    <t>即興創作(一)</t>
    <phoneticPr fontId="6" type="noConversion"/>
  </si>
  <si>
    <t>樂譜製作與音樂編輯(一)</t>
    <phoneticPr fontId="6" type="noConversion"/>
  </si>
  <si>
    <t>流行音樂與演奏(二)</t>
    <phoneticPr fontId="6" type="noConversion"/>
  </si>
  <si>
    <t>流行音樂與演奏(四)</t>
    <phoneticPr fontId="6" type="noConversion"/>
  </si>
  <si>
    <t>進階音樂創意(二)</t>
    <phoneticPr fontId="6" type="noConversion"/>
  </si>
  <si>
    <t>音樂展演實務(二)</t>
    <phoneticPr fontId="6" type="noConversion"/>
  </si>
  <si>
    <t>進階展演實務(二)</t>
    <phoneticPr fontId="6" type="noConversion"/>
  </si>
  <si>
    <t>即興創作(二)</t>
    <phoneticPr fontId="6" type="noConversion"/>
  </si>
  <si>
    <t>樂譜製作與音樂編輯(二)</t>
    <phoneticPr fontId="6" type="noConversion"/>
  </si>
  <si>
    <t>*</t>
    <phoneticPr fontId="6" type="noConversion"/>
  </si>
  <si>
    <t>嘻哈音樂</t>
    <phoneticPr fontId="7" type="noConversion"/>
  </si>
  <si>
    <t>樂團合奏</t>
    <phoneticPr fontId="7" type="noConversion"/>
  </si>
  <si>
    <t>全球流行音樂趨勢</t>
    <phoneticPr fontId="7" type="noConversion"/>
  </si>
  <si>
    <t>職用通識：6</t>
    <phoneticPr fontId="6" type="noConversion"/>
  </si>
  <si>
    <t>多元通識：8</t>
    <phoneticPr fontId="6" type="noConversion"/>
  </si>
  <si>
    <t>院訂必修：8</t>
    <phoneticPr fontId="6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</si>
  <si>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(109學年度入學適用_</t>
    </r>
    <r>
      <rPr>
        <sz val="12"/>
        <color rgb="FFFF0000"/>
        <rFont val="微軟正黑體"/>
        <family val="2"/>
        <charset val="136"/>
      </rPr>
      <t>休閒活動組</t>
    </r>
    <r>
      <rPr>
        <sz val="12"/>
        <rFont val="微軟正黑體"/>
        <family val="2"/>
        <charset val="136"/>
      </rPr>
      <t xml:space="preserve">) </t>
    </r>
    <phoneticPr fontId="7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</si>
  <si>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(109學年度入學適用_</t>
    </r>
    <r>
      <rPr>
        <sz val="12"/>
        <color rgb="FFFF0000"/>
        <rFont val="微軟正黑體"/>
        <family val="2"/>
        <charset val="136"/>
      </rPr>
      <t>運動績優組</t>
    </r>
    <r>
      <rPr>
        <sz val="12"/>
        <rFont val="微軟正黑體"/>
        <family val="2"/>
        <charset val="136"/>
      </rPr>
      <t xml:space="preserve">) </t>
    </r>
    <phoneticPr fontId="7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</si>
  <si>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化妝品應用與管理系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(109學年度入學適用_</t>
    </r>
    <r>
      <rPr>
        <sz val="12"/>
        <color rgb="FFFF0000"/>
        <rFont val="微軟正黑體"/>
        <family val="2"/>
        <charset val="136"/>
      </rPr>
      <t>時尚造型組</t>
    </r>
    <r>
      <rPr>
        <sz val="12"/>
        <rFont val="微軟正黑體"/>
        <family val="2"/>
        <charset val="136"/>
      </rPr>
      <t xml:space="preserve">) </t>
    </r>
    <phoneticPr fontId="7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</si>
  <si>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化妝品應用與管理系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(109學年度入學適用_</t>
    </r>
    <r>
      <rPr>
        <sz val="12"/>
        <color rgb="FFFF0000"/>
        <rFont val="微軟正黑體"/>
        <family val="2"/>
        <charset val="136"/>
      </rPr>
      <t>美容保養組</t>
    </r>
    <r>
      <rPr>
        <sz val="12"/>
        <rFont val="微軟正黑體"/>
        <family val="2"/>
        <charset val="136"/>
      </rPr>
      <t xml:space="preserve">) </t>
    </r>
    <phoneticPr fontId="7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</si>
  <si>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</si>
  <si>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</si>
  <si>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r>
  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/r>
    <r>
      <rPr>
        <sz val="9"/>
        <color rgb="FFFF0000"/>
        <rFont val="微軟正黑體"/>
        <family val="2"/>
        <charset val="136"/>
      </rPr>
      <t xml:space="preserve">
</t>
    </r>
    <r>
      <rPr>
        <sz val="9"/>
        <rFont val="微軟正黑體"/>
        <family val="2"/>
        <charset val="136"/>
      </rPr>
      <t>◎運動績優組一年級體育課程項目為游泳。</t>
    </r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</si>
  <si>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◎休閒活動組一年級體育課程項目為球類運動及體適能。</t>
    <phoneticPr fontId="6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</si>
  <si>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</si>
  <si>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</si>
  <si>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</si>
  <si>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多元通識：8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</si>
  <si>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</si>
  <si>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</si>
  <si>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</si>
  <si>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多元通識：8</t>
    <phoneticPr fontId="6" type="noConversion"/>
  </si>
  <si>
    <t>職用通識：6</t>
    <phoneticPr fontId="6" type="noConversion"/>
  </si>
  <si>
    <t>多元通識：8</t>
    <phoneticPr fontId="6" type="noConversion"/>
  </si>
  <si>
    <t>職用通識：6</t>
    <phoneticPr fontId="6" type="noConversion"/>
  </si>
  <si>
    <t>多元通識：8</t>
    <phoneticPr fontId="6" type="noConversion"/>
  </si>
  <si>
    <t>110年10月14日-110學年度第1學期第2次系課程發展委員會修訂
110年10月18日-110學年度第1學期第1次院課程發展委員會審議
110年10月28日-110學年度第1學期第2次校課程發展委員會審議</t>
    <phoneticPr fontId="7" type="noConversion"/>
  </si>
  <si>
    <t>音樂版權著作</t>
    <phoneticPr fontId="6" type="noConversion"/>
  </si>
  <si>
    <t>音樂結構與分析</t>
    <phoneticPr fontId="6" type="noConversion"/>
  </si>
  <si>
    <t>進階演唱會技術應用</t>
    <phoneticPr fontId="6" type="noConversion"/>
  </si>
  <si>
    <t>110年10月14日-110學年度第1學期第2次系課程發展委員會修訂
110年10月18日-110學年度第1學期第1次院課程發展委員會審議
110年10月28日-110學年度第1學期第2次校課程發展委員會審議</t>
    <phoneticPr fontId="7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</si>
  <si>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(109學年度入學適用_</t>
    </r>
    <r>
      <rPr>
        <sz val="12"/>
        <color rgb="FFFF0000"/>
        <rFont val="微軟正黑體"/>
        <family val="2"/>
        <charset val="136"/>
      </rPr>
      <t>專業A</t>
    </r>
    <r>
      <rPr>
        <sz val="12"/>
        <rFont val="微軟正黑體"/>
        <family val="2"/>
        <charset val="136"/>
      </rPr>
      <t xml:space="preserve">) </t>
    </r>
    <phoneticPr fontId="7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</si>
  <si>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(109學年度入學適用_</t>
    </r>
    <r>
      <rPr>
        <sz val="12"/>
        <color rgb="FFFF0000"/>
        <rFont val="微軟正黑體"/>
        <family val="2"/>
        <charset val="136"/>
      </rPr>
      <t>專業B</t>
    </r>
    <r>
      <rPr>
        <sz val="12"/>
        <rFont val="微軟正黑體"/>
        <family val="2"/>
        <charset val="136"/>
      </rPr>
      <t>)</t>
    </r>
    <phoneticPr fontId="7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</si>
  <si>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(109學年度入學適用_</t>
    </r>
    <r>
      <rPr>
        <sz val="12"/>
        <color rgb="FFFF0000"/>
        <rFont val="微軟正黑體"/>
        <family val="2"/>
        <charset val="136"/>
      </rPr>
      <t>專業C</t>
    </r>
    <r>
      <rPr>
        <sz val="12"/>
        <rFont val="微軟正黑體"/>
        <family val="2"/>
        <charset val="136"/>
      </rPr>
      <t xml:space="preserve">) 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</si>
</sst>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9"/>
      <color theme="1"/>
      <name val="Arial"/>
      <family val="2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10"/>
      <color rgb="FFFF0000"/>
      <name val="微軟正黑體"/>
      <family val="2"/>
      <charset val="136"/>
    </font>
    <font>
      <sz val="9"/>
      <name val="微軟正黑體"/>
      <family val="2"/>
      <charset val="136"/>
    </font>
    <font>
      <sz val="9.5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8"/>
      <name val="微軟正黑體"/>
      <family val="2"/>
      <charset val="136"/>
    </font>
    <font>
      <sz val="10"/>
      <name val="Arial"/>
      <family val="2"/>
    </font>
    <font>
      <sz val="6"/>
      <color theme="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9"/>
      <name val="細明體"/>
      <family val="3"/>
      <charset val="136"/>
    </font>
    <font>
      <b/>
      <sz val="18"/>
      <color rgb="FFFF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6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</cellStyleXfs>
  <cellXfs count="278">
    <xf numFmtId="0" fontId="0" fillId="0" borderId="0" xfId="0">
      <alignment vertical="center"/>
    </xf>
    <xf numFmtId="0" fontId="5" fillId="0" borderId="0" xfId="1" applyFont="1">
      <alignment vertical="center"/>
    </xf>
    <xf numFmtId="0" fontId="8" fillId="0" borderId="0" xfId="1" applyFont="1" applyFill="1" applyBorder="1" applyAlignment="1">
      <alignment vertical="center" shrinkToFit="1"/>
    </xf>
    <xf numFmtId="0" fontId="3" fillId="0" borderId="0" xfId="1" applyFont="1" applyFill="1">
      <alignment vertical="center"/>
    </xf>
    <xf numFmtId="0" fontId="10" fillId="0" borderId="3" xfId="1" applyFont="1" applyFill="1" applyBorder="1" applyAlignment="1">
      <alignment horizontal="center" vertical="center" shrinkToFit="1"/>
    </xf>
    <xf numFmtId="0" fontId="8" fillId="0" borderId="0" xfId="1" applyFont="1" applyAlignment="1">
      <alignment shrinkToFit="1"/>
    </xf>
    <xf numFmtId="0" fontId="11" fillId="2" borderId="3" xfId="2" applyFont="1" applyFill="1" applyBorder="1" applyAlignment="1">
      <alignment horizontal="left" vertical="center" shrinkToFit="1"/>
    </xf>
    <xf numFmtId="0" fontId="11" fillId="2" borderId="3" xfId="2" applyFont="1" applyFill="1" applyBorder="1" applyAlignment="1">
      <alignment horizontal="center" vertical="center" shrinkToFit="1"/>
    </xf>
    <xf numFmtId="0" fontId="13" fillId="2" borderId="3" xfId="2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14" fillId="0" borderId="0" xfId="1" applyFont="1" applyAlignment="1">
      <alignment vertical="center" shrinkToFit="1"/>
    </xf>
    <xf numFmtId="0" fontId="15" fillId="0" borderId="3" xfId="1" applyFont="1" applyFill="1" applyBorder="1" applyAlignment="1">
      <alignment horizontal="center" vertical="center" shrinkToFit="1"/>
    </xf>
    <xf numFmtId="176" fontId="15" fillId="0" borderId="3" xfId="1" applyNumberFormat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5" fillId="3" borderId="3" xfId="1" applyFont="1" applyFill="1" applyBorder="1" applyAlignment="1">
      <alignment horizontal="center" vertical="center" shrinkToFit="1"/>
    </xf>
    <xf numFmtId="0" fontId="15" fillId="3" borderId="3" xfId="1" applyFont="1" applyFill="1" applyBorder="1" applyAlignment="1">
      <alignment horizontal="center" vertical="center" shrinkToFit="1"/>
    </xf>
    <xf numFmtId="0" fontId="11" fillId="2" borderId="0" xfId="2" applyFont="1" applyFill="1"/>
    <xf numFmtId="0" fontId="11" fillId="2" borderId="3" xfId="2" applyFont="1" applyFill="1" applyBorder="1"/>
    <xf numFmtId="0" fontId="12" fillId="2" borderId="3" xfId="2" applyFont="1" applyFill="1" applyBorder="1" applyAlignment="1">
      <alignment horizontal="left" vertical="center" shrinkToFit="1"/>
    </xf>
    <xf numFmtId="0" fontId="9" fillId="0" borderId="4" xfId="2" applyFont="1" applyFill="1" applyBorder="1" applyAlignment="1">
      <alignment horizontal="left" vertical="center" shrinkToFit="1"/>
    </xf>
    <xf numFmtId="0" fontId="9" fillId="0" borderId="4" xfId="2" applyFont="1" applyFill="1" applyBorder="1" applyAlignment="1">
      <alignment horizontal="center" vertical="center" wrapText="1"/>
    </xf>
    <xf numFmtId="0" fontId="5" fillId="0" borderId="0" xfId="2" applyFont="1" applyFill="1"/>
    <xf numFmtId="0" fontId="11" fillId="2" borderId="0" xfId="2" applyFont="1" applyFill="1" applyAlignment="1">
      <alignment vertical="center"/>
    </xf>
    <xf numFmtId="0" fontId="9" fillId="0" borderId="3" xfId="2" applyFont="1" applyFill="1" applyBorder="1" applyAlignment="1">
      <alignment horizontal="left" vertical="center" shrinkToFit="1"/>
    </xf>
    <xf numFmtId="0" fontId="9" fillId="0" borderId="3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shrinkToFit="1"/>
    </xf>
    <xf numFmtId="0" fontId="14" fillId="0" borderId="0" xfId="2" applyFont="1" applyFill="1" applyAlignment="1">
      <alignment horizontal="center" vertical="center"/>
    </xf>
    <xf numFmtId="0" fontId="15" fillId="3" borderId="3" xfId="2" applyFont="1" applyFill="1" applyBorder="1" applyAlignment="1">
      <alignment horizontal="center" vertical="center" shrinkToFit="1"/>
    </xf>
    <xf numFmtId="0" fontId="9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vertical="center" shrinkToFit="1"/>
    </xf>
    <xf numFmtId="0" fontId="11" fillId="2" borderId="3" xfId="2" applyFont="1" applyFill="1" applyBorder="1" applyAlignment="1">
      <alignment vertical="center" shrinkToFit="1"/>
    </xf>
    <xf numFmtId="0" fontId="11" fillId="2" borderId="3" xfId="3" applyFont="1" applyFill="1" applyBorder="1" applyAlignment="1">
      <alignment vertical="center" shrinkToFit="1"/>
    </xf>
    <xf numFmtId="0" fontId="11" fillId="2" borderId="3" xfId="3" applyFont="1" applyFill="1" applyBorder="1" applyAlignment="1">
      <alignment horizontal="center" vertical="center" shrinkToFit="1"/>
    </xf>
    <xf numFmtId="0" fontId="9" fillId="2" borderId="0" xfId="2" applyFont="1" applyFill="1" applyAlignment="1">
      <alignment vertical="center"/>
    </xf>
    <xf numFmtId="0" fontId="11" fillId="2" borderId="3" xfId="4" applyFont="1" applyFill="1" applyBorder="1" applyAlignment="1">
      <alignment vertical="center" shrinkToFit="1"/>
    </xf>
    <xf numFmtId="0" fontId="15" fillId="2" borderId="3" xfId="4" applyFont="1" applyFill="1" applyBorder="1" applyAlignment="1">
      <alignment horizontal="center" vertical="center" shrinkToFit="1"/>
    </xf>
    <xf numFmtId="0" fontId="15" fillId="3" borderId="3" xfId="5" applyFont="1" applyFill="1" applyBorder="1" applyAlignment="1">
      <alignment horizontal="center" vertical="center" shrinkToFit="1"/>
    </xf>
    <xf numFmtId="0" fontId="11" fillId="2" borderId="3" xfId="3" applyFont="1" applyFill="1" applyBorder="1" applyAlignment="1">
      <alignment horizontal="justify" vertical="center" shrinkToFit="1"/>
    </xf>
    <xf numFmtId="0" fontId="11" fillId="2" borderId="3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justify" vertical="center" shrinkToFit="1"/>
    </xf>
    <xf numFmtId="0" fontId="12" fillId="2" borderId="3" xfId="3" applyFont="1" applyFill="1" applyBorder="1" applyAlignment="1">
      <alignment vertical="center" shrinkToFit="1"/>
    </xf>
    <xf numFmtId="0" fontId="11" fillId="2" borderId="3" xfId="3" applyFont="1" applyFill="1" applyBorder="1" applyAlignment="1">
      <alignment vertical="center"/>
    </xf>
    <xf numFmtId="0" fontId="12" fillId="2" borderId="3" xfId="3" applyFont="1" applyFill="1" applyBorder="1" applyAlignment="1">
      <alignment vertical="center"/>
    </xf>
    <xf numFmtId="0" fontId="9" fillId="2" borderId="3" xfId="3" applyFont="1" applyFill="1" applyBorder="1" applyAlignment="1">
      <alignment vertical="center" shrinkToFit="1"/>
    </xf>
    <xf numFmtId="0" fontId="9" fillId="2" borderId="3" xfId="3" applyFont="1" applyFill="1" applyBorder="1" applyAlignment="1">
      <alignment horizontal="center" vertical="center" shrinkToFit="1"/>
    </xf>
    <xf numFmtId="0" fontId="17" fillId="2" borderId="3" xfId="3" applyFont="1" applyFill="1" applyBorder="1" applyAlignment="1">
      <alignment vertical="center" shrinkToFit="1"/>
    </xf>
    <xf numFmtId="0" fontId="17" fillId="2" borderId="3" xfId="3" applyFont="1" applyFill="1" applyBorder="1" applyAlignment="1">
      <alignment horizontal="center" vertical="center" shrinkToFit="1"/>
    </xf>
    <xf numFmtId="0" fontId="19" fillId="0" borderId="0" xfId="2" applyFont="1" applyFill="1"/>
    <xf numFmtId="0" fontId="9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 shrinkToFit="1"/>
    </xf>
    <xf numFmtId="0" fontId="18" fillId="0" borderId="0" xfId="1" applyFont="1" applyFill="1" applyAlignment="1">
      <alignment horizontal="center" vertical="center"/>
    </xf>
    <xf numFmtId="176" fontId="9" fillId="0" borderId="3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left" vertical="center" shrinkToFit="1"/>
    </xf>
    <xf numFmtId="0" fontId="9" fillId="2" borderId="3" xfId="1" applyFont="1" applyFill="1" applyBorder="1" applyAlignment="1">
      <alignment vertical="center" shrinkToFit="1"/>
    </xf>
    <xf numFmtId="176" fontId="9" fillId="2" borderId="3" xfId="1" applyNumberFormat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left" vertical="center" shrinkToFit="1"/>
    </xf>
    <xf numFmtId="0" fontId="9" fillId="2" borderId="4" xfId="2" applyFont="1" applyFill="1" applyBorder="1" applyAlignment="1">
      <alignment horizontal="left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shrinkToFit="1"/>
    </xf>
    <xf numFmtId="0" fontId="15" fillId="2" borderId="4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shrinkToFit="1"/>
    </xf>
    <xf numFmtId="0" fontId="15" fillId="2" borderId="3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left" vertical="center" shrinkToFit="1"/>
    </xf>
    <xf numFmtId="0" fontId="9" fillId="2" borderId="3" xfId="2" applyFont="1" applyFill="1" applyBorder="1" applyAlignment="1">
      <alignment vertical="center" shrinkToFit="1"/>
    </xf>
    <xf numFmtId="0" fontId="9" fillId="2" borderId="3" xfId="4" applyFont="1" applyFill="1" applyBorder="1" applyAlignment="1">
      <alignment vertical="center" shrinkToFit="1"/>
    </xf>
    <xf numFmtId="0" fontId="9" fillId="2" borderId="3" xfId="4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 shrinkToFit="1"/>
    </xf>
    <xf numFmtId="0" fontId="9" fillId="5" borderId="3" xfId="2" applyFont="1" applyFill="1" applyBorder="1" applyAlignment="1">
      <alignment horizontal="left" vertical="center" shrinkToFit="1"/>
    </xf>
    <xf numFmtId="0" fontId="9" fillId="5" borderId="3" xfId="2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vertical="center" shrinkToFit="1"/>
    </xf>
    <xf numFmtId="176" fontId="9" fillId="0" borderId="3" xfId="2" applyNumberFormat="1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shrinkToFit="1"/>
    </xf>
    <xf numFmtId="0" fontId="11" fillId="2" borderId="3" xfId="2" applyNumberFormat="1" applyFont="1" applyFill="1" applyBorder="1" applyAlignment="1">
      <alignment vertical="center" shrinkToFit="1"/>
    </xf>
    <xf numFmtId="176" fontId="11" fillId="2" borderId="3" xfId="2" applyNumberFormat="1" applyFont="1" applyFill="1" applyBorder="1" applyAlignment="1">
      <alignment horizontal="center" vertical="center" shrinkToFit="1"/>
    </xf>
    <xf numFmtId="0" fontId="11" fillId="2" borderId="0" xfId="2" applyFont="1" applyFill="1" applyAlignment="1">
      <alignment vertical="center" shrinkToFit="1"/>
    </xf>
    <xf numFmtId="0" fontId="9" fillId="0" borderId="4" xfId="2" applyFont="1" applyFill="1" applyBorder="1" applyAlignment="1">
      <alignment horizontal="left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center" vertical="center" wrapText="1"/>
    </xf>
    <xf numFmtId="0" fontId="9" fillId="2" borderId="3" xfId="2" applyFont="1" applyFill="1" applyBorder="1" applyAlignment="1">
      <alignment horizontal="left" vertical="top" shrinkToFit="1"/>
    </xf>
    <xf numFmtId="0" fontId="9" fillId="0" borderId="3" xfId="2" applyFont="1" applyBorder="1" applyAlignment="1">
      <alignment horizontal="left" vertical="top" shrinkToFit="1"/>
    </xf>
    <xf numFmtId="0" fontId="9" fillId="0" borderId="3" xfId="6" applyFont="1" applyFill="1" applyBorder="1" applyAlignment="1">
      <alignment vertical="center" shrinkToFit="1"/>
    </xf>
    <xf numFmtId="0" fontId="9" fillId="0" borderId="3" xfId="6" applyFont="1" applyFill="1" applyBorder="1" applyAlignment="1">
      <alignment horizontal="center" vertical="center" wrapText="1"/>
    </xf>
    <xf numFmtId="0" fontId="22" fillId="0" borderId="3" xfId="7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left" vertical="center" shrinkToFit="1"/>
    </xf>
    <xf numFmtId="0" fontId="9" fillId="0" borderId="0" xfId="7" applyFont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0" fontId="9" fillId="6" borderId="3" xfId="6" applyFont="1" applyFill="1" applyBorder="1" applyAlignment="1">
      <alignment horizontal="center" vertical="center" wrapText="1"/>
    </xf>
    <xf numFmtId="0" fontId="12" fillId="0" borderId="3" xfId="8" applyFont="1" applyFill="1" applyBorder="1" applyAlignment="1">
      <alignment vertical="center" shrinkToFit="1"/>
    </xf>
    <xf numFmtId="0" fontId="9" fillId="0" borderId="3" xfId="6" applyFont="1" applyFill="1" applyBorder="1" applyAlignment="1">
      <alignment vertical="center"/>
    </xf>
    <xf numFmtId="0" fontId="9" fillId="2" borderId="4" xfId="6" applyFont="1" applyFill="1" applyBorder="1" applyAlignment="1">
      <alignment vertical="center" shrinkToFit="1"/>
    </xf>
    <xf numFmtId="0" fontId="9" fillId="2" borderId="4" xfId="6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vertical="center"/>
    </xf>
    <xf numFmtId="0" fontId="22" fillId="2" borderId="3" xfId="7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vertical="center" shrinkToFit="1"/>
    </xf>
    <xf numFmtId="0" fontId="9" fillId="2" borderId="3" xfId="7" applyFont="1" applyFill="1" applyBorder="1" applyAlignment="1">
      <alignment vertical="center"/>
    </xf>
    <xf numFmtId="0" fontId="9" fillId="2" borderId="3" xfId="6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shrinkToFit="1"/>
    </xf>
    <xf numFmtId="0" fontId="11" fillId="0" borderId="3" xfId="2" applyFont="1" applyFill="1" applyBorder="1" applyAlignment="1">
      <alignment horizontal="center" vertical="center" shrinkToFit="1"/>
    </xf>
    <xf numFmtId="0" fontId="9" fillId="0" borderId="3" xfId="6" applyFont="1" applyFill="1" applyBorder="1">
      <alignment vertical="center"/>
    </xf>
    <xf numFmtId="0" fontId="9" fillId="2" borderId="3" xfId="6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 shrinkToFit="1"/>
    </xf>
    <xf numFmtId="0" fontId="23" fillId="2" borderId="3" xfId="2" applyFont="1" applyFill="1" applyBorder="1" applyAlignment="1">
      <alignment vertical="center" shrinkToFit="1"/>
    </xf>
    <xf numFmtId="0" fontId="23" fillId="2" borderId="3" xfId="4" applyFont="1" applyFill="1" applyBorder="1" applyAlignment="1">
      <alignment horizontal="center" vertical="center" wrapText="1"/>
    </xf>
    <xf numFmtId="0" fontId="23" fillId="2" borderId="3" xfId="4" applyFont="1" applyFill="1" applyBorder="1" applyAlignment="1">
      <alignment horizontal="center" vertical="center" shrinkToFit="1"/>
    </xf>
    <xf numFmtId="0" fontId="9" fillId="2" borderId="0" xfId="6" applyFont="1" applyFill="1">
      <alignment vertical="center"/>
    </xf>
    <xf numFmtId="0" fontId="9" fillId="2" borderId="3" xfId="6" applyFont="1" applyFill="1" applyBorder="1">
      <alignment vertical="center"/>
    </xf>
    <xf numFmtId="0" fontId="11" fillId="0" borderId="0" xfId="2" applyFont="1" applyFill="1" applyAlignment="1">
      <alignment vertical="center"/>
    </xf>
    <xf numFmtId="176" fontId="15" fillId="0" borderId="3" xfId="2" applyNumberFormat="1" applyFont="1" applyFill="1" applyBorder="1" applyAlignment="1">
      <alignment horizontal="center" vertical="center" wrapText="1"/>
    </xf>
    <xf numFmtId="0" fontId="9" fillId="2" borderId="3" xfId="9" applyFont="1" applyFill="1" applyBorder="1">
      <alignment vertical="center"/>
    </xf>
    <xf numFmtId="0" fontId="9" fillId="2" borderId="3" xfId="2" applyFont="1" applyFill="1" applyBorder="1" applyAlignment="1">
      <alignment vertical="center"/>
    </xf>
    <xf numFmtId="0" fontId="11" fillId="2" borderId="3" xfId="2" applyFont="1" applyFill="1" applyBorder="1" applyAlignment="1">
      <alignment horizontal="left" vertical="center"/>
    </xf>
    <xf numFmtId="0" fontId="11" fillId="2" borderId="3" xfId="2" applyFont="1" applyFill="1" applyBorder="1" applyAlignment="1">
      <alignment horizontal="center"/>
    </xf>
    <xf numFmtId="0" fontId="25" fillId="2" borderId="3" xfId="2" applyFont="1" applyFill="1" applyBorder="1"/>
    <xf numFmtId="0" fontId="11" fillId="2" borderId="3" xfId="2" applyFont="1" applyFill="1" applyBorder="1" applyAlignment="1">
      <alignment horizontal="center" vertical="center"/>
    </xf>
    <xf numFmtId="0" fontId="11" fillId="0" borderId="3" xfId="10" applyFont="1" applyFill="1" applyBorder="1" applyAlignment="1">
      <alignment horizontal="left" vertical="center" shrinkToFit="1"/>
    </xf>
    <xf numFmtId="176" fontId="11" fillId="0" borderId="3" xfId="10" applyNumberFormat="1" applyFont="1" applyFill="1" applyBorder="1" applyAlignment="1">
      <alignment horizontal="center" vertical="center" shrinkToFit="1"/>
    </xf>
    <xf numFmtId="0" fontId="11" fillId="0" borderId="3" xfId="10" applyFont="1" applyFill="1" applyBorder="1" applyAlignment="1">
      <alignment horizontal="center" vertical="center" shrinkToFit="1"/>
    </xf>
    <xf numFmtId="0" fontId="11" fillId="0" borderId="3" xfId="10" applyFont="1" applyFill="1" applyBorder="1" applyAlignment="1">
      <alignment vertical="center" shrinkToFit="1"/>
    </xf>
    <xf numFmtId="0" fontId="9" fillId="0" borderId="3" xfId="10" applyFont="1" applyFill="1" applyBorder="1" applyAlignment="1">
      <alignment horizontal="left" vertical="center" shrinkToFit="1"/>
    </xf>
    <xf numFmtId="0" fontId="9" fillId="0" borderId="3" xfId="10" applyFont="1" applyFill="1" applyBorder="1" applyAlignment="1">
      <alignment horizontal="center" vertical="center" shrinkToFit="1"/>
    </xf>
    <xf numFmtId="0" fontId="9" fillId="0" borderId="3" xfId="10" applyFont="1" applyFill="1" applyBorder="1" applyAlignment="1">
      <alignment vertical="center" shrinkToFit="1"/>
    </xf>
    <xf numFmtId="176" fontId="9" fillId="0" borderId="3" xfId="10" applyNumberFormat="1" applyFont="1" applyFill="1" applyBorder="1" applyAlignment="1">
      <alignment horizontal="center" vertical="center" shrinkToFit="1"/>
    </xf>
    <xf numFmtId="0" fontId="5" fillId="0" borderId="3" xfId="10" applyFont="1" applyFill="1" applyBorder="1" applyAlignment="1"/>
    <xf numFmtId="0" fontId="18" fillId="0" borderId="3" xfId="3" applyFont="1" applyFill="1" applyBorder="1" applyAlignment="1">
      <alignment horizontal="left" vertical="center" shrinkToFit="1"/>
    </xf>
    <xf numFmtId="0" fontId="18" fillId="0" borderId="3" xfId="3" applyFont="1" applyFill="1" applyBorder="1" applyAlignment="1">
      <alignment horizontal="center" vertical="center"/>
    </xf>
    <xf numFmtId="0" fontId="18" fillId="0" borderId="3" xfId="3" applyFont="1" applyFill="1" applyBorder="1" applyAlignment="1">
      <alignment horizontal="center" vertical="center" shrinkToFit="1"/>
    </xf>
    <xf numFmtId="0" fontId="18" fillId="0" borderId="3" xfId="11" applyFont="1" applyFill="1" applyBorder="1" applyAlignment="1">
      <alignment vertical="center"/>
    </xf>
    <xf numFmtId="0" fontId="9" fillId="0" borderId="3" xfId="2" applyFont="1" applyFill="1" applyBorder="1" applyAlignment="1">
      <alignment vertical="center" shrinkToFit="1"/>
    </xf>
    <xf numFmtId="0" fontId="9" fillId="0" borderId="3" xfId="2" applyFont="1" applyFill="1" applyBorder="1" applyAlignment="1">
      <alignment horizontal="center" vertical="center"/>
    </xf>
    <xf numFmtId="0" fontId="9" fillId="0" borderId="3" xfId="4" applyFont="1" applyFill="1" applyBorder="1" applyAlignment="1">
      <alignment vertical="center" shrinkToFit="1"/>
    </xf>
    <xf numFmtId="0" fontId="18" fillId="0" borderId="4" xfId="3" applyFont="1" applyFill="1" applyBorder="1" applyAlignment="1">
      <alignment horizontal="left" vertical="center" shrinkToFit="1"/>
    </xf>
    <xf numFmtId="0" fontId="18" fillId="0" borderId="4" xfId="3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shrinkToFit="1"/>
    </xf>
    <xf numFmtId="0" fontId="18" fillId="0" borderId="3" xfId="8" applyFont="1" applyFill="1" applyBorder="1" applyAlignment="1">
      <alignment vertical="center" shrinkToFit="1"/>
    </xf>
    <xf numFmtId="0" fontId="18" fillId="0" borderId="3" xfId="8" applyFont="1" applyFill="1" applyBorder="1" applyAlignment="1">
      <alignment horizontal="center" vertical="center"/>
    </xf>
    <xf numFmtId="0" fontId="9" fillId="0" borderId="3" xfId="2" applyFont="1" applyFill="1" applyBorder="1" applyAlignment="1">
      <alignment vertical="center"/>
    </xf>
    <xf numFmtId="0" fontId="18" fillId="0" borderId="3" xfId="8" applyFont="1" applyFill="1" applyBorder="1" applyAlignment="1">
      <alignment horizontal="left" vertical="center" shrinkToFit="1"/>
    </xf>
    <xf numFmtId="0" fontId="9" fillId="2" borderId="3" xfId="2" applyFont="1" applyFill="1" applyBorder="1" applyAlignment="1">
      <alignment horizontal="left" vertical="center"/>
    </xf>
    <xf numFmtId="0" fontId="14" fillId="0" borderId="0" xfId="1" applyFont="1" applyBorder="1" applyAlignment="1">
      <alignment vertical="center" shrinkToFit="1"/>
    </xf>
    <xf numFmtId="0" fontId="15" fillId="3" borderId="3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vertical="center" shrinkToFit="1"/>
    </xf>
    <xf numFmtId="0" fontId="15" fillId="2" borderId="3" xfId="5" applyFont="1" applyFill="1" applyBorder="1" applyAlignment="1">
      <alignment horizontal="center" vertical="center" shrinkToFit="1"/>
    </xf>
    <xf numFmtId="0" fontId="9" fillId="2" borderId="3" xfId="2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shrinkToFit="1"/>
    </xf>
    <xf numFmtId="0" fontId="15" fillId="3" borderId="3" xfId="1" applyFont="1" applyFill="1" applyBorder="1" applyAlignment="1">
      <alignment horizontal="center" vertical="center" shrinkToFit="1"/>
    </xf>
    <xf numFmtId="0" fontId="9" fillId="2" borderId="4" xfId="12" applyFont="1" applyFill="1" applyBorder="1" applyAlignment="1">
      <alignment horizontal="left" vertical="center" wrapText="1"/>
    </xf>
    <xf numFmtId="0" fontId="9" fillId="2" borderId="4" xfId="12" applyFont="1" applyFill="1" applyBorder="1" applyAlignment="1">
      <alignment horizontal="center" vertical="center" wrapText="1"/>
    </xf>
    <xf numFmtId="0" fontId="11" fillId="2" borderId="3" xfId="12" applyFont="1" applyFill="1" applyBorder="1" applyAlignment="1">
      <alignment horizontal="left" vertical="center" shrinkToFit="1"/>
    </xf>
    <xf numFmtId="0" fontId="9" fillId="0" borderId="4" xfId="12" applyFont="1" applyFill="1" applyBorder="1" applyAlignment="1">
      <alignment horizontal="left" vertical="center" shrinkToFit="1"/>
    </xf>
    <xf numFmtId="0" fontId="9" fillId="0" borderId="4" xfId="12" applyFont="1" applyFill="1" applyBorder="1" applyAlignment="1">
      <alignment horizontal="center" vertical="center" wrapText="1"/>
    </xf>
    <xf numFmtId="0" fontId="5" fillId="0" borderId="0" xfId="12" applyFont="1" applyFill="1"/>
    <xf numFmtId="0" fontId="9" fillId="2" borderId="3" xfId="12" applyFont="1" applyFill="1" applyBorder="1" applyAlignment="1">
      <alignment horizontal="center" vertical="center" wrapText="1"/>
    </xf>
    <xf numFmtId="0" fontId="12" fillId="2" borderId="3" xfId="12" applyFont="1" applyFill="1" applyBorder="1" applyAlignment="1">
      <alignment horizontal="left" vertical="center" shrinkToFit="1"/>
    </xf>
    <xf numFmtId="0" fontId="9" fillId="0" borderId="3" xfId="12" applyFont="1" applyFill="1" applyBorder="1" applyAlignment="1">
      <alignment horizontal="left" vertical="center" shrinkToFit="1"/>
    </xf>
    <xf numFmtId="0" fontId="9" fillId="0" borderId="3" xfId="12" applyFont="1" applyFill="1" applyBorder="1" applyAlignment="1">
      <alignment horizontal="center" vertical="center" wrapText="1"/>
    </xf>
    <xf numFmtId="0" fontId="15" fillId="0" borderId="3" xfId="12" applyFont="1" applyFill="1" applyBorder="1" applyAlignment="1">
      <alignment horizontal="center" wrapText="1"/>
    </xf>
    <xf numFmtId="0" fontId="15" fillId="0" borderId="3" xfId="12" applyFont="1" applyFill="1" applyBorder="1" applyAlignment="1">
      <alignment horizontal="center" vertical="center" wrapText="1"/>
    </xf>
    <xf numFmtId="0" fontId="15" fillId="0" borderId="3" xfId="12" applyFont="1" applyFill="1" applyBorder="1" applyAlignment="1">
      <alignment horizontal="center" vertical="center" shrinkToFit="1"/>
    </xf>
    <xf numFmtId="176" fontId="15" fillId="0" borderId="3" xfId="12" applyNumberFormat="1" applyFont="1" applyFill="1" applyBorder="1" applyAlignment="1">
      <alignment horizontal="center" vertical="center" wrapText="1"/>
    </xf>
    <xf numFmtId="0" fontId="14" fillId="0" borderId="0" xfId="12" applyFont="1" applyFill="1" applyAlignment="1">
      <alignment horizontal="center" vertical="center"/>
    </xf>
    <xf numFmtId="0" fontId="15" fillId="3" borderId="3" xfId="12" applyFont="1" applyFill="1" applyBorder="1" applyAlignment="1">
      <alignment horizontal="center" vertical="center" shrinkToFit="1"/>
    </xf>
    <xf numFmtId="0" fontId="9" fillId="0" borderId="4" xfId="12" applyFont="1" applyFill="1" applyBorder="1" applyAlignment="1">
      <alignment horizontal="left" vertical="center" wrapText="1"/>
    </xf>
    <xf numFmtId="0" fontId="9" fillId="2" borderId="0" xfId="12" applyFont="1" applyFill="1" applyBorder="1" applyAlignment="1">
      <alignment vertical="center"/>
    </xf>
    <xf numFmtId="0" fontId="9" fillId="0" borderId="3" xfId="12" applyFont="1" applyFill="1" applyBorder="1" applyAlignment="1">
      <alignment horizontal="center" vertical="center" shrinkToFit="1"/>
    </xf>
    <xf numFmtId="0" fontId="14" fillId="2" borderId="0" xfId="12" applyFont="1" applyFill="1" applyBorder="1" applyAlignment="1">
      <alignment horizontal="center" vertical="center"/>
    </xf>
    <xf numFmtId="49" fontId="9" fillId="2" borderId="17" xfId="12" applyNumberFormat="1" applyFont="1" applyFill="1" applyBorder="1" applyAlignment="1">
      <alignment horizontal="left" vertical="center"/>
    </xf>
    <xf numFmtId="0" fontId="9" fillId="2" borderId="17" xfId="12" applyNumberFormat="1" applyFont="1" applyFill="1" applyBorder="1" applyAlignment="1">
      <alignment horizontal="center" vertical="center"/>
    </xf>
    <xf numFmtId="0" fontId="9" fillId="2" borderId="17" xfId="12" applyFont="1" applyFill="1" applyBorder="1" applyAlignment="1">
      <alignment horizontal="center" vertical="center"/>
    </xf>
    <xf numFmtId="0" fontId="9" fillId="2" borderId="17" xfId="12" applyNumberFormat="1" applyFont="1" applyFill="1" applyBorder="1" applyAlignment="1">
      <alignment horizontal="center" vertical="center" wrapText="1"/>
    </xf>
    <xf numFmtId="0" fontId="9" fillId="2" borderId="17" xfId="12" applyFont="1" applyFill="1" applyBorder="1" applyAlignment="1">
      <alignment horizontal="center" vertical="center" wrapText="1"/>
    </xf>
    <xf numFmtId="0" fontId="12" fillId="2" borderId="17" xfId="12" applyNumberFormat="1" applyFont="1" applyFill="1" applyBorder="1" applyAlignment="1">
      <alignment horizontal="center" vertical="center" wrapText="1"/>
    </xf>
    <xf numFmtId="0" fontId="12" fillId="2" borderId="17" xfId="12" applyFont="1" applyFill="1" applyBorder="1" applyAlignment="1">
      <alignment horizontal="center" vertical="center" wrapText="1"/>
    </xf>
    <xf numFmtId="0" fontId="9" fillId="2" borderId="0" xfId="12" applyFont="1" applyFill="1" applyAlignment="1">
      <alignment vertical="center"/>
    </xf>
    <xf numFmtId="49" fontId="9" fillId="2" borderId="17" xfId="12" applyNumberFormat="1" applyFont="1" applyFill="1" applyBorder="1" applyAlignment="1">
      <alignment vertical="center"/>
    </xf>
    <xf numFmtId="0" fontId="9" fillId="2" borderId="17" xfId="12" applyFont="1" applyFill="1" applyBorder="1" applyAlignment="1">
      <alignment vertical="center"/>
    </xf>
    <xf numFmtId="0" fontId="12" fillId="2" borderId="17" xfId="12" applyFont="1" applyFill="1" applyBorder="1" applyAlignment="1">
      <alignment horizontal="center" vertical="center"/>
    </xf>
    <xf numFmtId="49" fontId="9" fillId="7" borderId="17" xfId="12" applyNumberFormat="1" applyFont="1" applyFill="1" applyBorder="1" applyAlignment="1">
      <alignment vertical="center"/>
    </xf>
    <xf numFmtId="0" fontId="9" fillId="7" borderId="17" xfId="12" applyNumberFormat="1" applyFont="1" applyFill="1" applyBorder="1" applyAlignment="1">
      <alignment horizontal="center" vertical="center" wrapText="1"/>
    </xf>
    <xf numFmtId="0" fontId="9" fillId="7" borderId="17" xfId="12" applyNumberFormat="1" applyFont="1" applyFill="1" applyBorder="1" applyAlignment="1">
      <alignment horizontal="center" vertical="center"/>
    </xf>
    <xf numFmtId="0" fontId="12" fillId="7" borderId="17" xfId="12" applyNumberFormat="1" applyFont="1" applyFill="1" applyBorder="1" applyAlignment="1">
      <alignment horizontal="center" vertical="center" wrapText="1"/>
    </xf>
    <xf numFmtId="0" fontId="9" fillId="2" borderId="17" xfId="12" applyFont="1" applyFill="1" applyBorder="1" applyAlignment="1">
      <alignment horizontal="left" vertical="center" wrapText="1"/>
    </xf>
    <xf numFmtId="0" fontId="9" fillId="2" borderId="17" xfId="12" applyFont="1" applyFill="1" applyBorder="1" applyAlignment="1">
      <alignment horizontal="left" vertical="center"/>
    </xf>
    <xf numFmtId="0" fontId="12" fillId="2" borderId="17" xfId="12" applyFont="1" applyFill="1" applyBorder="1" applyAlignment="1">
      <alignment vertical="center"/>
    </xf>
    <xf numFmtId="0" fontId="12" fillId="2" borderId="17" xfId="12" applyFont="1" applyFill="1" applyBorder="1" applyAlignment="1">
      <alignment horizontal="left" vertical="center"/>
    </xf>
    <xf numFmtId="0" fontId="19" fillId="0" borderId="0" xfId="12" applyFont="1" applyFill="1"/>
    <xf numFmtId="0" fontId="9" fillId="0" borderId="3" xfId="2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shrinkToFi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left" vertical="center" wrapText="1"/>
    </xf>
    <xf numFmtId="0" fontId="12" fillId="2" borderId="3" xfId="12" applyFont="1" applyFill="1" applyBorder="1" applyAlignment="1">
      <alignment vertical="center"/>
    </xf>
    <xf numFmtId="0" fontId="12" fillId="2" borderId="3" xfId="12" applyFont="1" applyFill="1" applyBorder="1" applyAlignment="1">
      <alignment horizontal="center" vertical="center" wrapText="1"/>
    </xf>
    <xf numFmtId="0" fontId="12" fillId="2" borderId="3" xfId="12" applyFont="1" applyFill="1" applyBorder="1" applyAlignment="1">
      <alignment horizontal="center" vertical="center"/>
    </xf>
    <xf numFmtId="0" fontId="12" fillId="2" borderId="3" xfId="12" applyFont="1" applyFill="1" applyBorder="1" applyAlignment="1">
      <alignment horizontal="left" vertical="center"/>
    </xf>
    <xf numFmtId="49" fontId="9" fillId="7" borderId="3" xfId="12" applyNumberFormat="1" applyFont="1" applyFill="1" applyBorder="1" applyAlignment="1">
      <alignment vertical="center"/>
    </xf>
    <xf numFmtId="0" fontId="12" fillId="2" borderId="3" xfId="12" applyNumberFormat="1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left" vertical="center"/>
    </xf>
    <xf numFmtId="0" fontId="9" fillId="2" borderId="17" xfId="2" applyNumberFormat="1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vertical="center"/>
    </xf>
    <xf numFmtId="0" fontId="9" fillId="2" borderId="17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left" vertical="center" shrinkToFit="1"/>
    </xf>
    <xf numFmtId="0" fontId="9" fillId="4" borderId="8" xfId="1" applyFont="1" applyFill="1" applyBorder="1" applyAlignment="1">
      <alignment horizontal="left" vertical="center" shrinkToFit="1"/>
    </xf>
    <xf numFmtId="0" fontId="9" fillId="4" borderId="9" xfId="1" applyFont="1" applyFill="1" applyBorder="1" applyAlignment="1">
      <alignment horizontal="left" vertical="center" shrinkToFi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left" vertical="center" wrapText="1"/>
    </xf>
    <xf numFmtId="0" fontId="18" fillId="4" borderId="11" xfId="1" applyFont="1" applyFill="1" applyBorder="1" applyAlignment="1">
      <alignment horizontal="left" vertical="center" wrapText="1"/>
    </xf>
    <xf numFmtId="0" fontId="18" fillId="4" borderId="0" xfId="1" applyFont="1" applyFill="1" applyBorder="1" applyAlignment="1">
      <alignment horizontal="left" vertical="center" wrapText="1"/>
    </xf>
    <xf numFmtId="0" fontId="18" fillId="4" borderId="12" xfId="1" applyFont="1" applyFill="1" applyBorder="1" applyAlignment="1">
      <alignment horizontal="left" vertical="center" wrapText="1"/>
    </xf>
    <xf numFmtId="0" fontId="18" fillId="4" borderId="2" xfId="1" applyFont="1" applyFill="1" applyBorder="1" applyAlignment="1">
      <alignment horizontal="left" vertical="center" wrapText="1"/>
    </xf>
    <xf numFmtId="0" fontId="18" fillId="4" borderId="13" xfId="1" applyFont="1" applyFill="1" applyBorder="1" applyAlignment="1">
      <alignment horizontal="left" vertical="center" wrapText="1"/>
    </xf>
    <xf numFmtId="0" fontId="14" fillId="4" borderId="3" xfId="2" applyFont="1" applyFill="1" applyBorder="1" applyAlignment="1">
      <alignment horizontal="left" vertical="center" wrapText="1"/>
    </xf>
    <xf numFmtId="0" fontId="15" fillId="3" borderId="3" xfId="1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wrapText="1"/>
    </xf>
    <xf numFmtId="176" fontId="15" fillId="3" borderId="3" xfId="2" applyNumberFormat="1" applyFont="1" applyFill="1" applyBorder="1" applyAlignment="1">
      <alignment horizontal="center" vertical="center" wrapText="1"/>
    </xf>
    <xf numFmtId="176" fontId="15" fillId="3" borderId="3" xfId="1" applyNumberFormat="1" applyFont="1" applyFill="1" applyBorder="1" applyAlignment="1">
      <alignment horizontal="center" vertical="center" shrinkToFit="1"/>
    </xf>
    <xf numFmtId="0" fontId="9" fillId="4" borderId="3" xfId="2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right" vertical="center" wrapText="1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>
      <alignment horizontal="left" vertical="center" shrinkToFit="1"/>
    </xf>
    <xf numFmtId="0" fontId="18" fillId="4" borderId="10" xfId="1" applyFont="1" applyFill="1" applyBorder="1" applyAlignment="1">
      <alignment vertical="center" wrapText="1"/>
    </xf>
    <xf numFmtId="0" fontId="18" fillId="4" borderId="11" xfId="1" applyFont="1" applyFill="1" applyBorder="1" applyAlignment="1">
      <alignment vertical="center" wrapText="1"/>
    </xf>
    <xf numFmtId="0" fontId="18" fillId="4" borderId="0" xfId="1" applyFont="1" applyFill="1" applyBorder="1" applyAlignment="1">
      <alignment vertical="center" wrapText="1"/>
    </xf>
    <xf numFmtId="0" fontId="18" fillId="4" borderId="12" xfId="1" applyFont="1" applyFill="1" applyBorder="1" applyAlignment="1">
      <alignment vertical="center" wrapText="1"/>
    </xf>
    <xf numFmtId="0" fontId="18" fillId="4" borderId="2" xfId="1" applyFont="1" applyFill="1" applyBorder="1" applyAlignment="1">
      <alignment vertical="center" wrapText="1"/>
    </xf>
    <xf numFmtId="0" fontId="18" fillId="4" borderId="13" xfId="1" applyFont="1" applyFill="1" applyBorder="1" applyAlignment="1">
      <alignment vertical="center" wrapText="1"/>
    </xf>
    <xf numFmtId="0" fontId="9" fillId="5" borderId="14" xfId="2" applyFont="1" applyFill="1" applyBorder="1" applyAlignment="1">
      <alignment horizontal="center" vertical="center" wrapText="1"/>
    </xf>
    <xf numFmtId="0" fontId="9" fillId="5" borderId="11" xfId="2" applyFont="1" applyFill="1" applyBorder="1" applyAlignment="1">
      <alignment horizontal="center" vertical="center" wrapText="1"/>
    </xf>
    <xf numFmtId="0" fontId="9" fillId="5" borderId="15" xfId="2" applyFont="1" applyFill="1" applyBorder="1" applyAlignment="1">
      <alignment horizontal="center" vertical="center" wrapText="1"/>
    </xf>
    <xf numFmtId="0" fontId="9" fillId="5" borderId="12" xfId="2" applyFont="1" applyFill="1" applyBorder="1" applyAlignment="1">
      <alignment horizontal="center" vertical="center" wrapText="1"/>
    </xf>
    <xf numFmtId="0" fontId="9" fillId="5" borderId="16" xfId="2" applyFont="1" applyFill="1" applyBorder="1" applyAlignment="1">
      <alignment horizontal="center" vertical="center" wrapText="1"/>
    </xf>
    <xf numFmtId="0" fontId="9" fillId="5" borderId="13" xfId="2" applyFont="1" applyFill="1" applyBorder="1" applyAlignment="1">
      <alignment horizontal="center" vertical="center" wrapText="1"/>
    </xf>
    <xf numFmtId="0" fontId="9" fillId="2" borderId="14" xfId="4" applyFont="1" applyFill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 wrapText="1"/>
    </xf>
    <xf numFmtId="0" fontId="9" fillId="2" borderId="15" xfId="4" applyFont="1" applyFill="1" applyBorder="1" applyAlignment="1">
      <alignment horizontal="center" vertical="center" wrapText="1"/>
    </xf>
    <xf numFmtId="0" fontId="9" fillId="2" borderId="12" xfId="4" applyFont="1" applyFill="1" applyBorder="1" applyAlignment="1">
      <alignment horizontal="center" vertical="center" wrapText="1"/>
    </xf>
    <xf numFmtId="0" fontId="9" fillId="2" borderId="16" xfId="4" applyFont="1" applyFill="1" applyBorder="1" applyAlignment="1">
      <alignment horizontal="center" vertical="center" wrapText="1"/>
    </xf>
    <xf numFmtId="0" fontId="9" fillId="2" borderId="13" xfId="4" applyFont="1" applyFill="1" applyBorder="1" applyAlignment="1">
      <alignment horizontal="center" vertical="center" wrapText="1"/>
    </xf>
    <xf numFmtId="0" fontId="9" fillId="2" borderId="14" xfId="4" applyFont="1" applyFill="1" applyBorder="1" applyAlignment="1">
      <alignment horizontal="center" vertical="center" shrinkToFit="1"/>
    </xf>
    <xf numFmtId="0" fontId="9" fillId="2" borderId="11" xfId="4" applyFont="1" applyFill="1" applyBorder="1" applyAlignment="1">
      <alignment horizontal="center" vertical="center" shrinkToFi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12" xfId="4" applyFont="1" applyFill="1" applyBorder="1" applyAlignment="1">
      <alignment horizontal="center" vertical="center" shrinkToFit="1"/>
    </xf>
    <xf numFmtId="0" fontId="9" fillId="2" borderId="16" xfId="4" applyFont="1" applyFill="1" applyBorder="1" applyAlignment="1">
      <alignment horizontal="center" vertical="center" shrinkToFit="1"/>
    </xf>
    <xf numFmtId="0" fontId="9" fillId="2" borderId="13" xfId="4" applyFont="1" applyFill="1" applyBorder="1" applyAlignment="1">
      <alignment horizontal="center" vertical="center" shrinkToFit="1"/>
    </xf>
    <xf numFmtId="0" fontId="29" fillId="3" borderId="3" xfId="1" applyFont="1" applyFill="1" applyBorder="1" applyAlignment="1">
      <alignment horizontal="center" vertical="center" shrinkToFit="1"/>
    </xf>
    <xf numFmtId="0" fontId="9" fillId="0" borderId="3" xfId="12" applyFont="1" applyFill="1" applyBorder="1" applyAlignment="1">
      <alignment horizontal="center" vertical="center" wrapText="1"/>
    </xf>
    <xf numFmtId="176" fontId="15" fillId="3" borderId="3" xfId="12" applyNumberFormat="1" applyFont="1" applyFill="1" applyBorder="1" applyAlignment="1">
      <alignment horizontal="center" vertical="center" wrapText="1"/>
    </xf>
    <xf numFmtId="0" fontId="15" fillId="3" borderId="3" xfId="12" applyFont="1" applyFill="1" applyBorder="1" applyAlignment="1">
      <alignment horizontal="center" vertical="center" wrapText="1"/>
    </xf>
    <xf numFmtId="0" fontId="9" fillId="4" borderId="3" xfId="12" applyFont="1" applyFill="1" applyBorder="1" applyAlignment="1">
      <alignment horizontal="left" vertical="center" wrapText="1"/>
    </xf>
    <xf numFmtId="0" fontId="9" fillId="2" borderId="3" xfId="12" applyFont="1" applyFill="1" applyBorder="1" applyAlignment="1">
      <alignment horizontal="center" vertical="center" wrapText="1"/>
    </xf>
    <xf numFmtId="0" fontId="14" fillId="4" borderId="3" xfId="12" applyFont="1" applyFill="1" applyBorder="1" applyAlignment="1">
      <alignment horizontal="left" vertical="center" wrapText="1"/>
    </xf>
    <xf numFmtId="0" fontId="15" fillId="3" borderId="7" xfId="12" applyFont="1" applyFill="1" applyBorder="1" applyAlignment="1">
      <alignment horizontal="center" vertical="center" wrapText="1"/>
    </xf>
    <xf numFmtId="0" fontId="15" fillId="3" borderId="8" xfId="12" applyFont="1" applyFill="1" applyBorder="1" applyAlignment="1">
      <alignment horizontal="center" vertical="center" wrapText="1"/>
    </xf>
    <xf numFmtId="0" fontId="15" fillId="3" borderId="9" xfId="12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left" vertical="center" shrinkToFit="1"/>
    </xf>
    <xf numFmtId="0" fontId="9" fillId="2" borderId="5" xfId="12" applyFont="1" applyFill="1" applyBorder="1" applyAlignment="1">
      <alignment horizontal="center" vertical="center" wrapText="1"/>
    </xf>
    <xf numFmtId="0" fontId="9" fillId="2" borderId="6" xfId="12" applyFont="1" applyFill="1" applyBorder="1" applyAlignment="1">
      <alignment horizontal="center" vertical="center" wrapText="1"/>
    </xf>
    <xf numFmtId="0" fontId="9" fillId="2" borderId="4" xfId="12" applyFont="1" applyFill="1" applyBorder="1" applyAlignment="1">
      <alignment horizontal="center" vertical="center" wrapText="1"/>
    </xf>
  </cellXfs>
  <cellStyles count="13">
    <cellStyle name="一般" xfId="0" builtinId="0"/>
    <cellStyle name="一般 10" xfId="11"/>
    <cellStyle name="一般 2" xfId="2"/>
    <cellStyle name="一般 2 2" xfId="7"/>
    <cellStyle name="一般 2 2 2" xfId="3"/>
    <cellStyle name="一般 2 2 3" xfId="10"/>
    <cellStyle name="一般 2 3" xfId="12"/>
    <cellStyle name="一般 3" xfId="8"/>
    <cellStyle name="一般 4" xfId="6"/>
    <cellStyle name="一般 4 2" xfId="9"/>
    <cellStyle name="一般_97" xfId="4"/>
    <cellStyle name="一般_Book1" xfId="1"/>
    <cellStyle name="一般_企管系-98-101日四技課程規劃表-修正後101-11-2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1027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901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1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9</v>
      </c>
      <c r="D5" s="4" t="s">
        <v>10</v>
      </c>
      <c r="E5" s="4" t="s">
        <v>9</v>
      </c>
      <c r="F5" s="4" t="s">
        <v>10</v>
      </c>
      <c r="G5" s="238"/>
      <c r="H5" s="4" t="s">
        <v>9</v>
      </c>
      <c r="I5" s="4" t="s">
        <v>10</v>
      </c>
      <c r="J5" s="4" t="s">
        <v>9</v>
      </c>
      <c r="K5" s="4" t="s">
        <v>10</v>
      </c>
      <c r="L5" s="238"/>
      <c r="M5" s="4" t="s">
        <v>9</v>
      </c>
      <c r="N5" s="4" t="s">
        <v>10</v>
      </c>
      <c r="O5" s="4" t="s">
        <v>9</v>
      </c>
      <c r="P5" s="4" t="s">
        <v>10</v>
      </c>
      <c r="Q5" s="238"/>
      <c r="R5" s="4" t="s">
        <v>9</v>
      </c>
      <c r="S5" s="4" t="s">
        <v>10</v>
      </c>
      <c r="T5" s="4" t="s">
        <v>9</v>
      </c>
      <c r="U5" s="4" t="s">
        <v>10</v>
      </c>
    </row>
    <row r="6" spans="1:22" s="11" customFormat="1" ht="15" customHeight="1">
      <c r="A6" s="223" t="s">
        <v>11</v>
      </c>
      <c r="B6" s="6" t="s">
        <v>12</v>
      </c>
      <c r="C6" s="7">
        <v>2</v>
      </c>
      <c r="D6" s="7">
        <v>2</v>
      </c>
      <c r="E6" s="7"/>
      <c r="F6" s="7"/>
      <c r="G6" s="6" t="s">
        <v>13</v>
      </c>
      <c r="H6" s="7">
        <v>2</v>
      </c>
      <c r="I6" s="7">
        <v>2</v>
      </c>
      <c r="J6" s="8"/>
      <c r="K6" s="8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2" s="11" customFormat="1" ht="15" customHeight="1">
      <c r="A7" s="223"/>
      <c r="B7" s="6" t="s">
        <v>14</v>
      </c>
      <c r="C7" s="7">
        <v>2</v>
      </c>
      <c r="D7" s="7">
        <v>2</v>
      </c>
      <c r="E7" s="7">
        <v>2</v>
      </c>
      <c r="F7" s="7">
        <v>2</v>
      </c>
      <c r="G7" s="6" t="s">
        <v>15</v>
      </c>
      <c r="H7" s="7"/>
      <c r="I7" s="7"/>
      <c r="J7" s="7">
        <v>2</v>
      </c>
      <c r="K7" s="7">
        <v>2</v>
      </c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2" s="11" customFormat="1" ht="15" customHeight="1">
      <c r="A8" s="223"/>
      <c r="B8" s="6" t="s">
        <v>16</v>
      </c>
      <c r="C8" s="7"/>
      <c r="D8" s="7"/>
      <c r="E8" s="7">
        <v>2</v>
      </c>
      <c r="F8" s="7">
        <v>2</v>
      </c>
      <c r="G8" s="6" t="s">
        <v>17</v>
      </c>
      <c r="H8" s="7">
        <v>2</v>
      </c>
      <c r="I8" s="7">
        <v>2</v>
      </c>
      <c r="J8" s="8"/>
      <c r="K8" s="8"/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2" s="14" customFormat="1" ht="15" customHeight="1">
      <c r="A9" s="223"/>
      <c r="B9" s="12" t="s">
        <v>18</v>
      </c>
      <c r="C9" s="13">
        <f>SUM(C6:C8)</f>
        <v>4</v>
      </c>
      <c r="D9" s="13">
        <f t="shared" ref="D9:F9" si="0">SUM(D6:D8)</f>
        <v>4</v>
      </c>
      <c r="E9" s="13">
        <f t="shared" si="0"/>
        <v>4</v>
      </c>
      <c r="F9" s="13">
        <f t="shared" si="0"/>
        <v>4</v>
      </c>
      <c r="G9" s="12" t="s">
        <v>18</v>
      </c>
      <c r="H9" s="13">
        <f>SUM(H6:H8)</f>
        <v>4</v>
      </c>
      <c r="I9" s="13">
        <f t="shared" ref="I9:K9" si="1">SUM(I6:I8)</f>
        <v>4</v>
      </c>
      <c r="J9" s="13">
        <f t="shared" si="1"/>
        <v>2</v>
      </c>
      <c r="K9" s="13">
        <f t="shared" si="1"/>
        <v>2</v>
      </c>
      <c r="L9" s="12" t="s">
        <v>18</v>
      </c>
      <c r="M9" s="13">
        <f>SUM(M6:M8)</f>
        <v>0</v>
      </c>
      <c r="N9" s="13">
        <f t="shared" ref="N9:P9" si="2">SUM(N6:N8)</f>
        <v>0</v>
      </c>
      <c r="O9" s="13">
        <f t="shared" si="2"/>
        <v>0</v>
      </c>
      <c r="P9" s="13">
        <f t="shared" si="2"/>
        <v>0</v>
      </c>
      <c r="Q9" s="12" t="s">
        <v>18</v>
      </c>
      <c r="R9" s="13">
        <f>SUM(R6:R8)</f>
        <v>0</v>
      </c>
      <c r="S9" s="13">
        <f t="shared" ref="S9:U9" si="3">SUM(S6:S8)</f>
        <v>0</v>
      </c>
      <c r="T9" s="13">
        <f t="shared" si="3"/>
        <v>0</v>
      </c>
      <c r="U9" s="13">
        <f t="shared" si="3"/>
        <v>0</v>
      </c>
    </row>
    <row r="10" spans="1:22" s="14" customFormat="1" ht="15" customHeight="1">
      <c r="A10" s="223"/>
      <c r="B10" s="15" t="s">
        <v>19</v>
      </c>
      <c r="C10" s="234">
        <f>C9+E9+H9+J9+M9+O9+R9+T9</f>
        <v>14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</row>
    <row r="11" spans="1:22" s="14" customFormat="1" ht="35.1" customHeight="1">
      <c r="A11" s="223"/>
      <c r="B11" s="235" t="s">
        <v>20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2" s="11" customFormat="1" ht="15" customHeight="1">
      <c r="A12" s="223" t="s">
        <v>21</v>
      </c>
      <c r="B12" s="6" t="s">
        <v>22</v>
      </c>
      <c r="C12" s="7">
        <v>0</v>
      </c>
      <c r="D12" s="7">
        <v>1</v>
      </c>
      <c r="E12" s="7">
        <v>0</v>
      </c>
      <c r="F12" s="7">
        <v>1</v>
      </c>
      <c r="G12" s="6" t="s">
        <v>24</v>
      </c>
      <c r="H12" s="18"/>
      <c r="I12" s="18"/>
      <c r="J12" s="7">
        <v>2</v>
      </c>
      <c r="K12" s="7">
        <v>2</v>
      </c>
      <c r="L12" s="9"/>
      <c r="M12" s="10"/>
      <c r="N12" s="10"/>
      <c r="O12" s="10"/>
      <c r="P12" s="10"/>
      <c r="Q12" s="9"/>
      <c r="R12" s="10"/>
      <c r="S12" s="10"/>
      <c r="T12" s="10"/>
      <c r="U12" s="10"/>
    </row>
    <row r="13" spans="1:22" s="11" customFormat="1" ht="15" customHeight="1">
      <c r="A13" s="223"/>
      <c r="B13" s="6" t="s">
        <v>23</v>
      </c>
      <c r="C13" s="7"/>
      <c r="D13" s="7"/>
      <c r="E13" s="7">
        <v>2</v>
      </c>
      <c r="F13" s="7">
        <v>2</v>
      </c>
      <c r="G13" s="6"/>
      <c r="H13" s="18"/>
      <c r="I13" s="18"/>
      <c r="J13" s="7"/>
      <c r="K13" s="7"/>
      <c r="L13" s="9"/>
      <c r="M13" s="10"/>
      <c r="N13" s="10"/>
      <c r="O13" s="10"/>
      <c r="P13" s="10"/>
      <c r="Q13" s="9"/>
      <c r="R13" s="10"/>
      <c r="S13" s="10"/>
      <c r="T13" s="10"/>
      <c r="U13" s="10"/>
    </row>
    <row r="14" spans="1:22" s="11" customFormat="1" ht="15" customHeight="1">
      <c r="A14" s="223"/>
      <c r="B14" s="6" t="s">
        <v>25</v>
      </c>
      <c r="C14" s="7">
        <v>2</v>
      </c>
      <c r="D14" s="7">
        <v>2</v>
      </c>
      <c r="E14" s="7"/>
      <c r="F14" s="7"/>
      <c r="G14" s="6"/>
      <c r="H14" s="7"/>
      <c r="I14" s="7"/>
      <c r="J14" s="7"/>
      <c r="K14" s="7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2" s="14" customFormat="1" ht="15" customHeight="1">
      <c r="A15" s="223"/>
      <c r="B15" s="12" t="s">
        <v>18</v>
      </c>
      <c r="C15" s="13">
        <f>SUM(C12:C14)</f>
        <v>2</v>
      </c>
      <c r="D15" s="13">
        <f t="shared" ref="D15:F15" si="4">SUM(D12:D14)</f>
        <v>3</v>
      </c>
      <c r="E15" s="13">
        <f t="shared" si="4"/>
        <v>2</v>
      </c>
      <c r="F15" s="13">
        <f t="shared" si="4"/>
        <v>3</v>
      </c>
      <c r="G15" s="12" t="s">
        <v>18</v>
      </c>
      <c r="H15" s="13">
        <f>SUM(H12:H14)</f>
        <v>0</v>
      </c>
      <c r="I15" s="13">
        <f t="shared" ref="I15:K15" si="5">SUM(I12:I14)</f>
        <v>0</v>
      </c>
      <c r="J15" s="13">
        <f t="shared" si="5"/>
        <v>2</v>
      </c>
      <c r="K15" s="13">
        <f t="shared" si="5"/>
        <v>2</v>
      </c>
      <c r="L15" s="12" t="s">
        <v>18</v>
      </c>
      <c r="M15" s="13">
        <f>SUM(M12:M14)</f>
        <v>0</v>
      </c>
      <c r="N15" s="13">
        <f t="shared" ref="N15:P15" si="6">SUM(N12:N14)</f>
        <v>0</v>
      </c>
      <c r="O15" s="13">
        <f t="shared" si="6"/>
        <v>0</v>
      </c>
      <c r="P15" s="13">
        <f t="shared" si="6"/>
        <v>0</v>
      </c>
      <c r="Q15" s="12" t="s">
        <v>18</v>
      </c>
      <c r="R15" s="13">
        <f>SUM(R12:R14)</f>
        <v>0</v>
      </c>
      <c r="S15" s="13">
        <f t="shared" ref="S15:U15" si="7">SUM(S12:S14)</f>
        <v>0</v>
      </c>
      <c r="T15" s="13">
        <f t="shared" si="7"/>
        <v>0</v>
      </c>
      <c r="U15" s="13">
        <f t="shared" si="7"/>
        <v>0</v>
      </c>
    </row>
    <row r="16" spans="1:22" s="14" customFormat="1" ht="15" customHeight="1">
      <c r="A16" s="223"/>
      <c r="B16" s="198" t="s">
        <v>19</v>
      </c>
      <c r="C16" s="231">
        <f>C15+E15+H15+J15+M15+O15+R15+T15</f>
        <v>6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62" ht="57" customHeight="1">
      <c r="A17" s="223" t="s">
        <v>26</v>
      </c>
      <c r="B17" s="230" t="s">
        <v>928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</row>
    <row r="18" spans="1:62" s="14" customFormat="1" ht="15" customHeight="1">
      <c r="A18" s="223"/>
      <c r="B18" s="198" t="s">
        <v>19</v>
      </c>
      <c r="C18" s="231">
        <v>8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</row>
    <row r="19" spans="1:62" s="22" customFormat="1" ht="15" customHeight="1">
      <c r="A19" s="232" t="s">
        <v>27</v>
      </c>
      <c r="B19" s="6" t="s">
        <v>28</v>
      </c>
      <c r="C19" s="7">
        <v>2</v>
      </c>
      <c r="D19" s="7">
        <v>2</v>
      </c>
      <c r="E19" s="7"/>
      <c r="F19" s="7"/>
      <c r="G19" s="19" t="s">
        <v>29</v>
      </c>
      <c r="H19" s="7">
        <v>2</v>
      </c>
      <c r="I19" s="7">
        <v>2</v>
      </c>
      <c r="J19" s="7"/>
      <c r="K19" s="7"/>
      <c r="L19" s="20"/>
      <c r="M19" s="21"/>
      <c r="N19" s="21"/>
      <c r="O19" s="21"/>
      <c r="P19" s="21"/>
      <c r="Q19" s="20"/>
      <c r="R19" s="21"/>
      <c r="S19" s="21"/>
      <c r="T19" s="21"/>
      <c r="U19" s="21"/>
    </row>
    <row r="20" spans="1:62" s="22" customFormat="1" ht="15" customHeight="1">
      <c r="A20" s="232"/>
      <c r="B20" s="23" t="s">
        <v>30</v>
      </c>
      <c r="C20" s="7"/>
      <c r="D20" s="7"/>
      <c r="E20" s="7">
        <v>2</v>
      </c>
      <c r="F20" s="7">
        <v>2</v>
      </c>
      <c r="G20" s="6" t="s">
        <v>31</v>
      </c>
      <c r="H20" s="7"/>
      <c r="I20" s="7"/>
      <c r="J20" s="7">
        <v>2</v>
      </c>
      <c r="K20" s="7">
        <v>2</v>
      </c>
      <c r="L20" s="24"/>
      <c r="M20" s="25"/>
      <c r="N20" s="25"/>
      <c r="O20" s="25"/>
      <c r="P20" s="25"/>
      <c r="Q20" s="24"/>
      <c r="R20" s="25"/>
      <c r="S20" s="25"/>
      <c r="T20" s="25"/>
      <c r="U20" s="25"/>
    </row>
    <row r="21" spans="1:62" s="29" customFormat="1" ht="15" customHeight="1">
      <c r="A21" s="232"/>
      <c r="B21" s="26" t="s">
        <v>32</v>
      </c>
      <c r="C21" s="27">
        <f>SUM(C19:C20)</f>
        <v>2</v>
      </c>
      <c r="D21" s="27">
        <f t="shared" ref="D21:F21" si="8">SUM(D19:D20)</f>
        <v>2</v>
      </c>
      <c r="E21" s="27">
        <f t="shared" si="8"/>
        <v>2</v>
      </c>
      <c r="F21" s="27">
        <f t="shared" si="8"/>
        <v>2</v>
      </c>
      <c r="G21" s="26" t="s">
        <v>32</v>
      </c>
      <c r="H21" s="27">
        <f>SUM(H19:H20)</f>
        <v>2</v>
      </c>
      <c r="I21" s="27">
        <f t="shared" ref="I21:K21" si="9">SUM(I19:I20)</f>
        <v>2</v>
      </c>
      <c r="J21" s="27">
        <f t="shared" si="9"/>
        <v>2</v>
      </c>
      <c r="K21" s="27">
        <f t="shared" si="9"/>
        <v>2</v>
      </c>
      <c r="L21" s="28" t="s">
        <v>18</v>
      </c>
      <c r="M21" s="27">
        <f>SUM(M19:M20)</f>
        <v>0</v>
      </c>
      <c r="N21" s="27">
        <f t="shared" ref="N21:P21" si="10">SUM(N19:N20)</f>
        <v>0</v>
      </c>
      <c r="O21" s="27">
        <f t="shared" si="10"/>
        <v>0</v>
      </c>
      <c r="P21" s="27">
        <f t="shared" si="10"/>
        <v>0</v>
      </c>
      <c r="Q21" s="28" t="s">
        <v>18</v>
      </c>
      <c r="R21" s="27">
        <f>SUM(R19:R20)</f>
        <v>0</v>
      </c>
      <c r="S21" s="27">
        <f t="shared" ref="S21:U21" si="11">SUM(S19:S20)</f>
        <v>0</v>
      </c>
      <c r="T21" s="27">
        <f t="shared" si="11"/>
        <v>0</v>
      </c>
      <c r="U21" s="27">
        <f t="shared" si="11"/>
        <v>0</v>
      </c>
    </row>
    <row r="22" spans="1:62" s="29" customFormat="1" ht="15" customHeight="1">
      <c r="A22" s="232"/>
      <c r="B22" s="30" t="s">
        <v>33</v>
      </c>
      <c r="C22" s="233">
        <f>SUM(C21+E21+H21+J21+M21+O21+R21+T21)</f>
        <v>8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W22" s="22"/>
      <c r="X22" s="22"/>
      <c r="Y22" s="22"/>
      <c r="Z22" s="22"/>
      <c r="AA22" s="22"/>
      <c r="AB22" s="22"/>
    </row>
    <row r="23" spans="1:62" s="31" customFormat="1" ht="15" customHeight="1">
      <c r="A23" s="212" t="s">
        <v>34</v>
      </c>
      <c r="B23" s="6" t="s">
        <v>35</v>
      </c>
      <c r="C23" s="7">
        <v>2</v>
      </c>
      <c r="D23" s="7">
        <v>2</v>
      </c>
      <c r="E23" s="7"/>
      <c r="F23" s="7"/>
      <c r="G23" s="19" t="s">
        <v>36</v>
      </c>
      <c r="H23" s="7">
        <v>2</v>
      </c>
      <c r="I23" s="7">
        <v>2</v>
      </c>
      <c r="J23" s="7"/>
      <c r="K23" s="7"/>
      <c r="L23" s="19" t="s">
        <v>37</v>
      </c>
      <c r="M23" s="7"/>
      <c r="N23" s="7"/>
      <c r="O23" s="7">
        <v>2</v>
      </c>
      <c r="P23" s="7">
        <v>2</v>
      </c>
      <c r="Q23" s="19" t="s">
        <v>38</v>
      </c>
      <c r="R23" s="7"/>
      <c r="S23" s="7"/>
      <c r="T23" s="7">
        <v>2</v>
      </c>
      <c r="U23" s="7">
        <v>2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</row>
    <row r="24" spans="1:62" s="31" customFormat="1" ht="15" customHeight="1">
      <c r="A24" s="212"/>
      <c r="B24" s="6" t="s">
        <v>39</v>
      </c>
      <c r="C24" s="7">
        <v>2</v>
      </c>
      <c r="D24" s="7">
        <v>2</v>
      </c>
      <c r="E24" s="7"/>
      <c r="F24" s="7"/>
      <c r="G24" s="19" t="s">
        <v>40</v>
      </c>
      <c r="H24" s="7">
        <v>2</v>
      </c>
      <c r="I24" s="7">
        <v>2</v>
      </c>
      <c r="J24" s="7"/>
      <c r="K24" s="7"/>
      <c r="L24" s="19" t="s">
        <v>41</v>
      </c>
      <c r="M24" s="7"/>
      <c r="N24" s="7"/>
      <c r="O24" s="7">
        <v>2</v>
      </c>
      <c r="P24" s="7">
        <v>2</v>
      </c>
      <c r="Q24" s="19" t="s">
        <v>42</v>
      </c>
      <c r="R24" s="7"/>
      <c r="S24" s="7"/>
      <c r="T24" s="7">
        <v>2</v>
      </c>
      <c r="U24" s="7">
        <v>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1" customFormat="1" ht="15" customHeight="1">
      <c r="A25" s="212"/>
      <c r="B25" s="19" t="s">
        <v>43</v>
      </c>
      <c r="C25" s="7">
        <v>2</v>
      </c>
      <c r="D25" s="7">
        <v>2</v>
      </c>
      <c r="E25" s="7"/>
      <c r="F25" s="7"/>
      <c r="G25" s="19"/>
      <c r="H25" s="7"/>
      <c r="I25" s="7"/>
      <c r="J25" s="7"/>
      <c r="K25" s="7"/>
      <c r="L25" s="19" t="s">
        <v>44</v>
      </c>
      <c r="M25" s="7"/>
      <c r="N25" s="7"/>
      <c r="O25" s="7">
        <v>2</v>
      </c>
      <c r="P25" s="7">
        <v>2</v>
      </c>
      <c r="Q25" s="6"/>
      <c r="R25" s="7"/>
      <c r="S25" s="7"/>
      <c r="T25" s="7"/>
      <c r="U25" s="7"/>
      <c r="V25" s="29"/>
      <c r="W25" s="22"/>
      <c r="X25" s="22"/>
      <c r="Y25" s="22"/>
      <c r="Z25" s="22"/>
      <c r="AA25" s="22"/>
      <c r="AB25" s="22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2" customFormat="1" ht="15" customHeight="1">
      <c r="A26" s="212"/>
      <c r="B26" s="27" t="s">
        <v>32</v>
      </c>
      <c r="C26" s="27">
        <f>SUM(C23:C25)</f>
        <v>6</v>
      </c>
      <c r="D26" s="27">
        <f t="shared" ref="D26:F26" si="12">SUM(D23:D25)</f>
        <v>6</v>
      </c>
      <c r="E26" s="27">
        <f t="shared" si="12"/>
        <v>0</v>
      </c>
      <c r="F26" s="27">
        <f t="shared" si="12"/>
        <v>0</v>
      </c>
      <c r="G26" s="27" t="s">
        <v>32</v>
      </c>
      <c r="H26" s="27">
        <f>SUM(H23:H25)</f>
        <v>4</v>
      </c>
      <c r="I26" s="27">
        <f t="shared" ref="I26:K26" si="13">SUM(I23:I25)</f>
        <v>4</v>
      </c>
      <c r="J26" s="27">
        <f t="shared" si="13"/>
        <v>0</v>
      </c>
      <c r="K26" s="27">
        <f t="shared" si="13"/>
        <v>0</v>
      </c>
      <c r="L26" s="28" t="s">
        <v>32</v>
      </c>
      <c r="M26" s="27">
        <f>SUM(M23:M25)</f>
        <v>0</v>
      </c>
      <c r="N26" s="27">
        <f t="shared" ref="N26:P26" si="14">SUM(N23:N25)</f>
        <v>0</v>
      </c>
      <c r="O26" s="27">
        <f t="shared" si="14"/>
        <v>6</v>
      </c>
      <c r="P26" s="27">
        <f t="shared" si="14"/>
        <v>6</v>
      </c>
      <c r="Q26" s="28" t="s">
        <v>45</v>
      </c>
      <c r="R26" s="27">
        <f>SUM(R23:R25)</f>
        <v>0</v>
      </c>
      <c r="S26" s="27">
        <f t="shared" ref="S26:U26" si="15">SUM(S23:S25)</f>
        <v>0</v>
      </c>
      <c r="T26" s="27">
        <f t="shared" si="15"/>
        <v>4</v>
      </c>
      <c r="U26" s="27">
        <f t="shared" si="15"/>
        <v>4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12"/>
      <c r="B27" s="30" t="s">
        <v>46</v>
      </c>
      <c r="C27" s="213">
        <f>C26+E26+H26+J26+M26+O26+R26+T26</f>
        <v>20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9"/>
      <c r="W27" s="22"/>
      <c r="X27" s="22"/>
      <c r="Y27" s="22"/>
      <c r="Z27" s="22"/>
      <c r="AA27" s="22"/>
      <c r="AB27" s="22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7" customFormat="1" ht="15" customHeight="1">
      <c r="A28" s="212" t="s">
        <v>47</v>
      </c>
      <c r="B28" s="33" t="s">
        <v>48</v>
      </c>
      <c r="C28" s="7">
        <v>2</v>
      </c>
      <c r="D28" s="7">
        <v>2</v>
      </c>
      <c r="E28" s="7"/>
      <c r="F28" s="7"/>
      <c r="G28" s="34" t="s">
        <v>49</v>
      </c>
      <c r="H28" s="7">
        <v>2</v>
      </c>
      <c r="I28" s="7">
        <v>2</v>
      </c>
      <c r="J28" s="7" t="s">
        <v>50</v>
      </c>
      <c r="K28" s="7" t="s">
        <v>51</v>
      </c>
      <c r="L28" s="18" t="s">
        <v>52</v>
      </c>
      <c r="M28" s="7">
        <v>10</v>
      </c>
      <c r="N28" s="7" t="s">
        <v>53</v>
      </c>
      <c r="O28" s="7"/>
      <c r="P28" s="7"/>
      <c r="Q28" s="35" t="s">
        <v>54</v>
      </c>
      <c r="R28" s="36">
        <v>2</v>
      </c>
      <c r="S28" s="36">
        <v>2</v>
      </c>
      <c r="T28" s="36" t="s">
        <v>55</v>
      </c>
      <c r="U28" s="36" t="s">
        <v>51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7" customFormat="1" ht="15" customHeight="1">
      <c r="A29" s="212"/>
      <c r="B29" s="34" t="s">
        <v>56</v>
      </c>
      <c r="C29" s="7">
        <v>2</v>
      </c>
      <c r="D29" s="7">
        <v>2</v>
      </c>
      <c r="E29" s="7"/>
      <c r="F29" s="7"/>
      <c r="G29" s="34" t="s">
        <v>57</v>
      </c>
      <c r="H29" s="7">
        <v>3</v>
      </c>
      <c r="I29" s="7">
        <v>4</v>
      </c>
      <c r="J29" s="7"/>
      <c r="K29" s="7"/>
      <c r="L29" s="18" t="s">
        <v>58</v>
      </c>
      <c r="M29" s="7"/>
      <c r="N29" s="7"/>
      <c r="O29" s="7">
        <v>10</v>
      </c>
      <c r="P29" s="7" t="s">
        <v>53</v>
      </c>
      <c r="Q29" s="35" t="s">
        <v>59</v>
      </c>
      <c r="R29" s="36">
        <v>1</v>
      </c>
      <c r="S29" s="36">
        <v>2</v>
      </c>
      <c r="T29" s="36"/>
      <c r="U29" s="36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7" customFormat="1" ht="15" customHeight="1">
      <c r="A30" s="212"/>
      <c r="B30" s="34" t="s">
        <v>60</v>
      </c>
      <c r="C30" s="7">
        <v>2</v>
      </c>
      <c r="D30" s="7">
        <v>3</v>
      </c>
      <c r="E30" s="7" t="s">
        <v>55</v>
      </c>
      <c r="F30" s="7" t="s">
        <v>55</v>
      </c>
      <c r="G30" s="34" t="s">
        <v>61</v>
      </c>
      <c r="H30" s="7">
        <v>3</v>
      </c>
      <c r="I30" s="7">
        <v>4</v>
      </c>
      <c r="J30" s="7" t="s">
        <v>55</v>
      </c>
      <c r="K30" s="7" t="s">
        <v>55</v>
      </c>
      <c r="L30" s="34"/>
      <c r="M30" s="7"/>
      <c r="N30" s="7"/>
      <c r="O30" s="7"/>
      <c r="P30" s="7"/>
      <c r="Q30" s="35" t="s">
        <v>62</v>
      </c>
      <c r="R30" s="36">
        <v>2</v>
      </c>
      <c r="S30" s="36">
        <v>4</v>
      </c>
      <c r="T30" s="36">
        <v>2</v>
      </c>
      <c r="U30" s="36">
        <v>4</v>
      </c>
      <c r="V30" s="29"/>
      <c r="W30" s="29"/>
      <c r="X30" s="22"/>
      <c r="Y30" s="22"/>
      <c r="Z30" s="22"/>
      <c r="AA30" s="22"/>
      <c r="AB30" s="22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7" customFormat="1" ht="15" customHeight="1">
      <c r="A31" s="212"/>
      <c r="B31" s="34" t="s">
        <v>63</v>
      </c>
      <c r="C31" s="7">
        <v>3</v>
      </c>
      <c r="D31" s="7">
        <v>3</v>
      </c>
      <c r="E31" s="7"/>
      <c r="F31" s="7"/>
      <c r="G31" s="34" t="s">
        <v>64</v>
      </c>
      <c r="H31" s="7" t="s">
        <v>55</v>
      </c>
      <c r="I31" s="7" t="s">
        <v>55</v>
      </c>
      <c r="J31" s="7">
        <v>2</v>
      </c>
      <c r="K31" s="7">
        <v>2</v>
      </c>
      <c r="L31" s="6"/>
      <c r="M31" s="7"/>
      <c r="N31" s="7"/>
      <c r="O31" s="7"/>
      <c r="P31" s="7"/>
      <c r="Q31" s="34"/>
      <c r="R31" s="7"/>
      <c r="S31" s="7"/>
      <c r="T31" s="7"/>
      <c r="U31" s="7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7" customFormat="1" ht="15" customHeight="1">
      <c r="A32" s="212"/>
      <c r="B32" s="34" t="s">
        <v>65</v>
      </c>
      <c r="C32" s="7">
        <v>2</v>
      </c>
      <c r="D32" s="7">
        <v>2</v>
      </c>
      <c r="E32" s="7"/>
      <c r="F32" s="7"/>
      <c r="G32" s="34" t="s">
        <v>66</v>
      </c>
      <c r="H32" s="7"/>
      <c r="I32" s="7"/>
      <c r="J32" s="7">
        <v>3</v>
      </c>
      <c r="K32" s="7">
        <v>4</v>
      </c>
      <c r="L32" s="34"/>
      <c r="M32" s="7"/>
      <c r="N32" s="7"/>
      <c r="O32" s="7"/>
      <c r="P32" s="7"/>
      <c r="Q32" s="17"/>
      <c r="R32" s="7"/>
      <c r="S32" s="7"/>
      <c r="T32" s="7"/>
      <c r="U32" s="7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7" customFormat="1" ht="15" customHeight="1">
      <c r="A33" s="212"/>
      <c r="B33" s="34" t="s">
        <v>67</v>
      </c>
      <c r="C33" s="7"/>
      <c r="D33" s="7"/>
      <c r="E33" s="7">
        <v>2</v>
      </c>
      <c r="F33" s="7">
        <v>2</v>
      </c>
      <c r="G33" s="34" t="s">
        <v>68</v>
      </c>
      <c r="H33" s="7"/>
      <c r="I33" s="7"/>
      <c r="J33" s="7">
        <v>3</v>
      </c>
      <c r="K33" s="7">
        <v>4</v>
      </c>
      <c r="L33" s="34"/>
      <c r="M33" s="7"/>
      <c r="N33" s="7"/>
      <c r="O33" s="7"/>
      <c r="P33" s="7"/>
      <c r="Q33" s="38"/>
      <c r="R33" s="7"/>
      <c r="S33" s="7"/>
      <c r="T33" s="7"/>
      <c r="U33" s="7"/>
      <c r="V33" s="29"/>
      <c r="W33" s="29"/>
      <c r="X33" s="22"/>
      <c r="Y33" s="22"/>
      <c r="Z33" s="22"/>
      <c r="AA33" s="22"/>
      <c r="AB33" s="22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7" customFormat="1" ht="15" customHeight="1">
      <c r="A34" s="212"/>
      <c r="B34" s="34" t="s">
        <v>69</v>
      </c>
      <c r="C34" s="7" t="s">
        <v>55</v>
      </c>
      <c r="D34" s="7" t="s">
        <v>55</v>
      </c>
      <c r="E34" s="7">
        <v>2</v>
      </c>
      <c r="F34" s="7">
        <v>2</v>
      </c>
      <c r="G34" s="34" t="s">
        <v>70</v>
      </c>
      <c r="H34" s="7"/>
      <c r="I34" s="7"/>
      <c r="J34" s="7">
        <v>1</v>
      </c>
      <c r="K34" s="7">
        <v>2</v>
      </c>
      <c r="L34" s="34"/>
      <c r="M34" s="7"/>
      <c r="N34" s="7"/>
      <c r="O34" s="7"/>
      <c r="P34" s="7"/>
      <c r="Q34" s="38"/>
      <c r="R34" s="7"/>
      <c r="S34" s="7"/>
      <c r="T34" s="7"/>
      <c r="U34" s="7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7" customFormat="1" ht="15" customHeight="1">
      <c r="A35" s="212"/>
      <c r="B35" s="34" t="s">
        <v>71</v>
      </c>
      <c r="C35" s="7" t="s">
        <v>55</v>
      </c>
      <c r="D35" s="7" t="s">
        <v>55</v>
      </c>
      <c r="E35" s="7">
        <v>3</v>
      </c>
      <c r="F35" s="7">
        <v>3</v>
      </c>
      <c r="G35" s="34"/>
      <c r="H35" s="7"/>
      <c r="I35" s="7"/>
      <c r="J35" s="7"/>
      <c r="K35" s="7"/>
      <c r="L35" s="34"/>
      <c r="M35" s="7"/>
      <c r="N35" s="7"/>
      <c r="O35" s="7"/>
      <c r="P35" s="7"/>
      <c r="Q35" s="38"/>
      <c r="R35" s="7"/>
      <c r="S35" s="7"/>
      <c r="T35" s="7"/>
      <c r="U35" s="7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7" customFormat="1" ht="15" customHeight="1">
      <c r="A36" s="212"/>
      <c r="B36" s="34" t="s">
        <v>72</v>
      </c>
      <c r="C36" s="7"/>
      <c r="D36" s="7"/>
      <c r="E36" s="7">
        <v>3</v>
      </c>
      <c r="F36" s="7">
        <v>4</v>
      </c>
      <c r="G36" s="34"/>
      <c r="H36" s="7"/>
      <c r="I36" s="7"/>
      <c r="J36" s="7"/>
      <c r="K36" s="7"/>
      <c r="L36" s="18"/>
      <c r="M36" s="7"/>
      <c r="N36" s="7"/>
      <c r="O36" s="7"/>
      <c r="P36" s="7"/>
      <c r="Q36" s="34"/>
      <c r="R36" s="7"/>
      <c r="S36" s="7"/>
      <c r="T36" s="7"/>
      <c r="U36" s="7"/>
      <c r="V36" s="29"/>
      <c r="W36" s="29"/>
      <c r="X36" s="22"/>
      <c r="Y36" s="22"/>
      <c r="Z36" s="22"/>
      <c r="AA36" s="22"/>
      <c r="AB36" s="22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7" customFormat="1" ht="15" customHeight="1">
      <c r="A37" s="212"/>
      <c r="B37" s="33" t="s">
        <v>73</v>
      </c>
      <c r="C37" s="7"/>
      <c r="D37" s="7"/>
      <c r="E37" s="7">
        <v>3</v>
      </c>
      <c r="F37" s="7">
        <v>3</v>
      </c>
      <c r="G37" s="34"/>
      <c r="H37" s="7"/>
      <c r="I37" s="7"/>
      <c r="J37" s="7"/>
      <c r="K37" s="7"/>
      <c r="L37" s="34"/>
      <c r="M37" s="7"/>
      <c r="N37" s="7"/>
      <c r="O37" s="7"/>
      <c r="P37" s="7"/>
      <c r="Q37" s="34"/>
      <c r="R37" s="7"/>
      <c r="S37" s="7"/>
      <c r="T37" s="7"/>
      <c r="U37" s="7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7" customFormat="1" ht="15" customHeight="1">
      <c r="A38" s="212"/>
      <c r="B38" s="39" t="s">
        <v>18</v>
      </c>
      <c r="C38" s="39">
        <f>SUM(C28:C37)</f>
        <v>11</v>
      </c>
      <c r="D38" s="39">
        <f t="shared" ref="D38:F38" si="16">SUM(D28:D37)</f>
        <v>12</v>
      </c>
      <c r="E38" s="39">
        <f t="shared" si="16"/>
        <v>13</v>
      </c>
      <c r="F38" s="39">
        <f t="shared" si="16"/>
        <v>14</v>
      </c>
      <c r="G38" s="39" t="s">
        <v>74</v>
      </c>
      <c r="H38" s="39">
        <f>SUM(H28:H37)</f>
        <v>8</v>
      </c>
      <c r="I38" s="39">
        <f t="shared" ref="I38:K38" si="17">SUM(I28:I37)</f>
        <v>10</v>
      </c>
      <c r="J38" s="39">
        <f t="shared" si="17"/>
        <v>9</v>
      </c>
      <c r="K38" s="39">
        <f t="shared" si="17"/>
        <v>12</v>
      </c>
      <c r="L38" s="39" t="s">
        <v>18</v>
      </c>
      <c r="M38" s="39">
        <f>SUM(M28:M37)</f>
        <v>10</v>
      </c>
      <c r="N38" s="39">
        <f t="shared" ref="N38:P38" si="18">SUM(N28:N37)</f>
        <v>0</v>
      </c>
      <c r="O38" s="39">
        <f t="shared" si="18"/>
        <v>10</v>
      </c>
      <c r="P38" s="39">
        <f t="shared" si="18"/>
        <v>0</v>
      </c>
      <c r="Q38" s="39" t="s">
        <v>18</v>
      </c>
      <c r="R38" s="39">
        <f>SUM(R28:R37)</f>
        <v>5</v>
      </c>
      <c r="S38" s="39">
        <f t="shared" ref="S38:U38" si="19">SUM(S28:S37)</f>
        <v>8</v>
      </c>
      <c r="T38" s="39">
        <f t="shared" si="19"/>
        <v>2</v>
      </c>
      <c r="U38" s="39">
        <f t="shared" si="19"/>
        <v>4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7" customFormat="1" ht="15" customHeight="1">
      <c r="A39" s="212"/>
      <c r="B39" s="40" t="s">
        <v>19</v>
      </c>
      <c r="C39" s="213">
        <f>C38+E38+H38+J38+M38+O38+R38+T38</f>
        <v>68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9"/>
      <c r="W39" s="29"/>
      <c r="X39" s="22"/>
      <c r="Y39" s="22"/>
      <c r="Z39" s="22"/>
      <c r="AA39" s="22"/>
      <c r="AB39" s="22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7" customFormat="1" ht="15" customHeight="1">
      <c r="A40" s="217" t="s">
        <v>75</v>
      </c>
      <c r="B40" s="41" t="s">
        <v>76</v>
      </c>
      <c r="C40" s="7">
        <v>2</v>
      </c>
      <c r="D40" s="7">
        <v>2</v>
      </c>
      <c r="E40" s="7"/>
      <c r="F40" s="7"/>
      <c r="G40" s="35" t="s">
        <v>77</v>
      </c>
      <c r="H40" s="36">
        <v>2</v>
      </c>
      <c r="I40" s="36">
        <v>2</v>
      </c>
      <c r="J40" s="36"/>
      <c r="K40" s="36"/>
      <c r="L40" s="35"/>
      <c r="M40" s="36"/>
      <c r="N40" s="36"/>
      <c r="O40" s="36"/>
      <c r="P40" s="36"/>
      <c r="Q40" s="35" t="s">
        <v>78</v>
      </c>
      <c r="R40" s="36">
        <v>1</v>
      </c>
      <c r="S40" s="36" t="s">
        <v>79</v>
      </c>
      <c r="T40" s="36"/>
      <c r="U40" s="36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7" customFormat="1" ht="15" customHeight="1">
      <c r="A41" s="218"/>
      <c r="B41" s="41" t="s">
        <v>80</v>
      </c>
      <c r="C41" s="7">
        <v>2</v>
      </c>
      <c r="D41" s="7">
        <v>2</v>
      </c>
      <c r="E41" s="7"/>
      <c r="F41" s="7"/>
      <c r="G41" s="35" t="s">
        <v>81</v>
      </c>
      <c r="H41" s="36">
        <v>2</v>
      </c>
      <c r="I41" s="36">
        <v>2</v>
      </c>
      <c r="J41" s="36"/>
      <c r="K41" s="36"/>
      <c r="L41" s="35"/>
      <c r="M41" s="36"/>
      <c r="N41" s="36"/>
      <c r="O41" s="36"/>
      <c r="P41" s="36"/>
      <c r="Q41" s="35" t="s">
        <v>82</v>
      </c>
      <c r="R41" s="36">
        <v>2</v>
      </c>
      <c r="S41" s="36">
        <v>2</v>
      </c>
      <c r="T41" s="36"/>
      <c r="U41" s="36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7" customFormat="1" ht="15" customHeight="1">
      <c r="A42" s="218"/>
      <c r="B42" s="34" t="s">
        <v>83</v>
      </c>
      <c r="C42" s="7">
        <v>2</v>
      </c>
      <c r="D42" s="7">
        <v>2</v>
      </c>
      <c r="E42" s="7" t="s">
        <v>50</v>
      </c>
      <c r="F42" s="7" t="s">
        <v>50</v>
      </c>
      <c r="G42" s="35" t="s">
        <v>84</v>
      </c>
      <c r="H42" s="42">
        <v>3</v>
      </c>
      <c r="I42" s="42">
        <v>3</v>
      </c>
      <c r="J42" s="36"/>
      <c r="K42" s="36"/>
      <c r="L42" s="35"/>
      <c r="M42" s="36"/>
      <c r="N42" s="36"/>
      <c r="O42" s="36"/>
      <c r="P42" s="36"/>
      <c r="Q42" s="35" t="s">
        <v>85</v>
      </c>
      <c r="R42" s="36">
        <v>2</v>
      </c>
      <c r="S42" s="36">
        <v>2</v>
      </c>
      <c r="T42" s="36"/>
      <c r="U42" s="36"/>
      <c r="V42" s="29"/>
      <c r="W42" s="29"/>
      <c r="X42" s="22"/>
      <c r="Y42" s="22"/>
      <c r="Z42" s="22"/>
      <c r="AA42" s="22"/>
      <c r="AB42" s="22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7" customFormat="1" ht="15" customHeight="1">
      <c r="A43" s="218"/>
      <c r="B43" s="43" t="s">
        <v>86</v>
      </c>
      <c r="C43" s="7"/>
      <c r="D43" s="7"/>
      <c r="E43" s="7">
        <v>2</v>
      </c>
      <c r="F43" s="7">
        <v>2</v>
      </c>
      <c r="G43" s="44" t="s">
        <v>87</v>
      </c>
      <c r="H43" s="36">
        <v>3</v>
      </c>
      <c r="I43" s="36">
        <v>3</v>
      </c>
      <c r="J43" s="36"/>
      <c r="K43" s="36"/>
      <c r="L43" s="35"/>
      <c r="M43" s="36"/>
      <c r="N43" s="36"/>
      <c r="O43" s="36"/>
      <c r="P43" s="36"/>
      <c r="Q43" s="35" t="s">
        <v>88</v>
      </c>
      <c r="R43" s="36">
        <v>2</v>
      </c>
      <c r="S43" s="36">
        <v>2</v>
      </c>
      <c r="T43" s="36"/>
      <c r="U43" s="36"/>
      <c r="V43" s="29"/>
      <c r="W43" s="29"/>
      <c r="X43" s="22"/>
      <c r="Y43" s="22"/>
      <c r="Z43" s="22"/>
      <c r="AA43" s="22"/>
      <c r="AB43" s="22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7" customFormat="1" ht="15" customHeight="1">
      <c r="A44" s="218"/>
      <c r="B44" s="41" t="s">
        <v>89</v>
      </c>
      <c r="C44" s="7"/>
      <c r="D44" s="7"/>
      <c r="E44" s="7">
        <v>3</v>
      </c>
      <c r="F44" s="7">
        <v>3</v>
      </c>
      <c r="G44" s="35" t="s">
        <v>90</v>
      </c>
      <c r="H44" s="36">
        <v>2</v>
      </c>
      <c r="I44" s="36">
        <v>2</v>
      </c>
      <c r="J44" s="36"/>
      <c r="K44" s="36"/>
      <c r="L44" s="35"/>
      <c r="M44" s="36"/>
      <c r="N44" s="36"/>
      <c r="O44" s="36"/>
      <c r="P44" s="36"/>
      <c r="Q44" s="35" t="s">
        <v>91</v>
      </c>
      <c r="R44" s="36">
        <v>4</v>
      </c>
      <c r="S44" s="36">
        <v>4</v>
      </c>
      <c r="T44" s="36"/>
      <c r="U44" s="36"/>
      <c r="V44" s="29"/>
      <c r="W44" s="29"/>
      <c r="X44" s="22"/>
      <c r="Y44" s="22"/>
      <c r="Z44" s="22"/>
      <c r="AA44" s="22"/>
      <c r="AB44" s="2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7" customFormat="1" ht="15" customHeight="1">
      <c r="A45" s="218"/>
      <c r="B45" s="35" t="s">
        <v>92</v>
      </c>
      <c r="C45" s="7"/>
      <c r="D45" s="7"/>
      <c r="E45" s="7">
        <v>2</v>
      </c>
      <c r="F45" s="7">
        <v>2</v>
      </c>
      <c r="G45" s="35" t="s">
        <v>93</v>
      </c>
      <c r="H45" s="36">
        <v>2</v>
      </c>
      <c r="I45" s="36">
        <v>2</v>
      </c>
      <c r="J45" s="36"/>
      <c r="K45" s="36"/>
      <c r="L45" s="35"/>
      <c r="M45" s="36"/>
      <c r="N45" s="36"/>
      <c r="O45" s="36"/>
      <c r="P45" s="36"/>
      <c r="Q45" s="45" t="s">
        <v>94</v>
      </c>
      <c r="R45" s="42">
        <v>9</v>
      </c>
      <c r="S45" s="42" t="s">
        <v>95</v>
      </c>
      <c r="T45" s="36"/>
      <c r="U45" s="36"/>
      <c r="V45" s="29"/>
      <c r="W45" s="29"/>
      <c r="X45" s="22"/>
      <c r="Y45" s="22"/>
      <c r="Z45" s="22"/>
      <c r="AA45" s="22"/>
      <c r="AB45" s="2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7" customFormat="1" ht="15" customHeight="1">
      <c r="A46" s="218"/>
      <c r="B46" s="34" t="s">
        <v>96</v>
      </c>
      <c r="C46" s="7"/>
      <c r="D46" s="7"/>
      <c r="E46" s="7">
        <v>2</v>
      </c>
      <c r="F46" s="7">
        <v>2</v>
      </c>
      <c r="G46" s="35" t="s">
        <v>97</v>
      </c>
      <c r="H46" s="36"/>
      <c r="I46" s="36"/>
      <c r="J46" s="36">
        <v>2</v>
      </c>
      <c r="K46" s="36">
        <v>2</v>
      </c>
      <c r="L46" s="35"/>
      <c r="M46" s="36"/>
      <c r="N46" s="36"/>
      <c r="O46" s="36"/>
      <c r="P46" s="36"/>
      <c r="Q46" s="46" t="s">
        <v>98</v>
      </c>
      <c r="R46" s="42">
        <v>3</v>
      </c>
      <c r="S46" s="42">
        <v>3</v>
      </c>
      <c r="T46" s="36"/>
      <c r="U46" s="36"/>
      <c r="V46" s="29"/>
      <c r="W46" s="29"/>
      <c r="X46" s="22"/>
      <c r="Y46" s="22"/>
      <c r="Z46" s="22"/>
      <c r="AA46" s="22"/>
      <c r="AB46" s="22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7" customFormat="1" ht="15" customHeight="1">
      <c r="A47" s="218"/>
      <c r="B47" s="35" t="s">
        <v>99</v>
      </c>
      <c r="C47" s="7"/>
      <c r="D47" s="7"/>
      <c r="E47" s="7">
        <v>4</v>
      </c>
      <c r="F47" s="7">
        <v>4</v>
      </c>
      <c r="G47" s="35" t="s">
        <v>100</v>
      </c>
      <c r="H47" s="36"/>
      <c r="I47" s="36"/>
      <c r="J47" s="36">
        <v>3</v>
      </c>
      <c r="K47" s="36">
        <v>3</v>
      </c>
      <c r="L47" s="35"/>
      <c r="M47" s="36"/>
      <c r="N47" s="36"/>
      <c r="O47" s="36"/>
      <c r="P47" s="36"/>
      <c r="Q47" s="45" t="s">
        <v>101</v>
      </c>
      <c r="R47" s="42"/>
      <c r="S47" s="42"/>
      <c r="T47" s="36">
        <v>9</v>
      </c>
      <c r="U47" s="36" t="s">
        <v>95</v>
      </c>
      <c r="V47" s="29"/>
      <c r="W47" s="29"/>
      <c r="X47" s="22"/>
      <c r="Y47" s="22"/>
      <c r="Z47" s="22"/>
      <c r="AA47" s="22"/>
      <c r="AB47" s="22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7" customFormat="1" ht="15" customHeight="1">
      <c r="A48" s="218"/>
      <c r="B48" s="44" t="s">
        <v>102</v>
      </c>
      <c r="C48" s="36"/>
      <c r="D48" s="36"/>
      <c r="E48" s="36">
        <v>3</v>
      </c>
      <c r="F48" s="36">
        <v>3</v>
      </c>
      <c r="G48" s="47" t="s">
        <v>103</v>
      </c>
      <c r="H48" s="48"/>
      <c r="I48" s="48"/>
      <c r="J48" s="48">
        <v>3</v>
      </c>
      <c r="K48" s="48">
        <v>3</v>
      </c>
      <c r="L48" s="35"/>
      <c r="M48" s="36"/>
      <c r="N48" s="36"/>
      <c r="O48" s="36"/>
      <c r="P48" s="36"/>
      <c r="Q48" s="35" t="s">
        <v>104</v>
      </c>
      <c r="R48" s="36" t="s">
        <v>50</v>
      </c>
      <c r="S48" s="36" t="s">
        <v>50</v>
      </c>
      <c r="T48" s="36">
        <v>2</v>
      </c>
      <c r="U48" s="36">
        <v>2</v>
      </c>
      <c r="V48" s="29"/>
      <c r="W48" s="29"/>
      <c r="X48" s="22"/>
      <c r="Y48" s="22"/>
      <c r="Z48" s="22"/>
      <c r="AA48" s="22"/>
      <c r="AB48" s="22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s="37" customFormat="1" ht="15" customHeight="1">
      <c r="A49" s="218"/>
      <c r="B49" s="35" t="s">
        <v>105</v>
      </c>
      <c r="C49" s="36"/>
      <c r="D49" s="36"/>
      <c r="E49" s="36">
        <v>2</v>
      </c>
      <c r="F49" s="36">
        <v>2</v>
      </c>
      <c r="G49" s="35" t="s">
        <v>106</v>
      </c>
      <c r="H49" s="42"/>
      <c r="I49" s="42"/>
      <c r="J49" s="36">
        <v>3</v>
      </c>
      <c r="K49" s="36">
        <v>3</v>
      </c>
      <c r="L49" s="47"/>
      <c r="M49" s="48"/>
      <c r="N49" s="48"/>
      <c r="O49" s="48"/>
      <c r="P49" s="48"/>
      <c r="Q49" s="35" t="s">
        <v>107</v>
      </c>
      <c r="R49" s="36"/>
      <c r="S49" s="36"/>
      <c r="T49" s="36">
        <v>2</v>
      </c>
      <c r="U49" s="36">
        <v>2</v>
      </c>
      <c r="V49" s="29"/>
      <c r="W49" s="29"/>
      <c r="X49" s="22"/>
      <c r="Y49" s="22"/>
      <c r="Z49" s="22"/>
      <c r="AA49" s="22"/>
      <c r="AB49" s="22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</row>
    <row r="50" spans="1:62" s="37" customFormat="1" ht="15" customHeight="1">
      <c r="A50" s="218"/>
      <c r="B50" s="49"/>
      <c r="C50" s="50"/>
      <c r="D50" s="50"/>
      <c r="E50" s="50"/>
      <c r="F50" s="50"/>
      <c r="G50" s="35" t="s">
        <v>108</v>
      </c>
      <c r="H50" s="36"/>
      <c r="I50" s="36"/>
      <c r="J50" s="36">
        <v>3</v>
      </c>
      <c r="K50" s="36">
        <v>3</v>
      </c>
      <c r="L50" s="35"/>
      <c r="M50" s="42"/>
      <c r="N50" s="42"/>
      <c r="O50" s="36"/>
      <c r="P50" s="36"/>
      <c r="Q50" s="35" t="s">
        <v>109</v>
      </c>
      <c r="R50" s="36"/>
      <c r="S50" s="36"/>
      <c r="T50" s="36">
        <v>2</v>
      </c>
      <c r="U50" s="36">
        <v>2</v>
      </c>
      <c r="V50" s="29"/>
      <c r="W50" s="29"/>
      <c r="X50" s="22"/>
      <c r="Y50" s="22"/>
      <c r="Z50" s="22"/>
      <c r="AA50" s="22"/>
      <c r="AB50" s="22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</row>
    <row r="51" spans="1:62" s="37" customFormat="1" ht="15" customHeight="1">
      <c r="A51" s="218"/>
      <c r="B51" s="35"/>
      <c r="C51" s="36"/>
      <c r="D51" s="36"/>
      <c r="E51" s="36"/>
      <c r="F51" s="36"/>
      <c r="G51" s="35" t="s">
        <v>110</v>
      </c>
      <c r="H51" s="36"/>
      <c r="I51" s="36"/>
      <c r="J51" s="36">
        <v>2</v>
      </c>
      <c r="K51" s="36">
        <v>2</v>
      </c>
      <c r="L51" s="35"/>
      <c r="M51" s="36"/>
      <c r="N51" s="36"/>
      <c r="O51" s="36"/>
      <c r="P51" s="36"/>
      <c r="Q51" s="47" t="s">
        <v>111</v>
      </c>
      <c r="R51" s="48"/>
      <c r="S51" s="48"/>
      <c r="T51" s="48">
        <v>3</v>
      </c>
      <c r="U51" s="48">
        <v>3</v>
      </c>
      <c r="V51" s="29"/>
      <c r="W51" s="29"/>
      <c r="X51" s="22"/>
      <c r="Y51" s="22"/>
      <c r="Z51" s="22"/>
      <c r="AA51" s="22"/>
      <c r="AB51" s="22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62" s="37" customFormat="1" ht="15" customHeight="1">
      <c r="A52" s="218"/>
      <c r="B52" s="35"/>
      <c r="C52" s="36"/>
      <c r="D52" s="36"/>
      <c r="E52" s="36"/>
      <c r="F52" s="36"/>
      <c r="G52" s="35" t="s">
        <v>112</v>
      </c>
      <c r="H52" s="36"/>
      <c r="I52" s="36"/>
      <c r="J52" s="36">
        <v>2</v>
      </c>
      <c r="K52" s="36">
        <v>2</v>
      </c>
      <c r="L52" s="35"/>
      <c r="M52" s="36"/>
      <c r="N52" s="36"/>
      <c r="O52" s="36"/>
      <c r="P52" s="36"/>
      <c r="Q52" s="35" t="s">
        <v>113</v>
      </c>
      <c r="R52" s="36"/>
      <c r="S52" s="36"/>
      <c r="T52" s="36">
        <v>4</v>
      </c>
      <c r="U52" s="36">
        <v>4</v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s="37" customFormat="1" ht="15" customHeight="1">
      <c r="A53" s="218"/>
      <c r="B53" s="35"/>
      <c r="C53" s="36"/>
      <c r="D53" s="36"/>
      <c r="E53" s="36"/>
      <c r="F53" s="36"/>
      <c r="G53" s="35"/>
      <c r="H53" s="36"/>
      <c r="I53" s="36"/>
      <c r="J53" s="36"/>
      <c r="K53" s="36"/>
      <c r="L53" s="35"/>
      <c r="M53" s="36"/>
      <c r="N53" s="36"/>
      <c r="O53" s="36"/>
      <c r="P53" s="36"/>
      <c r="Q53" s="35" t="s">
        <v>114</v>
      </c>
      <c r="R53" s="36"/>
      <c r="S53" s="36"/>
      <c r="T53" s="42">
        <v>3</v>
      </c>
      <c r="U53" s="42">
        <v>3</v>
      </c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</row>
    <row r="54" spans="1:62" s="37" customFormat="1" ht="15" customHeight="1">
      <c r="A54" s="218"/>
      <c r="B54" s="39" t="s">
        <v>18</v>
      </c>
      <c r="C54" s="39">
        <f>SUM(C40:C53)</f>
        <v>6</v>
      </c>
      <c r="D54" s="39">
        <f t="shared" ref="D54:F54" si="20">SUM(D40:D53)</f>
        <v>6</v>
      </c>
      <c r="E54" s="39">
        <f t="shared" si="20"/>
        <v>18</v>
      </c>
      <c r="F54" s="39">
        <f t="shared" si="20"/>
        <v>18</v>
      </c>
      <c r="G54" s="39" t="s">
        <v>18</v>
      </c>
      <c r="H54" s="39">
        <f>SUM(H40:H53)</f>
        <v>14</v>
      </c>
      <c r="I54" s="39">
        <f t="shared" ref="I54:K54" si="21">SUM(I40:I53)</f>
        <v>14</v>
      </c>
      <c r="J54" s="39">
        <f t="shared" si="21"/>
        <v>18</v>
      </c>
      <c r="K54" s="39">
        <f t="shared" si="21"/>
        <v>18</v>
      </c>
      <c r="L54" s="39" t="s">
        <v>18</v>
      </c>
      <c r="M54" s="39">
        <f>SUM(M40:M53)</f>
        <v>0</v>
      </c>
      <c r="N54" s="39">
        <f t="shared" ref="N54:P54" si="22">SUM(N40:N53)</f>
        <v>0</v>
      </c>
      <c r="O54" s="39">
        <f t="shared" si="22"/>
        <v>0</v>
      </c>
      <c r="P54" s="39">
        <f t="shared" si="22"/>
        <v>0</v>
      </c>
      <c r="Q54" s="39" t="s">
        <v>18</v>
      </c>
      <c r="R54" s="39">
        <f>SUM(R40:R53)</f>
        <v>23</v>
      </c>
      <c r="S54" s="39">
        <f t="shared" ref="S54:U54" si="23">SUM(S40:S53)</f>
        <v>13</v>
      </c>
      <c r="T54" s="39">
        <f t="shared" si="23"/>
        <v>25</v>
      </c>
      <c r="U54" s="39">
        <f t="shared" si="23"/>
        <v>16</v>
      </c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</row>
    <row r="55" spans="1:62" s="37" customFormat="1" ht="15" customHeight="1">
      <c r="A55" s="219"/>
      <c r="B55" s="40" t="s">
        <v>19</v>
      </c>
      <c r="C55" s="220">
        <f>C54+E54+H54+J54+M54+O54+R54+T54</f>
        <v>104</v>
      </c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2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</row>
    <row r="56" spans="1:62" ht="15" customHeight="1">
      <c r="A56" s="223" t="s">
        <v>115</v>
      </c>
      <c r="B56" s="214" t="s">
        <v>116</v>
      </c>
      <c r="C56" s="215"/>
      <c r="D56" s="215"/>
      <c r="E56" s="215"/>
      <c r="F56" s="216"/>
      <c r="G56" s="224" t="s">
        <v>1006</v>
      </c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5"/>
      <c r="V56" s="29"/>
      <c r="W56" s="29"/>
      <c r="Z56" s="51"/>
      <c r="AA56" s="22"/>
      <c r="AB56" s="22"/>
      <c r="AC56" s="29"/>
      <c r="AD56" s="29"/>
      <c r="AE56" s="29"/>
      <c r="AF56" s="29"/>
      <c r="AH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C56" s="29"/>
      <c r="BD56" s="29"/>
      <c r="BE56" s="29"/>
      <c r="BF56" s="29"/>
      <c r="BG56" s="29"/>
      <c r="BH56" s="29"/>
      <c r="BJ56" s="29"/>
    </row>
    <row r="57" spans="1:62" ht="15" customHeight="1">
      <c r="A57" s="223"/>
      <c r="B57" s="214" t="s">
        <v>999</v>
      </c>
      <c r="C57" s="215"/>
      <c r="D57" s="215"/>
      <c r="E57" s="215"/>
      <c r="F57" s="21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7"/>
      <c r="V57" s="29"/>
      <c r="Z57" s="22"/>
      <c r="AA57" s="22"/>
      <c r="AB57" s="22"/>
      <c r="AC57" s="29"/>
      <c r="AE57" s="29"/>
      <c r="AF57" s="29"/>
      <c r="AH57" s="29"/>
      <c r="AK57" s="29"/>
      <c r="AL57" s="29"/>
      <c r="AM57" s="29"/>
      <c r="AN57" s="29"/>
      <c r="AP57" s="29"/>
      <c r="AR57" s="29"/>
      <c r="AW57" s="29"/>
      <c r="AY57" s="29"/>
      <c r="BA57" s="29"/>
      <c r="BF57" s="29"/>
      <c r="BG57" s="29"/>
      <c r="BH57" s="29"/>
      <c r="BJ57" s="29"/>
    </row>
    <row r="58" spans="1:62" ht="15" customHeight="1">
      <c r="A58" s="223"/>
      <c r="B58" s="214" t="s">
        <v>1000</v>
      </c>
      <c r="C58" s="215"/>
      <c r="D58" s="215"/>
      <c r="E58" s="215"/>
      <c r="F58" s="21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7"/>
      <c r="V58" s="29"/>
      <c r="Z58" s="22"/>
      <c r="AA58" s="22"/>
      <c r="AB58" s="22"/>
      <c r="AE58" s="29"/>
      <c r="AF58" s="29"/>
      <c r="AN58" s="29"/>
      <c r="BJ58" s="29"/>
    </row>
    <row r="59" spans="1:62" ht="15" customHeight="1">
      <c r="A59" s="223"/>
      <c r="B59" s="214" t="s">
        <v>117</v>
      </c>
      <c r="C59" s="215"/>
      <c r="D59" s="215"/>
      <c r="E59" s="215"/>
      <c r="F59" s="21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7"/>
      <c r="AA59" s="22"/>
      <c r="AB59" s="22"/>
      <c r="AE59" s="29"/>
    </row>
    <row r="60" spans="1:62" ht="15" customHeight="1">
      <c r="A60" s="223"/>
      <c r="B60" s="214" t="s">
        <v>118</v>
      </c>
      <c r="C60" s="215"/>
      <c r="D60" s="215"/>
      <c r="E60" s="215"/>
      <c r="F60" s="21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7"/>
      <c r="AA60" s="22"/>
    </row>
    <row r="61" spans="1:62" ht="15" customHeight="1">
      <c r="A61" s="223"/>
      <c r="B61" s="214" t="s">
        <v>119</v>
      </c>
      <c r="C61" s="215"/>
      <c r="D61" s="215"/>
      <c r="E61" s="215"/>
      <c r="F61" s="21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7"/>
      <c r="AA61" s="22"/>
    </row>
    <row r="62" spans="1:62">
      <c r="A62" s="223"/>
      <c r="B62" s="214" t="s">
        <v>120</v>
      </c>
      <c r="C62" s="215"/>
      <c r="D62" s="215"/>
      <c r="E62" s="215"/>
      <c r="F62" s="216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2:F62"/>
    <mergeCell ref="A40:A55"/>
    <mergeCell ref="C55:U55"/>
    <mergeCell ref="A56:A62"/>
    <mergeCell ref="B56:F56"/>
    <mergeCell ref="G56:U62"/>
    <mergeCell ref="B57:F57"/>
    <mergeCell ref="B58:F58"/>
    <mergeCell ref="B59:F59"/>
    <mergeCell ref="B60:F60"/>
    <mergeCell ref="B61:F61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3"/>
  <sheetViews>
    <sheetView view="pageBreakPreview" zoomScaleNormal="100" zoomScaleSheetLayoutView="100" workbookViewId="0">
      <selection activeCell="B58" sqref="B58:F59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589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905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590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591</v>
      </c>
      <c r="D5" s="4" t="s">
        <v>592</v>
      </c>
      <c r="E5" s="4" t="s">
        <v>591</v>
      </c>
      <c r="F5" s="4" t="s">
        <v>592</v>
      </c>
      <c r="G5" s="238"/>
      <c r="H5" s="4" t="s">
        <v>591</v>
      </c>
      <c r="I5" s="4" t="s">
        <v>592</v>
      </c>
      <c r="J5" s="4" t="s">
        <v>591</v>
      </c>
      <c r="K5" s="4" t="s">
        <v>592</v>
      </c>
      <c r="L5" s="238"/>
      <c r="M5" s="4" t="s">
        <v>591</v>
      </c>
      <c r="N5" s="4" t="s">
        <v>592</v>
      </c>
      <c r="O5" s="4" t="s">
        <v>591</v>
      </c>
      <c r="P5" s="4" t="s">
        <v>592</v>
      </c>
      <c r="Q5" s="238"/>
      <c r="R5" s="4" t="s">
        <v>591</v>
      </c>
      <c r="S5" s="4" t="s">
        <v>592</v>
      </c>
      <c r="T5" s="4" t="s">
        <v>591</v>
      </c>
      <c r="U5" s="4" t="s">
        <v>592</v>
      </c>
    </row>
    <row r="6" spans="1:22" s="11" customFormat="1" ht="15" customHeight="1">
      <c r="A6" s="223" t="s">
        <v>593</v>
      </c>
      <c r="B6" s="68" t="s">
        <v>594</v>
      </c>
      <c r="C6" s="66">
        <v>2</v>
      </c>
      <c r="D6" s="66">
        <v>2</v>
      </c>
      <c r="E6" s="66"/>
      <c r="F6" s="66"/>
      <c r="G6" s="68" t="s">
        <v>595</v>
      </c>
      <c r="H6" s="66">
        <v>2</v>
      </c>
      <c r="I6" s="66">
        <v>2</v>
      </c>
      <c r="J6" s="66"/>
      <c r="K6" s="66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2" s="11" customFormat="1" ht="15" customHeight="1">
      <c r="A7" s="223"/>
      <c r="B7" s="68" t="s">
        <v>596</v>
      </c>
      <c r="C7" s="66">
        <v>2</v>
      </c>
      <c r="D7" s="66">
        <v>2</v>
      </c>
      <c r="E7" s="66">
        <v>2</v>
      </c>
      <c r="F7" s="66">
        <v>2</v>
      </c>
      <c r="G7" s="68" t="s">
        <v>597</v>
      </c>
      <c r="H7" s="66"/>
      <c r="I7" s="66"/>
      <c r="J7" s="66">
        <v>2</v>
      </c>
      <c r="K7" s="66">
        <v>2</v>
      </c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2" s="11" customFormat="1" ht="15" customHeight="1">
      <c r="A8" s="223"/>
      <c r="B8" s="68" t="s">
        <v>598</v>
      </c>
      <c r="C8" s="66"/>
      <c r="D8" s="66"/>
      <c r="E8" s="66">
        <v>2</v>
      </c>
      <c r="F8" s="66">
        <v>2</v>
      </c>
      <c r="G8" s="68" t="s">
        <v>599</v>
      </c>
      <c r="H8" s="66">
        <v>2</v>
      </c>
      <c r="I8" s="66">
        <v>2</v>
      </c>
      <c r="J8" s="66"/>
      <c r="K8" s="66"/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2" s="14" customFormat="1" ht="15" customHeight="1">
      <c r="A9" s="223"/>
      <c r="B9" s="12" t="s">
        <v>18</v>
      </c>
      <c r="C9" s="13">
        <f>SUM(C6:C8)</f>
        <v>4</v>
      </c>
      <c r="D9" s="13">
        <f t="shared" ref="D9:F9" si="0">SUM(D6:D8)</f>
        <v>4</v>
      </c>
      <c r="E9" s="13">
        <f t="shared" si="0"/>
        <v>4</v>
      </c>
      <c r="F9" s="13">
        <f t="shared" si="0"/>
        <v>4</v>
      </c>
      <c r="G9" s="12" t="s">
        <v>18</v>
      </c>
      <c r="H9" s="13">
        <f>SUM(H6:H8)</f>
        <v>4</v>
      </c>
      <c r="I9" s="13">
        <f t="shared" ref="I9:K9" si="1">SUM(I6:I8)</f>
        <v>4</v>
      </c>
      <c r="J9" s="13">
        <f t="shared" si="1"/>
        <v>2</v>
      </c>
      <c r="K9" s="13">
        <f t="shared" si="1"/>
        <v>2</v>
      </c>
      <c r="L9" s="12" t="s">
        <v>18</v>
      </c>
      <c r="M9" s="13">
        <f>SUM(M6:M8)</f>
        <v>0</v>
      </c>
      <c r="N9" s="13">
        <f t="shared" ref="N9:P9" si="2">SUM(N6:N8)</f>
        <v>0</v>
      </c>
      <c r="O9" s="13">
        <f t="shared" si="2"/>
        <v>0</v>
      </c>
      <c r="P9" s="13">
        <f t="shared" si="2"/>
        <v>0</v>
      </c>
      <c r="Q9" s="12" t="s">
        <v>18</v>
      </c>
      <c r="R9" s="13">
        <f>SUM(R6:R8)</f>
        <v>0</v>
      </c>
      <c r="S9" s="13">
        <f t="shared" ref="S9:T9" si="3">SUM(S6:S8)</f>
        <v>0</v>
      </c>
      <c r="T9" s="13">
        <f t="shared" si="3"/>
        <v>0</v>
      </c>
      <c r="U9" s="13">
        <f>SUM(U6:U8)</f>
        <v>0</v>
      </c>
    </row>
    <row r="10" spans="1:22" s="14" customFormat="1" ht="15" customHeight="1">
      <c r="A10" s="223"/>
      <c r="B10" s="15" t="s">
        <v>19</v>
      </c>
      <c r="C10" s="234">
        <f>C9+E9+H9+J9+M9+O9+R9+T9</f>
        <v>14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</row>
    <row r="11" spans="1:22" s="14" customFormat="1" ht="35.1" customHeight="1">
      <c r="A11" s="223"/>
      <c r="B11" s="235" t="s">
        <v>600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2" s="11" customFormat="1" ht="15" customHeight="1">
      <c r="A12" s="223" t="s">
        <v>601</v>
      </c>
      <c r="B12" s="105" t="s">
        <v>602</v>
      </c>
      <c r="C12" s="106">
        <v>0</v>
      </c>
      <c r="D12" s="106">
        <v>1</v>
      </c>
      <c r="E12" s="106">
        <v>0</v>
      </c>
      <c r="F12" s="106">
        <v>1</v>
      </c>
      <c r="G12" s="105" t="s">
        <v>604</v>
      </c>
      <c r="H12" s="106"/>
      <c r="I12" s="106"/>
      <c r="J12" s="106">
        <v>2</v>
      </c>
      <c r="K12" s="106">
        <v>2</v>
      </c>
      <c r="L12" s="9"/>
      <c r="M12" s="10"/>
      <c r="N12" s="10"/>
      <c r="O12" s="10"/>
      <c r="P12" s="10"/>
      <c r="Q12" s="9"/>
      <c r="R12" s="10"/>
      <c r="S12" s="10"/>
      <c r="T12" s="10"/>
      <c r="U12" s="10"/>
    </row>
    <row r="13" spans="1:22" s="11" customFormat="1" ht="15" customHeight="1">
      <c r="A13" s="223"/>
      <c r="B13" s="105" t="s">
        <v>603</v>
      </c>
      <c r="C13" s="106"/>
      <c r="D13" s="106"/>
      <c r="E13" s="106">
        <v>2</v>
      </c>
      <c r="F13" s="106">
        <v>2</v>
      </c>
      <c r="G13" s="105"/>
      <c r="H13" s="106"/>
      <c r="I13" s="106"/>
      <c r="J13" s="106"/>
      <c r="K13" s="106"/>
      <c r="L13" s="9"/>
      <c r="M13" s="10"/>
      <c r="N13" s="10"/>
      <c r="O13" s="10"/>
      <c r="P13" s="10"/>
      <c r="Q13" s="9"/>
      <c r="R13" s="10"/>
      <c r="S13" s="10"/>
      <c r="T13" s="10"/>
      <c r="U13" s="10"/>
    </row>
    <row r="14" spans="1:22" s="11" customFormat="1" ht="15" customHeight="1">
      <c r="A14" s="223"/>
      <c r="B14" s="105" t="s">
        <v>605</v>
      </c>
      <c r="C14" s="106">
        <v>2</v>
      </c>
      <c r="D14" s="106">
        <v>2</v>
      </c>
      <c r="E14" s="106"/>
      <c r="F14" s="106"/>
      <c r="G14" s="116"/>
      <c r="H14" s="106"/>
      <c r="I14" s="106"/>
      <c r="J14" s="106"/>
      <c r="K14" s="106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2" s="14" customFormat="1" ht="15" customHeight="1">
      <c r="A15" s="223"/>
      <c r="B15" s="12" t="s">
        <v>18</v>
      </c>
      <c r="C15" s="13">
        <f>C12+C13+C14</f>
        <v>2</v>
      </c>
      <c r="D15" s="13">
        <f t="shared" ref="D15:F15" si="4">D12+D13+D14</f>
        <v>3</v>
      </c>
      <c r="E15" s="13">
        <f t="shared" si="4"/>
        <v>2</v>
      </c>
      <c r="F15" s="13">
        <f t="shared" si="4"/>
        <v>3</v>
      </c>
      <c r="G15" s="12" t="s">
        <v>18</v>
      </c>
      <c r="H15" s="12">
        <f>H12+H13+H14</f>
        <v>0</v>
      </c>
      <c r="I15" s="12">
        <f t="shared" ref="I15:K15" si="5">I12+I13+I14</f>
        <v>0</v>
      </c>
      <c r="J15" s="12">
        <f t="shared" si="5"/>
        <v>2</v>
      </c>
      <c r="K15" s="12">
        <f t="shared" si="5"/>
        <v>2</v>
      </c>
      <c r="L15" s="12" t="s">
        <v>18</v>
      </c>
      <c r="M15" s="12">
        <f>M12+M13+M14</f>
        <v>0</v>
      </c>
      <c r="N15" s="12">
        <f t="shared" ref="N15:P15" si="6">N12+N13+N14</f>
        <v>0</v>
      </c>
      <c r="O15" s="12">
        <f t="shared" si="6"/>
        <v>0</v>
      </c>
      <c r="P15" s="12">
        <f t="shared" si="6"/>
        <v>0</v>
      </c>
      <c r="Q15" s="12" t="s">
        <v>18</v>
      </c>
      <c r="R15" s="12">
        <f>R12+R13+R14</f>
        <v>0</v>
      </c>
      <c r="S15" s="12">
        <f t="shared" ref="S15:U15" si="7">S12+S13+S14</f>
        <v>0</v>
      </c>
      <c r="T15" s="12">
        <f t="shared" si="7"/>
        <v>0</v>
      </c>
      <c r="U15" s="12">
        <f t="shared" si="7"/>
        <v>0</v>
      </c>
    </row>
    <row r="16" spans="1:22" s="14" customFormat="1" ht="15" customHeight="1">
      <c r="A16" s="223"/>
      <c r="B16" s="198" t="s">
        <v>19</v>
      </c>
      <c r="C16" s="231">
        <f>C15+E15+H15+J15+M15+O15+R15+T15</f>
        <v>6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62" ht="57" customHeight="1">
      <c r="A17" s="223" t="s">
        <v>606</v>
      </c>
      <c r="B17" s="230" t="s">
        <v>928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</row>
    <row r="18" spans="1:62" s="14" customFormat="1" ht="15" customHeight="1">
      <c r="A18" s="223"/>
      <c r="B18" s="150" t="s">
        <v>19</v>
      </c>
      <c r="C18" s="264">
        <v>8</v>
      </c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</row>
    <row r="19" spans="1:62" s="22" customFormat="1" ht="15" customHeight="1">
      <c r="A19" s="232" t="s">
        <v>607</v>
      </c>
      <c r="B19" s="82" t="s">
        <v>608</v>
      </c>
      <c r="C19" s="21">
        <v>2</v>
      </c>
      <c r="D19" s="21">
        <v>2</v>
      </c>
      <c r="E19" s="21"/>
      <c r="F19" s="21"/>
      <c r="G19" s="82" t="s">
        <v>609</v>
      </c>
      <c r="H19" s="21">
        <v>2</v>
      </c>
      <c r="I19" s="21">
        <v>2</v>
      </c>
      <c r="J19" s="21"/>
      <c r="K19" s="21"/>
      <c r="L19" s="20"/>
      <c r="M19" s="21"/>
      <c r="N19" s="21"/>
      <c r="O19" s="21"/>
      <c r="P19" s="21"/>
      <c r="Q19" s="20"/>
      <c r="R19" s="21"/>
      <c r="S19" s="21"/>
      <c r="T19" s="21"/>
      <c r="U19" s="21"/>
    </row>
    <row r="20" spans="1:62" s="22" customFormat="1" ht="15" customHeight="1">
      <c r="A20" s="232"/>
      <c r="B20" s="82" t="s">
        <v>610</v>
      </c>
      <c r="C20" s="25"/>
      <c r="D20" s="25"/>
      <c r="E20" s="25">
        <v>2</v>
      </c>
      <c r="F20" s="25">
        <v>2</v>
      </c>
      <c r="G20" s="82" t="s">
        <v>611</v>
      </c>
      <c r="H20" s="25"/>
      <c r="I20" s="25"/>
      <c r="J20" s="21">
        <v>2</v>
      </c>
      <c r="K20" s="21">
        <v>2</v>
      </c>
      <c r="L20" s="24"/>
      <c r="M20" s="25"/>
      <c r="N20" s="25"/>
      <c r="O20" s="25"/>
      <c r="P20" s="25"/>
      <c r="Q20" s="24"/>
      <c r="R20" s="25"/>
      <c r="S20" s="25"/>
      <c r="T20" s="25"/>
      <c r="U20" s="25"/>
    </row>
    <row r="21" spans="1:62" s="29" customFormat="1" ht="15" customHeight="1">
      <c r="A21" s="232"/>
      <c r="B21" s="26" t="s">
        <v>612</v>
      </c>
      <c r="C21" s="27">
        <f>C19+C20</f>
        <v>2</v>
      </c>
      <c r="D21" s="27">
        <f t="shared" ref="D21:F21" si="8">D19+D20</f>
        <v>2</v>
      </c>
      <c r="E21" s="27">
        <f t="shared" si="8"/>
        <v>2</v>
      </c>
      <c r="F21" s="27">
        <f t="shared" si="8"/>
        <v>2</v>
      </c>
      <c r="G21" s="26" t="s">
        <v>612</v>
      </c>
      <c r="H21" s="27">
        <f>H19+H20</f>
        <v>2</v>
      </c>
      <c r="I21" s="27">
        <f t="shared" ref="I21:K21" si="9">I19+I20</f>
        <v>2</v>
      </c>
      <c r="J21" s="27">
        <f t="shared" si="9"/>
        <v>2</v>
      </c>
      <c r="K21" s="27">
        <f t="shared" si="9"/>
        <v>2</v>
      </c>
      <c r="L21" s="28" t="s">
        <v>18</v>
      </c>
      <c r="M21" s="117">
        <f>M19+M20</f>
        <v>0</v>
      </c>
      <c r="N21" s="117">
        <f t="shared" ref="N21:P21" si="10">N19+N20</f>
        <v>0</v>
      </c>
      <c r="O21" s="117">
        <f t="shared" si="10"/>
        <v>0</v>
      </c>
      <c r="P21" s="117">
        <f t="shared" si="10"/>
        <v>0</v>
      </c>
      <c r="Q21" s="28" t="s">
        <v>18</v>
      </c>
      <c r="R21" s="27">
        <f>R19+R20</f>
        <v>0</v>
      </c>
      <c r="S21" s="27">
        <f t="shared" ref="S21:U21" si="11">S19+S20</f>
        <v>0</v>
      </c>
      <c r="T21" s="27">
        <f t="shared" si="11"/>
        <v>0</v>
      </c>
      <c r="U21" s="27">
        <f t="shared" si="11"/>
        <v>0</v>
      </c>
    </row>
    <row r="22" spans="1:62" s="29" customFormat="1" ht="15" customHeight="1">
      <c r="A22" s="232"/>
      <c r="B22" s="30" t="s">
        <v>613</v>
      </c>
      <c r="C22" s="233">
        <f>SUM(C21+E21+H21+J21+M21+O21+R21+T21)</f>
        <v>8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W22" s="22"/>
      <c r="X22" s="22"/>
      <c r="Y22" s="22"/>
      <c r="Z22" s="22"/>
      <c r="AA22" s="22"/>
      <c r="AB22" s="22"/>
    </row>
    <row r="23" spans="1:62" s="31" customFormat="1" ht="15" customHeight="1">
      <c r="A23" s="212" t="s">
        <v>614</v>
      </c>
      <c r="B23" s="6" t="s">
        <v>615</v>
      </c>
      <c r="C23" s="7">
        <v>2</v>
      </c>
      <c r="D23" s="7">
        <v>2</v>
      </c>
      <c r="E23" s="7"/>
      <c r="F23" s="7"/>
      <c r="G23" s="6" t="s">
        <v>616</v>
      </c>
      <c r="H23" s="7">
        <v>2</v>
      </c>
      <c r="I23" s="7">
        <v>2</v>
      </c>
      <c r="J23" s="7"/>
      <c r="K23" s="7"/>
      <c r="L23" s="6" t="s">
        <v>617</v>
      </c>
      <c r="M23" s="118"/>
      <c r="N23" s="118"/>
      <c r="O23" s="7">
        <v>2</v>
      </c>
      <c r="P23" s="7">
        <v>2</v>
      </c>
      <c r="Q23" s="6" t="s">
        <v>618</v>
      </c>
      <c r="R23" s="7"/>
      <c r="S23" s="7"/>
      <c r="T23" s="7">
        <v>2</v>
      </c>
      <c r="U23" s="7">
        <v>2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</row>
    <row r="24" spans="1:62" s="31" customFormat="1" ht="15" customHeight="1">
      <c r="A24" s="212"/>
      <c r="B24" s="6" t="s">
        <v>619</v>
      </c>
      <c r="C24" s="7">
        <v>2</v>
      </c>
      <c r="D24" s="7">
        <v>2</v>
      </c>
      <c r="E24" s="118"/>
      <c r="F24" s="118"/>
      <c r="G24" s="6" t="s">
        <v>620</v>
      </c>
      <c r="H24" s="7">
        <v>2</v>
      </c>
      <c r="I24" s="7">
        <v>2</v>
      </c>
      <c r="J24" s="7"/>
      <c r="K24" s="7"/>
      <c r="L24" s="6" t="s">
        <v>621</v>
      </c>
      <c r="M24" s="7"/>
      <c r="N24" s="7"/>
      <c r="O24" s="7">
        <v>2</v>
      </c>
      <c r="P24" s="7">
        <v>2</v>
      </c>
      <c r="Q24" s="6" t="s">
        <v>622</v>
      </c>
      <c r="R24" s="7"/>
      <c r="S24" s="7"/>
      <c r="T24" s="7">
        <v>2</v>
      </c>
      <c r="U24" s="7">
        <v>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1" customFormat="1" ht="15" customHeight="1">
      <c r="A25" s="212"/>
      <c r="B25" s="6" t="s">
        <v>623</v>
      </c>
      <c r="C25" s="7">
        <v>2</v>
      </c>
      <c r="D25" s="7">
        <v>2</v>
      </c>
      <c r="E25" s="7"/>
      <c r="F25" s="7"/>
      <c r="G25" s="6"/>
      <c r="H25" s="7"/>
      <c r="I25" s="7"/>
      <c r="J25" s="7"/>
      <c r="K25" s="7"/>
      <c r="L25" s="6" t="s">
        <v>624</v>
      </c>
      <c r="M25" s="7"/>
      <c r="N25" s="7"/>
      <c r="O25" s="7">
        <v>2</v>
      </c>
      <c r="P25" s="7">
        <v>2</v>
      </c>
      <c r="Q25" s="6"/>
      <c r="R25" s="7"/>
      <c r="S25" s="7"/>
      <c r="T25" s="7"/>
      <c r="U25" s="7"/>
      <c r="V25" s="29"/>
      <c r="W25" s="22"/>
      <c r="X25" s="22"/>
      <c r="Y25" s="22"/>
      <c r="Z25" s="22"/>
      <c r="AA25" s="22"/>
      <c r="AB25" s="22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2" customFormat="1" ht="15" customHeight="1">
      <c r="A26" s="212"/>
      <c r="B26" s="27" t="s">
        <v>612</v>
      </c>
      <c r="C26" s="27">
        <f>SUM(C23:C25)</f>
        <v>6</v>
      </c>
      <c r="D26" s="27">
        <f t="shared" ref="D26:F26" si="12">SUM(D23:D25)</f>
        <v>6</v>
      </c>
      <c r="E26" s="27">
        <f t="shared" si="12"/>
        <v>0</v>
      </c>
      <c r="F26" s="27">
        <f t="shared" si="12"/>
        <v>0</v>
      </c>
      <c r="G26" s="27" t="s">
        <v>612</v>
      </c>
      <c r="H26" s="27">
        <f>SUM(H23:H25)</f>
        <v>4</v>
      </c>
      <c r="I26" s="27">
        <f t="shared" ref="I26:K26" si="13">SUM(I23:I25)</f>
        <v>4</v>
      </c>
      <c r="J26" s="27">
        <f t="shared" si="13"/>
        <v>0</v>
      </c>
      <c r="K26" s="27">
        <f t="shared" si="13"/>
        <v>0</v>
      </c>
      <c r="L26" s="28" t="s">
        <v>612</v>
      </c>
      <c r="M26" s="27">
        <f>SUM(M23:M25)</f>
        <v>0</v>
      </c>
      <c r="N26" s="27">
        <f t="shared" ref="N26:P26" si="14">SUM(N23:N25)</f>
        <v>0</v>
      </c>
      <c r="O26" s="27">
        <f t="shared" si="14"/>
        <v>6</v>
      </c>
      <c r="P26" s="27">
        <f t="shared" si="14"/>
        <v>6</v>
      </c>
      <c r="Q26" s="28" t="s">
        <v>612</v>
      </c>
      <c r="R26" s="27">
        <f>SUM(R23:R25)</f>
        <v>0</v>
      </c>
      <c r="S26" s="27">
        <f t="shared" ref="S26:U26" si="15">SUM(S23:S25)</f>
        <v>0</v>
      </c>
      <c r="T26" s="27">
        <f t="shared" si="15"/>
        <v>4</v>
      </c>
      <c r="U26" s="27">
        <f t="shared" si="15"/>
        <v>4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12"/>
      <c r="B27" s="30" t="s">
        <v>613</v>
      </c>
      <c r="C27" s="213">
        <f>C26+E26+H26+J26+M26+O26+R26+T26</f>
        <v>20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9"/>
      <c r="W27" s="22"/>
      <c r="X27" s="22"/>
      <c r="Y27" s="22"/>
      <c r="Z27" s="22"/>
      <c r="AA27" s="22"/>
      <c r="AB27" s="22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7" customFormat="1" ht="15" customHeight="1">
      <c r="A28" s="212" t="s">
        <v>625</v>
      </c>
      <c r="B28" s="68" t="s">
        <v>626</v>
      </c>
      <c r="C28" s="66">
        <v>2</v>
      </c>
      <c r="D28" s="66">
        <v>2</v>
      </c>
      <c r="E28" s="66"/>
      <c r="F28" s="66"/>
      <c r="G28" s="69" t="s">
        <v>627</v>
      </c>
      <c r="H28" s="66">
        <v>2</v>
      </c>
      <c r="I28" s="66">
        <v>2</v>
      </c>
      <c r="J28" s="66"/>
      <c r="K28" s="66"/>
      <c r="L28" s="119" t="s">
        <v>628</v>
      </c>
      <c r="M28" s="66">
        <v>10</v>
      </c>
      <c r="N28" s="66" t="s">
        <v>629</v>
      </c>
      <c r="O28" s="66">
        <v>10</v>
      </c>
      <c r="P28" s="66" t="s">
        <v>629</v>
      </c>
      <c r="Q28" s="70" t="s">
        <v>630</v>
      </c>
      <c r="R28" s="66">
        <v>2</v>
      </c>
      <c r="S28" s="66">
        <v>4</v>
      </c>
      <c r="T28" s="66"/>
      <c r="U28" s="66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7" customFormat="1" ht="15" customHeight="1">
      <c r="A29" s="212"/>
      <c r="B29" s="69" t="s">
        <v>631</v>
      </c>
      <c r="C29" s="66">
        <v>2</v>
      </c>
      <c r="D29" s="66">
        <v>2</v>
      </c>
      <c r="E29" s="66"/>
      <c r="F29" s="66"/>
      <c r="G29" s="69" t="s">
        <v>632</v>
      </c>
      <c r="H29" s="66">
        <v>2</v>
      </c>
      <c r="I29" s="66">
        <v>2</v>
      </c>
      <c r="J29" s="66"/>
      <c r="K29" s="66"/>
      <c r="L29" s="69"/>
      <c r="M29" s="66"/>
      <c r="N29" s="66"/>
      <c r="O29" s="66"/>
      <c r="P29" s="66"/>
      <c r="Q29" s="69" t="s">
        <v>633</v>
      </c>
      <c r="R29" s="66"/>
      <c r="S29" s="66"/>
      <c r="T29" s="66">
        <v>2</v>
      </c>
      <c r="U29" s="66">
        <v>4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7" customFormat="1" ht="15" customHeight="1">
      <c r="A30" s="212"/>
      <c r="B30" s="68" t="s">
        <v>634</v>
      </c>
      <c r="C30" s="66">
        <v>2</v>
      </c>
      <c r="D30" s="66">
        <v>2</v>
      </c>
      <c r="E30" s="66"/>
      <c r="F30" s="66"/>
      <c r="G30" s="69" t="s">
        <v>635</v>
      </c>
      <c r="H30" s="66">
        <v>2</v>
      </c>
      <c r="I30" s="66">
        <v>3</v>
      </c>
      <c r="J30" s="66"/>
      <c r="K30" s="66"/>
      <c r="L30" s="69"/>
      <c r="M30" s="66"/>
      <c r="N30" s="66"/>
      <c r="O30" s="66"/>
      <c r="P30" s="66"/>
      <c r="Q30" s="69"/>
      <c r="R30" s="66"/>
      <c r="S30" s="66"/>
      <c r="T30" s="66"/>
      <c r="U30" s="66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7" customFormat="1" ht="15" customHeight="1">
      <c r="A31" s="212"/>
      <c r="B31" s="69" t="s">
        <v>636</v>
      </c>
      <c r="C31" s="66">
        <v>2</v>
      </c>
      <c r="D31" s="66">
        <v>3</v>
      </c>
      <c r="E31" s="66"/>
      <c r="F31" s="66"/>
      <c r="G31" s="69" t="s">
        <v>637</v>
      </c>
      <c r="H31" s="66">
        <v>2</v>
      </c>
      <c r="I31" s="66">
        <v>2</v>
      </c>
      <c r="J31" s="66"/>
      <c r="K31" s="66"/>
      <c r="L31" s="69"/>
      <c r="M31" s="66"/>
      <c r="N31" s="66"/>
      <c r="O31" s="66"/>
      <c r="P31" s="66"/>
      <c r="Q31" s="69"/>
      <c r="R31" s="66"/>
      <c r="S31" s="66"/>
      <c r="T31" s="66"/>
      <c r="U31" s="66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7" customFormat="1" ht="15" customHeight="1">
      <c r="A32" s="212"/>
      <c r="B32" s="69" t="s">
        <v>638</v>
      </c>
      <c r="C32" s="66">
        <v>2</v>
      </c>
      <c r="D32" s="66">
        <v>2</v>
      </c>
      <c r="E32" s="66"/>
      <c r="F32" s="66"/>
      <c r="G32" s="69" t="s">
        <v>639</v>
      </c>
      <c r="H32" s="66">
        <v>1</v>
      </c>
      <c r="I32" s="66">
        <v>2</v>
      </c>
      <c r="J32" s="66"/>
      <c r="K32" s="66"/>
      <c r="L32" s="69"/>
      <c r="M32" s="66"/>
      <c r="N32" s="66"/>
      <c r="O32" s="66"/>
      <c r="P32" s="66"/>
      <c r="R32" s="66"/>
      <c r="S32" s="66"/>
      <c r="T32" s="66"/>
      <c r="U32" s="66"/>
      <c r="V32" s="29"/>
      <c r="W32" s="29"/>
      <c r="X32" s="22"/>
      <c r="Y32" s="22"/>
      <c r="Z32" s="22"/>
      <c r="AA32" s="22"/>
      <c r="AB32" s="22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7" customFormat="1" ht="15" customHeight="1">
      <c r="A33" s="212"/>
      <c r="B33" s="69" t="s">
        <v>640</v>
      </c>
      <c r="C33" s="66" t="s">
        <v>641</v>
      </c>
      <c r="D33" s="66" t="s">
        <v>641</v>
      </c>
      <c r="E33" s="66">
        <v>2</v>
      </c>
      <c r="F33" s="66">
        <v>2</v>
      </c>
      <c r="G33" s="70" t="s">
        <v>642</v>
      </c>
      <c r="H33" s="66">
        <v>2</v>
      </c>
      <c r="I33" s="66">
        <v>2</v>
      </c>
      <c r="J33" s="66"/>
      <c r="K33" s="66"/>
      <c r="L33" s="69"/>
      <c r="M33" s="66"/>
      <c r="N33" s="66"/>
      <c r="O33" s="66"/>
      <c r="P33" s="66"/>
      <c r="Q33" s="70"/>
      <c r="R33" s="66"/>
      <c r="S33" s="66"/>
      <c r="T33" s="66"/>
      <c r="U33" s="66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7" customFormat="1" ht="15" customHeight="1">
      <c r="A34" s="212"/>
      <c r="B34" s="69" t="s">
        <v>643</v>
      </c>
      <c r="C34" s="66"/>
      <c r="D34" s="66"/>
      <c r="E34" s="66">
        <v>2</v>
      </c>
      <c r="F34" s="66">
        <v>2</v>
      </c>
      <c r="G34" s="69" t="s">
        <v>644</v>
      </c>
      <c r="H34" s="66">
        <v>2</v>
      </c>
      <c r="I34" s="66">
        <v>2</v>
      </c>
      <c r="J34" s="66"/>
      <c r="K34" s="66"/>
      <c r="L34" s="69"/>
      <c r="M34" s="66"/>
      <c r="N34" s="66"/>
      <c r="O34" s="66"/>
      <c r="P34" s="66"/>
      <c r="Q34" s="70"/>
      <c r="R34" s="66"/>
      <c r="S34" s="66"/>
      <c r="T34" s="66"/>
      <c r="U34" s="66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7" customFormat="1" ht="15" customHeight="1">
      <c r="A35" s="212"/>
      <c r="B35" s="69" t="s">
        <v>645</v>
      </c>
      <c r="C35" s="66"/>
      <c r="D35" s="66"/>
      <c r="E35" s="66">
        <v>2</v>
      </c>
      <c r="F35" s="66">
        <v>3</v>
      </c>
      <c r="G35" s="69" t="s">
        <v>646</v>
      </c>
      <c r="H35" s="66"/>
      <c r="I35" s="66"/>
      <c r="J35" s="66">
        <v>1</v>
      </c>
      <c r="K35" s="66">
        <v>2</v>
      </c>
      <c r="L35" s="69"/>
      <c r="M35" s="66"/>
      <c r="N35" s="66"/>
      <c r="O35" s="66"/>
      <c r="P35" s="66"/>
      <c r="Q35" s="70"/>
      <c r="R35" s="66"/>
      <c r="S35" s="66"/>
      <c r="T35" s="66"/>
      <c r="U35" s="66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7" customFormat="1" ht="15" customHeight="1">
      <c r="A36" s="212"/>
      <c r="B36" s="69" t="s">
        <v>647</v>
      </c>
      <c r="C36" s="66"/>
      <c r="D36" s="66"/>
      <c r="E36" s="66">
        <v>2</v>
      </c>
      <c r="F36" s="66">
        <v>2</v>
      </c>
      <c r="G36" s="69" t="s">
        <v>648</v>
      </c>
      <c r="H36" s="66"/>
      <c r="I36" s="66"/>
      <c r="J36" s="66">
        <v>2</v>
      </c>
      <c r="K36" s="66">
        <v>2</v>
      </c>
      <c r="L36" s="119"/>
      <c r="M36" s="66"/>
      <c r="N36" s="66"/>
      <c r="O36" s="66"/>
      <c r="P36" s="66"/>
      <c r="Q36" s="69"/>
      <c r="R36" s="66"/>
      <c r="S36" s="66"/>
      <c r="T36" s="66"/>
      <c r="U36" s="66"/>
      <c r="V36" s="29"/>
      <c r="W36" s="29"/>
      <c r="X36" s="22"/>
      <c r="Y36" s="22"/>
      <c r="Z36" s="22"/>
      <c r="AA36" s="22"/>
      <c r="AB36" s="22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7" customFormat="1" ht="15" customHeight="1">
      <c r="A37" s="212"/>
      <c r="B37" s="69" t="s">
        <v>649</v>
      </c>
      <c r="C37" s="66"/>
      <c r="D37" s="66"/>
      <c r="E37" s="66">
        <v>2</v>
      </c>
      <c r="F37" s="66">
        <v>3</v>
      </c>
      <c r="G37" s="69" t="s">
        <v>650</v>
      </c>
      <c r="H37" s="66"/>
      <c r="I37" s="66"/>
      <c r="J37" s="66">
        <v>2</v>
      </c>
      <c r="K37" s="66">
        <v>3</v>
      </c>
      <c r="L37" s="69"/>
      <c r="M37" s="66"/>
      <c r="N37" s="66"/>
      <c r="O37" s="66"/>
      <c r="P37" s="66"/>
      <c r="Q37" s="69"/>
      <c r="R37" s="66"/>
      <c r="S37" s="66"/>
      <c r="T37" s="66"/>
      <c r="U37" s="66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7" customFormat="1" ht="15" customHeight="1">
      <c r="A38" s="212"/>
      <c r="B38" s="69"/>
      <c r="C38" s="66"/>
      <c r="D38" s="66"/>
      <c r="E38" s="66"/>
      <c r="F38" s="66"/>
      <c r="G38" s="69" t="s">
        <v>651</v>
      </c>
      <c r="H38" s="66"/>
      <c r="I38" s="66"/>
      <c r="J38" s="66">
        <v>2</v>
      </c>
      <c r="K38" s="66">
        <v>2</v>
      </c>
      <c r="L38" s="69"/>
      <c r="M38" s="66"/>
      <c r="N38" s="66"/>
      <c r="O38" s="66"/>
      <c r="P38" s="66"/>
      <c r="Q38" s="69"/>
      <c r="R38" s="66"/>
      <c r="S38" s="66"/>
      <c r="T38" s="66"/>
      <c r="U38" s="66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7" customFormat="1" ht="15" customHeight="1">
      <c r="A39" s="212"/>
      <c r="B39" s="69"/>
      <c r="C39" s="66"/>
      <c r="D39" s="66"/>
      <c r="E39" s="66"/>
      <c r="F39" s="66"/>
      <c r="G39" s="69" t="s">
        <v>652</v>
      </c>
      <c r="H39" s="66"/>
      <c r="I39" s="66"/>
      <c r="J39" s="66">
        <v>2</v>
      </c>
      <c r="K39" s="66">
        <v>2</v>
      </c>
      <c r="L39" s="69"/>
      <c r="M39" s="66"/>
      <c r="N39" s="66"/>
      <c r="O39" s="66"/>
      <c r="P39" s="66"/>
      <c r="Q39" s="69"/>
      <c r="R39" s="66"/>
      <c r="S39" s="66"/>
      <c r="T39" s="66"/>
      <c r="U39" s="66"/>
      <c r="V39" s="29"/>
      <c r="W39" s="29"/>
      <c r="X39" s="22"/>
      <c r="Y39" s="22"/>
      <c r="Z39" s="22"/>
      <c r="AA39" s="22"/>
      <c r="AB39" s="22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7" customFormat="1" ht="15" customHeight="1">
      <c r="A40" s="212"/>
      <c r="B40" s="69"/>
      <c r="C40" s="66"/>
      <c r="D40" s="66"/>
      <c r="E40" s="66"/>
      <c r="F40" s="66"/>
      <c r="G40" s="69" t="s">
        <v>653</v>
      </c>
      <c r="H40" s="66"/>
      <c r="I40" s="66"/>
      <c r="J40" s="66">
        <v>1</v>
      </c>
      <c r="K40" s="66">
        <v>2</v>
      </c>
      <c r="L40" s="69"/>
      <c r="M40" s="66"/>
      <c r="N40" s="66"/>
      <c r="O40" s="66"/>
      <c r="P40" s="66"/>
      <c r="Q40" s="69"/>
      <c r="R40" s="66"/>
      <c r="S40" s="66"/>
      <c r="T40" s="66"/>
      <c r="U40" s="66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7" customFormat="1" ht="15" customHeight="1">
      <c r="A41" s="212"/>
      <c r="B41" s="39" t="s">
        <v>18</v>
      </c>
      <c r="C41" s="39">
        <f>SUM(C28:C40)</f>
        <v>10</v>
      </c>
      <c r="D41" s="39">
        <f t="shared" ref="D41:F41" si="16">SUM(D28:D40)</f>
        <v>11</v>
      </c>
      <c r="E41" s="39">
        <f t="shared" si="16"/>
        <v>10</v>
      </c>
      <c r="F41" s="39">
        <f t="shared" si="16"/>
        <v>12</v>
      </c>
      <c r="G41" s="39" t="s">
        <v>74</v>
      </c>
      <c r="H41" s="39">
        <f>SUM(H28:H40)</f>
        <v>13</v>
      </c>
      <c r="I41" s="39">
        <f t="shared" ref="I41:K41" si="17">SUM(I28:I40)</f>
        <v>15</v>
      </c>
      <c r="J41" s="39">
        <f t="shared" si="17"/>
        <v>10</v>
      </c>
      <c r="K41" s="39">
        <f t="shared" si="17"/>
        <v>13</v>
      </c>
      <c r="L41" s="39" t="s">
        <v>18</v>
      </c>
      <c r="M41" s="39">
        <f>SUM(M28:M40)</f>
        <v>10</v>
      </c>
      <c r="N41" s="39">
        <f t="shared" ref="N41:P41" si="18">SUM(N28:N40)</f>
        <v>0</v>
      </c>
      <c r="O41" s="39">
        <f t="shared" si="18"/>
        <v>10</v>
      </c>
      <c r="P41" s="39">
        <f t="shared" si="18"/>
        <v>0</v>
      </c>
      <c r="Q41" s="39" t="s">
        <v>18</v>
      </c>
      <c r="R41" s="39">
        <f>SUM(R28:R40)</f>
        <v>2</v>
      </c>
      <c r="S41" s="39">
        <f t="shared" ref="S41:U41" si="19">SUM(S28:S40)</f>
        <v>4</v>
      </c>
      <c r="T41" s="39">
        <f t="shared" si="19"/>
        <v>2</v>
      </c>
      <c r="U41" s="39">
        <f t="shared" si="19"/>
        <v>4</v>
      </c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7" customFormat="1" ht="15" customHeight="1">
      <c r="A42" s="212"/>
      <c r="B42" s="40" t="s">
        <v>19</v>
      </c>
      <c r="C42" s="213">
        <f>C41+E41+H41+J41+M41+O41+R41+T41</f>
        <v>67</v>
      </c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9"/>
      <c r="W42" s="29"/>
      <c r="X42" s="22"/>
      <c r="Y42" s="22"/>
      <c r="Z42" s="22"/>
      <c r="AA42" s="22"/>
      <c r="AB42" s="22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7" customFormat="1" ht="15" customHeight="1">
      <c r="A43" s="217" t="s">
        <v>654</v>
      </c>
      <c r="B43" s="34" t="s">
        <v>655</v>
      </c>
      <c r="C43" s="7">
        <v>2</v>
      </c>
      <c r="D43" s="7">
        <v>2</v>
      </c>
      <c r="E43" s="7"/>
      <c r="F43" s="7"/>
      <c r="G43" s="34" t="s">
        <v>656</v>
      </c>
      <c r="H43" s="7">
        <v>2</v>
      </c>
      <c r="I43" s="7">
        <v>2</v>
      </c>
      <c r="J43" s="7"/>
      <c r="K43" s="7"/>
      <c r="L43" s="38"/>
      <c r="M43" s="7"/>
      <c r="N43" s="7"/>
      <c r="O43" s="7"/>
      <c r="P43" s="7"/>
      <c r="Q43" s="38" t="s">
        <v>657</v>
      </c>
      <c r="R43" s="7">
        <v>2</v>
      </c>
      <c r="S43" s="7">
        <v>2</v>
      </c>
      <c r="T43" s="7"/>
      <c r="U43" s="7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7" customFormat="1" ht="15" customHeight="1">
      <c r="A44" s="218"/>
      <c r="B44" s="6" t="s">
        <v>658</v>
      </c>
      <c r="C44" s="7">
        <v>2</v>
      </c>
      <c r="D44" s="7">
        <v>2</v>
      </c>
      <c r="E44" s="7"/>
      <c r="F44" s="7"/>
      <c r="G44" s="34" t="s">
        <v>659</v>
      </c>
      <c r="H44" s="7">
        <v>3</v>
      </c>
      <c r="I44" s="7">
        <v>3</v>
      </c>
      <c r="J44" s="7"/>
      <c r="K44" s="7"/>
      <c r="L44" s="34"/>
      <c r="M44" s="7"/>
      <c r="N44" s="7"/>
      <c r="O44" s="7"/>
      <c r="P44" s="7"/>
      <c r="Q44" s="34" t="s">
        <v>660</v>
      </c>
      <c r="R44" s="7">
        <v>2</v>
      </c>
      <c r="S44" s="7">
        <v>2</v>
      </c>
      <c r="T44" s="7"/>
      <c r="U44" s="7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7" customFormat="1" ht="15" customHeight="1">
      <c r="A45" s="218"/>
      <c r="B45" s="17" t="s">
        <v>661</v>
      </c>
      <c r="C45" s="7">
        <v>3</v>
      </c>
      <c r="D45" s="7">
        <v>3</v>
      </c>
      <c r="E45" s="7"/>
      <c r="F45" s="7"/>
      <c r="G45" s="120" t="s">
        <v>662</v>
      </c>
      <c r="H45" s="7">
        <v>2</v>
      </c>
      <c r="I45" s="7">
        <v>2</v>
      </c>
      <c r="J45" s="7"/>
      <c r="K45" s="7"/>
      <c r="L45" s="34"/>
      <c r="M45" s="7"/>
      <c r="N45" s="7"/>
      <c r="O45" s="7"/>
      <c r="P45" s="7"/>
      <c r="Q45" s="34" t="s">
        <v>663</v>
      </c>
      <c r="R45" s="7">
        <v>2</v>
      </c>
      <c r="S45" s="7">
        <v>2</v>
      </c>
      <c r="T45" s="7"/>
      <c r="U45" s="7"/>
      <c r="V45" s="29"/>
      <c r="W45" s="29"/>
      <c r="X45" s="22"/>
      <c r="Y45" s="22"/>
      <c r="Z45" s="22"/>
      <c r="AA45" s="22"/>
      <c r="AB45" s="2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7" customFormat="1" ht="15" customHeight="1">
      <c r="A46" s="218"/>
      <c r="B46" s="34" t="s">
        <v>664</v>
      </c>
      <c r="C46" s="7">
        <v>2</v>
      </c>
      <c r="D46" s="7">
        <v>2</v>
      </c>
      <c r="E46" s="7"/>
      <c r="F46" s="7"/>
      <c r="G46" s="120" t="s">
        <v>665</v>
      </c>
      <c r="H46" s="7">
        <v>2</v>
      </c>
      <c r="I46" s="7">
        <v>2</v>
      </c>
      <c r="J46" s="7"/>
      <c r="K46" s="7"/>
      <c r="L46" s="34"/>
      <c r="M46" s="7"/>
      <c r="N46" s="7"/>
      <c r="O46" s="7"/>
      <c r="P46" s="7"/>
      <c r="Q46" s="34" t="s">
        <v>666</v>
      </c>
      <c r="R46" s="7">
        <v>9</v>
      </c>
      <c r="S46" s="7" t="s">
        <v>629</v>
      </c>
      <c r="T46" s="7"/>
      <c r="U46" s="7"/>
      <c r="V46" s="29"/>
      <c r="W46" s="29"/>
      <c r="X46" s="22"/>
      <c r="Y46" s="22"/>
      <c r="Z46" s="22"/>
      <c r="AA46" s="22"/>
      <c r="AB46" s="22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7" customFormat="1" ht="15" customHeight="1">
      <c r="A47" s="218"/>
      <c r="B47" s="34" t="s">
        <v>667</v>
      </c>
      <c r="C47" s="7">
        <v>2</v>
      </c>
      <c r="D47" s="7">
        <v>2</v>
      </c>
      <c r="E47" s="7"/>
      <c r="F47" s="7"/>
      <c r="G47" s="34" t="s">
        <v>668</v>
      </c>
      <c r="H47" s="7"/>
      <c r="I47" s="7"/>
      <c r="J47" s="7">
        <v>3</v>
      </c>
      <c r="K47" s="7">
        <v>3</v>
      </c>
      <c r="L47" s="38"/>
      <c r="M47" s="7"/>
      <c r="N47" s="7"/>
      <c r="O47" s="7"/>
      <c r="P47" s="7"/>
      <c r="Q47" s="38" t="s">
        <v>669</v>
      </c>
      <c r="R47" s="7">
        <v>1</v>
      </c>
      <c r="S47" s="7" t="s">
        <v>629</v>
      </c>
      <c r="T47" s="7"/>
      <c r="U47" s="7"/>
      <c r="V47" s="29"/>
      <c r="W47" s="29"/>
      <c r="X47" s="22"/>
      <c r="Y47" s="22"/>
      <c r="Z47" s="22"/>
      <c r="AA47" s="22"/>
      <c r="AB47" s="22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7" customFormat="1" ht="15" customHeight="1">
      <c r="A48" s="218"/>
      <c r="B48" s="34" t="s">
        <v>670</v>
      </c>
      <c r="C48" s="7"/>
      <c r="D48" s="7"/>
      <c r="E48" s="7">
        <v>2</v>
      </c>
      <c r="F48" s="7">
        <v>2</v>
      </c>
      <c r="G48" s="34" t="s">
        <v>671</v>
      </c>
      <c r="H48" s="7"/>
      <c r="I48" s="7"/>
      <c r="J48" s="7">
        <v>2</v>
      </c>
      <c r="K48" s="7">
        <v>2</v>
      </c>
      <c r="L48" s="34"/>
      <c r="M48" s="7"/>
      <c r="N48" s="7"/>
      <c r="O48" s="7"/>
      <c r="P48" s="7"/>
      <c r="Q48" s="34" t="s">
        <v>672</v>
      </c>
      <c r="R48" s="7"/>
      <c r="S48" s="7"/>
      <c r="T48" s="7">
        <v>2</v>
      </c>
      <c r="U48" s="7">
        <v>2</v>
      </c>
      <c r="V48" s="29"/>
      <c r="W48" s="29"/>
      <c r="X48" s="22"/>
      <c r="Y48" s="22"/>
      <c r="Z48" s="22"/>
      <c r="AA48" s="22"/>
      <c r="AB48" s="22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s="37" customFormat="1" ht="15" customHeight="1">
      <c r="A49" s="218"/>
      <c r="B49" s="34" t="s">
        <v>673</v>
      </c>
      <c r="C49" s="7"/>
      <c r="D49" s="7"/>
      <c r="E49" s="7">
        <v>2</v>
      </c>
      <c r="F49" s="7">
        <v>2</v>
      </c>
      <c r="G49" s="34" t="s">
        <v>674</v>
      </c>
      <c r="H49" s="7"/>
      <c r="I49" s="7"/>
      <c r="J49" s="7">
        <v>2</v>
      </c>
      <c r="K49" s="7">
        <v>2</v>
      </c>
      <c r="L49" s="38"/>
      <c r="M49" s="7"/>
      <c r="N49" s="7"/>
      <c r="O49" s="7"/>
      <c r="P49" s="7"/>
      <c r="Q49" s="38" t="s">
        <v>675</v>
      </c>
      <c r="R49" s="7"/>
      <c r="S49" s="7"/>
      <c r="T49" s="7">
        <v>2</v>
      </c>
      <c r="U49" s="7">
        <v>2</v>
      </c>
      <c r="V49" s="29"/>
      <c r="W49" s="29"/>
      <c r="X49" s="22"/>
      <c r="Y49" s="22"/>
      <c r="Z49" s="22"/>
      <c r="AA49" s="22"/>
      <c r="AB49" s="22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</row>
    <row r="50" spans="1:62" s="37" customFormat="1" ht="15" customHeight="1">
      <c r="A50" s="218"/>
      <c r="B50" s="34" t="s">
        <v>676</v>
      </c>
      <c r="C50" s="7"/>
      <c r="D50" s="7"/>
      <c r="E50" s="7">
        <v>2</v>
      </c>
      <c r="F50" s="7">
        <v>2</v>
      </c>
      <c r="G50" s="34" t="s">
        <v>677</v>
      </c>
      <c r="H50" s="7"/>
      <c r="I50" s="7"/>
      <c r="J50" s="7">
        <v>1</v>
      </c>
      <c r="K50" s="7" t="s">
        <v>53</v>
      </c>
      <c r="L50" s="38"/>
      <c r="M50" s="7"/>
      <c r="N50" s="7"/>
      <c r="O50" s="7"/>
      <c r="P50" s="7"/>
      <c r="Q50" s="38" t="s">
        <v>678</v>
      </c>
      <c r="R50" s="7"/>
      <c r="S50" s="7"/>
      <c r="T50" s="7">
        <v>2</v>
      </c>
      <c r="U50" s="7">
        <v>2</v>
      </c>
      <c r="V50" s="29"/>
      <c r="W50" s="29"/>
      <c r="X50" s="22"/>
      <c r="Y50" s="22"/>
      <c r="Z50" s="22"/>
      <c r="AA50" s="22"/>
      <c r="AB50" s="22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</row>
    <row r="51" spans="1:62" s="37" customFormat="1" ht="15" customHeight="1">
      <c r="A51" s="218"/>
      <c r="B51" s="34" t="s">
        <v>679</v>
      </c>
      <c r="C51" s="7"/>
      <c r="D51" s="7"/>
      <c r="E51" s="7">
        <v>2</v>
      </c>
      <c r="F51" s="7" t="s">
        <v>53</v>
      </c>
      <c r="G51" s="34" t="s">
        <v>680</v>
      </c>
      <c r="H51" s="7"/>
      <c r="I51" s="7"/>
      <c r="J51" s="7">
        <v>2</v>
      </c>
      <c r="K51" s="7">
        <v>2</v>
      </c>
      <c r="L51" s="34"/>
      <c r="M51" s="7"/>
      <c r="N51" s="7"/>
      <c r="O51" s="7"/>
      <c r="P51" s="7"/>
      <c r="Q51" s="34" t="s">
        <v>681</v>
      </c>
      <c r="R51" s="7"/>
      <c r="S51" s="7"/>
      <c r="T51" s="7">
        <v>9</v>
      </c>
      <c r="U51" s="7" t="s">
        <v>629</v>
      </c>
      <c r="V51" s="29"/>
      <c r="W51" s="29"/>
      <c r="X51" s="22"/>
      <c r="Y51" s="22"/>
      <c r="Z51" s="22"/>
      <c r="AA51" s="22"/>
      <c r="AB51" s="22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62" s="37" customFormat="1" ht="15" customHeight="1">
      <c r="A52" s="218"/>
      <c r="B52" s="34" t="s">
        <v>682</v>
      </c>
      <c r="C52" s="7"/>
      <c r="D52" s="7"/>
      <c r="E52" s="7">
        <v>3</v>
      </c>
      <c r="F52" s="7">
        <v>3</v>
      </c>
      <c r="G52" s="120" t="s">
        <v>683</v>
      </c>
      <c r="H52" s="7"/>
      <c r="I52" s="7"/>
      <c r="J52" s="7">
        <v>2</v>
      </c>
      <c r="K52" s="7">
        <v>2</v>
      </c>
      <c r="L52" s="34"/>
      <c r="M52" s="7"/>
      <c r="N52" s="7"/>
      <c r="O52" s="7"/>
      <c r="P52" s="7"/>
      <c r="Q52" s="34" t="s">
        <v>684</v>
      </c>
      <c r="R52" s="7"/>
      <c r="S52" s="7"/>
      <c r="T52" s="7">
        <v>2</v>
      </c>
      <c r="U52" s="7">
        <v>2</v>
      </c>
      <c r="V52" s="29"/>
      <c r="W52" s="29"/>
      <c r="X52" s="22"/>
      <c r="Y52" s="22"/>
      <c r="Z52" s="22"/>
      <c r="AA52" s="22"/>
      <c r="AB52" s="22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s="37" customFormat="1" ht="15" customHeight="1">
      <c r="A53" s="218"/>
      <c r="B53" s="34" t="s">
        <v>685</v>
      </c>
      <c r="C53" s="18"/>
      <c r="D53" s="18"/>
      <c r="E53" s="121">
        <v>3</v>
      </c>
      <c r="F53" s="121">
        <v>3</v>
      </c>
      <c r="G53" s="34" t="s">
        <v>686</v>
      </c>
      <c r="H53" s="7"/>
      <c r="I53" s="7"/>
      <c r="J53" s="7">
        <v>2</v>
      </c>
      <c r="K53" s="7">
        <v>2</v>
      </c>
      <c r="L53" s="34"/>
      <c r="M53" s="7"/>
      <c r="N53" s="7"/>
      <c r="O53" s="7"/>
      <c r="P53" s="7"/>
      <c r="Q53" s="34"/>
      <c r="R53" s="7"/>
      <c r="S53" s="7"/>
      <c r="T53" s="7"/>
      <c r="U53" s="7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</row>
    <row r="54" spans="1:62" s="37" customFormat="1" ht="15" customHeight="1">
      <c r="A54" s="218"/>
      <c r="B54" s="122" t="s">
        <v>687</v>
      </c>
      <c r="C54" s="7"/>
      <c r="D54" s="7"/>
      <c r="E54" s="7">
        <v>3</v>
      </c>
      <c r="F54" s="7">
        <v>3</v>
      </c>
      <c r="G54" s="18" t="s">
        <v>688</v>
      </c>
      <c r="H54" s="7"/>
      <c r="I54" s="7"/>
      <c r="J54" s="7">
        <v>2</v>
      </c>
      <c r="K54" s="7">
        <v>2</v>
      </c>
      <c r="L54" s="123"/>
      <c r="M54" s="7"/>
      <c r="N54" s="7"/>
      <c r="O54" s="7"/>
      <c r="P54" s="7"/>
      <c r="Q54" s="34"/>
      <c r="R54" s="7"/>
      <c r="S54" s="7"/>
      <c r="T54" s="7"/>
      <c r="U54" s="7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</row>
    <row r="55" spans="1:62" s="37" customFormat="1" ht="15" customHeight="1">
      <c r="A55" s="218"/>
      <c r="B55" s="39" t="s">
        <v>18</v>
      </c>
      <c r="C55" s="39">
        <f>SUM(C43:C54)</f>
        <v>11</v>
      </c>
      <c r="D55" s="39">
        <f t="shared" ref="D55:F55" si="20">SUM(D43:D54)</f>
        <v>11</v>
      </c>
      <c r="E55" s="39">
        <f t="shared" si="20"/>
        <v>17</v>
      </c>
      <c r="F55" s="39">
        <f t="shared" si="20"/>
        <v>15</v>
      </c>
      <c r="G55" s="39" t="s">
        <v>18</v>
      </c>
      <c r="H55" s="39">
        <f>SUM(H43:H54)</f>
        <v>9</v>
      </c>
      <c r="I55" s="39">
        <f t="shared" ref="I55:K55" si="21">SUM(I43:I54)</f>
        <v>9</v>
      </c>
      <c r="J55" s="39">
        <f t="shared" si="21"/>
        <v>16</v>
      </c>
      <c r="K55" s="39">
        <f t="shared" si="21"/>
        <v>15</v>
      </c>
      <c r="L55" s="39" t="s">
        <v>18</v>
      </c>
      <c r="M55" s="39">
        <f>SUM(M43:M54)</f>
        <v>0</v>
      </c>
      <c r="N55" s="39">
        <f t="shared" ref="N55:P55" si="22">SUM(N43:N54)</f>
        <v>0</v>
      </c>
      <c r="O55" s="39">
        <f t="shared" si="22"/>
        <v>0</v>
      </c>
      <c r="P55" s="39">
        <f t="shared" si="22"/>
        <v>0</v>
      </c>
      <c r="Q55" s="39" t="s">
        <v>18</v>
      </c>
      <c r="R55" s="39">
        <f>SUM(R43:R54)</f>
        <v>16</v>
      </c>
      <c r="S55" s="39">
        <f t="shared" ref="S55:U55" si="23">SUM(S43:S54)</f>
        <v>6</v>
      </c>
      <c r="T55" s="39">
        <f t="shared" si="23"/>
        <v>17</v>
      </c>
      <c r="U55" s="39">
        <f t="shared" si="23"/>
        <v>8</v>
      </c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</row>
    <row r="56" spans="1:62" s="37" customFormat="1" ht="15" customHeight="1">
      <c r="A56" s="219"/>
      <c r="B56" s="40" t="s">
        <v>19</v>
      </c>
      <c r="C56" s="220">
        <f>C55+E55+H55+J55+M55+O55+R55+T55</f>
        <v>86</v>
      </c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2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</row>
    <row r="57" spans="1:62" ht="15" customHeight="1">
      <c r="A57" s="223" t="s">
        <v>689</v>
      </c>
      <c r="B57" s="239" t="s">
        <v>690</v>
      </c>
      <c r="C57" s="239"/>
      <c r="D57" s="239"/>
      <c r="E57" s="239"/>
      <c r="F57" s="239"/>
      <c r="G57" s="224" t="s">
        <v>1010</v>
      </c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5"/>
      <c r="V57" s="29"/>
      <c r="W57" s="29"/>
      <c r="Z57" s="51"/>
      <c r="AA57" s="22"/>
      <c r="AB57" s="22"/>
      <c r="AC57" s="29"/>
      <c r="AD57" s="29"/>
      <c r="AE57" s="29"/>
      <c r="AF57" s="29"/>
      <c r="AH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C57" s="29"/>
      <c r="BD57" s="29"/>
      <c r="BE57" s="29"/>
      <c r="BF57" s="29"/>
      <c r="BG57" s="29"/>
      <c r="BH57" s="29"/>
      <c r="BJ57" s="29"/>
    </row>
    <row r="58" spans="1:62" ht="15" customHeight="1">
      <c r="A58" s="223"/>
      <c r="B58" s="214" t="s">
        <v>1018</v>
      </c>
      <c r="C58" s="215"/>
      <c r="D58" s="215"/>
      <c r="E58" s="215"/>
      <c r="F58" s="21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7"/>
      <c r="V58" s="29"/>
      <c r="Z58" s="22"/>
      <c r="AA58" s="22"/>
      <c r="AB58" s="22"/>
      <c r="AC58" s="29"/>
      <c r="AE58" s="29"/>
      <c r="AF58" s="29"/>
      <c r="AH58" s="29"/>
      <c r="AK58" s="29"/>
      <c r="AL58" s="29"/>
      <c r="AM58" s="29"/>
      <c r="AN58" s="29"/>
      <c r="AP58" s="29"/>
      <c r="AR58" s="29"/>
      <c r="AW58" s="29"/>
      <c r="AY58" s="29"/>
      <c r="BA58" s="29"/>
      <c r="BF58" s="29"/>
      <c r="BG58" s="29"/>
      <c r="BH58" s="29"/>
      <c r="BJ58" s="29"/>
    </row>
    <row r="59" spans="1:62" ht="15" customHeight="1">
      <c r="A59" s="223"/>
      <c r="B59" s="214" t="s">
        <v>1019</v>
      </c>
      <c r="C59" s="215"/>
      <c r="D59" s="215"/>
      <c r="E59" s="215"/>
      <c r="F59" s="21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7"/>
      <c r="V59" s="29"/>
      <c r="Z59" s="22"/>
      <c r="AA59" s="22"/>
      <c r="AB59" s="22"/>
      <c r="AE59" s="29"/>
      <c r="AF59" s="29"/>
      <c r="AN59" s="29"/>
      <c r="BJ59" s="29"/>
    </row>
    <row r="60" spans="1:62" ht="15" customHeight="1">
      <c r="A60" s="223"/>
      <c r="B60" s="239" t="s">
        <v>691</v>
      </c>
      <c r="C60" s="239"/>
      <c r="D60" s="239"/>
      <c r="E60" s="239"/>
      <c r="F60" s="239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7"/>
      <c r="AA60" s="22"/>
      <c r="AB60" s="22"/>
      <c r="AE60" s="29"/>
    </row>
    <row r="61" spans="1:62" ht="15" customHeight="1">
      <c r="A61" s="223"/>
      <c r="B61" s="239" t="s">
        <v>692</v>
      </c>
      <c r="C61" s="239"/>
      <c r="D61" s="239"/>
      <c r="E61" s="239"/>
      <c r="F61" s="239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7"/>
      <c r="AA61" s="22"/>
    </row>
    <row r="62" spans="1:62" ht="15" customHeight="1">
      <c r="A62" s="223"/>
      <c r="B62" s="239" t="s">
        <v>693</v>
      </c>
      <c r="C62" s="239"/>
      <c r="D62" s="239"/>
      <c r="E62" s="239"/>
      <c r="F62" s="239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7"/>
      <c r="AA62" s="22"/>
    </row>
    <row r="63" spans="1:62">
      <c r="A63" s="223"/>
      <c r="B63" s="239" t="s">
        <v>694</v>
      </c>
      <c r="C63" s="239"/>
      <c r="D63" s="239"/>
      <c r="E63" s="239"/>
      <c r="F63" s="239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42"/>
    <mergeCell ref="C42:U42"/>
    <mergeCell ref="B63:F63"/>
    <mergeCell ref="A43:A56"/>
    <mergeCell ref="C56:U56"/>
    <mergeCell ref="A57:A63"/>
    <mergeCell ref="B57:F57"/>
    <mergeCell ref="G57:U63"/>
    <mergeCell ref="B58:F58"/>
    <mergeCell ref="B59:F59"/>
    <mergeCell ref="B60:F60"/>
    <mergeCell ref="B61:F61"/>
    <mergeCell ref="B62:F62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5"/>
  <sheetViews>
    <sheetView view="pageBreakPreview" zoomScaleNormal="100" zoomScaleSheetLayoutView="100" workbookViewId="0">
      <selection activeCell="B50" sqref="B50:F51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695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906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210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213</v>
      </c>
      <c r="D5" s="4" t="s">
        <v>214</v>
      </c>
      <c r="E5" s="4" t="s">
        <v>213</v>
      </c>
      <c r="F5" s="4" t="s">
        <v>696</v>
      </c>
      <c r="G5" s="238"/>
      <c r="H5" s="4" t="s">
        <v>213</v>
      </c>
      <c r="I5" s="4" t="s">
        <v>696</v>
      </c>
      <c r="J5" s="4" t="s">
        <v>213</v>
      </c>
      <c r="K5" s="4" t="s">
        <v>214</v>
      </c>
      <c r="L5" s="238"/>
      <c r="M5" s="4" t="s">
        <v>697</v>
      </c>
      <c r="N5" s="4" t="s">
        <v>214</v>
      </c>
      <c r="O5" s="4" t="s">
        <v>213</v>
      </c>
      <c r="P5" s="4" t="s">
        <v>214</v>
      </c>
      <c r="Q5" s="238"/>
      <c r="R5" s="4" t="s">
        <v>213</v>
      </c>
      <c r="S5" s="4" t="s">
        <v>214</v>
      </c>
      <c r="T5" s="4" t="s">
        <v>213</v>
      </c>
      <c r="U5" s="4" t="s">
        <v>214</v>
      </c>
    </row>
    <row r="6" spans="1:22" s="11" customFormat="1" ht="15" customHeight="1">
      <c r="A6" s="223" t="s">
        <v>698</v>
      </c>
      <c r="B6" s="124" t="s">
        <v>287</v>
      </c>
      <c r="C6" s="125">
        <v>2</v>
      </c>
      <c r="D6" s="126">
        <v>2</v>
      </c>
      <c r="E6" s="126"/>
      <c r="F6" s="126"/>
      <c r="G6" s="127" t="s">
        <v>288</v>
      </c>
      <c r="H6" s="126">
        <v>2</v>
      </c>
      <c r="I6" s="126">
        <v>2</v>
      </c>
      <c r="J6" s="126"/>
      <c r="K6" s="126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2" s="11" customFormat="1" ht="15" customHeight="1">
      <c r="A7" s="223"/>
      <c r="B7" s="124" t="s">
        <v>289</v>
      </c>
      <c r="C7" s="125">
        <v>2</v>
      </c>
      <c r="D7" s="126">
        <v>2</v>
      </c>
      <c r="E7" s="126">
        <v>2</v>
      </c>
      <c r="F7" s="126">
        <v>2</v>
      </c>
      <c r="G7" s="127" t="s">
        <v>292</v>
      </c>
      <c r="H7" s="126">
        <v>2</v>
      </c>
      <c r="I7" s="126">
        <v>2</v>
      </c>
      <c r="J7" s="126"/>
      <c r="K7" s="126"/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2" s="11" customFormat="1" ht="15" customHeight="1">
      <c r="A8" s="223"/>
      <c r="B8" s="124" t="s">
        <v>291</v>
      </c>
      <c r="C8" s="125"/>
      <c r="D8" s="126"/>
      <c r="E8" s="126">
        <v>2</v>
      </c>
      <c r="F8" s="126">
        <v>2</v>
      </c>
      <c r="G8" s="127" t="s">
        <v>290</v>
      </c>
      <c r="H8" s="126"/>
      <c r="I8" s="126"/>
      <c r="J8" s="126">
        <v>2</v>
      </c>
      <c r="K8" s="126">
        <v>2</v>
      </c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2" s="14" customFormat="1" ht="15" customHeight="1">
      <c r="A9" s="223"/>
      <c r="B9" s="12" t="s">
        <v>18</v>
      </c>
      <c r="C9" s="13">
        <f>SUM(C6:C8)</f>
        <v>4</v>
      </c>
      <c r="D9" s="13">
        <f>SUM(D6:D8)</f>
        <v>4</v>
      </c>
      <c r="E9" s="13">
        <f t="shared" ref="E9:F9" si="0">SUM(E6:E8)</f>
        <v>4</v>
      </c>
      <c r="F9" s="13">
        <f t="shared" si="0"/>
        <v>4</v>
      </c>
      <c r="G9" s="12" t="s">
        <v>18</v>
      </c>
      <c r="H9" s="13">
        <f>SUM(H6:H8)</f>
        <v>4</v>
      </c>
      <c r="I9" s="13">
        <f t="shared" ref="I9:K9" si="1">SUM(I6:I8)</f>
        <v>4</v>
      </c>
      <c r="J9" s="13">
        <f t="shared" si="1"/>
        <v>2</v>
      </c>
      <c r="K9" s="13">
        <f t="shared" si="1"/>
        <v>2</v>
      </c>
      <c r="L9" s="12" t="s">
        <v>18</v>
      </c>
      <c r="M9" s="13">
        <f>SUM(M6:M8)</f>
        <v>0</v>
      </c>
      <c r="N9" s="13">
        <f t="shared" ref="N9:P9" si="2">SUM(N6:N8)</f>
        <v>0</v>
      </c>
      <c r="O9" s="13">
        <f t="shared" si="2"/>
        <v>0</v>
      </c>
      <c r="P9" s="13">
        <f t="shared" si="2"/>
        <v>0</v>
      </c>
      <c r="Q9" s="12" t="s">
        <v>18</v>
      </c>
      <c r="R9" s="13">
        <f>SUM(R6:R8)</f>
        <v>0</v>
      </c>
      <c r="S9" s="13">
        <f t="shared" ref="S9:U9" si="3">SUM(S6:S8)</f>
        <v>0</v>
      </c>
      <c r="T9" s="13">
        <f t="shared" si="3"/>
        <v>0</v>
      </c>
      <c r="U9" s="13">
        <f t="shared" si="3"/>
        <v>0</v>
      </c>
    </row>
    <row r="10" spans="1:22" s="14" customFormat="1" ht="15" customHeight="1">
      <c r="A10" s="223"/>
      <c r="B10" s="15" t="s">
        <v>19</v>
      </c>
      <c r="C10" s="234">
        <f>C9+E9+H9+J9+M9+O9+R9+T9</f>
        <v>14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</row>
    <row r="11" spans="1:22" s="14" customFormat="1" ht="35.1" customHeight="1">
      <c r="A11" s="223"/>
      <c r="B11" s="235" t="s">
        <v>699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2" s="11" customFormat="1" ht="15" customHeight="1">
      <c r="A12" s="223" t="s">
        <v>700</v>
      </c>
      <c r="B12" s="128" t="s">
        <v>293</v>
      </c>
      <c r="C12" s="129">
        <v>0</v>
      </c>
      <c r="D12" s="129">
        <v>1</v>
      </c>
      <c r="E12" s="129">
        <v>0</v>
      </c>
      <c r="F12" s="129">
        <v>1</v>
      </c>
      <c r="G12" s="130" t="s">
        <v>295</v>
      </c>
      <c r="H12" s="129"/>
      <c r="I12" s="129"/>
      <c r="J12" s="129">
        <v>2</v>
      </c>
      <c r="K12" s="129">
        <v>2</v>
      </c>
      <c r="L12" s="9"/>
      <c r="M12" s="10"/>
      <c r="N12" s="10"/>
      <c r="O12" s="10"/>
      <c r="P12" s="10"/>
      <c r="Q12" s="9"/>
      <c r="R12" s="10"/>
      <c r="S12" s="10"/>
      <c r="T12" s="10"/>
      <c r="U12" s="10"/>
    </row>
    <row r="13" spans="1:22" s="11" customFormat="1" ht="15" customHeight="1">
      <c r="A13" s="223"/>
      <c r="B13" s="128" t="s">
        <v>294</v>
      </c>
      <c r="C13" s="129"/>
      <c r="D13" s="129"/>
      <c r="E13" s="129">
        <v>2</v>
      </c>
      <c r="F13" s="129">
        <v>2</v>
      </c>
      <c r="G13" s="130"/>
      <c r="H13" s="129"/>
      <c r="I13" s="129"/>
      <c r="J13" s="129"/>
      <c r="K13" s="129"/>
      <c r="L13" s="9"/>
      <c r="M13" s="10"/>
      <c r="N13" s="10"/>
      <c r="O13" s="10"/>
      <c r="P13" s="10"/>
      <c r="Q13" s="9"/>
      <c r="R13" s="10"/>
      <c r="S13" s="10"/>
      <c r="T13" s="10"/>
      <c r="U13" s="10"/>
    </row>
    <row r="14" spans="1:22" s="11" customFormat="1" ht="15" customHeight="1">
      <c r="A14" s="223"/>
      <c r="B14" s="130" t="s">
        <v>296</v>
      </c>
      <c r="C14" s="129">
        <v>2</v>
      </c>
      <c r="D14" s="129">
        <v>2</v>
      </c>
      <c r="E14" s="129"/>
      <c r="F14" s="129"/>
      <c r="G14" s="130"/>
      <c r="H14" s="129"/>
      <c r="I14" s="129"/>
      <c r="J14" s="129"/>
      <c r="K14" s="129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2" s="14" customFormat="1" ht="15" customHeight="1">
      <c r="A15" s="223"/>
      <c r="B15" s="12" t="s">
        <v>18</v>
      </c>
      <c r="C15" s="13">
        <f>SUM(C12:C14)</f>
        <v>2</v>
      </c>
      <c r="D15" s="13">
        <f t="shared" ref="D15:F15" si="4">SUM(D12:D14)</f>
        <v>3</v>
      </c>
      <c r="E15" s="13">
        <f t="shared" si="4"/>
        <v>2</v>
      </c>
      <c r="F15" s="13">
        <f t="shared" si="4"/>
        <v>3</v>
      </c>
      <c r="G15" s="12" t="s">
        <v>18</v>
      </c>
      <c r="H15" s="13">
        <f>SUM(H12:H14)</f>
        <v>0</v>
      </c>
      <c r="I15" s="13">
        <f t="shared" ref="I15:K15" si="5">SUM(I12:I14)</f>
        <v>0</v>
      </c>
      <c r="J15" s="13">
        <f t="shared" si="5"/>
        <v>2</v>
      </c>
      <c r="K15" s="13">
        <f t="shared" si="5"/>
        <v>2</v>
      </c>
      <c r="L15" s="12" t="s">
        <v>18</v>
      </c>
      <c r="M15" s="12">
        <f>M12+M13+M14</f>
        <v>0</v>
      </c>
      <c r="N15" s="12">
        <f t="shared" ref="N15:P15" si="6">N12+N13+N14</f>
        <v>0</v>
      </c>
      <c r="O15" s="12">
        <f t="shared" si="6"/>
        <v>0</v>
      </c>
      <c r="P15" s="12">
        <f t="shared" si="6"/>
        <v>0</v>
      </c>
      <c r="Q15" s="12" t="s">
        <v>18</v>
      </c>
      <c r="R15" s="12">
        <f>R12+R13+R14</f>
        <v>0</v>
      </c>
      <c r="S15" s="12">
        <f t="shared" ref="S15:U15" si="7">S12+S13+S14</f>
        <v>0</v>
      </c>
      <c r="T15" s="12">
        <f t="shared" si="7"/>
        <v>0</v>
      </c>
      <c r="U15" s="12">
        <f t="shared" si="7"/>
        <v>0</v>
      </c>
    </row>
    <row r="16" spans="1:22" s="14" customFormat="1" ht="15" customHeight="1">
      <c r="A16" s="223"/>
      <c r="B16" s="198" t="s">
        <v>19</v>
      </c>
      <c r="C16" s="231">
        <f>C15+E15+H15+J15+M15+O15+R15+T15</f>
        <v>6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62" ht="57" customHeight="1">
      <c r="A17" s="223" t="s">
        <v>701</v>
      </c>
      <c r="B17" s="230" t="s">
        <v>1012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</row>
    <row r="18" spans="1:62" s="14" customFormat="1" ht="15" customHeight="1">
      <c r="A18" s="223"/>
      <c r="B18" s="198" t="s">
        <v>19</v>
      </c>
      <c r="C18" s="231">
        <v>8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</row>
    <row r="19" spans="1:62" s="22" customFormat="1" ht="15" customHeight="1">
      <c r="A19" s="232" t="s">
        <v>702</v>
      </c>
      <c r="B19" s="128" t="s">
        <v>703</v>
      </c>
      <c r="C19" s="131">
        <v>2</v>
      </c>
      <c r="D19" s="129">
        <v>2</v>
      </c>
      <c r="E19" s="129"/>
      <c r="F19" s="129"/>
      <c r="G19" s="24" t="s">
        <v>29</v>
      </c>
      <c r="H19" s="129">
        <v>2</v>
      </c>
      <c r="I19" s="129">
        <v>2</v>
      </c>
      <c r="J19" s="129"/>
      <c r="K19" s="129"/>
      <c r="L19" s="20"/>
      <c r="M19" s="21"/>
      <c r="N19" s="21"/>
      <c r="O19" s="21"/>
      <c r="P19" s="21"/>
      <c r="Q19" s="20"/>
      <c r="R19" s="21"/>
      <c r="S19" s="21"/>
      <c r="T19" s="21"/>
      <c r="U19" s="21"/>
    </row>
    <row r="20" spans="1:62" s="22" customFormat="1" ht="15" customHeight="1">
      <c r="A20" s="232"/>
      <c r="B20" s="128" t="s">
        <v>300</v>
      </c>
      <c r="C20" s="129"/>
      <c r="D20" s="129"/>
      <c r="E20" s="129">
        <v>2</v>
      </c>
      <c r="F20" s="129">
        <v>2</v>
      </c>
      <c r="G20" s="24" t="s">
        <v>31</v>
      </c>
      <c r="H20" s="129"/>
      <c r="I20" s="129"/>
      <c r="J20" s="129">
        <v>2</v>
      </c>
      <c r="K20" s="129">
        <v>2</v>
      </c>
      <c r="L20" s="24"/>
      <c r="M20" s="25"/>
      <c r="N20" s="25"/>
      <c r="O20" s="25"/>
      <c r="P20" s="25"/>
      <c r="Q20" s="24"/>
      <c r="R20" s="25"/>
      <c r="S20" s="25"/>
      <c r="T20" s="25"/>
      <c r="U20" s="25"/>
    </row>
    <row r="21" spans="1:62" s="29" customFormat="1" ht="15" customHeight="1">
      <c r="A21" s="232"/>
      <c r="B21" s="26" t="s">
        <v>704</v>
      </c>
      <c r="C21" s="27">
        <f>C19+C20</f>
        <v>2</v>
      </c>
      <c r="D21" s="27">
        <f t="shared" ref="D21:F21" si="8">D19+D20</f>
        <v>2</v>
      </c>
      <c r="E21" s="27">
        <f t="shared" si="8"/>
        <v>2</v>
      </c>
      <c r="F21" s="27">
        <f t="shared" si="8"/>
        <v>2</v>
      </c>
      <c r="G21" s="26" t="s">
        <v>705</v>
      </c>
      <c r="H21" s="27">
        <f>H19+H20</f>
        <v>2</v>
      </c>
      <c r="I21" s="27">
        <f t="shared" ref="I21:K21" si="9">I19+I20</f>
        <v>2</v>
      </c>
      <c r="J21" s="27">
        <f t="shared" si="9"/>
        <v>2</v>
      </c>
      <c r="K21" s="27">
        <f t="shared" si="9"/>
        <v>2</v>
      </c>
      <c r="L21" s="28" t="s">
        <v>18</v>
      </c>
      <c r="M21" s="117">
        <f>M19+M20</f>
        <v>0</v>
      </c>
      <c r="N21" s="117">
        <f t="shared" ref="N21:P21" si="10">N19+N20</f>
        <v>0</v>
      </c>
      <c r="O21" s="117">
        <f t="shared" si="10"/>
        <v>0</v>
      </c>
      <c r="P21" s="117">
        <f t="shared" si="10"/>
        <v>0</v>
      </c>
      <c r="Q21" s="28" t="s">
        <v>18</v>
      </c>
      <c r="R21" s="27">
        <f>R19+R20</f>
        <v>0</v>
      </c>
      <c r="S21" s="27">
        <f t="shared" ref="S21:U21" si="11">S19+S20</f>
        <v>0</v>
      </c>
      <c r="T21" s="27">
        <f t="shared" si="11"/>
        <v>0</v>
      </c>
      <c r="U21" s="27">
        <f t="shared" si="11"/>
        <v>0</v>
      </c>
    </row>
    <row r="22" spans="1:62" s="29" customFormat="1" ht="15" customHeight="1">
      <c r="A22" s="232"/>
      <c r="B22" s="30" t="s">
        <v>706</v>
      </c>
      <c r="C22" s="233">
        <f>SUM(C21+E21+H21+J21+M21+O21+R21+T21)</f>
        <v>8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W22" s="22"/>
      <c r="X22" s="22"/>
      <c r="Y22" s="22"/>
      <c r="Z22" s="22"/>
      <c r="AA22" s="22"/>
      <c r="AB22" s="22"/>
    </row>
    <row r="23" spans="1:62" s="31" customFormat="1" ht="15" customHeight="1">
      <c r="A23" s="212" t="s">
        <v>302</v>
      </c>
      <c r="B23" s="128" t="s">
        <v>303</v>
      </c>
      <c r="C23" s="129">
        <v>2</v>
      </c>
      <c r="D23" s="129">
        <v>2</v>
      </c>
      <c r="E23" s="129"/>
      <c r="F23" s="129"/>
      <c r="G23" s="128" t="s">
        <v>304</v>
      </c>
      <c r="H23" s="129">
        <v>2</v>
      </c>
      <c r="I23" s="129">
        <v>2</v>
      </c>
      <c r="J23" s="129"/>
      <c r="K23" s="129"/>
      <c r="L23" s="128" t="s">
        <v>305</v>
      </c>
      <c r="M23" s="129"/>
      <c r="N23" s="129"/>
      <c r="O23" s="129">
        <v>2</v>
      </c>
      <c r="P23" s="129">
        <v>2</v>
      </c>
      <c r="Q23" s="128" t="s">
        <v>306</v>
      </c>
      <c r="R23" s="129"/>
      <c r="S23" s="129"/>
      <c r="T23" s="129">
        <v>2</v>
      </c>
      <c r="U23" s="129">
        <v>2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</row>
    <row r="24" spans="1:62" s="31" customFormat="1" ht="15" customHeight="1">
      <c r="A24" s="212"/>
      <c r="B24" s="128" t="s">
        <v>307</v>
      </c>
      <c r="C24" s="129">
        <v>2</v>
      </c>
      <c r="D24" s="129">
        <v>2</v>
      </c>
      <c r="E24" s="129"/>
      <c r="F24" s="129"/>
      <c r="G24" s="128" t="s">
        <v>308</v>
      </c>
      <c r="H24" s="129">
        <v>2</v>
      </c>
      <c r="I24" s="129">
        <v>2</v>
      </c>
      <c r="J24" s="129"/>
      <c r="K24" s="129"/>
      <c r="L24" s="128" t="s">
        <v>309</v>
      </c>
      <c r="M24" s="129"/>
      <c r="N24" s="129"/>
      <c r="O24" s="129">
        <v>2</v>
      </c>
      <c r="P24" s="129">
        <v>2</v>
      </c>
      <c r="Q24" s="128" t="s">
        <v>310</v>
      </c>
      <c r="R24" s="129"/>
      <c r="S24" s="129"/>
      <c r="T24" s="129">
        <v>2</v>
      </c>
      <c r="U24" s="129">
        <v>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1" customFormat="1" ht="15" customHeight="1">
      <c r="A25" s="212"/>
      <c r="B25" s="128" t="s">
        <v>311</v>
      </c>
      <c r="C25" s="129">
        <v>2</v>
      </c>
      <c r="D25" s="129">
        <v>2</v>
      </c>
      <c r="E25" s="129"/>
      <c r="F25" s="129"/>
      <c r="G25" s="128"/>
      <c r="H25" s="129"/>
      <c r="I25" s="129"/>
      <c r="J25" s="129"/>
      <c r="K25" s="129"/>
      <c r="L25" s="128" t="s">
        <v>312</v>
      </c>
      <c r="M25" s="129"/>
      <c r="N25" s="129"/>
      <c r="O25" s="129">
        <v>2</v>
      </c>
      <c r="P25" s="129">
        <v>2</v>
      </c>
      <c r="Q25" s="132"/>
      <c r="R25" s="132"/>
      <c r="S25" s="132"/>
      <c r="T25" s="132"/>
      <c r="U25" s="132"/>
      <c r="V25" s="29"/>
      <c r="W25" s="22"/>
      <c r="X25" s="22"/>
      <c r="Y25" s="22"/>
      <c r="Z25" s="22"/>
      <c r="AA25" s="22"/>
      <c r="AB25" s="22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2" customFormat="1" ht="15" customHeight="1">
      <c r="A26" s="212"/>
      <c r="B26" s="27" t="s">
        <v>301</v>
      </c>
      <c r="C26" s="27">
        <f>SUM(C23:C25)</f>
        <v>6</v>
      </c>
      <c r="D26" s="27">
        <f t="shared" ref="D26:F26" si="12">SUM(D23:D25)</f>
        <v>6</v>
      </c>
      <c r="E26" s="27">
        <f t="shared" si="12"/>
        <v>0</v>
      </c>
      <c r="F26" s="27">
        <f t="shared" si="12"/>
        <v>0</v>
      </c>
      <c r="G26" s="27" t="s">
        <v>705</v>
      </c>
      <c r="H26" s="27">
        <f>SUM(H23:H25)</f>
        <v>4</v>
      </c>
      <c r="I26" s="27">
        <f t="shared" ref="I26:K26" si="13">SUM(I23:I25)</f>
        <v>4</v>
      </c>
      <c r="J26" s="27">
        <f t="shared" si="13"/>
        <v>0</v>
      </c>
      <c r="K26" s="27">
        <f t="shared" si="13"/>
        <v>0</v>
      </c>
      <c r="L26" s="28" t="s">
        <v>704</v>
      </c>
      <c r="M26" s="27">
        <f>SUM(M23:M25)</f>
        <v>0</v>
      </c>
      <c r="N26" s="27">
        <f t="shared" ref="N26:P26" si="14">SUM(N23:N25)</f>
        <v>0</v>
      </c>
      <c r="O26" s="27">
        <f t="shared" si="14"/>
        <v>6</v>
      </c>
      <c r="P26" s="27">
        <f t="shared" si="14"/>
        <v>6</v>
      </c>
      <c r="Q26" s="28" t="s">
        <v>301</v>
      </c>
      <c r="R26" s="27">
        <f>SUM(R23:R25)</f>
        <v>0</v>
      </c>
      <c r="S26" s="27">
        <f t="shared" ref="S26:U26" si="15">SUM(S23:S25)</f>
        <v>0</v>
      </c>
      <c r="T26" s="27">
        <f t="shared" si="15"/>
        <v>4</v>
      </c>
      <c r="U26" s="27">
        <f t="shared" si="15"/>
        <v>4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12"/>
      <c r="B27" s="30" t="s">
        <v>707</v>
      </c>
      <c r="C27" s="213">
        <f>C26+E26+H26+J26+M26+O26+R26+T26</f>
        <v>20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9"/>
      <c r="W27" s="22"/>
      <c r="X27" s="22"/>
      <c r="Y27" s="22"/>
      <c r="Z27" s="22"/>
      <c r="AA27" s="22"/>
      <c r="AB27" s="22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7" customFormat="1" ht="15" customHeight="1">
      <c r="A28" s="212" t="s">
        <v>313</v>
      </c>
      <c r="B28" s="133" t="s">
        <v>708</v>
      </c>
      <c r="C28" s="134">
        <v>2</v>
      </c>
      <c r="D28" s="134">
        <v>2</v>
      </c>
      <c r="E28" s="134"/>
      <c r="F28" s="134"/>
      <c r="G28" s="133" t="s">
        <v>709</v>
      </c>
      <c r="H28" s="134">
        <v>3</v>
      </c>
      <c r="I28" s="134">
        <v>4</v>
      </c>
      <c r="J28" s="25"/>
      <c r="K28" s="25"/>
      <c r="L28" s="133" t="s">
        <v>406</v>
      </c>
      <c r="M28" s="135">
        <v>10</v>
      </c>
      <c r="N28" s="135" t="s">
        <v>407</v>
      </c>
      <c r="O28" s="135"/>
      <c r="P28" s="135"/>
      <c r="Q28" s="133" t="s">
        <v>710</v>
      </c>
      <c r="R28" s="25">
        <v>2</v>
      </c>
      <c r="S28" s="25">
        <v>4</v>
      </c>
      <c r="T28" s="134"/>
      <c r="U28" s="134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7" customFormat="1" ht="15" customHeight="1">
      <c r="A29" s="212"/>
      <c r="B29" s="133" t="s">
        <v>711</v>
      </c>
      <c r="C29" s="134">
        <v>2</v>
      </c>
      <c r="D29" s="134">
        <v>2</v>
      </c>
      <c r="E29" s="134"/>
      <c r="F29" s="136"/>
      <c r="G29" s="133" t="s">
        <v>712</v>
      </c>
      <c r="H29" s="134">
        <v>2</v>
      </c>
      <c r="I29" s="134">
        <v>2</v>
      </c>
      <c r="J29" s="134"/>
      <c r="K29" s="134"/>
      <c r="L29" s="133" t="s">
        <v>411</v>
      </c>
      <c r="M29" s="135"/>
      <c r="N29" s="135"/>
      <c r="O29" s="135">
        <v>10</v>
      </c>
      <c r="P29" s="135" t="s">
        <v>407</v>
      </c>
      <c r="Q29" s="137" t="s">
        <v>713</v>
      </c>
      <c r="R29" s="25">
        <v>2</v>
      </c>
      <c r="S29" s="25">
        <v>2</v>
      </c>
      <c r="T29" s="25"/>
      <c r="U29" s="25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7" customFormat="1" ht="15" customHeight="1">
      <c r="A30" s="212"/>
      <c r="B30" s="24" t="s">
        <v>714</v>
      </c>
      <c r="C30" s="78">
        <v>2</v>
      </c>
      <c r="D30" s="78">
        <v>2</v>
      </c>
      <c r="E30" s="78"/>
      <c r="F30" s="78"/>
      <c r="G30" s="133" t="s">
        <v>371</v>
      </c>
      <c r="H30" s="134">
        <v>2</v>
      </c>
      <c r="I30" s="134">
        <v>2</v>
      </c>
      <c r="J30" s="134"/>
      <c r="K30" s="134"/>
      <c r="L30" s="137"/>
      <c r="M30" s="25"/>
      <c r="N30" s="25"/>
      <c r="O30" s="138"/>
      <c r="P30" s="138"/>
      <c r="Q30" s="133" t="s">
        <v>324</v>
      </c>
      <c r="R30" s="134"/>
      <c r="S30" s="134"/>
      <c r="T30" s="134">
        <v>2</v>
      </c>
      <c r="U30" s="134">
        <v>2</v>
      </c>
      <c r="V30" s="29"/>
      <c r="W30" s="29"/>
      <c r="X30" s="22"/>
      <c r="Y30" s="22"/>
      <c r="Z30" s="22"/>
      <c r="AA30" s="22"/>
      <c r="AB30" s="22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7" customFormat="1" ht="15" customHeight="1">
      <c r="A31" s="212"/>
      <c r="B31" s="133" t="s">
        <v>715</v>
      </c>
      <c r="C31" s="134">
        <v>2</v>
      </c>
      <c r="D31" s="134">
        <v>2</v>
      </c>
      <c r="E31" s="134"/>
      <c r="F31" s="134"/>
      <c r="G31" s="133" t="s">
        <v>716</v>
      </c>
      <c r="H31" s="138">
        <v>1</v>
      </c>
      <c r="I31" s="138">
        <v>2</v>
      </c>
      <c r="J31" s="138"/>
      <c r="K31" s="138"/>
      <c r="L31" s="137"/>
      <c r="M31" s="25"/>
      <c r="N31" s="25"/>
      <c r="O31" s="25"/>
      <c r="P31" s="25"/>
      <c r="Q31" s="133" t="s">
        <v>717</v>
      </c>
      <c r="R31" s="134"/>
      <c r="S31" s="134"/>
      <c r="T31" s="134">
        <v>2</v>
      </c>
      <c r="U31" s="134">
        <v>2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7" customFormat="1" ht="15" customHeight="1">
      <c r="A32" s="212"/>
      <c r="B32" s="133" t="s">
        <v>718</v>
      </c>
      <c r="C32" s="134"/>
      <c r="D32" s="134"/>
      <c r="E32" s="134">
        <v>2</v>
      </c>
      <c r="F32" s="134">
        <v>2</v>
      </c>
      <c r="G32" s="133" t="s">
        <v>719</v>
      </c>
      <c r="H32" s="134"/>
      <c r="I32" s="134"/>
      <c r="J32" s="134">
        <v>3</v>
      </c>
      <c r="K32" s="134">
        <v>4</v>
      </c>
      <c r="L32" s="139"/>
      <c r="M32" s="25"/>
      <c r="N32" s="25"/>
      <c r="O32" s="25"/>
      <c r="P32" s="25"/>
      <c r="Q32" s="137"/>
      <c r="R32" s="25"/>
      <c r="S32" s="25"/>
      <c r="T32" s="25"/>
      <c r="U32" s="25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7" customFormat="1" ht="15" customHeight="1">
      <c r="A33" s="212"/>
      <c r="B33" s="133" t="s">
        <v>720</v>
      </c>
      <c r="C33" s="134"/>
      <c r="D33" s="134"/>
      <c r="E33" s="134">
        <v>2</v>
      </c>
      <c r="F33" s="134">
        <v>2</v>
      </c>
      <c r="G33" s="133" t="s">
        <v>721</v>
      </c>
      <c r="H33" s="138"/>
      <c r="I33" s="138"/>
      <c r="J33" s="25">
        <v>1</v>
      </c>
      <c r="K33" s="25">
        <v>2</v>
      </c>
      <c r="L33" s="137"/>
      <c r="M33" s="25"/>
      <c r="N33" s="25"/>
      <c r="O33" s="138"/>
      <c r="P33" s="138"/>
      <c r="Q33" s="137"/>
      <c r="R33" s="25"/>
      <c r="S33" s="25"/>
      <c r="T33" s="25"/>
      <c r="U33" s="25"/>
      <c r="V33" s="29"/>
      <c r="W33" s="29"/>
      <c r="X33" s="22"/>
      <c r="Y33" s="22"/>
      <c r="Z33" s="22"/>
      <c r="AA33" s="22"/>
      <c r="AB33" s="22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7" customFormat="1" ht="15" customHeight="1">
      <c r="A34" s="212"/>
      <c r="B34" s="140" t="s">
        <v>722</v>
      </c>
      <c r="C34" s="141"/>
      <c r="D34" s="134"/>
      <c r="E34" s="134">
        <v>4</v>
      </c>
      <c r="F34" s="134">
        <v>6</v>
      </c>
      <c r="G34" s="139" t="s">
        <v>723</v>
      </c>
      <c r="H34" s="25"/>
      <c r="I34" s="25"/>
      <c r="J34" s="142">
        <v>4</v>
      </c>
      <c r="K34" s="142">
        <v>4</v>
      </c>
      <c r="L34" s="137"/>
      <c r="M34" s="25"/>
      <c r="N34" s="25"/>
      <c r="O34" s="25"/>
      <c r="P34" s="25"/>
      <c r="Q34" s="139"/>
      <c r="R34" s="138"/>
      <c r="S34" s="138"/>
      <c r="T34" s="25"/>
      <c r="U34" s="25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7" customFormat="1" ht="15" customHeight="1">
      <c r="A35" s="212"/>
      <c r="B35" s="24"/>
      <c r="C35" s="78"/>
      <c r="D35" s="78"/>
      <c r="E35" s="78"/>
      <c r="F35" s="78"/>
      <c r="G35" s="133" t="s">
        <v>724</v>
      </c>
      <c r="H35" s="134"/>
      <c r="I35" s="134"/>
      <c r="J35" s="134">
        <v>4</v>
      </c>
      <c r="K35" s="134">
        <v>4</v>
      </c>
      <c r="L35" s="137"/>
      <c r="M35" s="142"/>
      <c r="N35" s="142"/>
      <c r="O35" s="142"/>
      <c r="P35" s="142"/>
      <c r="Q35" s="137"/>
      <c r="R35" s="138"/>
      <c r="S35" s="138"/>
      <c r="T35" s="138"/>
      <c r="U35" s="138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7" customFormat="1" ht="15" customHeight="1">
      <c r="A36" s="212"/>
      <c r="B36" s="39" t="s">
        <v>18</v>
      </c>
      <c r="C36" s="39">
        <f>SUM(C28:C35)</f>
        <v>8</v>
      </c>
      <c r="D36" s="39">
        <f t="shared" ref="D36:F36" si="16">SUM(D28:D35)</f>
        <v>8</v>
      </c>
      <c r="E36" s="39">
        <f t="shared" si="16"/>
        <v>8</v>
      </c>
      <c r="F36" s="39">
        <f t="shared" si="16"/>
        <v>10</v>
      </c>
      <c r="G36" s="39" t="s">
        <v>301</v>
      </c>
      <c r="H36" s="39">
        <f>SUM(H28:H35)</f>
        <v>8</v>
      </c>
      <c r="I36" s="39">
        <f t="shared" ref="I36:K36" si="17">SUM(I28:I35)</f>
        <v>10</v>
      </c>
      <c r="J36" s="39">
        <f t="shared" si="17"/>
        <v>12</v>
      </c>
      <c r="K36" s="39">
        <f t="shared" si="17"/>
        <v>14</v>
      </c>
      <c r="L36" s="39" t="s">
        <v>18</v>
      </c>
      <c r="M36" s="39">
        <f>SUM(M28:M35)</f>
        <v>10</v>
      </c>
      <c r="N36" s="39">
        <f t="shared" ref="N36:P36" si="18">SUM(N28:N35)</f>
        <v>0</v>
      </c>
      <c r="O36" s="39">
        <f t="shared" si="18"/>
        <v>10</v>
      </c>
      <c r="P36" s="39">
        <f t="shared" si="18"/>
        <v>0</v>
      </c>
      <c r="Q36" s="39" t="s">
        <v>18</v>
      </c>
      <c r="R36" s="39">
        <f>SUM(R28:R35)</f>
        <v>4</v>
      </c>
      <c r="S36" s="39">
        <f t="shared" ref="S36:U36" si="19">SUM(S28:S35)</f>
        <v>6</v>
      </c>
      <c r="T36" s="39">
        <f t="shared" si="19"/>
        <v>4</v>
      </c>
      <c r="U36" s="39">
        <f t="shared" si="19"/>
        <v>4</v>
      </c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7" customFormat="1" ht="15" customHeight="1">
      <c r="A37" s="212"/>
      <c r="B37" s="40" t="s">
        <v>19</v>
      </c>
      <c r="C37" s="213">
        <f>C36+E36+H36+J36+M36+O36+R36+T36</f>
        <v>64</v>
      </c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9"/>
      <c r="W37" s="29"/>
      <c r="X37" s="22"/>
      <c r="Y37" s="22"/>
      <c r="Z37" s="22"/>
      <c r="AA37" s="22"/>
      <c r="AB37" s="22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7" customFormat="1" ht="15" customHeight="1">
      <c r="A38" s="217" t="s">
        <v>341</v>
      </c>
      <c r="B38" s="137" t="s">
        <v>725</v>
      </c>
      <c r="C38" s="142">
        <v>3</v>
      </c>
      <c r="D38" s="142">
        <v>3</v>
      </c>
      <c r="E38" s="143"/>
      <c r="F38" s="143"/>
      <c r="G38" s="144" t="s">
        <v>726</v>
      </c>
      <c r="H38" s="145">
        <v>4</v>
      </c>
      <c r="I38" s="145">
        <v>4</v>
      </c>
      <c r="J38" s="145"/>
      <c r="K38" s="145"/>
      <c r="L38" s="139"/>
      <c r="M38" s="25"/>
      <c r="N38" s="25"/>
      <c r="O38" s="142"/>
      <c r="P38" s="142"/>
      <c r="Q38" s="137" t="s">
        <v>727</v>
      </c>
      <c r="R38" s="25">
        <v>3</v>
      </c>
      <c r="S38" s="25">
        <v>3</v>
      </c>
      <c r="T38" s="142"/>
      <c r="U38" s="142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7" customFormat="1" ht="15" customHeight="1">
      <c r="A39" s="218"/>
      <c r="B39" s="146" t="s">
        <v>728</v>
      </c>
      <c r="C39" s="138">
        <v>3</v>
      </c>
      <c r="D39" s="138">
        <v>3</v>
      </c>
      <c r="E39" s="146"/>
      <c r="F39" s="146"/>
      <c r="G39" s="144" t="s">
        <v>729</v>
      </c>
      <c r="H39" s="145">
        <v>4</v>
      </c>
      <c r="I39" s="145">
        <v>4</v>
      </c>
      <c r="J39" s="145"/>
      <c r="K39" s="145"/>
      <c r="L39" s="137"/>
      <c r="M39" s="25"/>
      <c r="N39" s="25"/>
      <c r="O39" s="142"/>
      <c r="P39" s="138"/>
      <c r="Q39" s="137" t="s">
        <v>730</v>
      </c>
      <c r="R39" s="142">
        <v>4</v>
      </c>
      <c r="S39" s="142">
        <v>4</v>
      </c>
      <c r="T39" s="142"/>
      <c r="U39" s="142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7" customFormat="1" ht="15" customHeight="1">
      <c r="A40" s="218"/>
      <c r="B40" s="147" t="s">
        <v>731</v>
      </c>
      <c r="C40" s="145">
        <v>3</v>
      </c>
      <c r="D40" s="145">
        <v>3</v>
      </c>
      <c r="E40" s="143"/>
      <c r="F40" s="143"/>
      <c r="G40" s="144" t="s">
        <v>732</v>
      </c>
      <c r="H40" s="145">
        <v>2</v>
      </c>
      <c r="I40" s="145">
        <v>2</v>
      </c>
      <c r="J40" s="145"/>
      <c r="K40" s="145"/>
      <c r="L40" s="137"/>
      <c r="M40" s="25"/>
      <c r="N40" s="25"/>
      <c r="O40" s="138"/>
      <c r="P40" s="138"/>
      <c r="Q40" s="137" t="s">
        <v>733</v>
      </c>
      <c r="R40" s="142">
        <v>2</v>
      </c>
      <c r="S40" s="142">
        <v>2</v>
      </c>
      <c r="T40" s="142"/>
      <c r="U40" s="142"/>
      <c r="V40" s="29"/>
      <c r="W40" s="29"/>
      <c r="X40" s="22"/>
      <c r="Y40" s="22"/>
      <c r="Z40" s="22"/>
      <c r="AA40" s="22"/>
      <c r="AB40" s="22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7" customFormat="1" ht="15" customHeight="1">
      <c r="A41" s="218"/>
      <c r="B41" s="147" t="s">
        <v>734</v>
      </c>
      <c r="C41" s="145">
        <v>2</v>
      </c>
      <c r="D41" s="145">
        <v>2</v>
      </c>
      <c r="E41" s="143"/>
      <c r="F41" s="143"/>
      <c r="G41" s="24" t="s">
        <v>735</v>
      </c>
      <c r="H41" s="25"/>
      <c r="I41" s="25"/>
      <c r="J41" s="138">
        <v>4</v>
      </c>
      <c r="K41" s="138">
        <v>4</v>
      </c>
      <c r="L41" s="137"/>
      <c r="M41" s="25"/>
      <c r="N41" s="25"/>
      <c r="O41" s="138"/>
      <c r="P41" s="138"/>
      <c r="Q41" s="137" t="s">
        <v>736</v>
      </c>
      <c r="R41" s="142">
        <v>9</v>
      </c>
      <c r="S41" s="142" t="s">
        <v>737</v>
      </c>
      <c r="T41" s="142"/>
      <c r="U41" s="142"/>
      <c r="V41" s="29"/>
      <c r="W41" s="29"/>
      <c r="X41" s="22"/>
      <c r="Y41" s="22"/>
      <c r="Z41" s="22"/>
      <c r="AA41" s="22"/>
      <c r="AB41" s="22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7" customFormat="1" ht="15" customHeight="1">
      <c r="A42" s="218"/>
      <c r="B42" s="137" t="s">
        <v>738</v>
      </c>
      <c r="C42" s="142"/>
      <c r="D42" s="142"/>
      <c r="E42" s="143">
        <v>4</v>
      </c>
      <c r="F42" s="143">
        <v>4</v>
      </c>
      <c r="G42" s="24" t="s">
        <v>739</v>
      </c>
      <c r="H42" s="25"/>
      <c r="I42" s="25"/>
      <c r="J42" s="138">
        <v>4</v>
      </c>
      <c r="K42" s="138">
        <v>4</v>
      </c>
      <c r="L42" s="137"/>
      <c r="M42" s="25"/>
      <c r="N42" s="25"/>
      <c r="O42" s="138"/>
      <c r="P42" s="138"/>
      <c r="Q42" s="137" t="s">
        <v>740</v>
      </c>
      <c r="R42" s="142">
        <v>1</v>
      </c>
      <c r="S42" s="142" t="s">
        <v>317</v>
      </c>
      <c r="T42" s="142"/>
      <c r="U42" s="142"/>
      <c r="V42" s="29"/>
      <c r="W42" s="29"/>
      <c r="X42" s="22"/>
      <c r="Y42" s="22"/>
      <c r="Z42" s="22"/>
      <c r="AA42" s="22"/>
      <c r="AB42" s="22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7" customFormat="1" ht="15" customHeight="1">
      <c r="A43" s="218"/>
      <c r="B43" s="147" t="s">
        <v>741</v>
      </c>
      <c r="C43" s="145"/>
      <c r="D43" s="145"/>
      <c r="E43" s="145">
        <v>2</v>
      </c>
      <c r="F43" s="145">
        <v>2</v>
      </c>
      <c r="G43" s="144" t="s">
        <v>742</v>
      </c>
      <c r="H43" s="145"/>
      <c r="I43" s="145"/>
      <c r="J43" s="138">
        <v>2</v>
      </c>
      <c r="K43" s="138">
        <v>2</v>
      </c>
      <c r="L43" s="137"/>
      <c r="M43" s="25"/>
      <c r="N43" s="25"/>
      <c r="O43" s="138"/>
      <c r="P43" s="138"/>
      <c r="Q43" s="137" t="s">
        <v>743</v>
      </c>
      <c r="R43" s="142"/>
      <c r="S43" s="142"/>
      <c r="T43" s="142">
        <v>4</v>
      </c>
      <c r="U43" s="142">
        <v>4</v>
      </c>
      <c r="V43" s="29"/>
      <c r="W43" s="29"/>
      <c r="X43" s="22"/>
      <c r="Y43" s="22"/>
      <c r="Z43" s="22"/>
      <c r="AA43" s="22"/>
      <c r="AB43" s="22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7" customFormat="1" ht="15" customHeight="1">
      <c r="A44" s="218"/>
      <c r="B44" s="147" t="s">
        <v>744</v>
      </c>
      <c r="C44" s="145"/>
      <c r="D44" s="145"/>
      <c r="E44" s="145">
        <v>2</v>
      </c>
      <c r="F44" s="145">
        <v>2</v>
      </c>
      <c r="G44" s="146"/>
      <c r="H44" s="146"/>
      <c r="I44" s="146"/>
      <c r="J44" s="146"/>
      <c r="K44" s="146"/>
      <c r="L44" s="137"/>
      <c r="M44" s="25"/>
      <c r="N44" s="25"/>
      <c r="O44" s="138"/>
      <c r="P44" s="138"/>
      <c r="Q44" s="137" t="s">
        <v>745</v>
      </c>
      <c r="R44" s="142"/>
      <c r="S44" s="142"/>
      <c r="T44" s="142">
        <v>9</v>
      </c>
      <c r="U44" s="142" t="s">
        <v>746</v>
      </c>
      <c r="V44" s="29"/>
      <c r="W44" s="29"/>
      <c r="X44" s="22"/>
      <c r="Y44" s="22"/>
      <c r="Z44" s="22"/>
      <c r="AA44" s="22"/>
      <c r="AB44" s="2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7" customFormat="1" ht="15" customHeight="1">
      <c r="A45" s="218"/>
      <c r="B45" s="147" t="s">
        <v>747</v>
      </c>
      <c r="C45" s="145"/>
      <c r="D45" s="145"/>
      <c r="E45" s="143">
        <v>3</v>
      </c>
      <c r="F45" s="143">
        <v>3</v>
      </c>
      <c r="G45" s="24"/>
      <c r="H45" s="25"/>
      <c r="I45" s="25"/>
      <c r="J45" s="138"/>
      <c r="K45" s="138"/>
      <c r="L45" s="137"/>
      <c r="M45" s="25"/>
      <c r="N45" s="25"/>
      <c r="O45" s="138"/>
      <c r="P45" s="138"/>
      <c r="Q45" s="137" t="s">
        <v>748</v>
      </c>
      <c r="R45" s="142"/>
      <c r="S45" s="142"/>
      <c r="T45" s="142">
        <v>2</v>
      </c>
      <c r="U45" s="142">
        <v>2</v>
      </c>
      <c r="V45" s="29"/>
      <c r="W45" s="29"/>
      <c r="X45" s="22"/>
      <c r="Y45" s="22"/>
      <c r="Z45" s="22"/>
      <c r="AA45" s="22"/>
      <c r="AB45" s="2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7" customFormat="1" ht="15" customHeight="1">
      <c r="A46" s="218"/>
      <c r="B46" s="147"/>
      <c r="C46" s="145"/>
      <c r="D46" s="145"/>
      <c r="E46" s="143"/>
      <c r="F46" s="143"/>
      <c r="G46" s="24"/>
      <c r="H46" s="25"/>
      <c r="I46" s="25"/>
      <c r="J46" s="142"/>
      <c r="K46" s="138"/>
      <c r="L46" s="139"/>
      <c r="M46" s="25"/>
      <c r="N46" s="25"/>
      <c r="O46" s="142"/>
      <c r="P46" s="138"/>
      <c r="Q46" s="139" t="s">
        <v>749</v>
      </c>
      <c r="R46" s="142"/>
      <c r="S46" s="142"/>
      <c r="T46" s="142">
        <v>3</v>
      </c>
      <c r="U46" s="142">
        <v>3</v>
      </c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7" customFormat="1" ht="15" customHeight="1">
      <c r="A47" s="218"/>
      <c r="B47" s="39" t="s">
        <v>18</v>
      </c>
      <c r="C47" s="39">
        <f>SUM(C38:C46)</f>
        <v>11</v>
      </c>
      <c r="D47" s="39">
        <f t="shared" ref="D47:F47" si="20">SUM(D38:D46)</f>
        <v>11</v>
      </c>
      <c r="E47" s="39">
        <f t="shared" si="20"/>
        <v>11</v>
      </c>
      <c r="F47" s="39">
        <f t="shared" si="20"/>
        <v>11</v>
      </c>
      <c r="G47" s="39" t="s">
        <v>18</v>
      </c>
      <c r="H47" s="39">
        <f>SUM(H38:H46)</f>
        <v>10</v>
      </c>
      <c r="I47" s="39">
        <f t="shared" ref="I47:K47" si="21">SUM(I38:I46)</f>
        <v>10</v>
      </c>
      <c r="J47" s="39">
        <f t="shared" si="21"/>
        <v>10</v>
      </c>
      <c r="K47" s="39">
        <f t="shared" si="21"/>
        <v>10</v>
      </c>
      <c r="L47" s="39" t="s">
        <v>18</v>
      </c>
      <c r="M47" s="39">
        <f>SUM(M38:M46)</f>
        <v>0</v>
      </c>
      <c r="N47" s="39">
        <f t="shared" ref="N47:P47" si="22">SUM(N38:N46)</f>
        <v>0</v>
      </c>
      <c r="O47" s="39">
        <f t="shared" si="22"/>
        <v>0</v>
      </c>
      <c r="P47" s="39">
        <f t="shared" si="22"/>
        <v>0</v>
      </c>
      <c r="Q47" s="39" t="s">
        <v>18</v>
      </c>
      <c r="R47" s="39">
        <f>SUM(R38:R46)</f>
        <v>19</v>
      </c>
      <c r="S47" s="39">
        <f t="shared" ref="S47:U47" si="23">SUM(S38:S46)</f>
        <v>9</v>
      </c>
      <c r="T47" s="39">
        <f t="shared" si="23"/>
        <v>18</v>
      </c>
      <c r="U47" s="39">
        <f t="shared" si="23"/>
        <v>9</v>
      </c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7" customFormat="1" ht="15" customHeight="1">
      <c r="A48" s="219"/>
      <c r="B48" s="40" t="s">
        <v>19</v>
      </c>
      <c r="C48" s="220">
        <f>C47+E47+H47+J47+M47+O47+R47+T47</f>
        <v>79</v>
      </c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2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ht="15" customHeight="1">
      <c r="A49" s="223" t="s">
        <v>750</v>
      </c>
      <c r="B49" s="239" t="s">
        <v>751</v>
      </c>
      <c r="C49" s="239"/>
      <c r="D49" s="239"/>
      <c r="E49" s="239"/>
      <c r="F49" s="239"/>
      <c r="G49" s="224" t="s">
        <v>1011</v>
      </c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5"/>
      <c r="V49" s="29"/>
      <c r="W49" s="29"/>
      <c r="Z49" s="51"/>
      <c r="AA49" s="22"/>
      <c r="AB49" s="22"/>
      <c r="AC49" s="29"/>
      <c r="AD49" s="29"/>
      <c r="AE49" s="29"/>
      <c r="AF49" s="29"/>
      <c r="AH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C49" s="29"/>
      <c r="BD49" s="29"/>
      <c r="BE49" s="29"/>
      <c r="BF49" s="29"/>
      <c r="BG49" s="29"/>
      <c r="BH49" s="29"/>
      <c r="BJ49" s="29"/>
    </row>
    <row r="50" spans="1:62" ht="15" customHeight="1">
      <c r="A50" s="223"/>
      <c r="B50" s="214" t="s">
        <v>1020</v>
      </c>
      <c r="C50" s="215"/>
      <c r="D50" s="215"/>
      <c r="E50" s="215"/>
      <c r="F50" s="21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7"/>
      <c r="V50" s="29"/>
      <c r="Z50" s="22"/>
      <c r="AA50" s="22"/>
      <c r="AB50" s="22"/>
      <c r="AC50" s="29"/>
      <c r="AE50" s="29"/>
      <c r="AF50" s="29"/>
      <c r="AH50" s="29"/>
      <c r="AK50" s="29"/>
      <c r="AL50" s="29"/>
      <c r="AM50" s="29"/>
      <c r="AN50" s="29"/>
      <c r="AP50" s="29"/>
      <c r="AR50" s="29"/>
      <c r="AW50" s="29"/>
      <c r="AY50" s="29"/>
      <c r="BA50" s="29"/>
      <c r="BF50" s="29"/>
      <c r="BG50" s="29"/>
      <c r="BH50" s="29"/>
      <c r="BJ50" s="29"/>
    </row>
    <row r="51" spans="1:62" ht="15" customHeight="1">
      <c r="A51" s="223"/>
      <c r="B51" s="214" t="s">
        <v>1021</v>
      </c>
      <c r="C51" s="215"/>
      <c r="D51" s="215"/>
      <c r="E51" s="215"/>
      <c r="F51" s="21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7"/>
      <c r="V51" s="29"/>
      <c r="Z51" s="22"/>
      <c r="AA51" s="22"/>
      <c r="AB51" s="22"/>
      <c r="AE51" s="29"/>
      <c r="AF51" s="29"/>
      <c r="AN51" s="29"/>
      <c r="BJ51" s="29"/>
    </row>
    <row r="52" spans="1:62" ht="15" customHeight="1">
      <c r="A52" s="223"/>
      <c r="B52" s="239" t="s">
        <v>278</v>
      </c>
      <c r="C52" s="239"/>
      <c r="D52" s="239"/>
      <c r="E52" s="239"/>
      <c r="F52" s="239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7"/>
      <c r="AA52" s="22"/>
      <c r="AB52" s="22"/>
      <c r="AE52" s="29"/>
    </row>
    <row r="53" spans="1:62" ht="15" customHeight="1">
      <c r="A53" s="223"/>
      <c r="B53" s="239" t="s">
        <v>752</v>
      </c>
      <c r="C53" s="239"/>
      <c r="D53" s="239"/>
      <c r="E53" s="239"/>
      <c r="F53" s="239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7"/>
      <c r="AA53" s="22"/>
    </row>
    <row r="54" spans="1:62" ht="15" customHeight="1">
      <c r="A54" s="223"/>
      <c r="B54" s="239" t="s">
        <v>753</v>
      </c>
      <c r="C54" s="239"/>
      <c r="D54" s="239"/>
      <c r="E54" s="239"/>
      <c r="F54" s="239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7"/>
      <c r="AA54" s="22"/>
    </row>
    <row r="55" spans="1:62">
      <c r="A55" s="223"/>
      <c r="B55" s="239" t="s">
        <v>384</v>
      </c>
      <c r="C55" s="239"/>
      <c r="D55" s="239"/>
      <c r="E55" s="239"/>
      <c r="F55" s="239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7"/>
    <mergeCell ref="C37:U37"/>
    <mergeCell ref="B55:F55"/>
    <mergeCell ref="A38:A48"/>
    <mergeCell ref="C48:U48"/>
    <mergeCell ref="A49:A55"/>
    <mergeCell ref="B49:F49"/>
    <mergeCell ref="G49:U55"/>
    <mergeCell ref="B50:F50"/>
    <mergeCell ref="B51:F51"/>
    <mergeCell ref="B52:F52"/>
    <mergeCell ref="B53:F53"/>
    <mergeCell ref="B54:F54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7"/>
  <sheetViews>
    <sheetView view="pageBreakPreview" zoomScaleNormal="130" zoomScaleSheetLayoutView="100" workbookViewId="0">
      <selection activeCell="Y48" sqref="Y48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918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1026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919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920</v>
      </c>
      <c r="D5" s="4" t="s">
        <v>921</v>
      </c>
      <c r="E5" s="4" t="s">
        <v>920</v>
      </c>
      <c r="F5" s="4" t="s">
        <v>921</v>
      </c>
      <c r="G5" s="238"/>
      <c r="H5" s="4" t="s">
        <v>920</v>
      </c>
      <c r="I5" s="4" t="s">
        <v>921</v>
      </c>
      <c r="J5" s="4" t="s">
        <v>920</v>
      </c>
      <c r="K5" s="4" t="s">
        <v>921</v>
      </c>
      <c r="L5" s="238"/>
      <c r="M5" s="4" t="s">
        <v>920</v>
      </c>
      <c r="N5" s="4" t="s">
        <v>921</v>
      </c>
      <c r="O5" s="4" t="s">
        <v>920</v>
      </c>
      <c r="P5" s="4" t="s">
        <v>921</v>
      </c>
      <c r="Q5" s="238"/>
      <c r="R5" s="4" t="s">
        <v>920</v>
      </c>
      <c r="S5" s="4" t="s">
        <v>921</v>
      </c>
      <c r="T5" s="4" t="s">
        <v>920</v>
      </c>
      <c r="U5" s="4" t="s">
        <v>921</v>
      </c>
    </row>
    <row r="6" spans="1:22" s="11" customFormat="1" ht="15" customHeight="1">
      <c r="A6" s="223" t="s">
        <v>922</v>
      </c>
      <c r="B6" s="9" t="s">
        <v>287</v>
      </c>
      <c r="C6" s="55">
        <v>2</v>
      </c>
      <c r="D6" s="155">
        <v>2</v>
      </c>
      <c r="E6" s="155"/>
      <c r="F6" s="155"/>
      <c r="G6" s="9" t="s">
        <v>288</v>
      </c>
      <c r="H6" s="155">
        <v>2</v>
      </c>
      <c r="I6" s="155">
        <v>2</v>
      </c>
      <c r="J6" s="155"/>
      <c r="K6" s="155"/>
      <c r="L6" s="9"/>
      <c r="M6" s="155"/>
      <c r="N6" s="155"/>
      <c r="O6" s="155"/>
      <c r="P6" s="155"/>
      <c r="Q6" s="9"/>
      <c r="R6" s="155"/>
      <c r="S6" s="155"/>
      <c r="T6" s="155"/>
      <c r="U6" s="155"/>
    </row>
    <row r="7" spans="1:22" s="11" customFormat="1" ht="15" customHeight="1">
      <c r="A7" s="223"/>
      <c r="B7" s="9" t="s">
        <v>923</v>
      </c>
      <c r="C7" s="55">
        <v>2</v>
      </c>
      <c r="D7" s="155">
        <v>2</v>
      </c>
      <c r="E7" s="155"/>
      <c r="F7" s="155"/>
      <c r="G7" s="9" t="s">
        <v>292</v>
      </c>
      <c r="H7" s="155">
        <v>2</v>
      </c>
      <c r="I7" s="155">
        <v>2</v>
      </c>
      <c r="J7" s="155"/>
      <c r="K7" s="155"/>
      <c r="L7" s="9"/>
      <c r="M7" s="155"/>
      <c r="N7" s="155"/>
      <c r="O7" s="155"/>
      <c r="P7" s="155"/>
      <c r="Q7" s="9"/>
      <c r="R7" s="155"/>
      <c r="S7" s="155"/>
      <c r="T7" s="155"/>
      <c r="U7" s="155"/>
    </row>
    <row r="8" spans="1:22" s="11" customFormat="1" ht="15" customHeight="1">
      <c r="A8" s="223"/>
      <c r="B8" s="9" t="s">
        <v>924</v>
      </c>
      <c r="C8" s="55"/>
      <c r="D8" s="155"/>
      <c r="E8" s="155">
        <v>2</v>
      </c>
      <c r="F8" s="155">
        <v>2</v>
      </c>
      <c r="G8" s="56" t="s">
        <v>290</v>
      </c>
      <c r="H8" s="155"/>
      <c r="I8" s="155"/>
      <c r="J8" s="155">
        <v>2</v>
      </c>
      <c r="K8" s="155">
        <v>2</v>
      </c>
      <c r="L8" s="9"/>
      <c r="M8" s="155"/>
      <c r="N8" s="155"/>
      <c r="O8" s="155"/>
      <c r="P8" s="155"/>
      <c r="Q8" s="9"/>
      <c r="R8" s="155"/>
      <c r="S8" s="155"/>
      <c r="T8" s="155"/>
      <c r="U8" s="155"/>
    </row>
    <row r="9" spans="1:22" s="11" customFormat="1" ht="15" customHeight="1">
      <c r="A9" s="223"/>
      <c r="B9" s="9" t="s">
        <v>291</v>
      </c>
      <c r="C9" s="55"/>
      <c r="D9" s="155"/>
      <c r="E9" s="155">
        <v>2</v>
      </c>
      <c r="F9" s="155">
        <v>2</v>
      </c>
      <c r="G9" s="56"/>
      <c r="H9" s="155"/>
      <c r="I9" s="155"/>
      <c r="J9" s="155"/>
      <c r="K9" s="155"/>
      <c r="L9" s="9"/>
      <c r="M9" s="155"/>
      <c r="N9" s="155"/>
      <c r="O9" s="155"/>
      <c r="P9" s="155"/>
      <c r="Q9" s="9"/>
      <c r="R9" s="155"/>
      <c r="S9" s="155"/>
      <c r="T9" s="155"/>
      <c r="U9" s="155"/>
    </row>
    <row r="10" spans="1:22" s="14" customFormat="1" ht="15" customHeight="1">
      <c r="A10" s="223"/>
      <c r="B10" s="12" t="s">
        <v>18</v>
      </c>
      <c r="C10" s="13">
        <f>C6+C7+C8+C9</f>
        <v>4</v>
      </c>
      <c r="D10" s="13">
        <f>D6+D7+D8+D9</f>
        <v>4</v>
      </c>
      <c r="E10" s="13">
        <f>E6+E7+E8+E9</f>
        <v>4</v>
      </c>
      <c r="F10" s="13">
        <f>F6+F7+F8+F9</f>
        <v>4</v>
      </c>
      <c r="G10" s="12" t="s">
        <v>18</v>
      </c>
      <c r="H10" s="12">
        <f>H6+H7+H8+H9</f>
        <v>4</v>
      </c>
      <c r="I10" s="12">
        <f>I6+I7+I8+I9</f>
        <v>4</v>
      </c>
      <c r="J10" s="12">
        <f>J6+J7+J8+J9</f>
        <v>2</v>
      </c>
      <c r="K10" s="12">
        <f>K6+K7+K8+K9</f>
        <v>2</v>
      </c>
      <c r="L10" s="12" t="s">
        <v>18</v>
      </c>
      <c r="M10" s="12">
        <f>M6+M7+M8+M9</f>
        <v>0</v>
      </c>
      <c r="N10" s="12">
        <f>N6+N7+N8+N9</f>
        <v>0</v>
      </c>
      <c r="O10" s="12">
        <f>O6+O7+O8+O9</f>
        <v>0</v>
      </c>
      <c r="P10" s="12">
        <f>P6+P7+P8+P9</f>
        <v>0</v>
      </c>
      <c r="Q10" s="12" t="s">
        <v>18</v>
      </c>
      <c r="R10" s="12">
        <f>R6+R7+R8+R9</f>
        <v>0</v>
      </c>
      <c r="S10" s="12">
        <f>S6+S7+S8+S9</f>
        <v>0</v>
      </c>
      <c r="T10" s="12">
        <f>T6+T7+T8+T9</f>
        <v>0</v>
      </c>
      <c r="U10" s="12">
        <f>U6+U7+U8+U9</f>
        <v>0</v>
      </c>
    </row>
    <row r="11" spans="1:22" s="14" customFormat="1" ht="15" customHeight="1">
      <c r="A11" s="223"/>
      <c r="B11" s="156" t="s">
        <v>19</v>
      </c>
      <c r="C11" s="234">
        <f>C10+E10+H10+J10+M10+O10+R10+T10</f>
        <v>14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</row>
    <row r="12" spans="1:22" s="14" customFormat="1" ht="35.1" customHeight="1">
      <c r="A12" s="223"/>
      <c r="B12" s="268" t="s">
        <v>925</v>
      </c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</row>
    <row r="13" spans="1:22" s="11" customFormat="1" ht="15" customHeight="1">
      <c r="A13" s="223" t="s">
        <v>926</v>
      </c>
      <c r="B13" s="9" t="s">
        <v>293</v>
      </c>
      <c r="C13" s="55">
        <v>0</v>
      </c>
      <c r="D13" s="155">
        <v>1</v>
      </c>
      <c r="E13" s="155">
        <v>0</v>
      </c>
      <c r="F13" s="155">
        <v>1</v>
      </c>
      <c r="G13" s="9" t="s">
        <v>295</v>
      </c>
      <c r="H13" s="155"/>
      <c r="I13" s="155"/>
      <c r="J13" s="155">
        <v>2</v>
      </c>
      <c r="K13" s="155">
        <v>2</v>
      </c>
      <c r="L13" s="9"/>
      <c r="M13" s="155"/>
      <c r="N13" s="155"/>
      <c r="O13" s="155"/>
      <c r="P13" s="155"/>
      <c r="Q13" s="9"/>
      <c r="R13" s="155"/>
      <c r="S13" s="155"/>
      <c r="T13" s="155"/>
      <c r="U13" s="155"/>
    </row>
    <row r="14" spans="1:22" s="11" customFormat="1" ht="15" customHeight="1">
      <c r="A14" s="223"/>
      <c r="B14" s="9" t="s">
        <v>294</v>
      </c>
      <c r="C14" s="55"/>
      <c r="D14" s="155"/>
      <c r="E14" s="155">
        <v>2</v>
      </c>
      <c r="F14" s="155">
        <v>2</v>
      </c>
      <c r="G14" s="9"/>
      <c r="H14" s="155"/>
      <c r="I14" s="155"/>
      <c r="J14" s="155"/>
      <c r="K14" s="155"/>
      <c r="L14" s="9"/>
      <c r="M14" s="155"/>
      <c r="N14" s="155"/>
      <c r="O14" s="155"/>
      <c r="P14" s="155"/>
      <c r="Q14" s="9"/>
      <c r="R14" s="155"/>
      <c r="S14" s="155"/>
      <c r="T14" s="155"/>
      <c r="U14" s="155"/>
    </row>
    <row r="15" spans="1:22" s="11" customFormat="1" ht="15" customHeight="1">
      <c r="A15" s="223"/>
      <c r="B15" s="57" t="s">
        <v>296</v>
      </c>
      <c r="C15" s="59">
        <v>2</v>
      </c>
      <c r="D15" s="59">
        <v>2</v>
      </c>
      <c r="E15" s="155"/>
      <c r="F15" s="155"/>
      <c r="G15" s="56"/>
      <c r="H15" s="155"/>
      <c r="I15" s="155"/>
      <c r="J15" s="155"/>
      <c r="K15" s="155"/>
      <c r="L15" s="9"/>
      <c r="M15" s="155"/>
      <c r="N15" s="155"/>
      <c r="O15" s="155"/>
      <c r="P15" s="155"/>
      <c r="Q15" s="9"/>
      <c r="R15" s="155"/>
      <c r="S15" s="155"/>
      <c r="T15" s="155"/>
      <c r="U15" s="155"/>
    </row>
    <row r="16" spans="1:22" s="14" customFormat="1" ht="15" customHeight="1">
      <c r="A16" s="223"/>
      <c r="B16" s="12" t="s">
        <v>18</v>
      </c>
      <c r="C16" s="13">
        <f>C13+C14+C15</f>
        <v>2</v>
      </c>
      <c r="D16" s="13">
        <f>D13+D14+D15</f>
        <v>3</v>
      </c>
      <c r="E16" s="13">
        <f>E13+E14+E15</f>
        <v>2</v>
      </c>
      <c r="F16" s="13">
        <f>F13+F14+F15</f>
        <v>3</v>
      </c>
      <c r="G16" s="12" t="s">
        <v>18</v>
      </c>
      <c r="H16" s="12">
        <f>H13+H14+H15</f>
        <v>0</v>
      </c>
      <c r="I16" s="12">
        <f>I13+I14+I15</f>
        <v>0</v>
      </c>
      <c r="J16" s="12">
        <f>J13+J14+J15</f>
        <v>2</v>
      </c>
      <c r="K16" s="12">
        <f>K13+K14+K15</f>
        <v>2</v>
      </c>
      <c r="L16" s="12" t="s">
        <v>18</v>
      </c>
      <c r="M16" s="12">
        <f>M13+M14+M15</f>
        <v>0</v>
      </c>
      <c r="N16" s="12">
        <f>N13+N14+N15</f>
        <v>0</v>
      </c>
      <c r="O16" s="12">
        <f>O13+O14+O15</f>
        <v>0</v>
      </c>
      <c r="P16" s="12">
        <f>P13+P14+P15</f>
        <v>0</v>
      </c>
      <c r="Q16" s="12" t="s">
        <v>18</v>
      </c>
      <c r="R16" s="12">
        <f>R13+R14+R15</f>
        <v>0</v>
      </c>
      <c r="S16" s="12">
        <f>S13+S14+S15</f>
        <v>0</v>
      </c>
      <c r="T16" s="12">
        <f>T13+T14+T15</f>
        <v>0</v>
      </c>
      <c r="U16" s="12">
        <f>U13+U14+U15</f>
        <v>0</v>
      </c>
    </row>
    <row r="17" spans="1:62" s="14" customFormat="1" ht="15" customHeight="1">
      <c r="A17" s="223"/>
      <c r="B17" s="156" t="s">
        <v>19</v>
      </c>
      <c r="C17" s="231">
        <f>C16+E16+H16+J16+M16+O16+R16+T16</f>
        <v>6</v>
      </c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</row>
    <row r="18" spans="1:62" ht="57" customHeight="1">
      <c r="A18" s="223" t="s">
        <v>927</v>
      </c>
      <c r="B18" s="270" t="s">
        <v>928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</row>
    <row r="19" spans="1:62" s="14" customFormat="1" ht="15" customHeight="1">
      <c r="A19" s="223"/>
      <c r="B19" s="156" t="s">
        <v>19</v>
      </c>
      <c r="C19" s="231">
        <v>8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</row>
    <row r="20" spans="1:62" s="162" customFormat="1" ht="15" customHeight="1">
      <c r="A20" s="265" t="s">
        <v>929</v>
      </c>
      <c r="B20" s="157" t="s">
        <v>930</v>
      </c>
      <c r="C20" s="158">
        <v>2</v>
      </c>
      <c r="D20" s="158">
        <v>2</v>
      </c>
      <c r="E20" s="158"/>
      <c r="F20" s="158"/>
      <c r="G20" s="159" t="s">
        <v>31</v>
      </c>
      <c r="H20" s="158">
        <v>2</v>
      </c>
      <c r="I20" s="158">
        <v>2</v>
      </c>
      <c r="J20" s="158"/>
      <c r="K20" s="158"/>
      <c r="L20" s="160"/>
      <c r="M20" s="161"/>
      <c r="N20" s="161"/>
      <c r="O20" s="161"/>
      <c r="P20" s="161"/>
      <c r="Q20" s="160"/>
      <c r="R20" s="161"/>
      <c r="S20" s="161"/>
      <c r="T20" s="161"/>
      <c r="U20" s="161"/>
    </row>
    <row r="21" spans="1:62" s="162" customFormat="1" ht="15" customHeight="1">
      <c r="A21" s="265"/>
      <c r="B21" s="157" t="s">
        <v>299</v>
      </c>
      <c r="C21" s="163"/>
      <c r="D21" s="163"/>
      <c r="E21" s="163">
        <v>2</v>
      </c>
      <c r="F21" s="163">
        <v>2</v>
      </c>
      <c r="G21" s="164" t="s">
        <v>29</v>
      </c>
      <c r="H21" s="163"/>
      <c r="I21" s="163"/>
      <c r="J21" s="158">
        <v>2</v>
      </c>
      <c r="K21" s="158">
        <v>2</v>
      </c>
      <c r="L21" s="165"/>
      <c r="M21" s="166"/>
      <c r="N21" s="166"/>
      <c r="O21" s="166"/>
      <c r="P21" s="166"/>
      <c r="Q21" s="165"/>
      <c r="R21" s="166"/>
      <c r="S21" s="166"/>
      <c r="T21" s="166"/>
      <c r="U21" s="166"/>
    </row>
    <row r="22" spans="1:62" s="171" customFormat="1" ht="15" customHeight="1">
      <c r="A22" s="265"/>
      <c r="B22" s="167" t="s">
        <v>931</v>
      </c>
      <c r="C22" s="168">
        <f>C20+C21</f>
        <v>2</v>
      </c>
      <c r="D22" s="168">
        <f>D20+D21</f>
        <v>2</v>
      </c>
      <c r="E22" s="168">
        <f>E20+E21</f>
        <v>2</v>
      </c>
      <c r="F22" s="168">
        <f>F20+F21</f>
        <v>2</v>
      </c>
      <c r="G22" s="167" t="s">
        <v>931</v>
      </c>
      <c r="H22" s="168">
        <f>H20+H21</f>
        <v>2</v>
      </c>
      <c r="I22" s="168">
        <f>I20+I21</f>
        <v>2</v>
      </c>
      <c r="J22" s="168">
        <f>J20+J21</f>
        <v>2</v>
      </c>
      <c r="K22" s="168">
        <f>K20+K21</f>
        <v>2</v>
      </c>
      <c r="L22" s="169" t="s">
        <v>18</v>
      </c>
      <c r="M22" s="170">
        <f>M20+M21</f>
        <v>0</v>
      </c>
      <c r="N22" s="170">
        <f>N20+N21</f>
        <v>0</v>
      </c>
      <c r="O22" s="170">
        <f>O20+O21</f>
        <v>0</v>
      </c>
      <c r="P22" s="170">
        <f>P20+P21</f>
        <v>0</v>
      </c>
      <c r="Q22" s="169" t="s">
        <v>18</v>
      </c>
      <c r="R22" s="168">
        <f>R20+R21</f>
        <v>0</v>
      </c>
      <c r="S22" s="168">
        <f>S20+S21</f>
        <v>0</v>
      </c>
      <c r="T22" s="168">
        <f>T20+T21</f>
        <v>0</v>
      </c>
      <c r="U22" s="168">
        <f>U20+U21</f>
        <v>0</v>
      </c>
    </row>
    <row r="23" spans="1:62" s="171" customFormat="1" ht="15" customHeight="1">
      <c r="A23" s="265"/>
      <c r="B23" s="172" t="s">
        <v>932</v>
      </c>
      <c r="C23" s="266">
        <f>SUM(C22+E22+H22+J22+M22+O22+R22+T22)</f>
        <v>8</v>
      </c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W23" s="162"/>
      <c r="X23" s="162"/>
      <c r="Y23" s="162"/>
      <c r="Z23" s="162"/>
      <c r="AA23" s="162"/>
      <c r="AB23" s="162"/>
    </row>
    <row r="24" spans="1:62" s="174" customFormat="1" ht="15" customHeight="1">
      <c r="A24" s="269" t="s">
        <v>933</v>
      </c>
      <c r="B24" s="173" t="s">
        <v>303</v>
      </c>
      <c r="C24" s="161">
        <v>2</v>
      </c>
      <c r="D24" s="161">
        <v>2</v>
      </c>
      <c r="E24" s="161"/>
      <c r="F24" s="161"/>
      <c r="G24" s="173" t="s">
        <v>304</v>
      </c>
      <c r="H24" s="161">
        <v>2</v>
      </c>
      <c r="I24" s="161">
        <v>2</v>
      </c>
      <c r="J24" s="161"/>
      <c r="K24" s="161"/>
      <c r="L24" s="160" t="s">
        <v>305</v>
      </c>
      <c r="M24" s="161"/>
      <c r="N24" s="161"/>
      <c r="O24" s="161">
        <v>2</v>
      </c>
      <c r="P24" s="161">
        <v>2</v>
      </c>
      <c r="Q24" s="160" t="s">
        <v>306</v>
      </c>
      <c r="R24" s="161"/>
      <c r="S24" s="161"/>
      <c r="T24" s="161">
        <v>2</v>
      </c>
      <c r="U24" s="161">
        <v>2</v>
      </c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</row>
    <row r="25" spans="1:62" s="174" customFormat="1" ht="15" customHeight="1">
      <c r="A25" s="269"/>
      <c r="B25" s="173" t="s">
        <v>307</v>
      </c>
      <c r="C25" s="161">
        <v>2</v>
      </c>
      <c r="D25" s="161">
        <v>2</v>
      </c>
      <c r="E25" s="161"/>
      <c r="F25" s="161"/>
      <c r="G25" s="173" t="s">
        <v>308</v>
      </c>
      <c r="H25" s="161">
        <v>2</v>
      </c>
      <c r="I25" s="161">
        <v>2</v>
      </c>
      <c r="J25" s="161"/>
      <c r="K25" s="161"/>
      <c r="L25" s="160" t="s">
        <v>309</v>
      </c>
      <c r="M25" s="161"/>
      <c r="N25" s="161"/>
      <c r="O25" s="161">
        <v>2</v>
      </c>
      <c r="P25" s="161">
        <v>2</v>
      </c>
      <c r="Q25" s="160" t="s">
        <v>310</v>
      </c>
      <c r="R25" s="161"/>
      <c r="S25" s="161"/>
      <c r="T25" s="161">
        <v>2</v>
      </c>
      <c r="U25" s="161">
        <v>2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</row>
    <row r="26" spans="1:62" s="174" customFormat="1" ht="15" customHeight="1">
      <c r="A26" s="269"/>
      <c r="B26" s="173" t="s">
        <v>311</v>
      </c>
      <c r="C26" s="161">
        <v>2</v>
      </c>
      <c r="D26" s="161">
        <v>2</v>
      </c>
      <c r="E26" s="161"/>
      <c r="F26" s="161"/>
      <c r="G26" s="173"/>
      <c r="H26" s="161"/>
      <c r="I26" s="161"/>
      <c r="J26" s="161"/>
      <c r="K26" s="161"/>
      <c r="L26" s="165" t="s">
        <v>312</v>
      </c>
      <c r="M26" s="166"/>
      <c r="N26" s="166"/>
      <c r="O26" s="166">
        <v>2</v>
      </c>
      <c r="P26" s="166">
        <v>2</v>
      </c>
      <c r="Q26" s="175"/>
      <c r="R26" s="166"/>
      <c r="S26" s="166"/>
      <c r="T26" s="166"/>
      <c r="U26" s="166"/>
      <c r="V26" s="171"/>
      <c r="W26" s="162"/>
      <c r="X26" s="162"/>
      <c r="Y26" s="162"/>
      <c r="Z26" s="162"/>
      <c r="AA26" s="162"/>
      <c r="AB26" s="162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</row>
    <row r="27" spans="1:62" s="176" customFormat="1" ht="15" customHeight="1">
      <c r="A27" s="269"/>
      <c r="B27" s="168" t="s">
        <v>931</v>
      </c>
      <c r="C27" s="168">
        <f>C24+C25+C26</f>
        <v>6</v>
      </c>
      <c r="D27" s="168">
        <f>D24+D25+D26</f>
        <v>6</v>
      </c>
      <c r="E27" s="168">
        <f>E24+E26</f>
        <v>0</v>
      </c>
      <c r="F27" s="168">
        <f>F24+F26</f>
        <v>0</v>
      </c>
      <c r="G27" s="168" t="s">
        <v>931</v>
      </c>
      <c r="H27" s="168">
        <f>H24+H25+H26</f>
        <v>4</v>
      </c>
      <c r="I27" s="168">
        <f>I24+I25+I26</f>
        <v>4</v>
      </c>
      <c r="J27" s="168">
        <f>J24+J26</f>
        <v>0</v>
      </c>
      <c r="K27" s="168">
        <f>K24+K26</f>
        <v>0</v>
      </c>
      <c r="L27" s="169" t="s">
        <v>931</v>
      </c>
      <c r="M27" s="168">
        <f>M24+M26</f>
        <v>0</v>
      </c>
      <c r="N27" s="168">
        <f>N24+N26</f>
        <v>0</v>
      </c>
      <c r="O27" s="168">
        <f>O24+O25+O26</f>
        <v>6</v>
      </c>
      <c r="P27" s="168">
        <f>P24+P25+P26</f>
        <v>6</v>
      </c>
      <c r="Q27" s="169" t="s">
        <v>931</v>
      </c>
      <c r="R27" s="168">
        <f>R24+R26</f>
        <v>0</v>
      </c>
      <c r="S27" s="168">
        <f>S24+S26</f>
        <v>0</v>
      </c>
      <c r="T27" s="168">
        <f>T24+T25+T26</f>
        <v>4</v>
      </c>
      <c r="U27" s="168">
        <f>U24+U25+U26</f>
        <v>4</v>
      </c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</row>
    <row r="28" spans="1:62" s="176" customFormat="1" ht="15" customHeight="1">
      <c r="A28" s="269"/>
      <c r="B28" s="172" t="s">
        <v>932</v>
      </c>
      <c r="C28" s="267">
        <f>C27+E27+H27+J27+M27+O27+R27+T27</f>
        <v>20</v>
      </c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171"/>
      <c r="W28" s="162"/>
      <c r="X28" s="162"/>
      <c r="Y28" s="162"/>
      <c r="Z28" s="162"/>
      <c r="AA28" s="162"/>
      <c r="AB28" s="162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</row>
    <row r="29" spans="1:62" s="184" customFormat="1" ht="15" customHeight="1">
      <c r="A29" s="269" t="s">
        <v>934</v>
      </c>
      <c r="B29" s="177" t="s">
        <v>935</v>
      </c>
      <c r="C29" s="178">
        <v>2</v>
      </c>
      <c r="D29" s="178">
        <v>2</v>
      </c>
      <c r="E29" s="179"/>
      <c r="F29" s="179"/>
      <c r="G29" s="177" t="s">
        <v>936</v>
      </c>
      <c r="H29" s="180">
        <v>2</v>
      </c>
      <c r="I29" s="180">
        <v>3</v>
      </c>
      <c r="J29" s="181"/>
      <c r="K29" s="181"/>
      <c r="L29" s="177" t="s">
        <v>937</v>
      </c>
      <c r="M29" s="180">
        <v>2</v>
      </c>
      <c r="N29" s="180">
        <v>3</v>
      </c>
      <c r="O29" s="181"/>
      <c r="P29" s="181"/>
      <c r="Q29" s="177" t="s">
        <v>938</v>
      </c>
      <c r="R29" s="182">
        <v>3</v>
      </c>
      <c r="S29" s="182">
        <v>3</v>
      </c>
      <c r="T29" s="183"/>
      <c r="U29" s="183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</row>
    <row r="30" spans="1:62" s="184" customFormat="1" ht="15" customHeight="1">
      <c r="A30" s="269"/>
      <c r="B30" s="177" t="s">
        <v>939</v>
      </c>
      <c r="C30" s="178">
        <v>3</v>
      </c>
      <c r="D30" s="178">
        <v>4</v>
      </c>
      <c r="E30" s="179"/>
      <c r="F30" s="179"/>
      <c r="G30" s="177" t="s">
        <v>940</v>
      </c>
      <c r="H30" s="180">
        <v>3</v>
      </c>
      <c r="I30" s="180">
        <v>4</v>
      </c>
      <c r="J30" s="181"/>
      <c r="K30" s="181"/>
      <c r="L30" s="177" t="s">
        <v>941</v>
      </c>
      <c r="M30" s="180">
        <v>3</v>
      </c>
      <c r="N30" s="180">
        <v>3</v>
      </c>
      <c r="O30" s="181"/>
      <c r="P30" s="181"/>
      <c r="Q30" s="177" t="s">
        <v>942</v>
      </c>
      <c r="R30" s="183"/>
      <c r="S30" s="183"/>
      <c r="T30" s="182">
        <v>3</v>
      </c>
      <c r="U30" s="182">
        <v>3</v>
      </c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</row>
    <row r="31" spans="1:62" s="184" customFormat="1" ht="15" customHeight="1">
      <c r="A31" s="269"/>
      <c r="B31" s="177" t="s">
        <v>943</v>
      </c>
      <c r="C31" s="178">
        <v>2</v>
      </c>
      <c r="D31" s="178">
        <v>2</v>
      </c>
      <c r="E31" s="179"/>
      <c r="F31" s="179"/>
      <c r="G31" s="177" t="s">
        <v>944</v>
      </c>
      <c r="H31" s="180">
        <v>2</v>
      </c>
      <c r="I31" s="180">
        <v>3</v>
      </c>
      <c r="J31" s="181"/>
      <c r="K31" s="181"/>
      <c r="L31" s="177" t="s">
        <v>945</v>
      </c>
      <c r="M31" s="180">
        <v>3</v>
      </c>
      <c r="N31" s="180">
        <v>3</v>
      </c>
      <c r="O31" s="179"/>
      <c r="P31" s="179"/>
      <c r="Q31" s="177"/>
      <c r="R31" s="183"/>
      <c r="S31" s="183"/>
      <c r="T31" s="183"/>
      <c r="U31" s="183"/>
      <c r="V31" s="171"/>
      <c r="W31" s="171"/>
      <c r="X31" s="162"/>
      <c r="Y31" s="162"/>
      <c r="Z31" s="162"/>
      <c r="AA31" s="162"/>
      <c r="AB31" s="162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</row>
    <row r="32" spans="1:62" s="184" customFormat="1" ht="15" customHeight="1">
      <c r="A32" s="269"/>
      <c r="B32" s="177" t="s">
        <v>946</v>
      </c>
      <c r="C32" s="180">
        <v>2</v>
      </c>
      <c r="D32" s="180">
        <v>2</v>
      </c>
      <c r="E32" s="179"/>
      <c r="F32" s="179"/>
      <c r="G32" s="177" t="s">
        <v>947</v>
      </c>
      <c r="H32" s="180">
        <v>2</v>
      </c>
      <c r="I32" s="180">
        <v>3</v>
      </c>
      <c r="J32" s="179"/>
      <c r="K32" s="179"/>
      <c r="L32" s="177" t="s">
        <v>948</v>
      </c>
      <c r="M32" s="180">
        <v>2</v>
      </c>
      <c r="N32" s="180">
        <v>2</v>
      </c>
      <c r="O32" s="181"/>
      <c r="P32" s="181"/>
      <c r="Q32" s="177"/>
      <c r="R32" s="183"/>
      <c r="S32" s="183"/>
      <c r="T32" s="183"/>
      <c r="U32" s="183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</row>
    <row r="33" spans="1:62" s="184" customFormat="1" ht="15" customHeight="1">
      <c r="A33" s="269"/>
      <c r="B33" s="177" t="s">
        <v>949</v>
      </c>
      <c r="C33" s="179"/>
      <c r="D33" s="181"/>
      <c r="E33" s="178">
        <v>2</v>
      </c>
      <c r="F33" s="178">
        <v>2</v>
      </c>
      <c r="G33" s="177" t="s">
        <v>950</v>
      </c>
      <c r="H33" s="179"/>
      <c r="I33" s="179"/>
      <c r="J33" s="180">
        <v>2</v>
      </c>
      <c r="K33" s="180">
        <v>3</v>
      </c>
      <c r="L33" s="177" t="s">
        <v>951</v>
      </c>
      <c r="M33" s="181"/>
      <c r="N33" s="181"/>
      <c r="O33" s="178">
        <v>2</v>
      </c>
      <c r="P33" s="178">
        <v>3</v>
      </c>
      <c r="Q33" s="185"/>
      <c r="R33" s="183"/>
      <c r="S33" s="183"/>
      <c r="T33" s="182"/>
      <c r="U33" s="182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</row>
    <row r="34" spans="1:62" s="184" customFormat="1" ht="15" customHeight="1">
      <c r="A34" s="269"/>
      <c r="B34" s="177" t="s">
        <v>952</v>
      </c>
      <c r="C34" s="181"/>
      <c r="D34" s="181"/>
      <c r="E34" s="178">
        <v>3</v>
      </c>
      <c r="F34" s="178">
        <v>4</v>
      </c>
      <c r="G34" s="177" t="s">
        <v>953</v>
      </c>
      <c r="H34" s="181"/>
      <c r="I34" s="181"/>
      <c r="J34" s="180">
        <v>3</v>
      </c>
      <c r="K34" s="180">
        <v>4</v>
      </c>
      <c r="L34" s="177" t="s">
        <v>954</v>
      </c>
      <c r="M34" s="181"/>
      <c r="N34" s="181"/>
      <c r="O34" s="180">
        <v>3</v>
      </c>
      <c r="P34" s="180">
        <v>3</v>
      </c>
      <c r="Q34" s="186"/>
      <c r="R34" s="187"/>
      <c r="S34" s="187"/>
      <c r="T34" s="183"/>
      <c r="U34" s="183"/>
      <c r="V34" s="171"/>
      <c r="W34" s="171"/>
      <c r="X34" s="162"/>
      <c r="Y34" s="162"/>
      <c r="Z34" s="162"/>
      <c r="AA34" s="162"/>
      <c r="AB34" s="162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</row>
    <row r="35" spans="1:62" s="184" customFormat="1" ht="15" customHeight="1">
      <c r="A35" s="269"/>
      <c r="B35" s="177" t="s">
        <v>955</v>
      </c>
      <c r="C35" s="179"/>
      <c r="D35" s="179"/>
      <c r="E35" s="178">
        <v>2</v>
      </c>
      <c r="F35" s="178">
        <v>2</v>
      </c>
      <c r="G35" s="177" t="s">
        <v>956</v>
      </c>
      <c r="H35" s="181"/>
      <c r="I35" s="181"/>
      <c r="J35" s="180">
        <v>2</v>
      </c>
      <c r="K35" s="180">
        <v>3</v>
      </c>
      <c r="L35" s="177" t="s">
        <v>957</v>
      </c>
      <c r="M35" s="181"/>
      <c r="N35" s="181"/>
      <c r="O35" s="178">
        <v>3</v>
      </c>
      <c r="P35" s="178">
        <v>3</v>
      </c>
      <c r="Q35" s="186"/>
      <c r="R35" s="187"/>
      <c r="S35" s="187"/>
      <c r="T35" s="187"/>
      <c r="U35" s="187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</row>
    <row r="36" spans="1:62" s="184" customFormat="1" ht="15" customHeight="1">
      <c r="A36" s="269"/>
      <c r="B36" s="177" t="s">
        <v>958</v>
      </c>
      <c r="C36" s="181"/>
      <c r="D36" s="181"/>
      <c r="E36" s="178">
        <v>2</v>
      </c>
      <c r="F36" s="178">
        <v>2</v>
      </c>
      <c r="G36" s="177" t="s">
        <v>959</v>
      </c>
      <c r="H36" s="181"/>
      <c r="I36" s="181"/>
      <c r="J36" s="180">
        <v>2</v>
      </c>
      <c r="K36" s="180">
        <v>3</v>
      </c>
      <c r="L36" s="177" t="s">
        <v>960</v>
      </c>
      <c r="M36" s="181"/>
      <c r="N36" s="181"/>
      <c r="O36" s="178">
        <v>2</v>
      </c>
      <c r="P36" s="178">
        <v>2</v>
      </c>
      <c r="Q36" s="186"/>
      <c r="R36" s="187"/>
      <c r="S36" s="187"/>
      <c r="T36" s="187"/>
      <c r="U36" s="187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</row>
    <row r="37" spans="1:62" s="184" customFormat="1" ht="15" customHeight="1">
      <c r="A37" s="269"/>
      <c r="B37" s="39" t="s">
        <v>18</v>
      </c>
      <c r="C37" s="39">
        <f>SUM(C29:C36)</f>
        <v>9</v>
      </c>
      <c r="D37" s="39">
        <f t="shared" ref="D37:F37" si="0">SUM(D29:D36)</f>
        <v>10</v>
      </c>
      <c r="E37" s="39">
        <f t="shared" si="0"/>
        <v>9</v>
      </c>
      <c r="F37" s="39">
        <f t="shared" si="0"/>
        <v>10</v>
      </c>
      <c r="G37" s="39" t="s">
        <v>931</v>
      </c>
      <c r="H37" s="39">
        <f>SUM(H29:H36)</f>
        <v>9</v>
      </c>
      <c r="I37" s="39">
        <f t="shared" ref="I37:K37" si="1">SUM(I29:I36)</f>
        <v>13</v>
      </c>
      <c r="J37" s="39">
        <f t="shared" si="1"/>
        <v>9</v>
      </c>
      <c r="K37" s="39">
        <f t="shared" si="1"/>
        <v>13</v>
      </c>
      <c r="L37" s="39" t="s">
        <v>18</v>
      </c>
      <c r="M37" s="39">
        <f>SUM(M29:M36)</f>
        <v>10</v>
      </c>
      <c r="N37" s="39">
        <f t="shared" ref="N37:P37" si="2">SUM(N29:N36)</f>
        <v>11</v>
      </c>
      <c r="O37" s="39">
        <f t="shared" si="2"/>
        <v>10</v>
      </c>
      <c r="P37" s="39">
        <f t="shared" si="2"/>
        <v>11</v>
      </c>
      <c r="Q37" s="39" t="s">
        <v>18</v>
      </c>
      <c r="R37" s="39">
        <f>SUM(R29:R36)</f>
        <v>3</v>
      </c>
      <c r="S37" s="39">
        <f t="shared" ref="S37:U37" si="3">SUM(S29:S36)</f>
        <v>3</v>
      </c>
      <c r="T37" s="39">
        <f t="shared" si="3"/>
        <v>3</v>
      </c>
      <c r="U37" s="39">
        <f t="shared" si="3"/>
        <v>3</v>
      </c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</row>
    <row r="38" spans="1:62" s="184" customFormat="1" ht="15" customHeight="1">
      <c r="A38" s="269"/>
      <c r="B38" s="40" t="s">
        <v>19</v>
      </c>
      <c r="C38" s="271">
        <f>C37+E37+H37+J37+M37+O37+R37+T37</f>
        <v>62</v>
      </c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3"/>
      <c r="V38" s="171"/>
      <c r="W38" s="171"/>
      <c r="X38" s="162"/>
      <c r="Y38" s="162"/>
      <c r="Z38" s="162"/>
      <c r="AA38" s="162"/>
      <c r="AB38" s="162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</row>
    <row r="39" spans="1:62" s="184" customFormat="1" ht="15" customHeight="1">
      <c r="A39" s="275" t="s">
        <v>961</v>
      </c>
      <c r="B39" s="188" t="s">
        <v>754</v>
      </c>
      <c r="C39" s="189">
        <v>4</v>
      </c>
      <c r="D39" s="189">
        <v>4</v>
      </c>
      <c r="E39" s="190">
        <v>4</v>
      </c>
      <c r="F39" s="190">
        <v>4</v>
      </c>
      <c r="G39" s="188" t="s">
        <v>754</v>
      </c>
      <c r="H39" s="189">
        <v>4</v>
      </c>
      <c r="I39" s="189">
        <v>4</v>
      </c>
      <c r="J39" s="189">
        <v>4</v>
      </c>
      <c r="K39" s="190">
        <v>4</v>
      </c>
      <c r="L39" s="188" t="s">
        <v>754</v>
      </c>
      <c r="M39" s="189">
        <v>4</v>
      </c>
      <c r="N39" s="189">
        <v>4</v>
      </c>
      <c r="O39" s="189">
        <v>4</v>
      </c>
      <c r="P39" s="190">
        <v>4</v>
      </c>
      <c r="Q39" s="188" t="s">
        <v>754</v>
      </c>
      <c r="R39" s="191">
        <v>4</v>
      </c>
      <c r="S39" s="191">
        <v>4</v>
      </c>
      <c r="T39" s="191">
        <v>4</v>
      </c>
      <c r="U39" s="191">
        <v>4</v>
      </c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</row>
    <row r="40" spans="1:62" s="184" customFormat="1" ht="15" customHeight="1">
      <c r="A40" s="276"/>
      <c r="B40" s="188" t="s">
        <v>755</v>
      </c>
      <c r="C40" s="180">
        <v>3</v>
      </c>
      <c r="D40" s="180">
        <v>3</v>
      </c>
      <c r="E40" s="179"/>
      <c r="F40" s="179"/>
      <c r="G40" s="188" t="s">
        <v>756</v>
      </c>
      <c r="H40" s="180">
        <v>3</v>
      </c>
      <c r="I40" s="180">
        <v>3</v>
      </c>
      <c r="J40" s="179"/>
      <c r="K40" s="179"/>
      <c r="L40" s="188" t="s">
        <v>757</v>
      </c>
      <c r="M40" s="180">
        <v>3</v>
      </c>
      <c r="N40" s="180">
        <v>3</v>
      </c>
      <c r="O40" s="179"/>
      <c r="P40" s="179"/>
      <c r="Q40" s="188" t="s">
        <v>758</v>
      </c>
      <c r="R40" s="182">
        <v>3</v>
      </c>
      <c r="S40" s="182">
        <v>3</v>
      </c>
      <c r="T40" s="183"/>
      <c r="U40" s="183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</row>
    <row r="41" spans="1:62" s="184" customFormat="1" ht="15" customHeight="1">
      <c r="A41" s="276"/>
      <c r="B41" s="188" t="s">
        <v>759</v>
      </c>
      <c r="C41" s="180">
        <v>3</v>
      </c>
      <c r="D41" s="180">
        <v>3</v>
      </c>
      <c r="E41" s="179"/>
      <c r="F41" s="179"/>
      <c r="G41" s="188" t="s">
        <v>760</v>
      </c>
      <c r="H41" s="180">
        <v>3</v>
      </c>
      <c r="I41" s="180">
        <v>3</v>
      </c>
      <c r="J41" s="179"/>
      <c r="K41" s="179"/>
      <c r="L41" s="188" t="s">
        <v>761</v>
      </c>
      <c r="M41" s="180">
        <v>3</v>
      </c>
      <c r="N41" s="180">
        <v>3</v>
      </c>
      <c r="O41" s="179"/>
      <c r="P41" s="179"/>
      <c r="Q41" s="188" t="s">
        <v>762</v>
      </c>
      <c r="R41" s="182">
        <v>3</v>
      </c>
      <c r="S41" s="182">
        <v>3</v>
      </c>
      <c r="T41" s="183"/>
      <c r="U41" s="183"/>
      <c r="V41" s="171"/>
      <c r="W41" s="171"/>
      <c r="X41" s="162"/>
      <c r="Y41" s="162"/>
      <c r="Z41" s="162"/>
      <c r="AA41" s="162"/>
      <c r="AB41" s="162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</row>
    <row r="42" spans="1:62" s="184" customFormat="1" ht="15" customHeight="1">
      <c r="A42" s="276"/>
      <c r="B42" s="192" t="s">
        <v>962</v>
      </c>
      <c r="C42" s="181"/>
      <c r="D42" s="181"/>
      <c r="E42" s="178">
        <v>3</v>
      </c>
      <c r="F42" s="178">
        <v>3</v>
      </c>
      <c r="G42" s="188" t="s">
        <v>963</v>
      </c>
      <c r="H42" s="180">
        <v>3</v>
      </c>
      <c r="I42" s="180">
        <v>3</v>
      </c>
      <c r="J42" s="179"/>
      <c r="K42" s="179"/>
      <c r="L42" s="188" t="s">
        <v>964</v>
      </c>
      <c r="M42" s="180">
        <v>3</v>
      </c>
      <c r="N42" s="180">
        <v>3</v>
      </c>
      <c r="O42" s="179"/>
      <c r="P42" s="179"/>
      <c r="Q42" s="188" t="s">
        <v>965</v>
      </c>
      <c r="R42" s="182">
        <v>3</v>
      </c>
      <c r="S42" s="182">
        <v>3</v>
      </c>
      <c r="T42" s="183"/>
      <c r="U42" s="183"/>
      <c r="V42" s="171"/>
      <c r="W42" s="171"/>
      <c r="X42" s="162"/>
      <c r="Y42" s="162"/>
      <c r="Z42" s="162"/>
      <c r="AA42" s="162"/>
      <c r="AB42" s="162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</row>
    <row r="43" spans="1:62" s="184" customFormat="1" ht="15" customHeight="1">
      <c r="A43" s="276"/>
      <c r="B43" s="192" t="s">
        <v>966</v>
      </c>
      <c r="C43" s="181"/>
      <c r="D43" s="181"/>
      <c r="E43" s="178">
        <v>3</v>
      </c>
      <c r="F43" s="178">
        <v>3</v>
      </c>
      <c r="G43" s="188" t="s">
        <v>765</v>
      </c>
      <c r="H43" s="181"/>
      <c r="I43" s="181"/>
      <c r="J43" s="178">
        <v>3</v>
      </c>
      <c r="K43" s="178">
        <v>3</v>
      </c>
      <c r="L43" s="207" t="s">
        <v>1024</v>
      </c>
      <c r="M43" s="208">
        <v>3</v>
      </c>
      <c r="N43" s="208">
        <v>3</v>
      </c>
      <c r="O43" s="179"/>
      <c r="P43" s="179"/>
      <c r="Q43" s="188" t="s">
        <v>764</v>
      </c>
      <c r="R43" s="182">
        <v>9</v>
      </c>
      <c r="S43" s="183" t="s">
        <v>967</v>
      </c>
      <c r="T43" s="183"/>
      <c r="U43" s="183"/>
      <c r="V43" s="171"/>
      <c r="W43" s="171"/>
      <c r="X43" s="162"/>
      <c r="Y43" s="162"/>
      <c r="Z43" s="162"/>
      <c r="AA43" s="162"/>
      <c r="AB43" s="162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</row>
    <row r="44" spans="1:62" s="184" customFormat="1" ht="15" customHeight="1">
      <c r="A44" s="276"/>
      <c r="B44" s="185" t="s">
        <v>432</v>
      </c>
      <c r="C44" s="181"/>
      <c r="D44" s="181"/>
      <c r="E44" s="178">
        <v>1</v>
      </c>
      <c r="F44" s="179" t="s">
        <v>967</v>
      </c>
      <c r="G44" s="188" t="s">
        <v>968</v>
      </c>
      <c r="H44" s="181"/>
      <c r="I44" s="181"/>
      <c r="J44" s="178">
        <v>3</v>
      </c>
      <c r="K44" s="178">
        <v>3</v>
      </c>
      <c r="L44" s="185" t="s">
        <v>763</v>
      </c>
      <c r="M44" s="181"/>
      <c r="N44" s="181"/>
      <c r="O44" s="178">
        <v>3</v>
      </c>
      <c r="P44" s="178">
        <v>3</v>
      </c>
      <c r="Q44" s="188" t="s">
        <v>767</v>
      </c>
      <c r="R44" s="183"/>
      <c r="S44" s="183"/>
      <c r="T44" s="182">
        <v>3</v>
      </c>
      <c r="U44" s="182">
        <v>3</v>
      </c>
      <c r="V44" s="171"/>
      <c r="W44" s="171"/>
      <c r="X44" s="162"/>
      <c r="Y44" s="162"/>
      <c r="Z44" s="162"/>
      <c r="AA44" s="162"/>
      <c r="AB44" s="162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</row>
    <row r="45" spans="1:62" s="184" customFormat="1" ht="15" customHeight="1">
      <c r="A45" s="276"/>
      <c r="B45" s="192" t="s">
        <v>969</v>
      </c>
      <c r="C45" s="181"/>
      <c r="D45" s="181"/>
      <c r="E45" s="179">
        <v>3</v>
      </c>
      <c r="F45" s="179">
        <v>3</v>
      </c>
      <c r="G45" s="188"/>
      <c r="H45" s="181"/>
      <c r="I45" s="181"/>
      <c r="J45" s="178"/>
      <c r="K45" s="178"/>
      <c r="L45" s="185" t="s">
        <v>766</v>
      </c>
      <c r="M45" s="181"/>
      <c r="N45" s="181"/>
      <c r="O45" s="178">
        <v>3</v>
      </c>
      <c r="P45" s="178">
        <v>3</v>
      </c>
      <c r="Q45" s="188" t="s">
        <v>971</v>
      </c>
      <c r="R45" s="183"/>
      <c r="S45" s="183"/>
      <c r="T45" s="182">
        <v>3</v>
      </c>
      <c r="U45" s="182">
        <v>3</v>
      </c>
      <c r="V45" s="171"/>
      <c r="W45" s="171"/>
      <c r="X45" s="162"/>
      <c r="Y45" s="162"/>
      <c r="Z45" s="162"/>
      <c r="AA45" s="162"/>
      <c r="AB45" s="162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</row>
    <row r="46" spans="1:62" s="184" customFormat="1" ht="15" customHeight="1">
      <c r="A46" s="276"/>
      <c r="B46" s="192"/>
      <c r="C46" s="181"/>
      <c r="D46" s="181"/>
      <c r="E46" s="179"/>
      <c r="F46" s="179"/>
      <c r="G46" s="193"/>
      <c r="H46" s="181"/>
      <c r="I46" s="181"/>
      <c r="J46" s="181"/>
      <c r="K46" s="179"/>
      <c r="L46" s="185" t="s">
        <v>970</v>
      </c>
      <c r="M46" s="181"/>
      <c r="N46" s="181"/>
      <c r="O46" s="178">
        <v>3</v>
      </c>
      <c r="P46" s="178">
        <v>3</v>
      </c>
      <c r="Q46" s="188" t="s">
        <v>768</v>
      </c>
      <c r="R46" s="183"/>
      <c r="S46" s="183"/>
      <c r="T46" s="182">
        <v>3</v>
      </c>
      <c r="U46" s="182">
        <v>3</v>
      </c>
      <c r="V46" s="171"/>
      <c r="W46" s="171"/>
      <c r="X46" s="162"/>
      <c r="Y46" s="162"/>
      <c r="Z46" s="162"/>
      <c r="AA46" s="162"/>
      <c r="AB46" s="162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</row>
    <row r="47" spans="1:62" s="184" customFormat="1" ht="15" customHeight="1">
      <c r="A47" s="276"/>
      <c r="B47" s="188"/>
      <c r="C47" s="181"/>
      <c r="D47" s="181"/>
      <c r="E47" s="179"/>
      <c r="F47" s="179"/>
      <c r="G47" s="193"/>
      <c r="H47" s="181"/>
      <c r="I47" s="181"/>
      <c r="J47" s="181"/>
      <c r="K47" s="179"/>
      <c r="L47" s="209" t="s">
        <v>1023</v>
      </c>
      <c r="M47" s="208"/>
      <c r="N47" s="208"/>
      <c r="O47" s="208">
        <v>3</v>
      </c>
      <c r="P47" s="208">
        <v>3</v>
      </c>
      <c r="Q47" s="188" t="s">
        <v>769</v>
      </c>
      <c r="R47" s="183"/>
      <c r="S47" s="183"/>
      <c r="T47" s="182">
        <v>9</v>
      </c>
      <c r="U47" s="183" t="s">
        <v>995</v>
      </c>
      <c r="V47" s="171"/>
      <c r="W47" s="171"/>
      <c r="X47" s="162"/>
      <c r="Y47" s="162"/>
      <c r="Z47" s="162"/>
      <c r="AA47" s="162"/>
      <c r="AB47" s="162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</row>
    <row r="48" spans="1:62" s="184" customFormat="1" ht="15" customHeight="1">
      <c r="A48" s="276"/>
      <c r="B48" s="201"/>
      <c r="C48" s="202"/>
      <c r="D48" s="202"/>
      <c r="E48" s="203"/>
      <c r="F48" s="203"/>
      <c r="G48" s="204"/>
      <c r="H48" s="202"/>
      <c r="I48" s="202"/>
      <c r="J48" s="202"/>
      <c r="K48" s="203"/>
      <c r="L48" s="209" t="s">
        <v>1025</v>
      </c>
      <c r="M48" s="210"/>
      <c r="N48" s="210"/>
      <c r="O48" s="210">
        <v>3</v>
      </c>
      <c r="P48" s="211">
        <v>3</v>
      </c>
      <c r="Q48" s="205"/>
      <c r="R48" s="202"/>
      <c r="S48" s="202"/>
      <c r="T48" s="206"/>
      <c r="U48" s="202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</row>
    <row r="49" spans="1:62" s="184" customFormat="1" ht="15" customHeight="1">
      <c r="A49" s="276"/>
      <c r="B49" s="39" t="s">
        <v>18</v>
      </c>
      <c r="C49" s="39">
        <f>SUM(C39:C47)</f>
        <v>10</v>
      </c>
      <c r="D49" s="39">
        <f>SUM(D39:D47)</f>
        <v>10</v>
      </c>
      <c r="E49" s="39">
        <f>SUM(E39:E47)</f>
        <v>14</v>
      </c>
      <c r="F49" s="39">
        <f>SUM(F39:F47)</f>
        <v>13</v>
      </c>
      <c r="G49" s="39" t="s">
        <v>18</v>
      </c>
      <c r="H49" s="39">
        <f>SUM(H39:H47)</f>
        <v>13</v>
      </c>
      <c r="I49" s="39">
        <f>SUM(I39:I47)</f>
        <v>13</v>
      </c>
      <c r="J49" s="39">
        <f>SUM(J39:J47)</f>
        <v>10</v>
      </c>
      <c r="K49" s="39">
        <f>SUM(K39:K47)</f>
        <v>10</v>
      </c>
      <c r="L49" s="39" t="s">
        <v>18</v>
      </c>
      <c r="M49" s="39">
        <f>SUM(M39:M47)</f>
        <v>16</v>
      </c>
      <c r="N49" s="39">
        <f>SUM(N39:N47)</f>
        <v>16</v>
      </c>
      <c r="O49" s="39">
        <f>SUM(O39:O48)</f>
        <v>19</v>
      </c>
      <c r="P49" s="39">
        <f>SUM(P39:P48)</f>
        <v>19</v>
      </c>
      <c r="Q49" s="39" t="s">
        <v>18</v>
      </c>
      <c r="R49" s="39">
        <f>SUM(R39:R47)</f>
        <v>22</v>
      </c>
      <c r="S49" s="39">
        <f>SUM(S39:S47)</f>
        <v>13</v>
      </c>
      <c r="T49" s="39">
        <f>SUM(T39:T47)</f>
        <v>22</v>
      </c>
      <c r="U49" s="39">
        <f>SUM(U39:U47)</f>
        <v>13</v>
      </c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</row>
    <row r="50" spans="1:62" s="184" customFormat="1" ht="15" customHeight="1">
      <c r="A50" s="277"/>
      <c r="B50" s="40" t="s">
        <v>19</v>
      </c>
      <c r="C50" s="271">
        <f>C49+E49+H49+J49+M49+O49+R49+T49</f>
        <v>126</v>
      </c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3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</row>
    <row r="51" spans="1:62" ht="15" customHeight="1">
      <c r="A51" s="223" t="s">
        <v>972</v>
      </c>
      <c r="B51" s="239" t="s">
        <v>973</v>
      </c>
      <c r="C51" s="239"/>
      <c r="D51" s="239"/>
      <c r="E51" s="239"/>
      <c r="F51" s="239"/>
      <c r="G51" s="224" t="s">
        <v>1006</v>
      </c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5"/>
      <c r="V51" s="171"/>
      <c r="W51" s="171"/>
      <c r="Z51" s="196"/>
      <c r="AA51" s="162"/>
      <c r="AB51" s="162"/>
      <c r="AC51" s="171"/>
      <c r="AD51" s="171"/>
      <c r="AE51" s="171"/>
      <c r="AF51" s="171"/>
      <c r="AH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C51" s="171"/>
      <c r="BD51" s="171"/>
      <c r="BE51" s="171"/>
      <c r="BF51" s="171"/>
      <c r="BG51" s="171"/>
      <c r="BH51" s="171"/>
      <c r="BJ51" s="171"/>
    </row>
    <row r="52" spans="1:62" ht="15" customHeight="1">
      <c r="A52" s="223"/>
      <c r="B52" s="214" t="s">
        <v>974</v>
      </c>
      <c r="C52" s="215"/>
      <c r="D52" s="215"/>
      <c r="E52" s="215"/>
      <c r="F52" s="21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7"/>
      <c r="V52" s="171"/>
      <c r="Z52" s="162"/>
      <c r="AA52" s="162"/>
      <c r="AB52" s="162"/>
      <c r="AC52" s="171"/>
      <c r="AE52" s="171"/>
      <c r="AF52" s="171"/>
      <c r="AH52" s="171"/>
      <c r="AK52" s="171"/>
      <c r="AL52" s="171"/>
      <c r="AM52" s="171"/>
      <c r="AN52" s="171"/>
      <c r="AP52" s="171"/>
      <c r="AR52" s="171"/>
      <c r="AW52" s="171"/>
      <c r="AY52" s="171"/>
      <c r="BA52" s="171"/>
      <c r="BF52" s="171"/>
      <c r="BG52" s="171"/>
      <c r="BH52" s="171"/>
      <c r="BJ52" s="171"/>
    </row>
    <row r="53" spans="1:62" ht="15" customHeight="1">
      <c r="A53" s="223"/>
      <c r="B53" s="214" t="s">
        <v>975</v>
      </c>
      <c r="C53" s="215"/>
      <c r="D53" s="215"/>
      <c r="E53" s="215"/>
      <c r="F53" s="21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7"/>
      <c r="V53" s="171"/>
      <c r="Z53" s="162"/>
      <c r="AA53" s="162"/>
      <c r="AB53" s="162"/>
      <c r="AE53" s="171"/>
      <c r="AF53" s="171"/>
      <c r="AN53" s="171"/>
      <c r="BJ53" s="171"/>
    </row>
    <row r="54" spans="1:62" ht="15" customHeight="1">
      <c r="A54" s="223"/>
      <c r="B54" s="239" t="s">
        <v>976</v>
      </c>
      <c r="C54" s="239"/>
      <c r="D54" s="239"/>
      <c r="E54" s="239"/>
      <c r="F54" s="239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7"/>
      <c r="AA54" s="162"/>
      <c r="AB54" s="162"/>
      <c r="AE54" s="171"/>
    </row>
    <row r="55" spans="1:62" ht="15" customHeight="1">
      <c r="A55" s="223"/>
      <c r="B55" s="239" t="s">
        <v>977</v>
      </c>
      <c r="C55" s="239"/>
      <c r="D55" s="239"/>
      <c r="E55" s="239"/>
      <c r="F55" s="239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7"/>
      <c r="AA55" s="162"/>
    </row>
    <row r="56" spans="1:62" ht="15" customHeight="1">
      <c r="A56" s="223"/>
      <c r="B56" s="239" t="s">
        <v>978</v>
      </c>
      <c r="C56" s="239"/>
      <c r="D56" s="239"/>
      <c r="E56" s="239"/>
      <c r="F56" s="239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7"/>
      <c r="AA56" s="162"/>
    </row>
    <row r="57" spans="1:62" ht="15" customHeight="1">
      <c r="A57" s="223"/>
      <c r="B57" s="274" t="s">
        <v>979</v>
      </c>
      <c r="C57" s="274"/>
      <c r="D57" s="274"/>
      <c r="E57" s="274"/>
      <c r="F57" s="274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9"/>
    </row>
  </sheetData>
  <mergeCells count="44">
    <mergeCell ref="A29:A38"/>
    <mergeCell ref="C38:U38"/>
    <mergeCell ref="B57:F57"/>
    <mergeCell ref="A39:A50"/>
    <mergeCell ref="C50:U50"/>
    <mergeCell ref="A51:A57"/>
    <mergeCell ref="B51:F51"/>
    <mergeCell ref="G51:U57"/>
    <mergeCell ref="B52:F52"/>
    <mergeCell ref="B53:F53"/>
    <mergeCell ref="B54:F54"/>
    <mergeCell ref="B55:F55"/>
    <mergeCell ref="B56:F56"/>
    <mergeCell ref="A24:A28"/>
    <mergeCell ref="C28:U28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7"/>
  <sheetViews>
    <sheetView view="pageBreakPreview" zoomScaleNormal="130" zoomScaleSheetLayoutView="100" workbookViewId="0">
      <selection sqref="A1:U1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980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1022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919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920</v>
      </c>
      <c r="D5" s="4" t="s">
        <v>921</v>
      </c>
      <c r="E5" s="4" t="s">
        <v>920</v>
      </c>
      <c r="F5" s="4" t="s">
        <v>921</v>
      </c>
      <c r="G5" s="238"/>
      <c r="H5" s="4" t="s">
        <v>920</v>
      </c>
      <c r="I5" s="4" t="s">
        <v>921</v>
      </c>
      <c r="J5" s="4" t="s">
        <v>920</v>
      </c>
      <c r="K5" s="4" t="s">
        <v>921</v>
      </c>
      <c r="L5" s="238"/>
      <c r="M5" s="4" t="s">
        <v>920</v>
      </c>
      <c r="N5" s="4" t="s">
        <v>921</v>
      </c>
      <c r="O5" s="4" t="s">
        <v>920</v>
      </c>
      <c r="P5" s="4" t="s">
        <v>921</v>
      </c>
      <c r="Q5" s="238"/>
      <c r="R5" s="4" t="s">
        <v>920</v>
      </c>
      <c r="S5" s="4" t="s">
        <v>921</v>
      </c>
      <c r="T5" s="4" t="s">
        <v>920</v>
      </c>
      <c r="U5" s="4" t="s">
        <v>921</v>
      </c>
    </row>
    <row r="6" spans="1:22" s="11" customFormat="1" ht="15" customHeight="1">
      <c r="A6" s="223" t="s">
        <v>922</v>
      </c>
      <c r="B6" s="9" t="s">
        <v>287</v>
      </c>
      <c r="C6" s="55">
        <v>2</v>
      </c>
      <c r="D6" s="155">
        <v>2</v>
      </c>
      <c r="E6" s="155"/>
      <c r="F6" s="155"/>
      <c r="G6" s="9" t="s">
        <v>288</v>
      </c>
      <c r="H6" s="155">
        <v>2</v>
      </c>
      <c r="I6" s="155">
        <v>2</v>
      </c>
      <c r="J6" s="155"/>
      <c r="K6" s="155"/>
      <c r="L6" s="9"/>
      <c r="M6" s="155"/>
      <c r="N6" s="155"/>
      <c r="O6" s="155"/>
      <c r="P6" s="155"/>
      <c r="Q6" s="9"/>
      <c r="R6" s="155"/>
      <c r="S6" s="155"/>
      <c r="T6" s="155"/>
      <c r="U6" s="155"/>
    </row>
    <row r="7" spans="1:22" s="11" customFormat="1" ht="15" customHeight="1">
      <c r="A7" s="223"/>
      <c r="B7" s="9" t="s">
        <v>923</v>
      </c>
      <c r="C7" s="55">
        <v>2</v>
      </c>
      <c r="D7" s="155">
        <v>2</v>
      </c>
      <c r="E7" s="155"/>
      <c r="F7" s="155"/>
      <c r="G7" s="9" t="s">
        <v>292</v>
      </c>
      <c r="H7" s="155">
        <v>2</v>
      </c>
      <c r="I7" s="155">
        <v>2</v>
      </c>
      <c r="J7" s="155"/>
      <c r="K7" s="155"/>
      <c r="L7" s="9"/>
      <c r="M7" s="155"/>
      <c r="N7" s="155"/>
      <c r="O7" s="155"/>
      <c r="P7" s="155"/>
      <c r="Q7" s="9"/>
      <c r="R7" s="155"/>
      <c r="S7" s="155"/>
      <c r="T7" s="155"/>
      <c r="U7" s="155"/>
    </row>
    <row r="8" spans="1:22" s="11" customFormat="1" ht="15" customHeight="1">
      <c r="A8" s="223"/>
      <c r="B8" s="9" t="s">
        <v>924</v>
      </c>
      <c r="C8" s="55"/>
      <c r="D8" s="155"/>
      <c r="E8" s="155">
        <v>2</v>
      </c>
      <c r="F8" s="155">
        <v>2</v>
      </c>
      <c r="G8" s="56" t="s">
        <v>290</v>
      </c>
      <c r="H8" s="155"/>
      <c r="I8" s="155"/>
      <c r="J8" s="155">
        <v>2</v>
      </c>
      <c r="K8" s="155">
        <v>2</v>
      </c>
      <c r="L8" s="9"/>
      <c r="M8" s="155"/>
      <c r="N8" s="155"/>
      <c r="O8" s="155"/>
      <c r="P8" s="155"/>
      <c r="Q8" s="9"/>
      <c r="R8" s="155"/>
      <c r="S8" s="155"/>
      <c r="T8" s="155"/>
      <c r="U8" s="155"/>
    </row>
    <row r="9" spans="1:22" s="11" customFormat="1" ht="15" customHeight="1">
      <c r="A9" s="223"/>
      <c r="B9" s="9" t="s">
        <v>291</v>
      </c>
      <c r="C9" s="55"/>
      <c r="D9" s="155"/>
      <c r="E9" s="155">
        <v>2</v>
      </c>
      <c r="F9" s="155">
        <v>2</v>
      </c>
      <c r="G9" s="56"/>
      <c r="H9" s="155"/>
      <c r="I9" s="155"/>
      <c r="J9" s="155"/>
      <c r="K9" s="155"/>
      <c r="L9" s="9"/>
      <c r="M9" s="155"/>
      <c r="N9" s="155"/>
      <c r="O9" s="155"/>
      <c r="P9" s="155"/>
      <c r="Q9" s="9"/>
      <c r="R9" s="155"/>
      <c r="S9" s="155"/>
      <c r="T9" s="155"/>
      <c r="U9" s="155"/>
    </row>
    <row r="10" spans="1:22" s="14" customFormat="1" ht="15" customHeight="1">
      <c r="A10" s="223"/>
      <c r="B10" s="12" t="s">
        <v>18</v>
      </c>
      <c r="C10" s="13">
        <f>C6+C7+C8+C9</f>
        <v>4</v>
      </c>
      <c r="D10" s="13">
        <f>D6+D7+D8+D9</f>
        <v>4</v>
      </c>
      <c r="E10" s="13">
        <f>E6+E7+E8+E9</f>
        <v>4</v>
      </c>
      <c r="F10" s="13">
        <f>F6+F7+F8+F9</f>
        <v>4</v>
      </c>
      <c r="G10" s="12" t="s">
        <v>18</v>
      </c>
      <c r="H10" s="12">
        <f>H6+H7+H8+H9</f>
        <v>4</v>
      </c>
      <c r="I10" s="12">
        <f>I6+I7+I8+I9</f>
        <v>4</v>
      </c>
      <c r="J10" s="12">
        <f>J6+J7+J8+J9</f>
        <v>2</v>
      </c>
      <c r="K10" s="12">
        <f>K6+K7+K8+K9</f>
        <v>2</v>
      </c>
      <c r="L10" s="12" t="s">
        <v>18</v>
      </c>
      <c r="M10" s="12">
        <f>M6+M7+M8+M9</f>
        <v>0</v>
      </c>
      <c r="N10" s="12">
        <f>N6+N7+N8+N9</f>
        <v>0</v>
      </c>
      <c r="O10" s="12">
        <f>O6+O7+O8+O9</f>
        <v>0</v>
      </c>
      <c r="P10" s="12">
        <f>P6+P7+P8+P9</f>
        <v>0</v>
      </c>
      <c r="Q10" s="12" t="s">
        <v>18</v>
      </c>
      <c r="R10" s="12">
        <f>R6+R7+R8+R9</f>
        <v>0</v>
      </c>
      <c r="S10" s="12">
        <f>S6+S7+S8+S9</f>
        <v>0</v>
      </c>
      <c r="T10" s="12">
        <f>T6+T7+T8+T9</f>
        <v>0</v>
      </c>
      <c r="U10" s="12">
        <f>U6+U7+U8+U9</f>
        <v>0</v>
      </c>
    </row>
    <row r="11" spans="1:22" s="14" customFormat="1" ht="15" customHeight="1">
      <c r="A11" s="223"/>
      <c r="B11" s="156" t="s">
        <v>19</v>
      </c>
      <c r="C11" s="234">
        <f>C10+E10+H10+J10+M10+O10+R10+T10</f>
        <v>14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</row>
    <row r="12" spans="1:22" s="14" customFormat="1" ht="35.1" customHeight="1">
      <c r="A12" s="223"/>
      <c r="B12" s="268" t="s">
        <v>925</v>
      </c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</row>
    <row r="13" spans="1:22" s="11" customFormat="1" ht="15" customHeight="1">
      <c r="A13" s="223" t="s">
        <v>926</v>
      </c>
      <c r="B13" s="9" t="s">
        <v>293</v>
      </c>
      <c r="C13" s="55">
        <v>0</v>
      </c>
      <c r="D13" s="155">
        <v>1</v>
      </c>
      <c r="E13" s="155">
        <v>0</v>
      </c>
      <c r="F13" s="155">
        <v>1</v>
      </c>
      <c r="G13" s="9" t="s">
        <v>295</v>
      </c>
      <c r="H13" s="155"/>
      <c r="I13" s="155"/>
      <c r="J13" s="155">
        <v>2</v>
      </c>
      <c r="K13" s="155">
        <v>2</v>
      </c>
      <c r="L13" s="9"/>
      <c r="M13" s="155"/>
      <c r="N13" s="155"/>
      <c r="O13" s="155"/>
      <c r="P13" s="155"/>
      <c r="Q13" s="9"/>
      <c r="R13" s="155"/>
      <c r="S13" s="155"/>
      <c r="T13" s="155"/>
      <c r="U13" s="155"/>
    </row>
    <row r="14" spans="1:22" s="11" customFormat="1" ht="15" customHeight="1">
      <c r="A14" s="223"/>
      <c r="B14" s="9" t="s">
        <v>294</v>
      </c>
      <c r="C14" s="55"/>
      <c r="D14" s="155"/>
      <c r="E14" s="155">
        <v>2</v>
      </c>
      <c r="F14" s="155">
        <v>2</v>
      </c>
      <c r="G14" s="9"/>
      <c r="H14" s="155"/>
      <c r="I14" s="155"/>
      <c r="J14" s="155"/>
      <c r="K14" s="155"/>
      <c r="L14" s="9"/>
      <c r="M14" s="155"/>
      <c r="N14" s="155"/>
      <c r="O14" s="155"/>
      <c r="P14" s="155"/>
      <c r="Q14" s="9"/>
      <c r="R14" s="155"/>
      <c r="S14" s="155"/>
      <c r="T14" s="155"/>
      <c r="U14" s="155"/>
    </row>
    <row r="15" spans="1:22" s="11" customFormat="1" ht="15" customHeight="1">
      <c r="A15" s="223"/>
      <c r="B15" s="57" t="s">
        <v>296</v>
      </c>
      <c r="C15" s="59">
        <v>2</v>
      </c>
      <c r="D15" s="59">
        <v>2</v>
      </c>
      <c r="E15" s="155"/>
      <c r="F15" s="155"/>
      <c r="G15" s="56"/>
      <c r="H15" s="155"/>
      <c r="I15" s="155"/>
      <c r="J15" s="155"/>
      <c r="K15" s="155"/>
      <c r="L15" s="9"/>
      <c r="M15" s="155"/>
      <c r="N15" s="155"/>
      <c r="O15" s="155"/>
      <c r="P15" s="155"/>
      <c r="Q15" s="9"/>
      <c r="R15" s="155"/>
      <c r="S15" s="155"/>
      <c r="T15" s="155"/>
      <c r="U15" s="155"/>
    </row>
    <row r="16" spans="1:22" s="14" customFormat="1" ht="15" customHeight="1">
      <c r="A16" s="223"/>
      <c r="B16" s="12" t="s">
        <v>18</v>
      </c>
      <c r="C16" s="13">
        <f>C13+C14+C15</f>
        <v>2</v>
      </c>
      <c r="D16" s="13">
        <f>D13+D14+D15</f>
        <v>3</v>
      </c>
      <c r="E16" s="13">
        <f>E13+E14+E15</f>
        <v>2</v>
      </c>
      <c r="F16" s="13">
        <f>F13+F14+F15</f>
        <v>3</v>
      </c>
      <c r="G16" s="12" t="s">
        <v>18</v>
      </c>
      <c r="H16" s="12">
        <f>H13+H14+H15</f>
        <v>0</v>
      </c>
      <c r="I16" s="12">
        <f>I13+I14+I15</f>
        <v>0</v>
      </c>
      <c r="J16" s="12">
        <f>J13+J14+J15</f>
        <v>2</v>
      </c>
      <c r="K16" s="12">
        <f>K13+K14+K15</f>
        <v>2</v>
      </c>
      <c r="L16" s="12" t="s">
        <v>18</v>
      </c>
      <c r="M16" s="12">
        <f>M13+M14+M15</f>
        <v>0</v>
      </c>
      <c r="N16" s="12">
        <f>N13+N14+N15</f>
        <v>0</v>
      </c>
      <c r="O16" s="12">
        <f>O13+O14+O15</f>
        <v>0</v>
      </c>
      <c r="P16" s="12">
        <f>P13+P14+P15</f>
        <v>0</v>
      </c>
      <c r="Q16" s="12" t="s">
        <v>18</v>
      </c>
      <c r="R16" s="12">
        <f>R13+R14+R15</f>
        <v>0</v>
      </c>
      <c r="S16" s="12">
        <f>S13+S14+S15</f>
        <v>0</v>
      </c>
      <c r="T16" s="12">
        <f>T13+T14+T15</f>
        <v>0</v>
      </c>
      <c r="U16" s="12">
        <f>U13+U14+U15</f>
        <v>0</v>
      </c>
    </row>
    <row r="17" spans="1:62" s="14" customFormat="1" ht="15" customHeight="1">
      <c r="A17" s="223"/>
      <c r="B17" s="156" t="s">
        <v>19</v>
      </c>
      <c r="C17" s="231">
        <f>C16+E16+H16+J16+M16+O16+R16+T16</f>
        <v>6</v>
      </c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</row>
    <row r="18" spans="1:62" ht="57" customHeight="1">
      <c r="A18" s="223" t="s">
        <v>927</v>
      </c>
      <c r="B18" s="270" t="s">
        <v>928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</row>
    <row r="19" spans="1:62" s="14" customFormat="1" ht="15" customHeight="1">
      <c r="A19" s="223"/>
      <c r="B19" s="156" t="s">
        <v>19</v>
      </c>
      <c r="C19" s="231">
        <v>8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</row>
    <row r="20" spans="1:62" s="162" customFormat="1" ht="15" customHeight="1">
      <c r="A20" s="265" t="s">
        <v>929</v>
      </c>
      <c r="B20" s="157" t="s">
        <v>930</v>
      </c>
      <c r="C20" s="158">
        <v>2</v>
      </c>
      <c r="D20" s="158">
        <v>2</v>
      </c>
      <c r="E20" s="158"/>
      <c r="F20" s="158"/>
      <c r="G20" s="159" t="s">
        <v>31</v>
      </c>
      <c r="H20" s="158">
        <v>2</v>
      </c>
      <c r="I20" s="158">
        <v>2</v>
      </c>
      <c r="J20" s="158"/>
      <c r="K20" s="158"/>
      <c r="L20" s="160"/>
      <c r="M20" s="161"/>
      <c r="N20" s="161"/>
      <c r="O20" s="161"/>
      <c r="P20" s="161"/>
      <c r="Q20" s="160"/>
      <c r="R20" s="161"/>
      <c r="S20" s="161"/>
      <c r="T20" s="161"/>
      <c r="U20" s="161"/>
    </row>
    <row r="21" spans="1:62" s="162" customFormat="1" ht="15" customHeight="1">
      <c r="A21" s="265"/>
      <c r="B21" s="157" t="s">
        <v>299</v>
      </c>
      <c r="C21" s="163"/>
      <c r="D21" s="163"/>
      <c r="E21" s="163">
        <v>2</v>
      </c>
      <c r="F21" s="163">
        <v>2</v>
      </c>
      <c r="G21" s="164" t="s">
        <v>29</v>
      </c>
      <c r="H21" s="163"/>
      <c r="I21" s="163"/>
      <c r="J21" s="158">
        <v>2</v>
      </c>
      <c r="K21" s="158">
        <v>2</v>
      </c>
      <c r="L21" s="165"/>
      <c r="M21" s="166"/>
      <c r="N21" s="166"/>
      <c r="O21" s="166"/>
      <c r="P21" s="166"/>
      <c r="Q21" s="165"/>
      <c r="R21" s="166"/>
      <c r="S21" s="166"/>
      <c r="T21" s="166"/>
      <c r="U21" s="166"/>
    </row>
    <row r="22" spans="1:62" s="171" customFormat="1" ht="15" customHeight="1">
      <c r="A22" s="265"/>
      <c r="B22" s="167" t="s">
        <v>931</v>
      </c>
      <c r="C22" s="168">
        <f>C20+C21</f>
        <v>2</v>
      </c>
      <c r="D22" s="168">
        <f>D20+D21</f>
        <v>2</v>
      </c>
      <c r="E22" s="168">
        <f>E20+E21</f>
        <v>2</v>
      </c>
      <c r="F22" s="168">
        <f>F20+F21</f>
        <v>2</v>
      </c>
      <c r="G22" s="167" t="s">
        <v>931</v>
      </c>
      <c r="H22" s="168">
        <f>H20+H21</f>
        <v>2</v>
      </c>
      <c r="I22" s="168">
        <f>I20+I21</f>
        <v>2</v>
      </c>
      <c r="J22" s="168">
        <f>J20+J21</f>
        <v>2</v>
      </c>
      <c r="K22" s="168">
        <f>K20+K21</f>
        <v>2</v>
      </c>
      <c r="L22" s="169" t="s">
        <v>18</v>
      </c>
      <c r="M22" s="170">
        <f>M20+M21</f>
        <v>0</v>
      </c>
      <c r="N22" s="170">
        <f>N20+N21</f>
        <v>0</v>
      </c>
      <c r="O22" s="170">
        <f>O20+O21</f>
        <v>0</v>
      </c>
      <c r="P22" s="170">
        <f>P20+P21</f>
        <v>0</v>
      </c>
      <c r="Q22" s="169" t="s">
        <v>18</v>
      </c>
      <c r="R22" s="168">
        <f>R20+R21</f>
        <v>0</v>
      </c>
      <c r="S22" s="168">
        <f>S20+S21</f>
        <v>0</v>
      </c>
      <c r="T22" s="168">
        <f>T20+T21</f>
        <v>0</v>
      </c>
      <c r="U22" s="168">
        <f>U20+U21</f>
        <v>0</v>
      </c>
    </row>
    <row r="23" spans="1:62" s="171" customFormat="1" ht="15" customHeight="1">
      <c r="A23" s="265"/>
      <c r="B23" s="172" t="s">
        <v>932</v>
      </c>
      <c r="C23" s="266">
        <f>SUM(C22+E22+H22+J22+M22+O22+R22+T22)</f>
        <v>8</v>
      </c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W23" s="162"/>
      <c r="X23" s="162"/>
      <c r="Y23" s="162"/>
      <c r="Z23" s="162"/>
      <c r="AA23" s="162"/>
      <c r="AB23" s="162"/>
    </row>
    <row r="24" spans="1:62" s="174" customFormat="1" ht="15" customHeight="1">
      <c r="A24" s="269" t="s">
        <v>933</v>
      </c>
      <c r="B24" s="173" t="s">
        <v>303</v>
      </c>
      <c r="C24" s="161">
        <v>2</v>
      </c>
      <c r="D24" s="161">
        <v>2</v>
      </c>
      <c r="E24" s="161"/>
      <c r="F24" s="161"/>
      <c r="G24" s="173" t="s">
        <v>304</v>
      </c>
      <c r="H24" s="161">
        <v>2</v>
      </c>
      <c r="I24" s="161">
        <v>2</v>
      </c>
      <c r="J24" s="161"/>
      <c r="K24" s="161"/>
      <c r="L24" s="160" t="s">
        <v>305</v>
      </c>
      <c r="M24" s="161"/>
      <c r="N24" s="161"/>
      <c r="O24" s="161">
        <v>2</v>
      </c>
      <c r="P24" s="161">
        <v>2</v>
      </c>
      <c r="Q24" s="160" t="s">
        <v>306</v>
      </c>
      <c r="R24" s="161"/>
      <c r="S24" s="161"/>
      <c r="T24" s="161">
        <v>2</v>
      </c>
      <c r="U24" s="161">
        <v>2</v>
      </c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</row>
    <row r="25" spans="1:62" s="174" customFormat="1" ht="15" customHeight="1">
      <c r="A25" s="269"/>
      <c r="B25" s="173" t="s">
        <v>307</v>
      </c>
      <c r="C25" s="161">
        <v>2</v>
      </c>
      <c r="D25" s="161">
        <v>2</v>
      </c>
      <c r="E25" s="161"/>
      <c r="F25" s="161"/>
      <c r="G25" s="173" t="s">
        <v>308</v>
      </c>
      <c r="H25" s="161">
        <v>2</v>
      </c>
      <c r="I25" s="161">
        <v>2</v>
      </c>
      <c r="J25" s="161"/>
      <c r="K25" s="161"/>
      <c r="L25" s="160" t="s">
        <v>309</v>
      </c>
      <c r="M25" s="161"/>
      <c r="N25" s="161"/>
      <c r="O25" s="161">
        <v>2</v>
      </c>
      <c r="P25" s="161">
        <v>2</v>
      </c>
      <c r="Q25" s="160" t="s">
        <v>310</v>
      </c>
      <c r="R25" s="161"/>
      <c r="S25" s="161"/>
      <c r="T25" s="161">
        <v>2</v>
      </c>
      <c r="U25" s="161">
        <v>2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</row>
    <row r="26" spans="1:62" s="174" customFormat="1" ht="15" customHeight="1">
      <c r="A26" s="269"/>
      <c r="B26" s="173" t="s">
        <v>311</v>
      </c>
      <c r="C26" s="161">
        <v>2</v>
      </c>
      <c r="D26" s="161">
        <v>2</v>
      </c>
      <c r="E26" s="161"/>
      <c r="F26" s="161"/>
      <c r="G26" s="173"/>
      <c r="H26" s="161"/>
      <c r="I26" s="161"/>
      <c r="J26" s="161"/>
      <c r="K26" s="161"/>
      <c r="L26" s="165" t="s">
        <v>312</v>
      </c>
      <c r="M26" s="166"/>
      <c r="N26" s="166"/>
      <c r="O26" s="166">
        <v>2</v>
      </c>
      <c r="P26" s="166">
        <v>2</v>
      </c>
      <c r="Q26" s="175"/>
      <c r="R26" s="166"/>
      <c r="S26" s="166"/>
      <c r="T26" s="166"/>
      <c r="U26" s="166"/>
      <c r="V26" s="171"/>
      <c r="W26" s="162"/>
      <c r="X26" s="162"/>
      <c r="Y26" s="162"/>
      <c r="Z26" s="162"/>
      <c r="AA26" s="162"/>
      <c r="AB26" s="162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</row>
    <row r="27" spans="1:62" s="176" customFormat="1" ht="15" customHeight="1">
      <c r="A27" s="269"/>
      <c r="B27" s="168" t="s">
        <v>931</v>
      </c>
      <c r="C27" s="168">
        <f>C24+C25+C26</f>
        <v>6</v>
      </c>
      <c r="D27" s="168">
        <f>D24+D25+D26</f>
        <v>6</v>
      </c>
      <c r="E27" s="168">
        <f>E24+E26</f>
        <v>0</v>
      </c>
      <c r="F27" s="168">
        <f>F24+F26</f>
        <v>0</v>
      </c>
      <c r="G27" s="168" t="s">
        <v>931</v>
      </c>
      <c r="H27" s="168">
        <f>H24+H25+H26</f>
        <v>4</v>
      </c>
      <c r="I27" s="168">
        <f>I24+I25+I26</f>
        <v>4</v>
      </c>
      <c r="J27" s="168">
        <f>J24+J26</f>
        <v>0</v>
      </c>
      <c r="K27" s="168">
        <f>K24+K26</f>
        <v>0</v>
      </c>
      <c r="L27" s="169" t="s">
        <v>931</v>
      </c>
      <c r="M27" s="168">
        <f>M24+M26</f>
        <v>0</v>
      </c>
      <c r="N27" s="168">
        <f>N24+N26</f>
        <v>0</v>
      </c>
      <c r="O27" s="168">
        <f>O24+O25+O26</f>
        <v>6</v>
      </c>
      <c r="P27" s="168">
        <f>P24+P25+P26</f>
        <v>6</v>
      </c>
      <c r="Q27" s="169" t="s">
        <v>931</v>
      </c>
      <c r="R27" s="168">
        <f>R24+R26</f>
        <v>0</v>
      </c>
      <c r="S27" s="168">
        <f>S24+S26</f>
        <v>0</v>
      </c>
      <c r="T27" s="168">
        <f>T24+T25+T26</f>
        <v>4</v>
      </c>
      <c r="U27" s="168">
        <f>U24+U25+U26</f>
        <v>4</v>
      </c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</row>
    <row r="28" spans="1:62" s="176" customFormat="1" ht="15" customHeight="1">
      <c r="A28" s="269"/>
      <c r="B28" s="172" t="s">
        <v>932</v>
      </c>
      <c r="C28" s="267">
        <f>C27+E27+H27+J27+M27+O27+R27+T27</f>
        <v>20</v>
      </c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171"/>
      <c r="W28" s="162"/>
      <c r="X28" s="162"/>
      <c r="Y28" s="162"/>
      <c r="Z28" s="162"/>
      <c r="AA28" s="162"/>
      <c r="AB28" s="162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</row>
    <row r="29" spans="1:62" s="184" customFormat="1" ht="15" customHeight="1">
      <c r="A29" s="269" t="s">
        <v>934</v>
      </c>
      <c r="B29" s="177" t="s">
        <v>935</v>
      </c>
      <c r="C29" s="178">
        <v>2</v>
      </c>
      <c r="D29" s="178">
        <v>2</v>
      </c>
      <c r="E29" s="179"/>
      <c r="F29" s="179"/>
      <c r="G29" s="177" t="s">
        <v>936</v>
      </c>
      <c r="H29" s="180">
        <v>2</v>
      </c>
      <c r="I29" s="180">
        <v>3</v>
      </c>
      <c r="J29" s="181"/>
      <c r="K29" s="181"/>
      <c r="L29" s="177" t="s">
        <v>937</v>
      </c>
      <c r="M29" s="180">
        <v>2</v>
      </c>
      <c r="N29" s="180">
        <v>3</v>
      </c>
      <c r="O29" s="181"/>
      <c r="P29" s="181"/>
      <c r="Q29" s="177" t="s">
        <v>938</v>
      </c>
      <c r="R29" s="182">
        <v>3</v>
      </c>
      <c r="S29" s="182">
        <v>3</v>
      </c>
      <c r="T29" s="183"/>
      <c r="U29" s="183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</row>
    <row r="30" spans="1:62" s="184" customFormat="1" ht="15" customHeight="1">
      <c r="A30" s="269"/>
      <c r="B30" s="177" t="s">
        <v>981</v>
      </c>
      <c r="C30" s="178">
        <v>3</v>
      </c>
      <c r="D30" s="178">
        <v>4</v>
      </c>
      <c r="E30" s="179"/>
      <c r="F30" s="179"/>
      <c r="G30" s="177" t="s">
        <v>982</v>
      </c>
      <c r="H30" s="180">
        <v>3</v>
      </c>
      <c r="I30" s="180">
        <v>4</v>
      </c>
      <c r="J30" s="181"/>
      <c r="K30" s="181"/>
      <c r="L30" s="177" t="s">
        <v>983</v>
      </c>
      <c r="M30" s="180">
        <v>3</v>
      </c>
      <c r="N30" s="180">
        <v>3</v>
      </c>
      <c r="O30" s="181"/>
      <c r="P30" s="181"/>
      <c r="Q30" s="177" t="s">
        <v>942</v>
      </c>
      <c r="R30" s="183"/>
      <c r="S30" s="183"/>
      <c r="T30" s="182">
        <v>3</v>
      </c>
      <c r="U30" s="182">
        <v>3</v>
      </c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</row>
    <row r="31" spans="1:62" s="184" customFormat="1" ht="15" customHeight="1">
      <c r="A31" s="269"/>
      <c r="B31" s="177" t="s">
        <v>943</v>
      </c>
      <c r="C31" s="178">
        <v>2</v>
      </c>
      <c r="D31" s="178">
        <v>2</v>
      </c>
      <c r="E31" s="179"/>
      <c r="F31" s="179"/>
      <c r="G31" s="177" t="s">
        <v>984</v>
      </c>
      <c r="H31" s="178">
        <v>2</v>
      </c>
      <c r="I31" s="178">
        <v>3</v>
      </c>
      <c r="J31" s="181"/>
      <c r="K31" s="181"/>
      <c r="L31" s="177" t="s">
        <v>985</v>
      </c>
      <c r="M31" s="180">
        <v>3</v>
      </c>
      <c r="N31" s="180">
        <v>3</v>
      </c>
      <c r="O31" s="179"/>
      <c r="P31" s="179"/>
      <c r="Q31" s="177"/>
      <c r="R31" s="183"/>
      <c r="S31" s="183"/>
      <c r="T31" s="183"/>
      <c r="U31" s="183"/>
      <c r="V31" s="171"/>
      <c r="W31" s="171"/>
      <c r="X31" s="162"/>
      <c r="Y31" s="162"/>
      <c r="Z31" s="162"/>
      <c r="AA31" s="162"/>
      <c r="AB31" s="162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</row>
    <row r="32" spans="1:62" s="184" customFormat="1" ht="15" customHeight="1">
      <c r="A32" s="269"/>
      <c r="B32" s="177" t="s">
        <v>986</v>
      </c>
      <c r="C32" s="180">
        <v>2</v>
      </c>
      <c r="D32" s="180">
        <v>2</v>
      </c>
      <c r="E32" s="179"/>
      <c r="F32" s="179"/>
      <c r="G32" s="177" t="s">
        <v>987</v>
      </c>
      <c r="H32" s="180">
        <v>2</v>
      </c>
      <c r="I32" s="180">
        <v>3</v>
      </c>
      <c r="J32" s="179"/>
      <c r="K32" s="179"/>
      <c r="L32" s="177" t="s">
        <v>948</v>
      </c>
      <c r="M32" s="180">
        <v>2</v>
      </c>
      <c r="N32" s="180">
        <v>2</v>
      </c>
      <c r="O32" s="181"/>
      <c r="P32" s="181"/>
      <c r="Q32" s="177"/>
      <c r="R32" s="183"/>
      <c r="S32" s="183"/>
      <c r="T32" s="183"/>
      <c r="U32" s="183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</row>
    <row r="33" spans="1:62" s="184" customFormat="1" ht="15" customHeight="1">
      <c r="A33" s="269"/>
      <c r="B33" s="177" t="s">
        <v>949</v>
      </c>
      <c r="C33" s="179"/>
      <c r="D33" s="181"/>
      <c r="E33" s="178">
        <v>2</v>
      </c>
      <c r="F33" s="178">
        <v>2</v>
      </c>
      <c r="G33" s="177" t="s">
        <v>950</v>
      </c>
      <c r="H33" s="179"/>
      <c r="I33" s="179"/>
      <c r="J33" s="180">
        <v>2</v>
      </c>
      <c r="K33" s="180">
        <v>3</v>
      </c>
      <c r="L33" s="177" t="s">
        <v>951</v>
      </c>
      <c r="M33" s="181"/>
      <c r="N33" s="181"/>
      <c r="O33" s="178">
        <v>2</v>
      </c>
      <c r="P33" s="178">
        <v>3</v>
      </c>
      <c r="Q33" s="177"/>
      <c r="R33" s="183"/>
      <c r="S33" s="183"/>
      <c r="T33" s="182"/>
      <c r="U33" s="182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</row>
    <row r="34" spans="1:62" s="184" customFormat="1" ht="15" customHeight="1">
      <c r="A34" s="269"/>
      <c r="B34" s="177" t="s">
        <v>988</v>
      </c>
      <c r="C34" s="181"/>
      <c r="D34" s="181"/>
      <c r="E34" s="178">
        <v>3</v>
      </c>
      <c r="F34" s="178">
        <v>4</v>
      </c>
      <c r="G34" s="177" t="s">
        <v>989</v>
      </c>
      <c r="H34" s="181"/>
      <c r="I34" s="181"/>
      <c r="J34" s="180">
        <v>3</v>
      </c>
      <c r="K34" s="180">
        <v>4</v>
      </c>
      <c r="L34" s="177" t="s">
        <v>990</v>
      </c>
      <c r="M34" s="181"/>
      <c r="N34" s="181"/>
      <c r="O34" s="180">
        <v>3</v>
      </c>
      <c r="P34" s="180">
        <v>3</v>
      </c>
      <c r="Q34" s="186"/>
      <c r="R34" s="187"/>
      <c r="S34" s="187"/>
      <c r="T34" s="183"/>
      <c r="U34" s="183"/>
      <c r="V34" s="171"/>
      <c r="W34" s="171"/>
      <c r="X34" s="162"/>
      <c r="Y34" s="162"/>
      <c r="Z34" s="162"/>
      <c r="AA34" s="162"/>
      <c r="AB34" s="162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</row>
    <row r="35" spans="1:62" s="184" customFormat="1" ht="15" customHeight="1">
      <c r="A35" s="269"/>
      <c r="B35" s="177" t="s">
        <v>955</v>
      </c>
      <c r="C35" s="179"/>
      <c r="D35" s="179"/>
      <c r="E35" s="178">
        <v>2</v>
      </c>
      <c r="F35" s="178">
        <v>2</v>
      </c>
      <c r="G35" s="177" t="s">
        <v>991</v>
      </c>
      <c r="H35" s="181"/>
      <c r="I35" s="181"/>
      <c r="J35" s="180">
        <v>2</v>
      </c>
      <c r="K35" s="180">
        <v>3</v>
      </c>
      <c r="L35" s="177" t="s">
        <v>992</v>
      </c>
      <c r="M35" s="181"/>
      <c r="N35" s="181"/>
      <c r="O35" s="178">
        <v>3</v>
      </c>
      <c r="P35" s="178">
        <v>3</v>
      </c>
      <c r="Q35" s="186"/>
      <c r="R35" s="187"/>
      <c r="S35" s="187"/>
      <c r="T35" s="187"/>
      <c r="U35" s="187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</row>
    <row r="36" spans="1:62" s="184" customFormat="1" ht="15" customHeight="1">
      <c r="A36" s="269"/>
      <c r="B36" s="177" t="s">
        <v>993</v>
      </c>
      <c r="C36" s="181"/>
      <c r="D36" s="181"/>
      <c r="E36" s="178">
        <v>2</v>
      </c>
      <c r="F36" s="178">
        <v>2</v>
      </c>
      <c r="G36" s="177" t="s">
        <v>994</v>
      </c>
      <c r="H36" s="181"/>
      <c r="I36" s="181"/>
      <c r="J36" s="180">
        <v>2</v>
      </c>
      <c r="K36" s="180">
        <v>3</v>
      </c>
      <c r="L36" s="177" t="s">
        <v>960</v>
      </c>
      <c r="M36" s="181"/>
      <c r="N36" s="181"/>
      <c r="O36" s="178">
        <v>2</v>
      </c>
      <c r="P36" s="178">
        <v>2</v>
      </c>
      <c r="Q36" s="186"/>
      <c r="R36" s="187"/>
      <c r="S36" s="187"/>
      <c r="T36" s="187"/>
      <c r="U36" s="187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</row>
    <row r="37" spans="1:62" s="184" customFormat="1" ht="15" customHeight="1">
      <c r="A37" s="269"/>
      <c r="B37" s="39" t="s">
        <v>18</v>
      </c>
      <c r="C37" s="39">
        <f>SUM(C29:C36)</f>
        <v>9</v>
      </c>
      <c r="D37" s="39">
        <f t="shared" ref="D37:F37" si="0">SUM(D29:D36)</f>
        <v>10</v>
      </c>
      <c r="E37" s="39">
        <f t="shared" si="0"/>
        <v>9</v>
      </c>
      <c r="F37" s="39">
        <f t="shared" si="0"/>
        <v>10</v>
      </c>
      <c r="G37" s="39" t="s">
        <v>931</v>
      </c>
      <c r="H37" s="39">
        <f>SUM(H29:H36)</f>
        <v>9</v>
      </c>
      <c r="I37" s="39">
        <f t="shared" ref="I37:K37" si="1">SUM(I29:I36)</f>
        <v>13</v>
      </c>
      <c r="J37" s="39">
        <f t="shared" si="1"/>
        <v>9</v>
      </c>
      <c r="K37" s="39">
        <f t="shared" si="1"/>
        <v>13</v>
      </c>
      <c r="L37" s="39" t="s">
        <v>18</v>
      </c>
      <c r="M37" s="39">
        <f>SUM(M29:M36)</f>
        <v>10</v>
      </c>
      <c r="N37" s="39">
        <f t="shared" ref="N37:P37" si="2">SUM(N29:N36)</f>
        <v>11</v>
      </c>
      <c r="O37" s="39">
        <f t="shared" si="2"/>
        <v>10</v>
      </c>
      <c r="P37" s="39">
        <f t="shared" si="2"/>
        <v>11</v>
      </c>
      <c r="Q37" s="39" t="s">
        <v>18</v>
      </c>
      <c r="R37" s="39">
        <f>SUM(R29:R36)</f>
        <v>3</v>
      </c>
      <c r="S37" s="39">
        <f t="shared" ref="S37:U37" si="3">SUM(S29:S36)</f>
        <v>3</v>
      </c>
      <c r="T37" s="39">
        <f t="shared" si="3"/>
        <v>3</v>
      </c>
      <c r="U37" s="39">
        <f t="shared" si="3"/>
        <v>3</v>
      </c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</row>
    <row r="38" spans="1:62" s="184" customFormat="1" ht="15" customHeight="1">
      <c r="A38" s="269"/>
      <c r="B38" s="40" t="s">
        <v>19</v>
      </c>
      <c r="C38" s="271">
        <f>C37+E37+H37+J37+M37+O37+R37+T37</f>
        <v>62</v>
      </c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3"/>
      <c r="V38" s="171"/>
      <c r="W38" s="171"/>
      <c r="X38" s="162"/>
      <c r="Y38" s="162"/>
      <c r="Z38" s="162"/>
      <c r="AA38" s="162"/>
      <c r="AB38" s="162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</row>
    <row r="39" spans="1:62" s="184" customFormat="1" ht="15" customHeight="1">
      <c r="A39" s="276" t="s">
        <v>961</v>
      </c>
      <c r="B39" s="188" t="s">
        <v>754</v>
      </c>
      <c r="C39" s="189">
        <v>4</v>
      </c>
      <c r="D39" s="189">
        <v>4</v>
      </c>
      <c r="E39" s="190">
        <v>4</v>
      </c>
      <c r="F39" s="190">
        <v>4</v>
      </c>
      <c r="G39" s="188" t="s">
        <v>754</v>
      </c>
      <c r="H39" s="189">
        <v>4</v>
      </c>
      <c r="I39" s="189">
        <v>4</v>
      </c>
      <c r="J39" s="189">
        <v>4</v>
      </c>
      <c r="K39" s="190">
        <v>4</v>
      </c>
      <c r="L39" s="188" t="s">
        <v>754</v>
      </c>
      <c r="M39" s="189">
        <v>4</v>
      </c>
      <c r="N39" s="189">
        <v>4</v>
      </c>
      <c r="O39" s="189">
        <v>4</v>
      </c>
      <c r="P39" s="190">
        <v>4</v>
      </c>
      <c r="Q39" s="188" t="s">
        <v>754</v>
      </c>
      <c r="R39" s="191">
        <v>4</v>
      </c>
      <c r="S39" s="191">
        <v>4</v>
      </c>
      <c r="T39" s="191">
        <v>4</v>
      </c>
      <c r="U39" s="191">
        <v>4</v>
      </c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</row>
    <row r="40" spans="1:62" s="184" customFormat="1" ht="15" customHeight="1">
      <c r="A40" s="276"/>
      <c r="B40" s="188" t="s">
        <v>755</v>
      </c>
      <c r="C40" s="180">
        <v>3</v>
      </c>
      <c r="D40" s="180">
        <v>3</v>
      </c>
      <c r="E40" s="179"/>
      <c r="F40" s="179"/>
      <c r="G40" s="188" t="s">
        <v>756</v>
      </c>
      <c r="H40" s="180">
        <v>3</v>
      </c>
      <c r="I40" s="180">
        <v>3</v>
      </c>
      <c r="J40" s="179"/>
      <c r="K40" s="179"/>
      <c r="L40" s="188" t="s">
        <v>757</v>
      </c>
      <c r="M40" s="180">
        <v>3</v>
      </c>
      <c r="N40" s="180">
        <v>3</v>
      </c>
      <c r="O40" s="179"/>
      <c r="P40" s="179"/>
      <c r="Q40" s="188" t="s">
        <v>758</v>
      </c>
      <c r="R40" s="182">
        <v>3</v>
      </c>
      <c r="S40" s="182">
        <v>3</v>
      </c>
      <c r="T40" s="183"/>
      <c r="U40" s="183"/>
      <c r="V40" s="171"/>
      <c r="W40" s="171"/>
      <c r="X40" s="162"/>
      <c r="Y40" s="162"/>
      <c r="Z40" s="162"/>
      <c r="AA40" s="162"/>
      <c r="AB40" s="162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</row>
    <row r="41" spans="1:62" s="184" customFormat="1" ht="15" customHeight="1">
      <c r="A41" s="276"/>
      <c r="B41" s="188" t="s">
        <v>759</v>
      </c>
      <c r="C41" s="180">
        <v>3</v>
      </c>
      <c r="D41" s="180">
        <v>3</v>
      </c>
      <c r="E41" s="179"/>
      <c r="F41" s="179"/>
      <c r="G41" s="188" t="s">
        <v>760</v>
      </c>
      <c r="H41" s="180">
        <v>3</v>
      </c>
      <c r="I41" s="180">
        <v>3</v>
      </c>
      <c r="J41" s="179"/>
      <c r="K41" s="179"/>
      <c r="L41" s="188" t="s">
        <v>761</v>
      </c>
      <c r="M41" s="180">
        <v>3</v>
      </c>
      <c r="N41" s="180">
        <v>3</v>
      </c>
      <c r="O41" s="179"/>
      <c r="P41" s="179"/>
      <c r="Q41" s="188" t="s">
        <v>762</v>
      </c>
      <c r="R41" s="182">
        <v>3</v>
      </c>
      <c r="S41" s="182">
        <v>3</v>
      </c>
      <c r="T41" s="183"/>
      <c r="U41" s="183"/>
      <c r="V41" s="171"/>
      <c r="W41" s="171"/>
      <c r="X41" s="162"/>
      <c r="Y41" s="162"/>
      <c r="Z41" s="162"/>
      <c r="AA41" s="162"/>
      <c r="AB41" s="162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</row>
    <row r="42" spans="1:62" s="184" customFormat="1" ht="15" customHeight="1">
      <c r="A42" s="276"/>
      <c r="B42" s="192" t="s">
        <v>962</v>
      </c>
      <c r="C42" s="181"/>
      <c r="D42" s="181"/>
      <c r="E42" s="178">
        <v>3</v>
      </c>
      <c r="F42" s="178">
        <v>3</v>
      </c>
      <c r="G42" s="188" t="s">
        <v>963</v>
      </c>
      <c r="H42" s="180">
        <v>3</v>
      </c>
      <c r="I42" s="180">
        <v>3</v>
      </c>
      <c r="J42" s="179"/>
      <c r="K42" s="179"/>
      <c r="L42" s="188" t="s">
        <v>964</v>
      </c>
      <c r="M42" s="180">
        <v>3</v>
      </c>
      <c r="N42" s="180">
        <v>3</v>
      </c>
      <c r="O42" s="179"/>
      <c r="P42" s="179"/>
      <c r="Q42" s="188" t="s">
        <v>965</v>
      </c>
      <c r="R42" s="182">
        <v>3</v>
      </c>
      <c r="S42" s="182">
        <v>3</v>
      </c>
      <c r="T42" s="183"/>
      <c r="U42" s="183"/>
      <c r="V42" s="171"/>
      <c r="W42" s="171"/>
      <c r="X42" s="162"/>
      <c r="Y42" s="162"/>
      <c r="Z42" s="162"/>
      <c r="AA42" s="162"/>
      <c r="AB42" s="162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</row>
    <row r="43" spans="1:62" s="184" customFormat="1" ht="15" customHeight="1">
      <c r="A43" s="276"/>
      <c r="B43" s="192" t="s">
        <v>966</v>
      </c>
      <c r="C43" s="181"/>
      <c r="D43" s="181"/>
      <c r="E43" s="178">
        <v>3</v>
      </c>
      <c r="F43" s="178">
        <v>3</v>
      </c>
      <c r="G43" s="188" t="s">
        <v>765</v>
      </c>
      <c r="H43" s="181"/>
      <c r="I43" s="181"/>
      <c r="J43" s="178">
        <v>3</v>
      </c>
      <c r="K43" s="178">
        <v>3</v>
      </c>
      <c r="L43" s="207" t="s">
        <v>1024</v>
      </c>
      <c r="M43" s="208">
        <v>3</v>
      </c>
      <c r="N43" s="208">
        <v>3</v>
      </c>
      <c r="O43" s="179"/>
      <c r="P43" s="179"/>
      <c r="Q43" s="188" t="s">
        <v>764</v>
      </c>
      <c r="R43" s="182">
        <v>9</v>
      </c>
      <c r="S43" s="183" t="s">
        <v>995</v>
      </c>
      <c r="T43" s="183"/>
      <c r="U43" s="183"/>
      <c r="V43" s="171"/>
      <c r="W43" s="171"/>
      <c r="X43" s="162"/>
      <c r="Y43" s="162"/>
      <c r="Z43" s="162"/>
      <c r="AA43" s="162"/>
      <c r="AB43" s="162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</row>
    <row r="44" spans="1:62" s="184" customFormat="1" ht="15" customHeight="1">
      <c r="A44" s="276"/>
      <c r="B44" s="185" t="s">
        <v>432</v>
      </c>
      <c r="C44" s="181"/>
      <c r="D44" s="181"/>
      <c r="E44" s="178">
        <v>1</v>
      </c>
      <c r="F44" s="179" t="s">
        <v>995</v>
      </c>
      <c r="G44" s="188" t="s">
        <v>996</v>
      </c>
      <c r="H44" s="181"/>
      <c r="I44" s="181"/>
      <c r="J44" s="178">
        <v>3</v>
      </c>
      <c r="K44" s="178">
        <v>3</v>
      </c>
      <c r="L44" s="188" t="s">
        <v>763</v>
      </c>
      <c r="M44" s="181"/>
      <c r="N44" s="181"/>
      <c r="O44" s="178">
        <v>3</v>
      </c>
      <c r="P44" s="178">
        <v>3</v>
      </c>
      <c r="Q44" s="188" t="s">
        <v>767</v>
      </c>
      <c r="R44" s="183"/>
      <c r="S44" s="183"/>
      <c r="T44" s="182">
        <v>3</v>
      </c>
      <c r="U44" s="182">
        <v>3</v>
      </c>
      <c r="V44" s="171"/>
      <c r="W44" s="171"/>
      <c r="X44" s="162"/>
      <c r="Y44" s="162"/>
      <c r="Z44" s="162"/>
      <c r="AA44" s="162"/>
      <c r="AB44" s="162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</row>
    <row r="45" spans="1:62" s="184" customFormat="1" ht="15" customHeight="1">
      <c r="A45" s="276"/>
      <c r="B45" s="192" t="s">
        <v>997</v>
      </c>
      <c r="C45" s="181"/>
      <c r="D45" s="181"/>
      <c r="E45" s="179">
        <v>3</v>
      </c>
      <c r="F45" s="179">
        <v>3</v>
      </c>
      <c r="G45" s="193"/>
      <c r="H45" s="181"/>
      <c r="I45" s="181"/>
      <c r="J45" s="181"/>
      <c r="K45" s="179"/>
      <c r="L45" s="188" t="s">
        <v>766</v>
      </c>
      <c r="M45" s="181"/>
      <c r="N45" s="181"/>
      <c r="O45" s="178">
        <v>3</v>
      </c>
      <c r="P45" s="178">
        <v>3</v>
      </c>
      <c r="Q45" s="188" t="s">
        <v>998</v>
      </c>
      <c r="R45" s="183"/>
      <c r="S45" s="183"/>
      <c r="T45" s="182">
        <v>3</v>
      </c>
      <c r="U45" s="182">
        <v>3</v>
      </c>
      <c r="V45" s="171"/>
      <c r="W45" s="171"/>
      <c r="X45" s="162"/>
      <c r="Y45" s="162"/>
      <c r="Z45" s="162"/>
      <c r="AA45" s="162"/>
      <c r="AB45" s="162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</row>
    <row r="46" spans="1:62" s="184" customFormat="1" ht="15" customHeight="1">
      <c r="A46" s="276"/>
      <c r="B46" s="192"/>
      <c r="C46" s="181"/>
      <c r="D46" s="181"/>
      <c r="E46" s="179"/>
      <c r="F46" s="179"/>
      <c r="G46" s="193"/>
      <c r="H46" s="181"/>
      <c r="I46" s="181"/>
      <c r="J46" s="181"/>
      <c r="K46" s="179"/>
      <c r="L46" s="188" t="s">
        <v>970</v>
      </c>
      <c r="M46" s="181"/>
      <c r="N46" s="181"/>
      <c r="O46" s="178">
        <v>3</v>
      </c>
      <c r="P46" s="178">
        <v>3</v>
      </c>
      <c r="Q46" s="188" t="s">
        <v>768</v>
      </c>
      <c r="R46" s="183"/>
      <c r="S46" s="183"/>
      <c r="T46" s="182">
        <v>3</v>
      </c>
      <c r="U46" s="182">
        <v>3</v>
      </c>
      <c r="V46" s="171"/>
      <c r="W46" s="171"/>
      <c r="X46" s="162"/>
      <c r="Y46" s="162"/>
      <c r="Z46" s="162"/>
      <c r="AA46" s="162"/>
      <c r="AB46" s="162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</row>
    <row r="47" spans="1:62" s="184" customFormat="1" ht="15" customHeight="1">
      <c r="A47" s="276"/>
      <c r="B47" s="188"/>
      <c r="C47" s="181"/>
      <c r="D47" s="181"/>
      <c r="E47" s="179"/>
      <c r="F47" s="179"/>
      <c r="G47" s="193"/>
      <c r="H47" s="181"/>
      <c r="I47" s="181"/>
      <c r="J47" s="181"/>
      <c r="K47" s="179"/>
      <c r="L47" s="209" t="s">
        <v>1023</v>
      </c>
      <c r="M47" s="208"/>
      <c r="N47" s="208"/>
      <c r="O47" s="208">
        <v>3</v>
      </c>
      <c r="P47" s="208">
        <v>3</v>
      </c>
      <c r="Q47" s="188" t="s">
        <v>769</v>
      </c>
      <c r="R47" s="183"/>
      <c r="S47" s="183"/>
      <c r="T47" s="182">
        <v>9</v>
      </c>
      <c r="U47" s="183" t="s">
        <v>995</v>
      </c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</row>
    <row r="48" spans="1:62" s="184" customFormat="1" ht="15" customHeight="1">
      <c r="A48" s="276"/>
      <c r="B48" s="194"/>
      <c r="C48" s="183"/>
      <c r="D48" s="183"/>
      <c r="E48" s="187"/>
      <c r="F48" s="187"/>
      <c r="G48" s="195"/>
      <c r="H48" s="183"/>
      <c r="I48" s="183"/>
      <c r="J48" s="183"/>
      <c r="K48" s="187"/>
      <c r="L48" s="209" t="s">
        <v>1025</v>
      </c>
      <c r="M48" s="210"/>
      <c r="N48" s="210"/>
      <c r="O48" s="210">
        <v>3</v>
      </c>
      <c r="P48" s="211">
        <v>3</v>
      </c>
      <c r="Q48" s="188"/>
      <c r="R48" s="183"/>
      <c r="S48" s="183"/>
      <c r="T48" s="182"/>
      <c r="U48" s="183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</row>
    <row r="49" spans="1:62" s="184" customFormat="1" ht="15" customHeight="1">
      <c r="A49" s="276"/>
      <c r="B49" s="39" t="s">
        <v>18</v>
      </c>
      <c r="C49" s="39">
        <f>SUM(C39:C48)</f>
        <v>10</v>
      </c>
      <c r="D49" s="39">
        <f t="shared" ref="D49:F49" si="4">SUM(D39:D48)</f>
        <v>10</v>
      </c>
      <c r="E49" s="39">
        <f t="shared" si="4"/>
        <v>14</v>
      </c>
      <c r="F49" s="39">
        <f t="shared" si="4"/>
        <v>13</v>
      </c>
      <c r="G49" s="39" t="s">
        <v>18</v>
      </c>
      <c r="H49" s="39">
        <f>SUM(H39:H48)</f>
        <v>13</v>
      </c>
      <c r="I49" s="39">
        <f t="shared" ref="I49:K49" si="5">SUM(I39:I48)</f>
        <v>13</v>
      </c>
      <c r="J49" s="39">
        <f t="shared" si="5"/>
        <v>10</v>
      </c>
      <c r="K49" s="39">
        <f t="shared" si="5"/>
        <v>10</v>
      </c>
      <c r="L49" s="39" t="s">
        <v>18</v>
      </c>
      <c r="M49" s="39">
        <f>SUM(M39:M48)</f>
        <v>16</v>
      </c>
      <c r="N49" s="39">
        <f t="shared" ref="N49:P49" si="6">SUM(N39:N48)</f>
        <v>16</v>
      </c>
      <c r="O49" s="39">
        <f>SUM(O39:O48)</f>
        <v>19</v>
      </c>
      <c r="P49" s="39">
        <f t="shared" si="6"/>
        <v>19</v>
      </c>
      <c r="Q49" s="39" t="s">
        <v>18</v>
      </c>
      <c r="R49" s="39">
        <f>SUM(R39:R48)</f>
        <v>22</v>
      </c>
      <c r="S49" s="39">
        <f t="shared" ref="S49:U49" si="7">SUM(S39:S48)</f>
        <v>13</v>
      </c>
      <c r="T49" s="39">
        <f>SUM(T39:T48)</f>
        <v>22</v>
      </c>
      <c r="U49" s="39">
        <f t="shared" si="7"/>
        <v>13</v>
      </c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</row>
    <row r="50" spans="1:62" s="184" customFormat="1" ht="15" customHeight="1">
      <c r="A50" s="277"/>
      <c r="B50" s="40" t="s">
        <v>19</v>
      </c>
      <c r="C50" s="271">
        <f>C49+E49+H49+J49+M49+O49+R49+T49</f>
        <v>126</v>
      </c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3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</row>
    <row r="51" spans="1:62" ht="15" customHeight="1">
      <c r="A51" s="223" t="s">
        <v>115</v>
      </c>
      <c r="B51" s="239" t="s">
        <v>116</v>
      </c>
      <c r="C51" s="239"/>
      <c r="D51" s="239"/>
      <c r="E51" s="239"/>
      <c r="F51" s="239"/>
      <c r="G51" s="224" t="s">
        <v>1007</v>
      </c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5"/>
      <c r="V51" s="171"/>
      <c r="W51" s="171"/>
      <c r="Z51" s="196"/>
      <c r="AA51" s="162"/>
      <c r="AB51" s="162"/>
      <c r="AC51" s="171"/>
      <c r="AD51" s="171"/>
      <c r="AE51" s="171"/>
      <c r="AF51" s="171"/>
      <c r="AH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C51" s="171"/>
      <c r="BD51" s="171"/>
      <c r="BE51" s="171"/>
      <c r="BF51" s="171"/>
      <c r="BG51" s="171"/>
      <c r="BH51" s="171"/>
      <c r="BJ51" s="171"/>
    </row>
    <row r="52" spans="1:62" ht="15" customHeight="1">
      <c r="A52" s="223"/>
      <c r="B52" s="214" t="s">
        <v>999</v>
      </c>
      <c r="C52" s="215"/>
      <c r="D52" s="215"/>
      <c r="E52" s="215"/>
      <c r="F52" s="21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7"/>
      <c r="V52" s="171"/>
      <c r="Z52" s="162"/>
      <c r="AA52" s="162"/>
      <c r="AB52" s="162"/>
      <c r="AC52" s="171"/>
      <c r="AE52" s="171"/>
      <c r="AF52" s="171"/>
      <c r="AH52" s="171"/>
      <c r="AK52" s="171"/>
      <c r="AL52" s="171"/>
      <c r="AM52" s="171"/>
      <c r="AN52" s="171"/>
      <c r="AP52" s="171"/>
      <c r="AR52" s="171"/>
      <c r="AW52" s="171"/>
      <c r="AY52" s="171"/>
      <c r="BA52" s="171"/>
      <c r="BF52" s="171"/>
      <c r="BG52" s="171"/>
      <c r="BH52" s="171"/>
      <c r="BJ52" s="171"/>
    </row>
    <row r="53" spans="1:62" ht="15" customHeight="1">
      <c r="A53" s="223"/>
      <c r="B53" s="214" t="s">
        <v>1000</v>
      </c>
      <c r="C53" s="215"/>
      <c r="D53" s="215"/>
      <c r="E53" s="215"/>
      <c r="F53" s="21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7"/>
      <c r="V53" s="171"/>
      <c r="Z53" s="162"/>
      <c r="AA53" s="162"/>
      <c r="AB53" s="162"/>
      <c r="AE53" s="171"/>
      <c r="AF53" s="171"/>
      <c r="AN53" s="171"/>
      <c r="BJ53" s="171"/>
    </row>
    <row r="54" spans="1:62" ht="15" customHeight="1">
      <c r="A54" s="223"/>
      <c r="B54" s="239" t="s">
        <v>1001</v>
      </c>
      <c r="C54" s="239"/>
      <c r="D54" s="239"/>
      <c r="E54" s="239"/>
      <c r="F54" s="239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7"/>
      <c r="AA54" s="162"/>
      <c r="AB54" s="162"/>
      <c r="AE54" s="171"/>
    </row>
    <row r="55" spans="1:62" ht="15" customHeight="1">
      <c r="A55" s="223"/>
      <c r="B55" s="239" t="s">
        <v>914</v>
      </c>
      <c r="C55" s="239"/>
      <c r="D55" s="239"/>
      <c r="E55" s="239"/>
      <c r="F55" s="239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7"/>
      <c r="AA55" s="162"/>
    </row>
    <row r="56" spans="1:62" ht="15" customHeight="1">
      <c r="A56" s="223"/>
      <c r="B56" s="239" t="s">
        <v>915</v>
      </c>
      <c r="C56" s="239"/>
      <c r="D56" s="239"/>
      <c r="E56" s="239"/>
      <c r="F56" s="239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7"/>
      <c r="AA56" s="162"/>
    </row>
    <row r="57" spans="1:62" ht="15" customHeight="1">
      <c r="A57" s="223"/>
      <c r="B57" s="274" t="s">
        <v>120</v>
      </c>
      <c r="C57" s="274"/>
      <c r="D57" s="274"/>
      <c r="E57" s="274"/>
      <c r="F57" s="274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9"/>
    </row>
  </sheetData>
  <mergeCells count="44">
    <mergeCell ref="A29:A38"/>
    <mergeCell ref="C38:U38"/>
    <mergeCell ref="B57:F57"/>
    <mergeCell ref="A39:A50"/>
    <mergeCell ref="C50:U50"/>
    <mergeCell ref="A51:A57"/>
    <mergeCell ref="B51:F51"/>
    <mergeCell ref="G51:U57"/>
    <mergeCell ref="B52:F52"/>
    <mergeCell ref="B53:F53"/>
    <mergeCell ref="B54:F54"/>
    <mergeCell ref="B55:F55"/>
    <mergeCell ref="B56:F56"/>
    <mergeCell ref="A24:A28"/>
    <mergeCell ref="C28:U28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1028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902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121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122</v>
      </c>
      <c r="D5" s="4" t="s">
        <v>123</v>
      </c>
      <c r="E5" s="4" t="s">
        <v>122</v>
      </c>
      <c r="F5" s="4" t="s">
        <v>123</v>
      </c>
      <c r="G5" s="238"/>
      <c r="H5" s="4" t="s">
        <v>122</v>
      </c>
      <c r="I5" s="4" t="s">
        <v>123</v>
      </c>
      <c r="J5" s="4" t="s">
        <v>122</v>
      </c>
      <c r="K5" s="4" t="s">
        <v>123</v>
      </c>
      <c r="L5" s="238"/>
      <c r="M5" s="4" t="s">
        <v>122</v>
      </c>
      <c r="N5" s="4" t="s">
        <v>123</v>
      </c>
      <c r="O5" s="4" t="s">
        <v>122</v>
      </c>
      <c r="P5" s="4" t="s">
        <v>123</v>
      </c>
      <c r="Q5" s="238"/>
      <c r="R5" s="4" t="s">
        <v>122</v>
      </c>
      <c r="S5" s="4" t="s">
        <v>123</v>
      </c>
      <c r="T5" s="4" t="s">
        <v>122</v>
      </c>
      <c r="U5" s="4" t="s">
        <v>123</v>
      </c>
    </row>
    <row r="6" spans="1:22" s="11" customFormat="1" ht="15" customHeight="1">
      <c r="A6" s="223" t="s">
        <v>124</v>
      </c>
      <c r="B6" s="6" t="s">
        <v>125</v>
      </c>
      <c r="C6" s="7">
        <v>2</v>
      </c>
      <c r="D6" s="7">
        <v>2</v>
      </c>
      <c r="E6" s="7"/>
      <c r="F6" s="7"/>
      <c r="G6" s="6" t="s">
        <v>126</v>
      </c>
      <c r="H6" s="7">
        <v>2</v>
      </c>
      <c r="I6" s="7">
        <v>2</v>
      </c>
      <c r="J6" s="8"/>
      <c r="K6" s="8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2" s="11" customFormat="1" ht="15" customHeight="1">
      <c r="A7" s="223"/>
      <c r="B7" s="6" t="s">
        <v>127</v>
      </c>
      <c r="C7" s="7">
        <v>2</v>
      </c>
      <c r="D7" s="7">
        <v>2</v>
      </c>
      <c r="E7" s="7">
        <v>2</v>
      </c>
      <c r="F7" s="7">
        <v>2</v>
      </c>
      <c r="G7" s="6" t="s">
        <v>128</v>
      </c>
      <c r="H7" s="7"/>
      <c r="I7" s="7"/>
      <c r="J7" s="7">
        <v>2</v>
      </c>
      <c r="K7" s="7">
        <v>2</v>
      </c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2" s="11" customFormat="1" ht="15" customHeight="1">
      <c r="A8" s="223"/>
      <c r="B8" s="6" t="s">
        <v>129</v>
      </c>
      <c r="C8" s="7"/>
      <c r="D8" s="7"/>
      <c r="E8" s="7">
        <v>2</v>
      </c>
      <c r="F8" s="7">
        <v>2</v>
      </c>
      <c r="G8" s="6" t="s">
        <v>130</v>
      </c>
      <c r="H8" s="7">
        <v>2</v>
      </c>
      <c r="I8" s="7">
        <v>2</v>
      </c>
      <c r="J8" s="8"/>
      <c r="K8" s="8"/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2" s="14" customFormat="1" ht="15" customHeight="1">
      <c r="A9" s="223"/>
      <c r="B9" s="12" t="s">
        <v>18</v>
      </c>
      <c r="C9" s="13">
        <f>SUM(C6:C8)</f>
        <v>4</v>
      </c>
      <c r="D9" s="13">
        <f t="shared" ref="D9:F9" si="0">SUM(D6:D8)</f>
        <v>4</v>
      </c>
      <c r="E9" s="13">
        <f t="shared" si="0"/>
        <v>4</v>
      </c>
      <c r="F9" s="13">
        <f t="shared" si="0"/>
        <v>4</v>
      </c>
      <c r="G9" s="12" t="s">
        <v>18</v>
      </c>
      <c r="H9" s="13">
        <f>SUM(H6:H8)</f>
        <v>4</v>
      </c>
      <c r="I9" s="13">
        <f t="shared" ref="I9:K9" si="1">SUM(I6:I8)</f>
        <v>4</v>
      </c>
      <c r="J9" s="13">
        <f t="shared" si="1"/>
        <v>2</v>
      </c>
      <c r="K9" s="13">
        <f t="shared" si="1"/>
        <v>2</v>
      </c>
      <c r="L9" s="12" t="s">
        <v>18</v>
      </c>
      <c r="M9" s="13">
        <f>SUM(M6:M8)</f>
        <v>0</v>
      </c>
      <c r="N9" s="13">
        <f t="shared" ref="N9:P9" si="2">SUM(N6:N8)</f>
        <v>0</v>
      </c>
      <c r="O9" s="13">
        <f t="shared" si="2"/>
        <v>0</v>
      </c>
      <c r="P9" s="13">
        <f t="shared" si="2"/>
        <v>0</v>
      </c>
      <c r="Q9" s="12" t="s">
        <v>18</v>
      </c>
      <c r="R9" s="13">
        <f>SUM(R6:R8)</f>
        <v>0</v>
      </c>
      <c r="S9" s="13">
        <f t="shared" ref="S9:U9" si="3">SUM(S6:S8)</f>
        <v>0</v>
      </c>
      <c r="T9" s="13">
        <f t="shared" si="3"/>
        <v>0</v>
      </c>
      <c r="U9" s="13">
        <f t="shared" si="3"/>
        <v>0</v>
      </c>
    </row>
    <row r="10" spans="1:22" s="14" customFormat="1" ht="15" customHeight="1">
      <c r="A10" s="223"/>
      <c r="B10" s="15" t="s">
        <v>19</v>
      </c>
      <c r="C10" s="234">
        <f>C9+E9+H9+J9+M9+O9+R9+T9</f>
        <v>14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</row>
    <row r="11" spans="1:22" s="14" customFormat="1" ht="35.1" customHeight="1">
      <c r="A11" s="223"/>
      <c r="B11" s="235" t="s">
        <v>131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2" s="11" customFormat="1" ht="15" customHeight="1">
      <c r="A12" s="223" t="s">
        <v>132</v>
      </c>
      <c r="B12" s="6" t="s">
        <v>133</v>
      </c>
      <c r="C12" s="7">
        <v>0</v>
      </c>
      <c r="D12" s="7">
        <v>1</v>
      </c>
      <c r="E12" s="7">
        <v>0</v>
      </c>
      <c r="F12" s="7">
        <v>1</v>
      </c>
      <c r="G12" s="6" t="s">
        <v>24</v>
      </c>
      <c r="H12" s="18"/>
      <c r="I12" s="18"/>
      <c r="J12" s="7">
        <v>2</v>
      </c>
      <c r="K12" s="7">
        <v>2</v>
      </c>
      <c r="L12" s="9"/>
      <c r="M12" s="10"/>
      <c r="N12" s="10"/>
      <c r="O12" s="10"/>
      <c r="P12" s="10"/>
      <c r="Q12" s="9"/>
      <c r="R12" s="10"/>
      <c r="S12" s="10"/>
      <c r="T12" s="10"/>
      <c r="U12" s="10"/>
    </row>
    <row r="13" spans="1:22" s="11" customFormat="1" ht="15" customHeight="1">
      <c r="A13" s="223"/>
      <c r="B13" s="6" t="s">
        <v>134</v>
      </c>
      <c r="C13" s="7"/>
      <c r="D13" s="7"/>
      <c r="E13" s="7">
        <v>2</v>
      </c>
      <c r="F13" s="7">
        <v>2</v>
      </c>
      <c r="G13" s="6"/>
      <c r="H13" s="18"/>
      <c r="I13" s="18"/>
      <c r="J13" s="7"/>
      <c r="K13" s="7"/>
      <c r="L13" s="9"/>
      <c r="M13" s="10"/>
      <c r="N13" s="10"/>
      <c r="O13" s="10"/>
      <c r="P13" s="10"/>
      <c r="Q13" s="9"/>
      <c r="R13" s="10"/>
      <c r="S13" s="10"/>
      <c r="T13" s="10"/>
      <c r="U13" s="10"/>
    </row>
    <row r="14" spans="1:22" s="11" customFormat="1" ht="15" customHeight="1">
      <c r="A14" s="223"/>
      <c r="B14" s="6" t="s">
        <v>135</v>
      </c>
      <c r="C14" s="7">
        <v>2</v>
      </c>
      <c r="D14" s="7">
        <v>2</v>
      </c>
      <c r="E14" s="7"/>
      <c r="F14" s="7"/>
      <c r="G14" s="6"/>
      <c r="H14" s="7"/>
      <c r="I14" s="7"/>
      <c r="J14" s="7"/>
      <c r="K14" s="7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2" s="14" customFormat="1" ht="15" customHeight="1">
      <c r="A15" s="223"/>
      <c r="B15" s="12" t="s">
        <v>18</v>
      </c>
      <c r="C15" s="13">
        <f>SUM(C12:C14)</f>
        <v>2</v>
      </c>
      <c r="D15" s="13">
        <f t="shared" ref="D15:F15" si="4">SUM(D12:D14)</f>
        <v>3</v>
      </c>
      <c r="E15" s="13">
        <f t="shared" si="4"/>
        <v>2</v>
      </c>
      <c r="F15" s="13">
        <f t="shared" si="4"/>
        <v>3</v>
      </c>
      <c r="G15" s="12" t="s">
        <v>18</v>
      </c>
      <c r="H15" s="13">
        <f>SUM(H12:H14)</f>
        <v>0</v>
      </c>
      <c r="I15" s="13">
        <f t="shared" ref="I15:K15" si="5">SUM(I12:I14)</f>
        <v>0</v>
      </c>
      <c r="J15" s="13">
        <f t="shared" si="5"/>
        <v>2</v>
      </c>
      <c r="K15" s="13">
        <f t="shared" si="5"/>
        <v>2</v>
      </c>
      <c r="L15" s="12" t="s">
        <v>18</v>
      </c>
      <c r="M15" s="13">
        <f>SUM(M12:M14)</f>
        <v>0</v>
      </c>
      <c r="N15" s="13">
        <f t="shared" ref="N15:P15" si="6">SUM(N12:N14)</f>
        <v>0</v>
      </c>
      <c r="O15" s="13">
        <f t="shared" si="6"/>
        <v>0</v>
      </c>
      <c r="P15" s="13">
        <f t="shared" si="6"/>
        <v>0</v>
      </c>
      <c r="Q15" s="12" t="s">
        <v>18</v>
      </c>
      <c r="R15" s="13">
        <f>SUM(R12:R14)</f>
        <v>0</v>
      </c>
      <c r="S15" s="13">
        <f t="shared" ref="S15:U15" si="7">SUM(S12:S14)</f>
        <v>0</v>
      </c>
      <c r="T15" s="13">
        <f t="shared" si="7"/>
        <v>0</v>
      </c>
      <c r="U15" s="13">
        <f t="shared" si="7"/>
        <v>0</v>
      </c>
    </row>
    <row r="16" spans="1:22" s="14" customFormat="1" ht="15" customHeight="1">
      <c r="A16" s="223"/>
      <c r="B16" s="198" t="s">
        <v>19</v>
      </c>
      <c r="C16" s="231">
        <f>C15+E15+H15+J15+M15+O15+R15+T15</f>
        <v>6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62" ht="57" customHeight="1">
      <c r="A17" s="223" t="s">
        <v>136</v>
      </c>
      <c r="B17" s="230" t="s">
        <v>1012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</row>
    <row r="18" spans="1:62" s="14" customFormat="1" ht="15" customHeight="1">
      <c r="A18" s="223"/>
      <c r="B18" s="198" t="s">
        <v>19</v>
      </c>
      <c r="C18" s="231">
        <v>8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</row>
    <row r="19" spans="1:62" s="22" customFormat="1" ht="15" customHeight="1">
      <c r="A19" s="232" t="s">
        <v>137</v>
      </c>
      <c r="B19" s="6" t="s">
        <v>138</v>
      </c>
      <c r="C19" s="7">
        <v>2</v>
      </c>
      <c r="D19" s="7">
        <v>2</v>
      </c>
      <c r="E19" s="7"/>
      <c r="F19" s="7"/>
      <c r="G19" s="19" t="s">
        <v>29</v>
      </c>
      <c r="H19" s="7">
        <v>2</v>
      </c>
      <c r="I19" s="7">
        <v>2</v>
      </c>
      <c r="J19" s="7"/>
      <c r="K19" s="7"/>
      <c r="L19" s="20"/>
      <c r="M19" s="21"/>
      <c r="N19" s="21"/>
      <c r="O19" s="21"/>
      <c r="P19" s="21"/>
      <c r="Q19" s="20"/>
      <c r="R19" s="21"/>
      <c r="S19" s="21"/>
      <c r="T19" s="21"/>
      <c r="U19" s="21"/>
    </row>
    <row r="20" spans="1:62" s="22" customFormat="1" ht="15" customHeight="1">
      <c r="A20" s="232"/>
      <c r="B20" s="23" t="s">
        <v>139</v>
      </c>
      <c r="C20" s="7"/>
      <c r="D20" s="7"/>
      <c r="E20" s="7">
        <v>2</v>
      </c>
      <c r="F20" s="7">
        <v>2</v>
      </c>
      <c r="G20" s="6" t="s">
        <v>31</v>
      </c>
      <c r="H20" s="7"/>
      <c r="I20" s="7"/>
      <c r="J20" s="7">
        <v>2</v>
      </c>
      <c r="K20" s="7">
        <v>2</v>
      </c>
      <c r="L20" s="24"/>
      <c r="M20" s="25"/>
      <c r="N20" s="25"/>
      <c r="O20" s="25"/>
      <c r="P20" s="25"/>
      <c r="Q20" s="24"/>
      <c r="R20" s="25"/>
      <c r="S20" s="25"/>
      <c r="T20" s="25"/>
      <c r="U20" s="25"/>
    </row>
    <row r="21" spans="1:62" s="29" customFormat="1" ht="15" customHeight="1">
      <c r="A21" s="232"/>
      <c r="B21" s="26" t="s">
        <v>140</v>
      </c>
      <c r="C21" s="27">
        <f>SUM(C19:C20)</f>
        <v>2</v>
      </c>
      <c r="D21" s="27">
        <f t="shared" ref="D21:F21" si="8">SUM(D19:D20)</f>
        <v>2</v>
      </c>
      <c r="E21" s="27">
        <f t="shared" si="8"/>
        <v>2</v>
      </c>
      <c r="F21" s="27">
        <f t="shared" si="8"/>
        <v>2</v>
      </c>
      <c r="G21" s="26" t="s">
        <v>140</v>
      </c>
      <c r="H21" s="27">
        <f>SUM(H19:H20)</f>
        <v>2</v>
      </c>
      <c r="I21" s="27">
        <f t="shared" ref="I21:K21" si="9">SUM(I19:I20)</f>
        <v>2</v>
      </c>
      <c r="J21" s="27">
        <f t="shared" si="9"/>
        <v>2</v>
      </c>
      <c r="K21" s="27">
        <f t="shared" si="9"/>
        <v>2</v>
      </c>
      <c r="L21" s="28" t="s">
        <v>18</v>
      </c>
      <c r="M21" s="27">
        <f>SUM(M19:M20)</f>
        <v>0</v>
      </c>
      <c r="N21" s="27">
        <f t="shared" ref="N21:P21" si="10">SUM(N19:N20)</f>
        <v>0</v>
      </c>
      <c r="O21" s="27">
        <f t="shared" si="10"/>
        <v>0</v>
      </c>
      <c r="P21" s="27">
        <f t="shared" si="10"/>
        <v>0</v>
      </c>
      <c r="Q21" s="28" t="s">
        <v>18</v>
      </c>
      <c r="R21" s="27">
        <f>SUM(R19:R20)</f>
        <v>0</v>
      </c>
      <c r="S21" s="27">
        <f t="shared" ref="S21:U21" si="11">SUM(S19:S20)</f>
        <v>0</v>
      </c>
      <c r="T21" s="27">
        <f t="shared" si="11"/>
        <v>0</v>
      </c>
      <c r="U21" s="27">
        <f t="shared" si="11"/>
        <v>0</v>
      </c>
    </row>
    <row r="22" spans="1:62" s="29" customFormat="1" ht="15" customHeight="1">
      <c r="A22" s="232"/>
      <c r="B22" s="30" t="s">
        <v>141</v>
      </c>
      <c r="C22" s="233">
        <f>SUM(C21+E21+H21+J21+M21+O21+R21+T21)</f>
        <v>8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W22" s="22"/>
      <c r="X22" s="22"/>
      <c r="Y22" s="22"/>
      <c r="Z22" s="22"/>
      <c r="AA22" s="22"/>
      <c r="AB22" s="22"/>
    </row>
    <row r="23" spans="1:62" s="31" customFormat="1" ht="15" customHeight="1">
      <c r="A23" s="212" t="s">
        <v>142</v>
      </c>
      <c r="B23" s="6" t="s">
        <v>143</v>
      </c>
      <c r="C23" s="7">
        <v>2</v>
      </c>
      <c r="D23" s="7">
        <v>2</v>
      </c>
      <c r="E23" s="7"/>
      <c r="F23" s="7"/>
      <c r="G23" s="19" t="s">
        <v>144</v>
      </c>
      <c r="H23" s="7">
        <v>2</v>
      </c>
      <c r="I23" s="7">
        <v>2</v>
      </c>
      <c r="J23" s="7"/>
      <c r="K23" s="7"/>
      <c r="L23" s="19" t="s">
        <v>145</v>
      </c>
      <c r="M23" s="7"/>
      <c r="N23" s="7"/>
      <c r="O23" s="7">
        <v>2</v>
      </c>
      <c r="P23" s="7">
        <v>2</v>
      </c>
      <c r="Q23" s="19" t="s">
        <v>146</v>
      </c>
      <c r="R23" s="7"/>
      <c r="S23" s="7"/>
      <c r="T23" s="7">
        <v>2</v>
      </c>
      <c r="U23" s="7">
        <v>2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</row>
    <row r="24" spans="1:62" s="31" customFormat="1" ht="15" customHeight="1">
      <c r="A24" s="212"/>
      <c r="B24" s="6" t="s">
        <v>147</v>
      </c>
      <c r="C24" s="7">
        <v>2</v>
      </c>
      <c r="D24" s="7">
        <v>2</v>
      </c>
      <c r="E24" s="7"/>
      <c r="F24" s="7"/>
      <c r="G24" s="19" t="s">
        <v>148</v>
      </c>
      <c r="H24" s="7">
        <v>2</v>
      </c>
      <c r="I24" s="7">
        <v>2</v>
      </c>
      <c r="J24" s="7"/>
      <c r="K24" s="7"/>
      <c r="L24" s="19" t="s">
        <v>149</v>
      </c>
      <c r="M24" s="7"/>
      <c r="N24" s="7"/>
      <c r="O24" s="7">
        <v>2</v>
      </c>
      <c r="P24" s="7">
        <v>2</v>
      </c>
      <c r="Q24" s="19" t="s">
        <v>150</v>
      </c>
      <c r="R24" s="7"/>
      <c r="S24" s="7"/>
      <c r="T24" s="7">
        <v>2</v>
      </c>
      <c r="U24" s="7">
        <v>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1" customFormat="1" ht="15" customHeight="1">
      <c r="A25" s="212"/>
      <c r="B25" s="19" t="s">
        <v>151</v>
      </c>
      <c r="C25" s="7">
        <v>2</v>
      </c>
      <c r="D25" s="7">
        <v>2</v>
      </c>
      <c r="E25" s="7"/>
      <c r="F25" s="7"/>
      <c r="G25" s="19"/>
      <c r="H25" s="7"/>
      <c r="I25" s="7"/>
      <c r="J25" s="7"/>
      <c r="K25" s="7"/>
      <c r="L25" s="19" t="s">
        <v>152</v>
      </c>
      <c r="M25" s="7"/>
      <c r="N25" s="7"/>
      <c r="O25" s="7">
        <v>2</v>
      </c>
      <c r="P25" s="7">
        <v>2</v>
      </c>
      <c r="Q25" s="6"/>
      <c r="R25" s="7"/>
      <c r="S25" s="7"/>
      <c r="T25" s="7"/>
      <c r="U25" s="7"/>
      <c r="V25" s="29"/>
      <c r="W25" s="22"/>
      <c r="X25" s="22"/>
      <c r="Y25" s="22"/>
      <c r="Z25" s="22"/>
      <c r="AA25" s="22"/>
      <c r="AB25" s="22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2" customFormat="1" ht="15" customHeight="1">
      <c r="A26" s="212"/>
      <c r="B26" s="27" t="s">
        <v>140</v>
      </c>
      <c r="C26" s="27">
        <f>SUM(C23:C25)</f>
        <v>6</v>
      </c>
      <c r="D26" s="27">
        <f t="shared" ref="D26:F26" si="12">SUM(D23:D25)</f>
        <v>6</v>
      </c>
      <c r="E26" s="27">
        <f t="shared" si="12"/>
        <v>0</v>
      </c>
      <c r="F26" s="27">
        <f t="shared" si="12"/>
        <v>0</v>
      </c>
      <c r="G26" s="27" t="s">
        <v>140</v>
      </c>
      <c r="H26" s="27">
        <f>SUM(H23:H25)</f>
        <v>4</v>
      </c>
      <c r="I26" s="27">
        <f t="shared" ref="I26:K26" si="13">SUM(I23:I25)</f>
        <v>4</v>
      </c>
      <c r="J26" s="27">
        <f t="shared" si="13"/>
        <v>0</v>
      </c>
      <c r="K26" s="27">
        <f t="shared" si="13"/>
        <v>0</v>
      </c>
      <c r="L26" s="28" t="s">
        <v>140</v>
      </c>
      <c r="M26" s="27">
        <f>SUM(M23:M25)</f>
        <v>0</v>
      </c>
      <c r="N26" s="27">
        <f t="shared" ref="N26:P26" si="14">SUM(N23:N25)</f>
        <v>0</v>
      </c>
      <c r="O26" s="27">
        <f t="shared" si="14"/>
        <v>6</v>
      </c>
      <c r="P26" s="27">
        <f t="shared" si="14"/>
        <v>6</v>
      </c>
      <c r="Q26" s="28" t="s">
        <v>140</v>
      </c>
      <c r="R26" s="27">
        <f>SUM(R23:R25)</f>
        <v>0</v>
      </c>
      <c r="S26" s="27">
        <f t="shared" ref="S26:U26" si="15">SUM(S23:S25)</f>
        <v>0</v>
      </c>
      <c r="T26" s="27">
        <f t="shared" si="15"/>
        <v>4</v>
      </c>
      <c r="U26" s="27">
        <f t="shared" si="15"/>
        <v>4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12"/>
      <c r="B27" s="30" t="s">
        <v>141</v>
      </c>
      <c r="C27" s="213">
        <f>C26+E26+H26+J26+M26+O26+R26+T26</f>
        <v>20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9"/>
      <c r="W27" s="22"/>
      <c r="X27" s="22"/>
      <c r="Y27" s="22"/>
      <c r="Z27" s="22"/>
      <c r="AA27" s="22"/>
      <c r="AB27" s="22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7" customFormat="1" ht="15" customHeight="1">
      <c r="A28" s="212" t="s">
        <v>153</v>
      </c>
      <c r="B28" s="33" t="s">
        <v>154</v>
      </c>
      <c r="C28" s="7">
        <v>2</v>
      </c>
      <c r="D28" s="7">
        <v>2</v>
      </c>
      <c r="E28" s="7"/>
      <c r="F28" s="7"/>
      <c r="G28" s="34" t="s">
        <v>155</v>
      </c>
      <c r="H28" s="7">
        <v>2</v>
      </c>
      <c r="I28" s="7">
        <v>2</v>
      </c>
      <c r="J28" s="7" t="s">
        <v>156</v>
      </c>
      <c r="K28" s="7" t="s">
        <v>156</v>
      </c>
      <c r="L28" s="18" t="s">
        <v>157</v>
      </c>
      <c r="M28" s="7">
        <v>10</v>
      </c>
      <c r="N28" s="7" t="s">
        <v>158</v>
      </c>
      <c r="O28" s="7"/>
      <c r="P28" s="7"/>
      <c r="Q28" s="35" t="s">
        <v>159</v>
      </c>
      <c r="R28" s="36">
        <v>2</v>
      </c>
      <c r="S28" s="36">
        <v>2</v>
      </c>
      <c r="T28" s="36" t="s">
        <v>156</v>
      </c>
      <c r="U28" s="36" t="s">
        <v>156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7" customFormat="1" ht="15" customHeight="1">
      <c r="A29" s="212"/>
      <c r="B29" s="34" t="s">
        <v>56</v>
      </c>
      <c r="C29" s="7">
        <v>2</v>
      </c>
      <c r="D29" s="7">
        <v>2</v>
      </c>
      <c r="E29" s="7"/>
      <c r="F29" s="7"/>
      <c r="G29" s="34" t="s">
        <v>160</v>
      </c>
      <c r="H29" s="7">
        <v>3</v>
      </c>
      <c r="I29" s="7">
        <v>4</v>
      </c>
      <c r="J29" s="7"/>
      <c r="K29" s="7"/>
      <c r="L29" s="18" t="s">
        <v>58</v>
      </c>
      <c r="M29" s="7"/>
      <c r="N29" s="7"/>
      <c r="O29" s="7">
        <v>10</v>
      </c>
      <c r="P29" s="7" t="s">
        <v>158</v>
      </c>
      <c r="Q29" s="35" t="s">
        <v>59</v>
      </c>
      <c r="R29" s="36">
        <v>1</v>
      </c>
      <c r="S29" s="36">
        <v>2</v>
      </c>
      <c r="T29" s="36"/>
      <c r="U29" s="36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7" customFormat="1" ht="15" customHeight="1">
      <c r="A30" s="212"/>
      <c r="B30" s="34" t="s">
        <v>60</v>
      </c>
      <c r="C30" s="7">
        <v>2</v>
      </c>
      <c r="D30" s="7">
        <v>3</v>
      </c>
      <c r="E30" s="7" t="s">
        <v>156</v>
      </c>
      <c r="F30" s="7" t="s">
        <v>156</v>
      </c>
      <c r="G30" s="34" t="s">
        <v>161</v>
      </c>
      <c r="H30" s="7">
        <v>3</v>
      </c>
      <c r="I30" s="7">
        <v>4</v>
      </c>
      <c r="J30" s="7" t="s">
        <v>55</v>
      </c>
      <c r="K30" s="7" t="s">
        <v>55</v>
      </c>
      <c r="L30" s="34"/>
      <c r="M30" s="7"/>
      <c r="N30" s="7"/>
      <c r="O30" s="7"/>
      <c r="P30" s="7"/>
      <c r="Q30" s="35" t="s">
        <v>62</v>
      </c>
      <c r="R30" s="36">
        <v>2</v>
      </c>
      <c r="S30" s="36">
        <v>4</v>
      </c>
      <c r="T30" s="36">
        <v>2</v>
      </c>
      <c r="U30" s="36">
        <v>4</v>
      </c>
      <c r="V30" s="29"/>
      <c r="W30" s="29"/>
      <c r="X30" s="22"/>
      <c r="Y30" s="22"/>
      <c r="Z30" s="22"/>
      <c r="AA30" s="22"/>
      <c r="AB30" s="22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7" customFormat="1" ht="15" customHeight="1">
      <c r="A31" s="212"/>
      <c r="B31" s="34" t="s">
        <v>63</v>
      </c>
      <c r="C31" s="7">
        <v>3</v>
      </c>
      <c r="D31" s="7">
        <v>3</v>
      </c>
      <c r="E31" s="7"/>
      <c r="F31" s="7"/>
      <c r="G31" s="34" t="s">
        <v>64</v>
      </c>
      <c r="H31" s="7" t="s">
        <v>156</v>
      </c>
      <c r="I31" s="7" t="s">
        <v>156</v>
      </c>
      <c r="J31" s="7">
        <v>2</v>
      </c>
      <c r="K31" s="7">
        <v>2</v>
      </c>
      <c r="L31" s="6"/>
      <c r="M31" s="7"/>
      <c r="N31" s="7"/>
      <c r="O31" s="7"/>
      <c r="P31" s="7"/>
      <c r="Q31" s="34"/>
      <c r="R31" s="7"/>
      <c r="S31" s="7"/>
      <c r="T31" s="7"/>
      <c r="U31" s="7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7" customFormat="1" ht="15" customHeight="1">
      <c r="A32" s="212"/>
      <c r="B32" s="34" t="s">
        <v>65</v>
      </c>
      <c r="C32" s="7">
        <v>2</v>
      </c>
      <c r="D32" s="7">
        <v>2</v>
      </c>
      <c r="E32" s="7"/>
      <c r="F32" s="7"/>
      <c r="G32" s="34" t="s">
        <v>162</v>
      </c>
      <c r="H32" s="7"/>
      <c r="I32" s="7"/>
      <c r="J32" s="7">
        <v>3</v>
      </c>
      <c r="K32" s="7">
        <v>4</v>
      </c>
      <c r="L32" s="34"/>
      <c r="M32" s="7"/>
      <c r="N32" s="7"/>
      <c r="O32" s="7"/>
      <c r="P32" s="7"/>
      <c r="Q32" s="17"/>
      <c r="R32" s="7"/>
      <c r="S32" s="7"/>
      <c r="T32" s="7"/>
      <c r="U32" s="7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7" customFormat="1" ht="15" customHeight="1">
      <c r="A33" s="212"/>
      <c r="B33" s="34" t="s">
        <v>163</v>
      </c>
      <c r="C33" s="7"/>
      <c r="D33" s="7"/>
      <c r="E33" s="7">
        <v>2</v>
      </c>
      <c r="F33" s="7">
        <v>2</v>
      </c>
      <c r="G33" s="34" t="s">
        <v>164</v>
      </c>
      <c r="H33" s="7"/>
      <c r="I33" s="7"/>
      <c r="J33" s="7">
        <v>3</v>
      </c>
      <c r="K33" s="7">
        <v>4</v>
      </c>
      <c r="L33" s="34"/>
      <c r="M33" s="7"/>
      <c r="N33" s="7"/>
      <c r="O33" s="7"/>
      <c r="P33" s="7"/>
      <c r="Q33" s="38"/>
      <c r="R33" s="7"/>
      <c r="S33" s="7"/>
      <c r="T33" s="7"/>
      <c r="U33" s="7"/>
      <c r="V33" s="29"/>
      <c r="W33" s="29"/>
      <c r="X33" s="22"/>
      <c r="Y33" s="22"/>
      <c r="Z33" s="22"/>
      <c r="AA33" s="22"/>
      <c r="AB33" s="22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7" customFormat="1" ht="15" customHeight="1">
      <c r="A34" s="212"/>
      <c r="B34" s="34" t="s">
        <v>165</v>
      </c>
      <c r="C34" s="7" t="s">
        <v>156</v>
      </c>
      <c r="D34" s="7" t="s">
        <v>156</v>
      </c>
      <c r="E34" s="7">
        <v>2</v>
      </c>
      <c r="F34" s="7">
        <v>2</v>
      </c>
      <c r="G34" s="34" t="s">
        <v>70</v>
      </c>
      <c r="H34" s="7"/>
      <c r="I34" s="7"/>
      <c r="J34" s="7">
        <v>1</v>
      </c>
      <c r="K34" s="7">
        <v>2</v>
      </c>
      <c r="L34" s="34"/>
      <c r="M34" s="7"/>
      <c r="N34" s="7"/>
      <c r="O34" s="7"/>
      <c r="P34" s="7"/>
      <c r="Q34" s="38"/>
      <c r="R34" s="7"/>
      <c r="S34" s="7"/>
      <c r="T34" s="7"/>
      <c r="U34" s="7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7" customFormat="1" ht="15" customHeight="1">
      <c r="A35" s="212"/>
      <c r="B35" s="34" t="s">
        <v>71</v>
      </c>
      <c r="C35" s="7" t="s">
        <v>55</v>
      </c>
      <c r="D35" s="7" t="s">
        <v>55</v>
      </c>
      <c r="E35" s="7">
        <v>3</v>
      </c>
      <c r="F35" s="7">
        <v>3</v>
      </c>
      <c r="G35" s="34"/>
      <c r="H35" s="7"/>
      <c r="I35" s="7"/>
      <c r="J35" s="7"/>
      <c r="K35" s="7"/>
      <c r="L35" s="34"/>
      <c r="M35" s="7"/>
      <c r="N35" s="7"/>
      <c r="O35" s="7"/>
      <c r="P35" s="7"/>
      <c r="Q35" s="38"/>
      <c r="R35" s="7"/>
      <c r="S35" s="7"/>
      <c r="T35" s="7"/>
      <c r="U35" s="7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7" customFormat="1" ht="15" customHeight="1">
      <c r="A36" s="212"/>
      <c r="B36" s="34" t="s">
        <v>166</v>
      </c>
      <c r="C36" s="7"/>
      <c r="D36" s="7"/>
      <c r="E36" s="7">
        <v>3</v>
      </c>
      <c r="F36" s="7">
        <v>4</v>
      </c>
      <c r="G36" s="34"/>
      <c r="H36" s="7"/>
      <c r="I36" s="7"/>
      <c r="J36" s="7"/>
      <c r="K36" s="7"/>
      <c r="L36" s="18"/>
      <c r="M36" s="7"/>
      <c r="N36" s="7"/>
      <c r="O36" s="7"/>
      <c r="P36" s="7"/>
      <c r="Q36" s="34"/>
      <c r="R36" s="7"/>
      <c r="S36" s="7"/>
      <c r="T36" s="7"/>
      <c r="U36" s="7"/>
      <c r="V36" s="29"/>
      <c r="W36" s="29"/>
      <c r="X36" s="22"/>
      <c r="Y36" s="22"/>
      <c r="Z36" s="22"/>
      <c r="AA36" s="22"/>
      <c r="AB36" s="22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7" customFormat="1" ht="15" customHeight="1">
      <c r="A37" s="212"/>
      <c r="B37" s="33" t="s">
        <v>73</v>
      </c>
      <c r="C37" s="7"/>
      <c r="D37" s="7"/>
      <c r="E37" s="7">
        <v>3</v>
      </c>
      <c r="F37" s="7">
        <v>3</v>
      </c>
      <c r="G37" s="34"/>
      <c r="H37" s="7"/>
      <c r="I37" s="7"/>
      <c r="J37" s="7"/>
      <c r="K37" s="7"/>
      <c r="L37" s="34"/>
      <c r="M37" s="7"/>
      <c r="N37" s="7"/>
      <c r="O37" s="7"/>
      <c r="P37" s="7"/>
      <c r="Q37" s="34"/>
      <c r="R37" s="7"/>
      <c r="S37" s="7"/>
      <c r="T37" s="7"/>
      <c r="U37" s="7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7" customFormat="1" ht="15" customHeight="1">
      <c r="A38" s="212"/>
      <c r="B38" s="39" t="s">
        <v>18</v>
      </c>
      <c r="C38" s="39">
        <f>SUM(C28:C37)</f>
        <v>11</v>
      </c>
      <c r="D38" s="39">
        <f t="shared" ref="D38:F38" si="16">SUM(D28:D37)</f>
        <v>12</v>
      </c>
      <c r="E38" s="39">
        <f t="shared" si="16"/>
        <v>13</v>
      </c>
      <c r="F38" s="39">
        <f t="shared" si="16"/>
        <v>14</v>
      </c>
      <c r="G38" s="39" t="s">
        <v>140</v>
      </c>
      <c r="H38" s="39">
        <f>SUM(H28:H37)</f>
        <v>8</v>
      </c>
      <c r="I38" s="39">
        <f t="shared" ref="I38:K38" si="17">SUM(I28:I37)</f>
        <v>10</v>
      </c>
      <c r="J38" s="39">
        <f t="shared" si="17"/>
        <v>9</v>
      </c>
      <c r="K38" s="39">
        <f t="shared" si="17"/>
        <v>12</v>
      </c>
      <c r="L38" s="39" t="s">
        <v>18</v>
      </c>
      <c r="M38" s="39">
        <f>SUM(M28:M37)</f>
        <v>10</v>
      </c>
      <c r="N38" s="39">
        <f t="shared" ref="N38:P38" si="18">SUM(N28:N37)</f>
        <v>0</v>
      </c>
      <c r="O38" s="39">
        <f t="shared" si="18"/>
        <v>10</v>
      </c>
      <c r="P38" s="39">
        <f t="shared" si="18"/>
        <v>0</v>
      </c>
      <c r="Q38" s="39" t="s">
        <v>18</v>
      </c>
      <c r="R38" s="39">
        <f>SUM(R28:R37)</f>
        <v>5</v>
      </c>
      <c r="S38" s="39">
        <f t="shared" ref="S38:U38" si="19">SUM(S28:S37)</f>
        <v>8</v>
      </c>
      <c r="T38" s="39">
        <f t="shared" si="19"/>
        <v>2</v>
      </c>
      <c r="U38" s="39">
        <f t="shared" si="19"/>
        <v>4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7" customFormat="1" ht="15" customHeight="1">
      <c r="A39" s="212"/>
      <c r="B39" s="40" t="s">
        <v>19</v>
      </c>
      <c r="C39" s="213">
        <f>C38+E38+H38+J38+M38+O38+R38+T38</f>
        <v>68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9"/>
      <c r="W39" s="29"/>
      <c r="X39" s="22"/>
      <c r="Y39" s="22"/>
      <c r="Z39" s="22"/>
      <c r="AA39" s="22"/>
      <c r="AB39" s="22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7" customFormat="1" ht="15" customHeight="1">
      <c r="A40" s="217" t="s">
        <v>167</v>
      </c>
      <c r="B40" s="41" t="s">
        <v>168</v>
      </c>
      <c r="C40" s="7">
        <v>2</v>
      </c>
      <c r="D40" s="7">
        <v>2</v>
      </c>
      <c r="E40" s="7"/>
      <c r="F40" s="7"/>
      <c r="G40" s="35" t="s">
        <v>169</v>
      </c>
      <c r="H40" s="36">
        <v>2</v>
      </c>
      <c r="I40" s="36">
        <v>2</v>
      </c>
      <c r="J40" s="36"/>
      <c r="K40" s="36"/>
      <c r="L40" s="35"/>
      <c r="M40" s="36"/>
      <c r="N40" s="36"/>
      <c r="O40" s="36"/>
      <c r="P40" s="36"/>
      <c r="Q40" s="35" t="s">
        <v>170</v>
      </c>
      <c r="R40" s="36">
        <v>1</v>
      </c>
      <c r="S40" s="36" t="s">
        <v>171</v>
      </c>
      <c r="T40" s="36"/>
      <c r="U40" s="36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7" customFormat="1" ht="15" customHeight="1">
      <c r="A41" s="218"/>
      <c r="B41" s="41" t="s">
        <v>172</v>
      </c>
      <c r="C41" s="7">
        <v>2</v>
      </c>
      <c r="D41" s="7">
        <v>2</v>
      </c>
      <c r="E41" s="7"/>
      <c r="F41" s="7"/>
      <c r="G41" s="35" t="s">
        <v>81</v>
      </c>
      <c r="H41" s="36">
        <v>2</v>
      </c>
      <c r="I41" s="36">
        <v>2</v>
      </c>
      <c r="J41" s="36"/>
      <c r="K41" s="36"/>
      <c r="L41" s="35"/>
      <c r="M41" s="36"/>
      <c r="N41" s="36"/>
      <c r="O41" s="36"/>
      <c r="P41" s="36"/>
      <c r="Q41" s="35" t="s">
        <v>173</v>
      </c>
      <c r="R41" s="36">
        <v>2</v>
      </c>
      <c r="S41" s="36">
        <v>2</v>
      </c>
      <c r="T41" s="36"/>
      <c r="U41" s="36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7" customFormat="1" ht="15" customHeight="1">
      <c r="A42" s="218"/>
      <c r="B42" s="34" t="s">
        <v>83</v>
      </c>
      <c r="C42" s="7">
        <v>2</v>
      </c>
      <c r="D42" s="7">
        <v>2</v>
      </c>
      <c r="E42" s="7" t="s">
        <v>174</v>
      </c>
      <c r="F42" s="7" t="s">
        <v>174</v>
      </c>
      <c r="G42" s="35" t="s">
        <v>175</v>
      </c>
      <c r="H42" s="42">
        <v>3</v>
      </c>
      <c r="I42" s="42">
        <v>3</v>
      </c>
      <c r="J42" s="36"/>
      <c r="K42" s="36"/>
      <c r="L42" s="35"/>
      <c r="M42" s="36"/>
      <c r="N42" s="36"/>
      <c r="O42" s="36"/>
      <c r="P42" s="36"/>
      <c r="Q42" s="35" t="s">
        <v>176</v>
      </c>
      <c r="R42" s="36">
        <v>2</v>
      </c>
      <c r="S42" s="36">
        <v>2</v>
      </c>
      <c r="T42" s="36"/>
      <c r="U42" s="36"/>
      <c r="V42" s="29"/>
      <c r="W42" s="29"/>
      <c r="X42" s="22"/>
      <c r="Y42" s="22"/>
      <c r="Z42" s="22"/>
      <c r="AA42" s="22"/>
      <c r="AB42" s="22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7" customFormat="1" ht="15" customHeight="1">
      <c r="A43" s="218"/>
      <c r="B43" s="43" t="s">
        <v>177</v>
      </c>
      <c r="C43" s="7"/>
      <c r="D43" s="7"/>
      <c r="E43" s="7">
        <v>2</v>
      </c>
      <c r="F43" s="7">
        <v>2</v>
      </c>
      <c r="G43" s="44" t="s">
        <v>178</v>
      </c>
      <c r="H43" s="36">
        <v>3</v>
      </c>
      <c r="I43" s="36">
        <v>3</v>
      </c>
      <c r="J43" s="36"/>
      <c r="K43" s="36"/>
      <c r="L43" s="35"/>
      <c r="M43" s="36"/>
      <c r="N43" s="36"/>
      <c r="O43" s="36"/>
      <c r="P43" s="36"/>
      <c r="Q43" s="35" t="s">
        <v>179</v>
      </c>
      <c r="R43" s="36">
        <v>2</v>
      </c>
      <c r="S43" s="36">
        <v>2</v>
      </c>
      <c r="T43" s="36"/>
      <c r="U43" s="36"/>
      <c r="V43" s="29"/>
      <c r="W43" s="29"/>
      <c r="X43" s="22"/>
      <c r="Y43" s="22"/>
      <c r="Z43" s="22"/>
      <c r="AA43" s="22"/>
      <c r="AB43" s="22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7" customFormat="1" ht="15" customHeight="1">
      <c r="A44" s="218"/>
      <c r="B44" s="41" t="s">
        <v>180</v>
      </c>
      <c r="C44" s="7"/>
      <c r="D44" s="7"/>
      <c r="E44" s="7">
        <v>3</v>
      </c>
      <c r="F44" s="7">
        <v>3</v>
      </c>
      <c r="G44" s="35" t="s">
        <v>181</v>
      </c>
      <c r="H44" s="36">
        <v>2</v>
      </c>
      <c r="I44" s="36">
        <v>2</v>
      </c>
      <c r="J44" s="36"/>
      <c r="K44" s="36"/>
      <c r="L44" s="35"/>
      <c r="M44" s="36"/>
      <c r="N44" s="36"/>
      <c r="O44" s="36"/>
      <c r="P44" s="36"/>
      <c r="Q44" s="35" t="s">
        <v>182</v>
      </c>
      <c r="R44" s="36">
        <v>4</v>
      </c>
      <c r="S44" s="36">
        <v>4</v>
      </c>
      <c r="T44" s="36"/>
      <c r="U44" s="36"/>
      <c r="V44" s="29"/>
      <c r="W44" s="29"/>
      <c r="X44" s="22"/>
      <c r="Y44" s="22"/>
      <c r="Z44" s="22"/>
      <c r="AA44" s="22"/>
      <c r="AB44" s="2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7" customFormat="1" ht="15" customHeight="1">
      <c r="A45" s="218"/>
      <c r="B45" s="35" t="s">
        <v>183</v>
      </c>
      <c r="C45" s="7"/>
      <c r="D45" s="7"/>
      <c r="E45" s="7">
        <v>2</v>
      </c>
      <c r="F45" s="7">
        <v>2</v>
      </c>
      <c r="G45" s="35" t="s">
        <v>184</v>
      </c>
      <c r="H45" s="36">
        <v>2</v>
      </c>
      <c r="I45" s="36">
        <v>2</v>
      </c>
      <c r="J45" s="36"/>
      <c r="K45" s="36"/>
      <c r="L45" s="35"/>
      <c r="M45" s="36"/>
      <c r="N45" s="36"/>
      <c r="O45" s="36"/>
      <c r="P45" s="36"/>
      <c r="Q45" s="45" t="s">
        <v>185</v>
      </c>
      <c r="R45" s="42">
        <v>9</v>
      </c>
      <c r="S45" s="42" t="s">
        <v>186</v>
      </c>
      <c r="T45" s="36"/>
      <c r="U45" s="36"/>
      <c r="V45" s="29"/>
      <c r="W45" s="29"/>
      <c r="X45" s="22"/>
      <c r="Y45" s="22"/>
      <c r="Z45" s="22"/>
      <c r="AA45" s="22"/>
      <c r="AB45" s="2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7" customFormat="1" ht="15" customHeight="1">
      <c r="A46" s="218"/>
      <c r="B46" s="34" t="s">
        <v>187</v>
      </c>
      <c r="C46" s="7"/>
      <c r="D46" s="7"/>
      <c r="E46" s="7">
        <v>2</v>
      </c>
      <c r="F46" s="7">
        <v>2</v>
      </c>
      <c r="G46" s="35" t="s">
        <v>188</v>
      </c>
      <c r="H46" s="36"/>
      <c r="I46" s="36"/>
      <c r="J46" s="36">
        <v>2</v>
      </c>
      <c r="K46" s="36">
        <v>2</v>
      </c>
      <c r="L46" s="35"/>
      <c r="M46" s="36"/>
      <c r="N46" s="36"/>
      <c r="O46" s="36"/>
      <c r="P46" s="36"/>
      <c r="Q46" s="46" t="s">
        <v>189</v>
      </c>
      <c r="R46" s="42">
        <v>3</v>
      </c>
      <c r="S46" s="42">
        <v>3</v>
      </c>
      <c r="T46" s="36"/>
      <c r="U46" s="36"/>
      <c r="V46" s="29"/>
      <c r="W46" s="29"/>
      <c r="X46" s="22"/>
      <c r="Y46" s="22"/>
      <c r="Z46" s="22"/>
      <c r="AA46" s="22"/>
      <c r="AB46" s="22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7" customFormat="1" ht="15" customHeight="1">
      <c r="A47" s="218"/>
      <c r="B47" s="35" t="s">
        <v>190</v>
      </c>
      <c r="C47" s="7"/>
      <c r="D47" s="7"/>
      <c r="E47" s="7">
        <v>4</v>
      </c>
      <c r="F47" s="7">
        <v>4</v>
      </c>
      <c r="G47" s="35" t="s">
        <v>191</v>
      </c>
      <c r="H47" s="36"/>
      <c r="I47" s="36"/>
      <c r="J47" s="36">
        <v>3</v>
      </c>
      <c r="K47" s="36">
        <v>3</v>
      </c>
      <c r="L47" s="35"/>
      <c r="M47" s="36"/>
      <c r="N47" s="36"/>
      <c r="O47" s="36"/>
      <c r="P47" s="36"/>
      <c r="Q47" s="45" t="s">
        <v>192</v>
      </c>
      <c r="R47" s="42"/>
      <c r="S47" s="42"/>
      <c r="T47" s="36">
        <v>9</v>
      </c>
      <c r="U47" s="36" t="s">
        <v>186</v>
      </c>
      <c r="V47" s="29"/>
      <c r="W47" s="29"/>
      <c r="X47" s="22"/>
      <c r="Y47" s="22"/>
      <c r="Z47" s="22"/>
      <c r="AA47" s="22"/>
      <c r="AB47" s="22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7" customFormat="1" ht="15" customHeight="1">
      <c r="A48" s="218"/>
      <c r="B48" s="44" t="s">
        <v>193</v>
      </c>
      <c r="C48" s="36"/>
      <c r="D48" s="36"/>
      <c r="E48" s="36">
        <v>3</v>
      </c>
      <c r="F48" s="36">
        <v>3</v>
      </c>
      <c r="G48" s="47" t="s">
        <v>194</v>
      </c>
      <c r="H48" s="48"/>
      <c r="I48" s="48"/>
      <c r="J48" s="48">
        <v>3</v>
      </c>
      <c r="K48" s="48">
        <v>3</v>
      </c>
      <c r="L48" s="35"/>
      <c r="M48" s="36"/>
      <c r="N48" s="36"/>
      <c r="O48" s="36"/>
      <c r="P48" s="36"/>
      <c r="Q48" s="35" t="s">
        <v>195</v>
      </c>
      <c r="R48" s="36" t="s">
        <v>55</v>
      </c>
      <c r="S48" s="36" t="s">
        <v>174</v>
      </c>
      <c r="T48" s="36">
        <v>2</v>
      </c>
      <c r="U48" s="36">
        <v>2</v>
      </c>
      <c r="V48" s="29"/>
      <c r="W48" s="29"/>
      <c r="X48" s="22"/>
      <c r="Y48" s="22"/>
      <c r="Z48" s="22"/>
      <c r="AA48" s="22"/>
      <c r="AB48" s="22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s="37" customFormat="1" ht="15" customHeight="1">
      <c r="A49" s="218"/>
      <c r="B49" s="35" t="s">
        <v>196</v>
      </c>
      <c r="C49" s="36"/>
      <c r="D49" s="36"/>
      <c r="E49" s="36">
        <v>2</v>
      </c>
      <c r="F49" s="36">
        <v>2</v>
      </c>
      <c r="G49" s="35" t="s">
        <v>197</v>
      </c>
      <c r="H49" s="42"/>
      <c r="I49" s="42"/>
      <c r="J49" s="36">
        <v>3</v>
      </c>
      <c r="K49" s="36">
        <v>3</v>
      </c>
      <c r="L49" s="47"/>
      <c r="M49" s="48"/>
      <c r="N49" s="48"/>
      <c r="O49" s="48"/>
      <c r="P49" s="48"/>
      <c r="Q49" s="35" t="s">
        <v>198</v>
      </c>
      <c r="R49" s="36"/>
      <c r="S49" s="36"/>
      <c r="T49" s="36">
        <v>2</v>
      </c>
      <c r="U49" s="36">
        <v>2</v>
      </c>
      <c r="V49" s="29"/>
      <c r="W49" s="29"/>
      <c r="X49" s="22"/>
      <c r="Y49" s="22"/>
      <c r="Z49" s="22"/>
      <c r="AA49" s="22"/>
      <c r="AB49" s="22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</row>
    <row r="50" spans="1:62" s="37" customFormat="1" ht="15" customHeight="1">
      <c r="A50" s="218"/>
      <c r="B50" s="49"/>
      <c r="C50" s="50"/>
      <c r="D50" s="50"/>
      <c r="E50" s="50"/>
      <c r="F50" s="50"/>
      <c r="G50" s="35" t="s">
        <v>199</v>
      </c>
      <c r="H50" s="36"/>
      <c r="I50" s="36"/>
      <c r="J50" s="36">
        <v>3</v>
      </c>
      <c r="K50" s="36">
        <v>3</v>
      </c>
      <c r="L50" s="35"/>
      <c r="M50" s="42"/>
      <c r="N50" s="42"/>
      <c r="O50" s="36"/>
      <c r="P50" s="36"/>
      <c r="Q50" s="35" t="s">
        <v>200</v>
      </c>
      <c r="R50" s="36"/>
      <c r="S50" s="36"/>
      <c r="T50" s="36">
        <v>2</v>
      </c>
      <c r="U50" s="36">
        <v>2</v>
      </c>
      <c r="V50" s="29"/>
      <c r="W50" s="29"/>
      <c r="X50" s="22"/>
      <c r="Y50" s="22"/>
      <c r="Z50" s="22"/>
      <c r="AA50" s="22"/>
      <c r="AB50" s="22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</row>
    <row r="51" spans="1:62" s="37" customFormat="1" ht="15" customHeight="1">
      <c r="A51" s="218"/>
      <c r="B51" s="35"/>
      <c r="C51" s="36"/>
      <c r="D51" s="36"/>
      <c r="E51" s="36"/>
      <c r="F51" s="36"/>
      <c r="G51" s="35" t="s">
        <v>201</v>
      </c>
      <c r="H51" s="36"/>
      <c r="I51" s="36"/>
      <c r="J51" s="36">
        <v>2</v>
      </c>
      <c r="K51" s="36">
        <v>2</v>
      </c>
      <c r="L51" s="35"/>
      <c r="M51" s="36"/>
      <c r="N51" s="36"/>
      <c r="O51" s="36"/>
      <c r="P51" s="36"/>
      <c r="Q51" s="47" t="s">
        <v>202</v>
      </c>
      <c r="R51" s="48"/>
      <c r="S51" s="48"/>
      <c r="T51" s="48">
        <v>3</v>
      </c>
      <c r="U51" s="48">
        <v>3</v>
      </c>
      <c r="V51" s="29"/>
      <c r="W51" s="29"/>
      <c r="X51" s="22"/>
      <c r="Y51" s="22"/>
      <c r="Z51" s="22"/>
      <c r="AA51" s="22"/>
      <c r="AB51" s="22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62" s="37" customFormat="1" ht="15" customHeight="1">
      <c r="A52" s="218"/>
      <c r="B52" s="35"/>
      <c r="C52" s="36"/>
      <c r="D52" s="36"/>
      <c r="E52" s="36"/>
      <c r="F52" s="36"/>
      <c r="G52" s="35" t="s">
        <v>203</v>
      </c>
      <c r="H52" s="36"/>
      <c r="I52" s="36"/>
      <c r="J52" s="36">
        <v>2</v>
      </c>
      <c r="K52" s="36">
        <v>2</v>
      </c>
      <c r="L52" s="35"/>
      <c r="M52" s="36"/>
      <c r="N52" s="36"/>
      <c r="O52" s="36"/>
      <c r="P52" s="36"/>
      <c r="Q52" s="35" t="s">
        <v>204</v>
      </c>
      <c r="R52" s="36"/>
      <c r="S52" s="36"/>
      <c r="T52" s="36">
        <v>4</v>
      </c>
      <c r="U52" s="36">
        <v>4</v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s="37" customFormat="1" ht="15" customHeight="1">
      <c r="A53" s="218"/>
      <c r="B53" s="35"/>
      <c r="C53" s="36"/>
      <c r="D53" s="36"/>
      <c r="E53" s="36"/>
      <c r="F53" s="36"/>
      <c r="G53" s="35"/>
      <c r="H53" s="36"/>
      <c r="I53" s="36"/>
      <c r="J53" s="36"/>
      <c r="K53" s="36"/>
      <c r="L53" s="35"/>
      <c r="M53" s="36"/>
      <c r="N53" s="36"/>
      <c r="O53" s="36"/>
      <c r="P53" s="36"/>
      <c r="Q53" s="35" t="s">
        <v>205</v>
      </c>
      <c r="R53" s="36"/>
      <c r="S53" s="36"/>
      <c r="T53" s="42">
        <v>3</v>
      </c>
      <c r="U53" s="42">
        <v>3</v>
      </c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</row>
    <row r="54" spans="1:62" s="37" customFormat="1" ht="15" customHeight="1">
      <c r="A54" s="218"/>
      <c r="B54" s="39" t="s">
        <v>18</v>
      </c>
      <c r="C54" s="39">
        <f>SUM(C40:C53)</f>
        <v>6</v>
      </c>
      <c r="D54" s="39">
        <f t="shared" ref="D54:F54" si="20">SUM(D40:D53)</f>
        <v>6</v>
      </c>
      <c r="E54" s="39">
        <f t="shared" si="20"/>
        <v>18</v>
      </c>
      <c r="F54" s="39">
        <f t="shared" si="20"/>
        <v>18</v>
      </c>
      <c r="G54" s="39" t="s">
        <v>18</v>
      </c>
      <c r="H54" s="39">
        <f>SUM(H40:H53)</f>
        <v>14</v>
      </c>
      <c r="I54" s="39">
        <f t="shared" ref="I54:K54" si="21">SUM(I40:I53)</f>
        <v>14</v>
      </c>
      <c r="J54" s="39">
        <f t="shared" si="21"/>
        <v>18</v>
      </c>
      <c r="K54" s="39">
        <f t="shared" si="21"/>
        <v>18</v>
      </c>
      <c r="L54" s="39" t="s">
        <v>18</v>
      </c>
      <c r="M54" s="39">
        <f>SUM(M40:M53)</f>
        <v>0</v>
      </c>
      <c r="N54" s="39">
        <f t="shared" ref="N54:P54" si="22">SUM(N40:N53)</f>
        <v>0</v>
      </c>
      <c r="O54" s="39">
        <f t="shared" si="22"/>
        <v>0</v>
      </c>
      <c r="P54" s="39">
        <f t="shared" si="22"/>
        <v>0</v>
      </c>
      <c r="Q54" s="39" t="s">
        <v>18</v>
      </c>
      <c r="R54" s="39">
        <f>SUM(R40:R53)</f>
        <v>23</v>
      </c>
      <c r="S54" s="39">
        <f t="shared" ref="S54:U54" si="23">SUM(S40:S53)</f>
        <v>13</v>
      </c>
      <c r="T54" s="39">
        <f t="shared" si="23"/>
        <v>25</v>
      </c>
      <c r="U54" s="39">
        <f t="shared" si="23"/>
        <v>16</v>
      </c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</row>
    <row r="55" spans="1:62" s="37" customFormat="1" ht="15" customHeight="1">
      <c r="A55" s="219"/>
      <c r="B55" s="40" t="s">
        <v>19</v>
      </c>
      <c r="C55" s="220">
        <f>C54+E54+H54+J54+M54+O54+R54+T54</f>
        <v>104</v>
      </c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2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</row>
    <row r="56" spans="1:62" ht="15" customHeight="1">
      <c r="A56" s="223" t="s">
        <v>206</v>
      </c>
      <c r="B56" s="214" t="s">
        <v>207</v>
      </c>
      <c r="C56" s="215"/>
      <c r="D56" s="215"/>
      <c r="E56" s="215"/>
      <c r="F56" s="216"/>
      <c r="G56" s="224" t="s">
        <v>1007</v>
      </c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5"/>
      <c r="V56" s="29"/>
      <c r="W56" s="29"/>
      <c r="Z56" s="51"/>
      <c r="AA56" s="22"/>
      <c r="AB56" s="22"/>
      <c r="AC56" s="29"/>
      <c r="AD56" s="29"/>
      <c r="AE56" s="29"/>
      <c r="AF56" s="29"/>
      <c r="AH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C56" s="29"/>
      <c r="BD56" s="29"/>
      <c r="BE56" s="29"/>
      <c r="BF56" s="29"/>
      <c r="BG56" s="29"/>
      <c r="BH56" s="29"/>
      <c r="BJ56" s="29"/>
    </row>
    <row r="57" spans="1:62" ht="15" customHeight="1">
      <c r="A57" s="223"/>
      <c r="B57" s="214" t="s">
        <v>999</v>
      </c>
      <c r="C57" s="215"/>
      <c r="D57" s="215"/>
      <c r="E57" s="215"/>
      <c r="F57" s="21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7"/>
      <c r="V57" s="29"/>
      <c r="Z57" s="22"/>
      <c r="AA57" s="22"/>
      <c r="AB57" s="22"/>
      <c r="AC57" s="29"/>
      <c r="AE57" s="29"/>
      <c r="AF57" s="29"/>
      <c r="AH57" s="29"/>
      <c r="AK57" s="29"/>
      <c r="AL57" s="29"/>
      <c r="AM57" s="29"/>
      <c r="AN57" s="29"/>
      <c r="AP57" s="29"/>
      <c r="AR57" s="29"/>
      <c r="AW57" s="29"/>
      <c r="AY57" s="29"/>
      <c r="BA57" s="29"/>
      <c r="BF57" s="29"/>
      <c r="BG57" s="29"/>
      <c r="BH57" s="29"/>
      <c r="BJ57" s="29"/>
    </row>
    <row r="58" spans="1:62" ht="15" customHeight="1">
      <c r="A58" s="223"/>
      <c r="B58" s="214" t="s">
        <v>1000</v>
      </c>
      <c r="C58" s="215"/>
      <c r="D58" s="215"/>
      <c r="E58" s="215"/>
      <c r="F58" s="21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7"/>
      <c r="V58" s="29"/>
      <c r="Z58" s="22"/>
      <c r="AA58" s="22"/>
      <c r="AB58" s="22"/>
      <c r="AE58" s="29"/>
      <c r="AF58" s="29"/>
      <c r="AN58" s="29"/>
      <c r="BJ58" s="29"/>
    </row>
    <row r="59" spans="1:62" ht="15" customHeight="1">
      <c r="A59" s="223"/>
      <c r="B59" s="214" t="s">
        <v>117</v>
      </c>
      <c r="C59" s="215"/>
      <c r="D59" s="215"/>
      <c r="E59" s="215"/>
      <c r="F59" s="21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7"/>
      <c r="AA59" s="22"/>
      <c r="AB59" s="22"/>
      <c r="AE59" s="29"/>
    </row>
    <row r="60" spans="1:62" ht="15" customHeight="1">
      <c r="A60" s="223"/>
      <c r="B60" s="214" t="s">
        <v>208</v>
      </c>
      <c r="C60" s="215"/>
      <c r="D60" s="215"/>
      <c r="E60" s="215"/>
      <c r="F60" s="21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7"/>
      <c r="AA60" s="22"/>
    </row>
    <row r="61" spans="1:62" ht="15" customHeight="1">
      <c r="A61" s="223"/>
      <c r="B61" s="214" t="s">
        <v>209</v>
      </c>
      <c r="C61" s="215"/>
      <c r="D61" s="215"/>
      <c r="E61" s="215"/>
      <c r="F61" s="21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7"/>
      <c r="AA61" s="22"/>
    </row>
    <row r="62" spans="1:62">
      <c r="A62" s="223"/>
      <c r="B62" s="214" t="s">
        <v>120</v>
      </c>
      <c r="C62" s="215"/>
      <c r="D62" s="215"/>
      <c r="E62" s="215"/>
      <c r="F62" s="216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2:F62"/>
    <mergeCell ref="A40:A55"/>
    <mergeCell ref="C55:U55"/>
    <mergeCell ref="A56:A62"/>
    <mergeCell ref="B56:F56"/>
    <mergeCell ref="G56:U62"/>
    <mergeCell ref="B57:F57"/>
    <mergeCell ref="B58:F58"/>
    <mergeCell ref="B59:F59"/>
    <mergeCell ref="B60:F60"/>
    <mergeCell ref="B61:F61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2"/>
  <sheetViews>
    <sheetView tabSelected="1" view="pageBreakPreview" zoomScaleNormal="100" zoomScaleSheetLayoutView="100" workbookViewId="0">
      <selection activeCell="AA15" sqref="AA15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1029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903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210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211</v>
      </c>
      <c r="D5" s="4" t="s">
        <v>212</v>
      </c>
      <c r="E5" s="4" t="s">
        <v>213</v>
      </c>
      <c r="F5" s="4" t="s">
        <v>212</v>
      </c>
      <c r="G5" s="238"/>
      <c r="H5" s="4" t="s">
        <v>211</v>
      </c>
      <c r="I5" s="4" t="s">
        <v>214</v>
      </c>
      <c r="J5" s="4" t="s">
        <v>211</v>
      </c>
      <c r="K5" s="4" t="s">
        <v>212</v>
      </c>
      <c r="L5" s="238"/>
      <c r="M5" s="4" t="s">
        <v>211</v>
      </c>
      <c r="N5" s="4" t="s">
        <v>212</v>
      </c>
      <c r="O5" s="4" t="s">
        <v>213</v>
      </c>
      <c r="P5" s="4" t="s">
        <v>214</v>
      </c>
      <c r="Q5" s="238"/>
      <c r="R5" s="4" t="s">
        <v>211</v>
      </c>
      <c r="S5" s="4" t="s">
        <v>212</v>
      </c>
      <c r="T5" s="4" t="s">
        <v>211</v>
      </c>
      <c r="U5" s="4" t="s">
        <v>212</v>
      </c>
    </row>
    <row r="6" spans="1:22" s="11" customFormat="1" ht="15" customHeight="1">
      <c r="A6" s="223" t="s">
        <v>215</v>
      </c>
      <c r="B6" s="6" t="s">
        <v>216</v>
      </c>
      <c r="C6" s="7">
        <v>2</v>
      </c>
      <c r="D6" s="7">
        <v>2</v>
      </c>
      <c r="E6" s="7"/>
      <c r="F6" s="7"/>
      <c r="G6" s="6" t="s">
        <v>217</v>
      </c>
      <c r="H6" s="7">
        <v>2</v>
      </c>
      <c r="I6" s="7">
        <v>2</v>
      </c>
      <c r="J6" s="8"/>
      <c r="K6" s="8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2" s="11" customFormat="1" ht="15" customHeight="1">
      <c r="A7" s="223"/>
      <c r="B7" s="6" t="s">
        <v>218</v>
      </c>
      <c r="C7" s="7">
        <v>2</v>
      </c>
      <c r="D7" s="7">
        <v>2</v>
      </c>
      <c r="E7" s="7">
        <v>2</v>
      </c>
      <c r="F7" s="7">
        <v>2</v>
      </c>
      <c r="G7" s="6" t="s">
        <v>219</v>
      </c>
      <c r="H7" s="7"/>
      <c r="I7" s="7"/>
      <c r="J7" s="7">
        <v>2</v>
      </c>
      <c r="K7" s="7">
        <v>2</v>
      </c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2" s="11" customFormat="1" ht="15" customHeight="1">
      <c r="A8" s="223"/>
      <c r="B8" s="6" t="s">
        <v>220</v>
      </c>
      <c r="C8" s="7"/>
      <c r="D8" s="7"/>
      <c r="E8" s="7">
        <v>2</v>
      </c>
      <c r="F8" s="7">
        <v>2</v>
      </c>
      <c r="G8" s="6" t="s">
        <v>221</v>
      </c>
      <c r="H8" s="7">
        <v>2</v>
      </c>
      <c r="I8" s="7">
        <v>2</v>
      </c>
      <c r="J8" s="8"/>
      <c r="K8" s="8"/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2" s="14" customFormat="1" ht="15" customHeight="1">
      <c r="A9" s="223"/>
      <c r="B9" s="12" t="s">
        <v>18</v>
      </c>
      <c r="C9" s="13">
        <f>SUM(C6:C8)</f>
        <v>4</v>
      </c>
      <c r="D9" s="13">
        <f t="shared" ref="D9:F9" si="0">SUM(D6:D8)</f>
        <v>4</v>
      </c>
      <c r="E9" s="13">
        <f t="shared" si="0"/>
        <v>4</v>
      </c>
      <c r="F9" s="13">
        <f t="shared" si="0"/>
        <v>4</v>
      </c>
      <c r="G9" s="12" t="s">
        <v>18</v>
      </c>
      <c r="H9" s="13">
        <f>SUM(H6:H8)</f>
        <v>4</v>
      </c>
      <c r="I9" s="13">
        <f t="shared" ref="I9:K9" si="1">SUM(I6:I8)</f>
        <v>4</v>
      </c>
      <c r="J9" s="13">
        <f t="shared" si="1"/>
        <v>2</v>
      </c>
      <c r="K9" s="13">
        <f t="shared" si="1"/>
        <v>2</v>
      </c>
      <c r="L9" s="12" t="s">
        <v>18</v>
      </c>
      <c r="M9" s="13">
        <f>SUM(M6:M8)</f>
        <v>0</v>
      </c>
      <c r="N9" s="13">
        <f t="shared" ref="N9:P9" si="2">SUM(N6:N8)</f>
        <v>0</v>
      </c>
      <c r="O9" s="13">
        <f t="shared" si="2"/>
        <v>0</v>
      </c>
      <c r="P9" s="13">
        <f t="shared" si="2"/>
        <v>0</v>
      </c>
      <c r="Q9" s="12" t="s">
        <v>18</v>
      </c>
      <c r="R9" s="13">
        <f>SUM(R6:R8)</f>
        <v>0</v>
      </c>
      <c r="S9" s="13">
        <f t="shared" ref="S9:U9" si="3">SUM(S6:S8)</f>
        <v>0</v>
      </c>
      <c r="T9" s="13">
        <f t="shared" si="3"/>
        <v>0</v>
      </c>
      <c r="U9" s="13">
        <f t="shared" si="3"/>
        <v>0</v>
      </c>
    </row>
    <row r="10" spans="1:22" s="14" customFormat="1" ht="15" customHeight="1">
      <c r="A10" s="223"/>
      <c r="B10" s="15" t="s">
        <v>19</v>
      </c>
      <c r="C10" s="234">
        <f>C9+E9+H9+J9+M9+O9+R9+T9</f>
        <v>14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</row>
    <row r="11" spans="1:22" s="14" customFormat="1" ht="35.1" customHeight="1">
      <c r="A11" s="223"/>
      <c r="B11" s="235" t="s">
        <v>222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2" s="11" customFormat="1" ht="15" customHeight="1">
      <c r="A12" s="223" t="s">
        <v>223</v>
      </c>
      <c r="B12" s="6" t="s">
        <v>224</v>
      </c>
      <c r="C12" s="7">
        <v>0</v>
      </c>
      <c r="D12" s="7">
        <v>1</v>
      </c>
      <c r="E12" s="7">
        <v>0</v>
      </c>
      <c r="F12" s="7">
        <v>1</v>
      </c>
      <c r="G12" s="6" t="s">
        <v>24</v>
      </c>
      <c r="H12" s="18"/>
      <c r="I12" s="18"/>
      <c r="J12" s="7">
        <v>2</v>
      </c>
      <c r="K12" s="7">
        <v>2</v>
      </c>
      <c r="L12" s="9"/>
      <c r="M12" s="10"/>
      <c r="N12" s="10"/>
      <c r="O12" s="10"/>
      <c r="P12" s="10"/>
      <c r="Q12" s="9"/>
      <c r="R12" s="10"/>
      <c r="S12" s="10"/>
      <c r="T12" s="10"/>
      <c r="U12" s="10"/>
    </row>
    <row r="13" spans="1:22" s="11" customFormat="1" ht="15" customHeight="1">
      <c r="A13" s="223"/>
      <c r="B13" s="6" t="s">
        <v>225</v>
      </c>
      <c r="C13" s="7"/>
      <c r="D13" s="7"/>
      <c r="E13" s="7">
        <v>2</v>
      </c>
      <c r="F13" s="7">
        <v>2</v>
      </c>
      <c r="G13" s="6"/>
      <c r="H13" s="18"/>
      <c r="I13" s="18"/>
      <c r="J13" s="7"/>
      <c r="K13" s="7"/>
      <c r="L13" s="9"/>
      <c r="M13" s="10"/>
      <c r="N13" s="10"/>
      <c r="O13" s="10"/>
      <c r="P13" s="10"/>
      <c r="Q13" s="9"/>
      <c r="R13" s="10"/>
      <c r="S13" s="10"/>
      <c r="T13" s="10"/>
      <c r="U13" s="10"/>
    </row>
    <row r="14" spans="1:22" s="11" customFormat="1" ht="15" customHeight="1">
      <c r="A14" s="223"/>
      <c r="B14" s="6" t="s">
        <v>226</v>
      </c>
      <c r="C14" s="7">
        <v>2</v>
      </c>
      <c r="D14" s="7">
        <v>2</v>
      </c>
      <c r="E14" s="7"/>
      <c r="F14" s="7"/>
      <c r="G14" s="6"/>
      <c r="H14" s="7"/>
      <c r="I14" s="7"/>
      <c r="J14" s="7"/>
      <c r="K14" s="7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2" s="14" customFormat="1" ht="15" customHeight="1">
      <c r="A15" s="223"/>
      <c r="B15" s="12" t="s">
        <v>18</v>
      </c>
      <c r="C15" s="13">
        <f>SUM(C12:C14)</f>
        <v>2</v>
      </c>
      <c r="D15" s="13">
        <f t="shared" ref="D15:F15" si="4">SUM(D12:D14)</f>
        <v>3</v>
      </c>
      <c r="E15" s="13">
        <f t="shared" si="4"/>
        <v>2</v>
      </c>
      <c r="F15" s="13">
        <f t="shared" si="4"/>
        <v>3</v>
      </c>
      <c r="G15" s="12" t="s">
        <v>18</v>
      </c>
      <c r="H15" s="13">
        <f>SUM(H12:H14)</f>
        <v>0</v>
      </c>
      <c r="I15" s="13">
        <f t="shared" ref="I15:K15" si="5">SUM(I12:I14)</f>
        <v>0</v>
      </c>
      <c r="J15" s="13">
        <f t="shared" si="5"/>
        <v>2</v>
      </c>
      <c r="K15" s="13">
        <f t="shared" si="5"/>
        <v>2</v>
      </c>
      <c r="L15" s="12" t="s">
        <v>18</v>
      </c>
      <c r="M15" s="13">
        <f>SUM(M12:M14)</f>
        <v>0</v>
      </c>
      <c r="N15" s="13">
        <f t="shared" ref="N15:P15" si="6">SUM(N12:N14)</f>
        <v>0</v>
      </c>
      <c r="O15" s="13">
        <f t="shared" si="6"/>
        <v>0</v>
      </c>
      <c r="P15" s="13">
        <f t="shared" si="6"/>
        <v>0</v>
      </c>
      <c r="Q15" s="12" t="s">
        <v>18</v>
      </c>
      <c r="R15" s="13">
        <f>SUM(R12:R14)</f>
        <v>0</v>
      </c>
      <c r="S15" s="13">
        <f t="shared" ref="S15:U15" si="7">SUM(S12:S14)</f>
        <v>0</v>
      </c>
      <c r="T15" s="13">
        <f t="shared" si="7"/>
        <v>0</v>
      </c>
      <c r="U15" s="13">
        <f t="shared" si="7"/>
        <v>0</v>
      </c>
    </row>
    <row r="16" spans="1:22" s="14" customFormat="1" ht="15" customHeight="1">
      <c r="A16" s="223"/>
      <c r="B16" s="198" t="s">
        <v>19</v>
      </c>
      <c r="C16" s="231">
        <f>C15+E15+H15+J15+M15+O15+R15+T15</f>
        <v>6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62" ht="57" customHeight="1">
      <c r="A17" s="223" t="s">
        <v>227</v>
      </c>
      <c r="B17" s="230" t="s">
        <v>928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</row>
    <row r="18" spans="1:62" s="14" customFormat="1" ht="15" customHeight="1">
      <c r="A18" s="223"/>
      <c r="B18" s="198" t="s">
        <v>19</v>
      </c>
      <c r="C18" s="231">
        <v>8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</row>
    <row r="19" spans="1:62" s="22" customFormat="1" ht="15" customHeight="1">
      <c r="A19" s="232" t="s">
        <v>228</v>
      </c>
      <c r="B19" s="6" t="s">
        <v>229</v>
      </c>
      <c r="C19" s="7">
        <v>2</v>
      </c>
      <c r="D19" s="7">
        <v>2</v>
      </c>
      <c r="E19" s="7"/>
      <c r="F19" s="7"/>
      <c r="G19" s="19" t="s">
        <v>29</v>
      </c>
      <c r="H19" s="7">
        <v>2</v>
      </c>
      <c r="I19" s="7">
        <v>2</v>
      </c>
      <c r="J19" s="7"/>
      <c r="K19" s="7"/>
      <c r="L19" s="20"/>
      <c r="M19" s="21"/>
      <c r="N19" s="21"/>
      <c r="O19" s="21"/>
      <c r="P19" s="21"/>
      <c r="Q19" s="20"/>
      <c r="R19" s="21"/>
      <c r="S19" s="21"/>
      <c r="T19" s="21"/>
      <c r="U19" s="21"/>
    </row>
    <row r="20" spans="1:62" s="22" customFormat="1" ht="15" customHeight="1">
      <c r="A20" s="232"/>
      <c r="B20" s="23" t="s">
        <v>230</v>
      </c>
      <c r="C20" s="7"/>
      <c r="D20" s="7"/>
      <c r="E20" s="7">
        <v>2</v>
      </c>
      <c r="F20" s="7">
        <v>2</v>
      </c>
      <c r="G20" s="6" t="s">
        <v>31</v>
      </c>
      <c r="H20" s="7"/>
      <c r="I20" s="7"/>
      <c r="J20" s="7">
        <v>2</v>
      </c>
      <c r="K20" s="7">
        <v>2</v>
      </c>
      <c r="L20" s="24"/>
      <c r="M20" s="25"/>
      <c r="N20" s="25"/>
      <c r="O20" s="25"/>
      <c r="P20" s="25"/>
      <c r="Q20" s="24"/>
      <c r="R20" s="25"/>
      <c r="S20" s="25"/>
      <c r="T20" s="25"/>
      <c r="U20" s="25"/>
    </row>
    <row r="21" spans="1:62" s="29" customFormat="1" ht="15" customHeight="1">
      <c r="A21" s="232"/>
      <c r="B21" s="26" t="s">
        <v>231</v>
      </c>
      <c r="C21" s="27">
        <f>SUM(C19:C20)</f>
        <v>2</v>
      </c>
      <c r="D21" s="27">
        <f t="shared" ref="D21:F21" si="8">SUM(D19:D20)</f>
        <v>2</v>
      </c>
      <c r="E21" s="27">
        <f t="shared" si="8"/>
        <v>2</v>
      </c>
      <c r="F21" s="27">
        <f t="shared" si="8"/>
        <v>2</v>
      </c>
      <c r="G21" s="26" t="s">
        <v>231</v>
      </c>
      <c r="H21" s="27">
        <f>SUM(H19:H20)</f>
        <v>2</v>
      </c>
      <c r="I21" s="27">
        <f t="shared" ref="I21:K21" si="9">SUM(I19:I20)</f>
        <v>2</v>
      </c>
      <c r="J21" s="27">
        <f t="shared" si="9"/>
        <v>2</v>
      </c>
      <c r="K21" s="27">
        <f t="shared" si="9"/>
        <v>2</v>
      </c>
      <c r="L21" s="28" t="s">
        <v>18</v>
      </c>
      <c r="M21" s="27">
        <f>SUM(M19:M20)</f>
        <v>0</v>
      </c>
      <c r="N21" s="27">
        <f t="shared" ref="N21:P21" si="10">SUM(N19:N20)</f>
        <v>0</v>
      </c>
      <c r="O21" s="27">
        <f t="shared" si="10"/>
        <v>0</v>
      </c>
      <c r="P21" s="27">
        <f t="shared" si="10"/>
        <v>0</v>
      </c>
      <c r="Q21" s="28" t="s">
        <v>18</v>
      </c>
      <c r="R21" s="27">
        <f>SUM(R19:R20)</f>
        <v>0</v>
      </c>
      <c r="S21" s="27">
        <f t="shared" ref="S21:U21" si="11">SUM(S19:S20)</f>
        <v>0</v>
      </c>
      <c r="T21" s="27">
        <f t="shared" si="11"/>
        <v>0</v>
      </c>
      <c r="U21" s="27">
        <f t="shared" si="11"/>
        <v>0</v>
      </c>
    </row>
    <row r="22" spans="1:62" s="29" customFormat="1" ht="15" customHeight="1">
      <c r="A22" s="232"/>
      <c r="B22" s="30" t="s">
        <v>232</v>
      </c>
      <c r="C22" s="233">
        <f>SUM(C21+E21+H21+J21+M21+O21+R21+T21)</f>
        <v>8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W22" s="22"/>
      <c r="X22" s="22"/>
      <c r="Y22" s="22"/>
      <c r="Z22" s="22"/>
      <c r="AA22" s="22"/>
      <c r="AB22" s="22"/>
    </row>
    <row r="23" spans="1:62" s="31" customFormat="1" ht="15" customHeight="1">
      <c r="A23" s="212" t="s">
        <v>233</v>
      </c>
      <c r="B23" s="6" t="s">
        <v>234</v>
      </c>
      <c r="C23" s="7">
        <v>2</v>
      </c>
      <c r="D23" s="7">
        <v>2</v>
      </c>
      <c r="E23" s="7"/>
      <c r="F23" s="7"/>
      <c r="G23" s="19" t="s">
        <v>235</v>
      </c>
      <c r="H23" s="7">
        <v>2</v>
      </c>
      <c r="I23" s="7">
        <v>2</v>
      </c>
      <c r="J23" s="7"/>
      <c r="K23" s="7"/>
      <c r="L23" s="19" t="s">
        <v>236</v>
      </c>
      <c r="M23" s="7"/>
      <c r="N23" s="7"/>
      <c r="O23" s="7">
        <v>2</v>
      </c>
      <c r="P23" s="7">
        <v>2</v>
      </c>
      <c r="Q23" s="19" t="s">
        <v>237</v>
      </c>
      <c r="R23" s="7"/>
      <c r="S23" s="7"/>
      <c r="T23" s="7">
        <v>2</v>
      </c>
      <c r="U23" s="7">
        <v>2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</row>
    <row r="24" spans="1:62" s="31" customFormat="1" ht="15" customHeight="1">
      <c r="A24" s="212"/>
      <c r="B24" s="6" t="s">
        <v>238</v>
      </c>
      <c r="C24" s="7">
        <v>2</v>
      </c>
      <c r="D24" s="7">
        <v>2</v>
      </c>
      <c r="E24" s="7"/>
      <c r="F24" s="7"/>
      <c r="G24" s="19" t="s">
        <v>239</v>
      </c>
      <c r="H24" s="7">
        <v>2</v>
      </c>
      <c r="I24" s="7">
        <v>2</v>
      </c>
      <c r="J24" s="7"/>
      <c r="K24" s="7"/>
      <c r="L24" s="19" t="s">
        <v>240</v>
      </c>
      <c r="M24" s="7"/>
      <c r="N24" s="7"/>
      <c r="O24" s="7">
        <v>2</v>
      </c>
      <c r="P24" s="7">
        <v>2</v>
      </c>
      <c r="Q24" s="19" t="s">
        <v>241</v>
      </c>
      <c r="R24" s="7"/>
      <c r="S24" s="7"/>
      <c r="T24" s="7">
        <v>2</v>
      </c>
      <c r="U24" s="7">
        <v>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1" customFormat="1" ht="15" customHeight="1">
      <c r="A25" s="212"/>
      <c r="B25" s="19" t="s">
        <v>242</v>
      </c>
      <c r="C25" s="7">
        <v>2</v>
      </c>
      <c r="D25" s="7">
        <v>2</v>
      </c>
      <c r="E25" s="7"/>
      <c r="F25" s="7"/>
      <c r="G25" s="19"/>
      <c r="H25" s="7"/>
      <c r="I25" s="7"/>
      <c r="J25" s="7"/>
      <c r="K25" s="7"/>
      <c r="L25" s="19" t="s">
        <v>243</v>
      </c>
      <c r="M25" s="7"/>
      <c r="N25" s="7"/>
      <c r="O25" s="7">
        <v>2</v>
      </c>
      <c r="P25" s="7">
        <v>2</v>
      </c>
      <c r="Q25" s="6"/>
      <c r="R25" s="7"/>
      <c r="S25" s="7"/>
      <c r="T25" s="7"/>
      <c r="U25" s="7"/>
      <c r="V25" s="29"/>
      <c r="W25" s="22"/>
      <c r="X25" s="22"/>
      <c r="Y25" s="22"/>
      <c r="Z25" s="22"/>
      <c r="AA25" s="22"/>
      <c r="AB25" s="22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2" customFormat="1" ht="15" customHeight="1">
      <c r="A26" s="212"/>
      <c r="B26" s="27" t="s">
        <v>231</v>
      </c>
      <c r="C26" s="27">
        <f>SUM(C23:C25)</f>
        <v>6</v>
      </c>
      <c r="D26" s="27">
        <f t="shared" ref="D26:F26" si="12">SUM(D23:D25)</f>
        <v>6</v>
      </c>
      <c r="E26" s="27">
        <f t="shared" si="12"/>
        <v>0</v>
      </c>
      <c r="F26" s="27">
        <f t="shared" si="12"/>
        <v>0</v>
      </c>
      <c r="G26" s="27" t="s">
        <v>231</v>
      </c>
      <c r="H26" s="27">
        <f>SUM(H23:H25)</f>
        <v>4</v>
      </c>
      <c r="I26" s="27">
        <f t="shared" ref="I26:K26" si="13">SUM(I23:I25)</f>
        <v>4</v>
      </c>
      <c r="J26" s="27">
        <f t="shared" si="13"/>
        <v>0</v>
      </c>
      <c r="K26" s="27">
        <f t="shared" si="13"/>
        <v>0</v>
      </c>
      <c r="L26" s="28" t="s">
        <v>231</v>
      </c>
      <c r="M26" s="27">
        <f>SUM(M23:M25)</f>
        <v>0</v>
      </c>
      <c r="N26" s="27">
        <f t="shared" ref="N26:P26" si="14">SUM(N23:N25)</f>
        <v>0</v>
      </c>
      <c r="O26" s="27">
        <f t="shared" si="14"/>
        <v>6</v>
      </c>
      <c r="P26" s="27">
        <f t="shared" si="14"/>
        <v>6</v>
      </c>
      <c r="Q26" s="28" t="s">
        <v>244</v>
      </c>
      <c r="R26" s="27">
        <f>SUM(R23:R25)</f>
        <v>0</v>
      </c>
      <c r="S26" s="27">
        <f t="shared" ref="S26:U26" si="15">SUM(S23:S25)</f>
        <v>0</v>
      </c>
      <c r="T26" s="27">
        <f t="shared" si="15"/>
        <v>4</v>
      </c>
      <c r="U26" s="27">
        <f t="shared" si="15"/>
        <v>4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12"/>
      <c r="B27" s="30" t="s">
        <v>245</v>
      </c>
      <c r="C27" s="213">
        <f>C26+E26+H26+J26+M26+O26+R26+T26</f>
        <v>20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9"/>
      <c r="W27" s="22"/>
      <c r="X27" s="22"/>
      <c r="Y27" s="22"/>
      <c r="Z27" s="22"/>
      <c r="AA27" s="22"/>
      <c r="AB27" s="22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7" customFormat="1" ht="15" customHeight="1">
      <c r="A28" s="212" t="s">
        <v>246</v>
      </c>
      <c r="B28" s="33" t="s">
        <v>247</v>
      </c>
      <c r="C28" s="7">
        <v>2</v>
      </c>
      <c r="D28" s="7">
        <v>2</v>
      </c>
      <c r="E28" s="7"/>
      <c r="F28" s="7"/>
      <c r="G28" s="34" t="s">
        <v>248</v>
      </c>
      <c r="H28" s="7">
        <v>2</v>
      </c>
      <c r="I28" s="7">
        <v>2</v>
      </c>
      <c r="J28" s="7" t="s">
        <v>174</v>
      </c>
      <c r="K28" s="7" t="s">
        <v>174</v>
      </c>
      <c r="L28" s="18" t="s">
        <v>249</v>
      </c>
      <c r="M28" s="7">
        <v>10</v>
      </c>
      <c r="N28" s="7" t="s">
        <v>171</v>
      </c>
      <c r="O28" s="7"/>
      <c r="P28" s="7"/>
      <c r="Q28" s="35" t="s">
        <v>159</v>
      </c>
      <c r="R28" s="36">
        <v>2</v>
      </c>
      <c r="S28" s="36">
        <v>2</v>
      </c>
      <c r="T28" s="36" t="s">
        <v>174</v>
      </c>
      <c r="U28" s="36" t="s">
        <v>174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7" customFormat="1" ht="15" customHeight="1">
      <c r="A29" s="212"/>
      <c r="B29" s="34" t="s">
        <v>56</v>
      </c>
      <c r="C29" s="7">
        <v>2</v>
      </c>
      <c r="D29" s="7">
        <v>2</v>
      </c>
      <c r="E29" s="7"/>
      <c r="F29" s="7"/>
      <c r="G29" s="34" t="s">
        <v>250</v>
      </c>
      <c r="H29" s="7">
        <v>3</v>
      </c>
      <c r="I29" s="7">
        <v>4</v>
      </c>
      <c r="J29" s="7"/>
      <c r="K29" s="7"/>
      <c r="L29" s="18" t="s">
        <v>251</v>
      </c>
      <c r="M29" s="7"/>
      <c r="N29" s="7"/>
      <c r="O29" s="7">
        <v>10</v>
      </c>
      <c r="P29" s="7" t="s">
        <v>171</v>
      </c>
      <c r="Q29" s="35" t="s">
        <v>252</v>
      </c>
      <c r="R29" s="36">
        <v>1</v>
      </c>
      <c r="S29" s="36">
        <v>2</v>
      </c>
      <c r="T29" s="36"/>
      <c r="U29" s="36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7" customFormat="1" ht="15" customHeight="1">
      <c r="A30" s="212"/>
      <c r="B30" s="34" t="s">
        <v>60</v>
      </c>
      <c r="C30" s="7">
        <v>2</v>
      </c>
      <c r="D30" s="7">
        <v>3</v>
      </c>
      <c r="E30" s="7" t="s">
        <v>174</v>
      </c>
      <c r="F30" s="7" t="s">
        <v>174</v>
      </c>
      <c r="G30" s="34" t="s">
        <v>253</v>
      </c>
      <c r="H30" s="7">
        <v>3</v>
      </c>
      <c r="I30" s="7">
        <v>4</v>
      </c>
      <c r="J30" s="7" t="s">
        <v>55</v>
      </c>
      <c r="K30" s="7" t="s">
        <v>55</v>
      </c>
      <c r="L30" s="34"/>
      <c r="M30" s="7"/>
      <c r="N30" s="7"/>
      <c r="O30" s="7"/>
      <c r="P30" s="7"/>
      <c r="Q30" s="35" t="s">
        <v>62</v>
      </c>
      <c r="R30" s="36">
        <v>2</v>
      </c>
      <c r="S30" s="36">
        <v>4</v>
      </c>
      <c r="T30" s="36">
        <v>2</v>
      </c>
      <c r="U30" s="36">
        <v>4</v>
      </c>
      <c r="V30" s="29"/>
      <c r="W30" s="29"/>
      <c r="X30" s="22"/>
      <c r="Y30" s="22"/>
      <c r="Z30" s="22"/>
      <c r="AA30" s="22"/>
      <c r="AB30" s="22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7" customFormat="1" ht="15" customHeight="1">
      <c r="A31" s="212"/>
      <c r="B31" s="34" t="s">
        <v>254</v>
      </c>
      <c r="C31" s="7">
        <v>3</v>
      </c>
      <c r="D31" s="7">
        <v>3</v>
      </c>
      <c r="E31" s="7"/>
      <c r="F31" s="7"/>
      <c r="G31" s="34" t="s">
        <v>64</v>
      </c>
      <c r="H31" s="7" t="s">
        <v>55</v>
      </c>
      <c r="I31" s="7" t="s">
        <v>174</v>
      </c>
      <c r="J31" s="7">
        <v>2</v>
      </c>
      <c r="K31" s="7">
        <v>2</v>
      </c>
      <c r="L31" s="6"/>
      <c r="M31" s="7"/>
      <c r="N31" s="7"/>
      <c r="O31" s="7"/>
      <c r="P31" s="7"/>
      <c r="Q31" s="34"/>
      <c r="R31" s="7"/>
      <c r="S31" s="7"/>
      <c r="T31" s="7"/>
      <c r="U31" s="7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7" customFormat="1" ht="15" customHeight="1">
      <c r="A32" s="212"/>
      <c r="B32" s="34" t="s">
        <v>65</v>
      </c>
      <c r="C32" s="7">
        <v>2</v>
      </c>
      <c r="D32" s="7">
        <v>2</v>
      </c>
      <c r="E32" s="7"/>
      <c r="F32" s="7"/>
      <c r="G32" s="34" t="s">
        <v>255</v>
      </c>
      <c r="H32" s="7"/>
      <c r="I32" s="7"/>
      <c r="J32" s="7">
        <v>3</v>
      </c>
      <c r="K32" s="7">
        <v>4</v>
      </c>
      <c r="L32" s="34"/>
      <c r="M32" s="7"/>
      <c r="N32" s="7"/>
      <c r="O32" s="7"/>
      <c r="P32" s="7"/>
      <c r="Q32" s="17"/>
      <c r="R32" s="7"/>
      <c r="S32" s="7"/>
      <c r="T32" s="7"/>
      <c r="U32" s="7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7" customFormat="1" ht="15" customHeight="1">
      <c r="A33" s="212"/>
      <c r="B33" s="34" t="s">
        <v>163</v>
      </c>
      <c r="C33" s="7"/>
      <c r="D33" s="7"/>
      <c r="E33" s="7">
        <v>2</v>
      </c>
      <c r="F33" s="7">
        <v>2</v>
      </c>
      <c r="G33" s="34" t="s">
        <v>256</v>
      </c>
      <c r="H33" s="7"/>
      <c r="I33" s="7"/>
      <c r="J33" s="7">
        <v>3</v>
      </c>
      <c r="K33" s="7">
        <v>4</v>
      </c>
      <c r="L33" s="34"/>
      <c r="M33" s="7"/>
      <c r="N33" s="7"/>
      <c r="O33" s="7"/>
      <c r="P33" s="7"/>
      <c r="Q33" s="38"/>
      <c r="R33" s="7"/>
      <c r="S33" s="7"/>
      <c r="T33" s="7"/>
      <c r="U33" s="7"/>
      <c r="V33" s="29"/>
      <c r="W33" s="29"/>
      <c r="X33" s="22"/>
      <c r="Y33" s="22"/>
      <c r="Z33" s="22"/>
      <c r="AA33" s="22"/>
      <c r="AB33" s="22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7" customFormat="1" ht="15" customHeight="1">
      <c r="A34" s="212"/>
      <c r="B34" s="47" t="s">
        <v>917</v>
      </c>
      <c r="C34" s="7" t="s">
        <v>174</v>
      </c>
      <c r="D34" s="7" t="s">
        <v>174</v>
      </c>
      <c r="E34" s="7">
        <v>2</v>
      </c>
      <c r="F34" s="7">
        <v>2</v>
      </c>
      <c r="G34" s="34" t="s">
        <v>257</v>
      </c>
      <c r="H34" s="7"/>
      <c r="I34" s="7"/>
      <c r="J34" s="7">
        <v>1</v>
      </c>
      <c r="K34" s="7">
        <v>2</v>
      </c>
      <c r="L34" s="34"/>
      <c r="M34" s="7"/>
      <c r="N34" s="7"/>
      <c r="O34" s="7"/>
      <c r="P34" s="7"/>
      <c r="Q34" s="38"/>
      <c r="R34" s="7"/>
      <c r="S34" s="7"/>
      <c r="T34" s="7"/>
      <c r="U34" s="7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7" customFormat="1" ht="15" customHeight="1">
      <c r="A35" s="212"/>
      <c r="B35" s="34" t="s">
        <v>71</v>
      </c>
      <c r="C35" s="7" t="s">
        <v>55</v>
      </c>
      <c r="D35" s="7" t="s">
        <v>55</v>
      </c>
      <c r="E35" s="7">
        <v>3</v>
      </c>
      <c r="F35" s="7">
        <v>3</v>
      </c>
      <c r="G35" s="34"/>
      <c r="H35" s="7"/>
      <c r="I35" s="7"/>
      <c r="J35" s="7"/>
      <c r="K35" s="7"/>
      <c r="L35" s="34"/>
      <c r="M35" s="7"/>
      <c r="N35" s="7"/>
      <c r="O35" s="7"/>
      <c r="P35" s="7"/>
      <c r="Q35" s="38"/>
      <c r="R35" s="7"/>
      <c r="S35" s="7"/>
      <c r="T35" s="7"/>
      <c r="U35" s="7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7" customFormat="1" ht="15" customHeight="1">
      <c r="A36" s="212"/>
      <c r="B36" s="34" t="s">
        <v>258</v>
      </c>
      <c r="C36" s="7"/>
      <c r="D36" s="7"/>
      <c r="E36" s="7">
        <v>3</v>
      </c>
      <c r="F36" s="7">
        <v>4</v>
      </c>
      <c r="G36" s="34"/>
      <c r="H36" s="7"/>
      <c r="I36" s="7"/>
      <c r="J36" s="7"/>
      <c r="K36" s="7"/>
      <c r="L36" s="18"/>
      <c r="M36" s="7"/>
      <c r="N36" s="7"/>
      <c r="O36" s="7"/>
      <c r="P36" s="7"/>
      <c r="Q36" s="34"/>
      <c r="R36" s="7"/>
      <c r="S36" s="7"/>
      <c r="T36" s="7"/>
      <c r="U36" s="7"/>
      <c r="V36" s="29"/>
      <c r="W36" s="29"/>
      <c r="X36" s="22"/>
      <c r="Y36" s="22"/>
      <c r="Z36" s="22"/>
      <c r="AA36" s="22"/>
      <c r="AB36" s="22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7" customFormat="1" ht="15" customHeight="1">
      <c r="A37" s="212"/>
      <c r="B37" s="33" t="s">
        <v>73</v>
      </c>
      <c r="C37" s="7"/>
      <c r="D37" s="7"/>
      <c r="E37" s="7">
        <v>3</v>
      </c>
      <c r="F37" s="7">
        <v>3</v>
      </c>
      <c r="G37" s="34"/>
      <c r="H37" s="7"/>
      <c r="I37" s="7"/>
      <c r="J37" s="7"/>
      <c r="K37" s="7"/>
      <c r="L37" s="34"/>
      <c r="M37" s="7"/>
      <c r="N37" s="7"/>
      <c r="O37" s="7"/>
      <c r="P37" s="7"/>
      <c r="Q37" s="34"/>
      <c r="R37" s="7"/>
      <c r="S37" s="7"/>
      <c r="T37" s="7"/>
      <c r="U37" s="7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7" customFormat="1" ht="15" customHeight="1">
      <c r="A38" s="212"/>
      <c r="B38" s="39" t="s">
        <v>18</v>
      </c>
      <c r="C38" s="39">
        <f>SUM(C28:C37)</f>
        <v>11</v>
      </c>
      <c r="D38" s="39">
        <f t="shared" ref="D38:F38" si="16">SUM(D28:D37)</f>
        <v>12</v>
      </c>
      <c r="E38" s="39">
        <f t="shared" si="16"/>
        <v>13</v>
      </c>
      <c r="F38" s="39">
        <f t="shared" si="16"/>
        <v>14</v>
      </c>
      <c r="G38" s="39" t="s">
        <v>244</v>
      </c>
      <c r="H38" s="39">
        <f>SUM(H28:H37)</f>
        <v>8</v>
      </c>
      <c r="I38" s="39">
        <f t="shared" ref="I38:K38" si="17">SUM(I28:I37)</f>
        <v>10</v>
      </c>
      <c r="J38" s="39">
        <f t="shared" si="17"/>
        <v>9</v>
      </c>
      <c r="K38" s="39">
        <f t="shared" si="17"/>
        <v>12</v>
      </c>
      <c r="L38" s="39" t="s">
        <v>18</v>
      </c>
      <c r="M38" s="39">
        <f>SUM(M28:M37)</f>
        <v>10</v>
      </c>
      <c r="N38" s="39">
        <f t="shared" ref="N38:P38" si="18">SUM(N28:N37)</f>
        <v>0</v>
      </c>
      <c r="O38" s="39">
        <f t="shared" si="18"/>
        <v>10</v>
      </c>
      <c r="P38" s="39">
        <f t="shared" si="18"/>
        <v>0</v>
      </c>
      <c r="Q38" s="39" t="s">
        <v>18</v>
      </c>
      <c r="R38" s="39">
        <f>SUM(R28:R37)</f>
        <v>5</v>
      </c>
      <c r="S38" s="39">
        <f t="shared" ref="S38:U38" si="19">SUM(S28:S37)</f>
        <v>8</v>
      </c>
      <c r="T38" s="39">
        <f t="shared" si="19"/>
        <v>2</v>
      </c>
      <c r="U38" s="39">
        <f t="shared" si="19"/>
        <v>4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7" customFormat="1" ht="15" customHeight="1">
      <c r="A39" s="212"/>
      <c r="B39" s="40" t="s">
        <v>19</v>
      </c>
      <c r="C39" s="213">
        <f>C38+E38+H38+J38+M38+O38+R38+T38</f>
        <v>68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9"/>
      <c r="W39" s="29"/>
      <c r="X39" s="22"/>
      <c r="Y39" s="22"/>
      <c r="Z39" s="22"/>
      <c r="AA39" s="22"/>
      <c r="AB39" s="22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7" customFormat="1" ht="15" customHeight="1">
      <c r="A40" s="217" t="s">
        <v>167</v>
      </c>
      <c r="B40" s="41" t="s">
        <v>168</v>
      </c>
      <c r="C40" s="7">
        <v>2</v>
      </c>
      <c r="D40" s="7">
        <v>2</v>
      </c>
      <c r="E40" s="7"/>
      <c r="F40" s="7"/>
      <c r="G40" s="35" t="s">
        <v>259</v>
      </c>
      <c r="H40" s="36">
        <v>2</v>
      </c>
      <c r="I40" s="36">
        <v>2</v>
      </c>
      <c r="J40" s="36"/>
      <c r="K40" s="36"/>
      <c r="L40" s="35"/>
      <c r="M40" s="36"/>
      <c r="N40" s="36"/>
      <c r="O40" s="36"/>
      <c r="P40" s="36"/>
      <c r="Q40" s="35" t="s">
        <v>170</v>
      </c>
      <c r="R40" s="36">
        <v>1</v>
      </c>
      <c r="S40" s="36" t="s">
        <v>53</v>
      </c>
      <c r="T40" s="36"/>
      <c r="U40" s="36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7" customFormat="1" ht="15" customHeight="1">
      <c r="A41" s="218"/>
      <c r="B41" s="41" t="s">
        <v>80</v>
      </c>
      <c r="C41" s="7">
        <v>2</v>
      </c>
      <c r="D41" s="7">
        <v>2</v>
      </c>
      <c r="E41" s="7"/>
      <c r="F41" s="7"/>
      <c r="G41" s="35" t="s">
        <v>81</v>
      </c>
      <c r="H41" s="36">
        <v>2</v>
      </c>
      <c r="I41" s="36">
        <v>2</v>
      </c>
      <c r="J41" s="36"/>
      <c r="K41" s="36"/>
      <c r="L41" s="35"/>
      <c r="M41" s="36"/>
      <c r="N41" s="36"/>
      <c r="O41" s="36"/>
      <c r="P41" s="36"/>
      <c r="Q41" s="35" t="s">
        <v>82</v>
      </c>
      <c r="R41" s="36">
        <v>2</v>
      </c>
      <c r="S41" s="36">
        <v>2</v>
      </c>
      <c r="T41" s="36"/>
      <c r="U41" s="36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7" customFormat="1" ht="15" customHeight="1">
      <c r="A42" s="218"/>
      <c r="B42" s="34" t="s">
        <v>83</v>
      </c>
      <c r="C42" s="7">
        <v>2</v>
      </c>
      <c r="D42" s="7">
        <v>2</v>
      </c>
      <c r="E42" s="7" t="s">
        <v>55</v>
      </c>
      <c r="F42" s="7" t="s">
        <v>55</v>
      </c>
      <c r="G42" s="35" t="s">
        <v>260</v>
      </c>
      <c r="H42" s="42">
        <v>3</v>
      </c>
      <c r="I42" s="42">
        <v>3</v>
      </c>
      <c r="J42" s="36"/>
      <c r="K42" s="36"/>
      <c r="L42" s="35"/>
      <c r="M42" s="36"/>
      <c r="N42" s="36"/>
      <c r="O42" s="36"/>
      <c r="P42" s="36"/>
      <c r="Q42" s="35" t="s">
        <v>261</v>
      </c>
      <c r="R42" s="36">
        <v>2</v>
      </c>
      <c r="S42" s="36">
        <v>2</v>
      </c>
      <c r="T42" s="36"/>
      <c r="U42" s="36"/>
      <c r="V42" s="29"/>
      <c r="W42" s="29"/>
      <c r="X42" s="22"/>
      <c r="Y42" s="22"/>
      <c r="Z42" s="22"/>
      <c r="AA42" s="22"/>
      <c r="AB42" s="22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7" customFormat="1" ht="15" customHeight="1">
      <c r="A43" s="218"/>
      <c r="B43" s="43" t="s">
        <v>262</v>
      </c>
      <c r="C43" s="7"/>
      <c r="D43" s="7"/>
      <c r="E43" s="7">
        <v>2</v>
      </c>
      <c r="F43" s="7">
        <v>2</v>
      </c>
      <c r="G43" s="44" t="s">
        <v>178</v>
      </c>
      <c r="H43" s="36">
        <v>3</v>
      </c>
      <c r="I43" s="36">
        <v>3</v>
      </c>
      <c r="J43" s="36"/>
      <c r="K43" s="36"/>
      <c r="L43" s="35"/>
      <c r="M43" s="36"/>
      <c r="N43" s="36"/>
      <c r="O43" s="36"/>
      <c r="P43" s="36"/>
      <c r="Q43" s="35" t="s">
        <v>88</v>
      </c>
      <c r="R43" s="36">
        <v>2</v>
      </c>
      <c r="S43" s="36">
        <v>2</v>
      </c>
      <c r="T43" s="36"/>
      <c r="U43" s="36"/>
      <c r="V43" s="29"/>
      <c r="W43" s="29"/>
      <c r="X43" s="22"/>
      <c r="Y43" s="22"/>
      <c r="Z43" s="22"/>
      <c r="AA43" s="22"/>
      <c r="AB43" s="22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7" customFormat="1" ht="15" customHeight="1">
      <c r="A44" s="218"/>
      <c r="B44" s="41" t="s">
        <v>263</v>
      </c>
      <c r="C44" s="7"/>
      <c r="D44" s="7"/>
      <c r="E44" s="7">
        <v>3</v>
      </c>
      <c r="F44" s="7">
        <v>3</v>
      </c>
      <c r="G44" s="35" t="s">
        <v>264</v>
      </c>
      <c r="H44" s="36">
        <v>2</v>
      </c>
      <c r="I44" s="36">
        <v>2</v>
      </c>
      <c r="J44" s="36"/>
      <c r="K44" s="36"/>
      <c r="L44" s="35"/>
      <c r="M44" s="36"/>
      <c r="N44" s="36"/>
      <c r="O44" s="36"/>
      <c r="P44" s="36"/>
      <c r="Q44" s="35" t="s">
        <v>91</v>
      </c>
      <c r="R44" s="36">
        <v>4</v>
      </c>
      <c r="S44" s="36">
        <v>4</v>
      </c>
      <c r="T44" s="36"/>
      <c r="U44" s="36"/>
      <c r="V44" s="29"/>
      <c r="W44" s="29"/>
      <c r="X44" s="22"/>
      <c r="Y44" s="22"/>
      <c r="Z44" s="22"/>
      <c r="AA44" s="22"/>
      <c r="AB44" s="2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7" customFormat="1" ht="15" customHeight="1">
      <c r="A45" s="218"/>
      <c r="B45" s="35" t="s">
        <v>265</v>
      </c>
      <c r="C45" s="7"/>
      <c r="D45" s="7"/>
      <c r="E45" s="7">
        <v>2</v>
      </c>
      <c r="F45" s="7">
        <v>2</v>
      </c>
      <c r="G45" s="35" t="s">
        <v>184</v>
      </c>
      <c r="H45" s="36">
        <v>2</v>
      </c>
      <c r="I45" s="36">
        <v>2</v>
      </c>
      <c r="J45" s="36"/>
      <c r="K45" s="36"/>
      <c r="L45" s="35"/>
      <c r="M45" s="36"/>
      <c r="N45" s="36"/>
      <c r="O45" s="36"/>
      <c r="P45" s="36"/>
      <c r="Q45" s="45" t="s">
        <v>266</v>
      </c>
      <c r="R45" s="42">
        <v>9</v>
      </c>
      <c r="S45" s="42" t="s">
        <v>267</v>
      </c>
      <c r="T45" s="36"/>
      <c r="U45" s="36"/>
      <c r="V45" s="29"/>
      <c r="W45" s="29"/>
      <c r="X45" s="22"/>
      <c r="Y45" s="22"/>
      <c r="Z45" s="22"/>
      <c r="AA45" s="22"/>
      <c r="AB45" s="2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7" customFormat="1" ht="15" customHeight="1">
      <c r="A46" s="218"/>
      <c r="B46" s="34" t="s">
        <v>96</v>
      </c>
      <c r="C46" s="7"/>
      <c r="D46" s="7"/>
      <c r="E46" s="7">
        <v>2</v>
      </c>
      <c r="F46" s="7">
        <v>2</v>
      </c>
      <c r="G46" s="35" t="s">
        <v>188</v>
      </c>
      <c r="H46" s="36"/>
      <c r="I46" s="36"/>
      <c r="J46" s="36">
        <v>2</v>
      </c>
      <c r="K46" s="36">
        <v>2</v>
      </c>
      <c r="L46" s="35"/>
      <c r="M46" s="36"/>
      <c r="N46" s="36"/>
      <c r="O46" s="36"/>
      <c r="P46" s="36"/>
      <c r="Q46" s="46" t="s">
        <v>268</v>
      </c>
      <c r="R46" s="42">
        <v>3</v>
      </c>
      <c r="S46" s="42">
        <v>3</v>
      </c>
      <c r="T46" s="36"/>
      <c r="U46" s="36"/>
      <c r="V46" s="29"/>
      <c r="W46" s="29"/>
      <c r="X46" s="22"/>
      <c r="Y46" s="22"/>
      <c r="Z46" s="22"/>
      <c r="AA46" s="22"/>
      <c r="AB46" s="22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7" customFormat="1" ht="15" customHeight="1">
      <c r="A47" s="218"/>
      <c r="B47" s="35" t="s">
        <v>190</v>
      </c>
      <c r="C47" s="7"/>
      <c r="D47" s="7"/>
      <c r="E47" s="7">
        <v>4</v>
      </c>
      <c r="F47" s="7">
        <v>4</v>
      </c>
      <c r="G47" s="35" t="s">
        <v>269</v>
      </c>
      <c r="H47" s="36"/>
      <c r="I47" s="36"/>
      <c r="J47" s="36">
        <v>3</v>
      </c>
      <c r="K47" s="36">
        <v>3</v>
      </c>
      <c r="L47" s="35"/>
      <c r="M47" s="36"/>
      <c r="N47" s="36"/>
      <c r="O47" s="36"/>
      <c r="P47" s="36"/>
      <c r="Q47" s="45" t="s">
        <v>270</v>
      </c>
      <c r="R47" s="42"/>
      <c r="S47" s="42"/>
      <c r="T47" s="36">
        <v>9</v>
      </c>
      <c r="U47" s="36" t="s">
        <v>271</v>
      </c>
      <c r="V47" s="29"/>
      <c r="W47" s="29"/>
      <c r="X47" s="22"/>
      <c r="Y47" s="22"/>
      <c r="Z47" s="22"/>
      <c r="AA47" s="22"/>
      <c r="AB47" s="22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7" customFormat="1" ht="15" customHeight="1">
      <c r="A48" s="218"/>
      <c r="B48" s="44" t="s">
        <v>272</v>
      </c>
      <c r="C48" s="36"/>
      <c r="D48" s="36"/>
      <c r="E48" s="36">
        <v>3</v>
      </c>
      <c r="F48" s="36">
        <v>3</v>
      </c>
      <c r="G48" s="47" t="s">
        <v>103</v>
      </c>
      <c r="H48" s="48"/>
      <c r="I48" s="48"/>
      <c r="J48" s="48">
        <v>3</v>
      </c>
      <c r="K48" s="48">
        <v>3</v>
      </c>
      <c r="L48" s="35"/>
      <c r="M48" s="36"/>
      <c r="N48" s="36"/>
      <c r="O48" s="36"/>
      <c r="P48" s="36"/>
      <c r="Q48" s="35" t="s">
        <v>273</v>
      </c>
      <c r="R48" s="36" t="s">
        <v>55</v>
      </c>
      <c r="S48" s="36" t="s">
        <v>55</v>
      </c>
      <c r="T48" s="36">
        <v>2</v>
      </c>
      <c r="U48" s="36">
        <v>2</v>
      </c>
      <c r="V48" s="29"/>
      <c r="W48" s="29"/>
      <c r="X48" s="22"/>
      <c r="Y48" s="22"/>
      <c r="Z48" s="22"/>
      <c r="AA48" s="22"/>
      <c r="AB48" s="22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s="37" customFormat="1" ht="15" customHeight="1">
      <c r="A49" s="218"/>
      <c r="B49" s="35" t="s">
        <v>105</v>
      </c>
      <c r="C49" s="36"/>
      <c r="D49" s="36"/>
      <c r="E49" s="36">
        <v>2</v>
      </c>
      <c r="F49" s="36">
        <v>2</v>
      </c>
      <c r="G49" s="35" t="s">
        <v>197</v>
      </c>
      <c r="H49" s="42"/>
      <c r="I49" s="42"/>
      <c r="J49" s="36">
        <v>3</v>
      </c>
      <c r="K49" s="36">
        <v>3</v>
      </c>
      <c r="L49" s="47"/>
      <c r="M49" s="48"/>
      <c r="N49" s="48"/>
      <c r="O49" s="48"/>
      <c r="P49" s="48"/>
      <c r="Q49" s="35" t="s">
        <v>107</v>
      </c>
      <c r="R49" s="36"/>
      <c r="S49" s="36"/>
      <c r="T49" s="36">
        <v>2</v>
      </c>
      <c r="U49" s="36">
        <v>2</v>
      </c>
      <c r="V49" s="29"/>
      <c r="W49" s="29"/>
      <c r="X49" s="22"/>
      <c r="Y49" s="22"/>
      <c r="Z49" s="22"/>
      <c r="AA49" s="22"/>
      <c r="AB49" s="22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</row>
    <row r="50" spans="1:62" s="37" customFormat="1" ht="15" customHeight="1">
      <c r="A50" s="218"/>
      <c r="B50" s="49"/>
      <c r="C50" s="50"/>
      <c r="D50" s="50"/>
      <c r="E50" s="50"/>
      <c r="F50" s="50"/>
      <c r="G50" s="35" t="s">
        <v>274</v>
      </c>
      <c r="H50" s="36"/>
      <c r="I50" s="36"/>
      <c r="J50" s="36">
        <v>3</v>
      </c>
      <c r="K50" s="36">
        <v>3</v>
      </c>
      <c r="L50" s="35"/>
      <c r="M50" s="42"/>
      <c r="N50" s="42"/>
      <c r="O50" s="36"/>
      <c r="P50" s="36"/>
      <c r="Q50" s="35" t="s">
        <v>200</v>
      </c>
      <c r="R50" s="36"/>
      <c r="S50" s="36"/>
      <c r="T50" s="36">
        <v>2</v>
      </c>
      <c r="U50" s="36">
        <v>2</v>
      </c>
      <c r="V50" s="29"/>
      <c r="W50" s="29"/>
      <c r="X50" s="22"/>
      <c r="Y50" s="22"/>
      <c r="Z50" s="22"/>
      <c r="AA50" s="22"/>
      <c r="AB50" s="22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</row>
    <row r="51" spans="1:62" s="37" customFormat="1" ht="15" customHeight="1">
      <c r="A51" s="218"/>
      <c r="B51" s="35"/>
      <c r="C51" s="36"/>
      <c r="D51" s="36"/>
      <c r="E51" s="36"/>
      <c r="F51" s="36"/>
      <c r="G51" s="35" t="s">
        <v>275</v>
      </c>
      <c r="H51" s="36"/>
      <c r="I51" s="36"/>
      <c r="J51" s="36">
        <v>2</v>
      </c>
      <c r="K51" s="36">
        <v>2</v>
      </c>
      <c r="L51" s="35"/>
      <c r="M51" s="36"/>
      <c r="N51" s="36"/>
      <c r="O51" s="36"/>
      <c r="P51" s="36"/>
      <c r="Q51" s="47" t="s">
        <v>276</v>
      </c>
      <c r="R51" s="48"/>
      <c r="S51" s="48"/>
      <c r="T51" s="48">
        <v>3</v>
      </c>
      <c r="U51" s="48">
        <v>3</v>
      </c>
      <c r="V51" s="29"/>
      <c r="W51" s="29"/>
      <c r="X51" s="22"/>
      <c r="Y51" s="22"/>
      <c r="Z51" s="22"/>
      <c r="AA51" s="22"/>
      <c r="AB51" s="22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62" s="37" customFormat="1" ht="15" customHeight="1">
      <c r="A52" s="218"/>
      <c r="B52" s="35"/>
      <c r="C52" s="36"/>
      <c r="D52" s="36"/>
      <c r="E52" s="36"/>
      <c r="F52" s="36"/>
      <c r="G52" s="35" t="s">
        <v>277</v>
      </c>
      <c r="H52" s="36"/>
      <c r="I52" s="36"/>
      <c r="J52" s="36">
        <v>2</v>
      </c>
      <c r="K52" s="36">
        <v>2</v>
      </c>
      <c r="L52" s="35"/>
      <c r="M52" s="36"/>
      <c r="N52" s="36"/>
      <c r="O52" s="36"/>
      <c r="P52" s="36"/>
      <c r="Q52" s="35" t="s">
        <v>204</v>
      </c>
      <c r="R52" s="36"/>
      <c r="S52" s="36"/>
      <c r="T52" s="36">
        <v>4</v>
      </c>
      <c r="U52" s="36">
        <v>4</v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s="37" customFormat="1" ht="15" customHeight="1">
      <c r="A53" s="218"/>
      <c r="B53" s="35"/>
      <c r="C53" s="36"/>
      <c r="D53" s="36"/>
      <c r="E53" s="36"/>
      <c r="F53" s="36"/>
      <c r="G53" s="35"/>
      <c r="H53" s="36"/>
      <c r="I53" s="36"/>
      <c r="J53" s="36"/>
      <c r="K53" s="36"/>
      <c r="L53" s="35"/>
      <c r="M53" s="36"/>
      <c r="N53" s="36"/>
      <c r="O53" s="36"/>
      <c r="P53" s="36"/>
      <c r="Q53" s="35" t="s">
        <v>114</v>
      </c>
      <c r="R53" s="36"/>
      <c r="S53" s="36"/>
      <c r="T53" s="42">
        <v>3</v>
      </c>
      <c r="U53" s="42">
        <v>3</v>
      </c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</row>
    <row r="54" spans="1:62" s="37" customFormat="1" ht="15" customHeight="1">
      <c r="A54" s="218"/>
      <c r="B54" s="39" t="s">
        <v>18</v>
      </c>
      <c r="C54" s="39">
        <f>SUM(C40:C53)</f>
        <v>6</v>
      </c>
      <c r="D54" s="39">
        <f t="shared" ref="D54:F54" si="20">SUM(D40:D53)</f>
        <v>6</v>
      </c>
      <c r="E54" s="39">
        <f t="shared" si="20"/>
        <v>18</v>
      </c>
      <c r="F54" s="39">
        <f t="shared" si="20"/>
        <v>18</v>
      </c>
      <c r="G54" s="39" t="s">
        <v>18</v>
      </c>
      <c r="H54" s="39">
        <f>SUM(H40:H53)</f>
        <v>14</v>
      </c>
      <c r="I54" s="39">
        <f t="shared" ref="I54:K54" si="21">SUM(I40:I53)</f>
        <v>14</v>
      </c>
      <c r="J54" s="39">
        <f t="shared" si="21"/>
        <v>18</v>
      </c>
      <c r="K54" s="39">
        <f t="shared" si="21"/>
        <v>18</v>
      </c>
      <c r="L54" s="39" t="s">
        <v>18</v>
      </c>
      <c r="M54" s="39">
        <f>SUM(M40:M53)</f>
        <v>0</v>
      </c>
      <c r="N54" s="39">
        <f t="shared" ref="N54:P54" si="22">SUM(N40:N53)</f>
        <v>0</v>
      </c>
      <c r="O54" s="39">
        <f t="shared" si="22"/>
        <v>0</v>
      </c>
      <c r="P54" s="39">
        <f t="shared" si="22"/>
        <v>0</v>
      </c>
      <c r="Q54" s="39" t="s">
        <v>18</v>
      </c>
      <c r="R54" s="39">
        <f>SUM(R40:R53)</f>
        <v>23</v>
      </c>
      <c r="S54" s="39">
        <f t="shared" ref="S54:U54" si="23">SUM(S40:S53)</f>
        <v>13</v>
      </c>
      <c r="T54" s="39">
        <f t="shared" si="23"/>
        <v>25</v>
      </c>
      <c r="U54" s="39">
        <f t="shared" si="23"/>
        <v>16</v>
      </c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</row>
    <row r="55" spans="1:62" s="37" customFormat="1" ht="15" customHeight="1">
      <c r="A55" s="219"/>
      <c r="B55" s="40" t="s">
        <v>19</v>
      </c>
      <c r="C55" s="220">
        <f>C54+E54+H54+J54+M54+O54+R54+T54</f>
        <v>104</v>
      </c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2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</row>
    <row r="56" spans="1:62" ht="15" customHeight="1">
      <c r="A56" s="223" t="s">
        <v>206</v>
      </c>
      <c r="B56" s="214" t="s">
        <v>207</v>
      </c>
      <c r="C56" s="215"/>
      <c r="D56" s="215"/>
      <c r="E56" s="215"/>
      <c r="F56" s="216"/>
      <c r="G56" s="224" t="s">
        <v>1006</v>
      </c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5"/>
      <c r="V56" s="29"/>
      <c r="W56" s="29"/>
      <c r="Z56" s="51"/>
      <c r="AA56" s="22"/>
      <c r="AB56" s="22"/>
      <c r="AC56" s="29"/>
      <c r="AD56" s="29"/>
      <c r="AE56" s="29"/>
      <c r="AF56" s="29"/>
      <c r="AH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C56" s="29"/>
      <c r="BD56" s="29"/>
      <c r="BE56" s="29"/>
      <c r="BF56" s="29"/>
      <c r="BG56" s="29"/>
      <c r="BH56" s="29"/>
      <c r="BJ56" s="29"/>
    </row>
    <row r="57" spans="1:62" ht="15" customHeight="1">
      <c r="A57" s="223"/>
      <c r="B57" s="214" t="s">
        <v>999</v>
      </c>
      <c r="C57" s="215"/>
      <c r="D57" s="215"/>
      <c r="E57" s="215"/>
      <c r="F57" s="21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7"/>
      <c r="V57" s="29"/>
      <c r="Z57" s="22"/>
      <c r="AA57" s="22"/>
      <c r="AB57" s="22"/>
      <c r="AC57" s="29"/>
      <c r="AE57" s="29"/>
      <c r="AF57" s="29"/>
      <c r="AH57" s="29"/>
      <c r="AK57" s="29"/>
      <c r="AL57" s="29"/>
      <c r="AM57" s="29"/>
      <c r="AN57" s="29"/>
      <c r="AP57" s="29"/>
      <c r="AR57" s="29"/>
      <c r="AW57" s="29"/>
      <c r="AY57" s="29"/>
      <c r="BA57" s="29"/>
      <c r="BF57" s="29"/>
      <c r="BG57" s="29"/>
      <c r="BH57" s="29"/>
      <c r="BJ57" s="29"/>
    </row>
    <row r="58" spans="1:62" ht="15" customHeight="1">
      <c r="A58" s="223"/>
      <c r="B58" s="214" t="s">
        <v>1013</v>
      </c>
      <c r="C58" s="215"/>
      <c r="D58" s="215"/>
      <c r="E58" s="215"/>
      <c r="F58" s="21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7"/>
      <c r="V58" s="29"/>
      <c r="Z58" s="22"/>
      <c r="AA58" s="22"/>
      <c r="AB58" s="22"/>
      <c r="AE58" s="29"/>
      <c r="AF58" s="29"/>
      <c r="AN58" s="29"/>
      <c r="BJ58" s="29"/>
    </row>
    <row r="59" spans="1:62" ht="15" customHeight="1">
      <c r="A59" s="223"/>
      <c r="B59" s="214" t="s">
        <v>278</v>
      </c>
      <c r="C59" s="215"/>
      <c r="D59" s="215"/>
      <c r="E59" s="215"/>
      <c r="F59" s="21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7"/>
      <c r="AA59" s="22"/>
      <c r="AB59" s="22"/>
      <c r="AE59" s="29"/>
    </row>
    <row r="60" spans="1:62" ht="15" customHeight="1">
      <c r="A60" s="223"/>
      <c r="B60" s="214" t="s">
        <v>279</v>
      </c>
      <c r="C60" s="215"/>
      <c r="D60" s="215"/>
      <c r="E60" s="215"/>
      <c r="F60" s="21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7"/>
      <c r="AA60" s="22"/>
    </row>
    <row r="61" spans="1:62" ht="15" customHeight="1">
      <c r="A61" s="223"/>
      <c r="B61" s="214" t="s">
        <v>280</v>
      </c>
      <c r="C61" s="215"/>
      <c r="D61" s="215"/>
      <c r="E61" s="215"/>
      <c r="F61" s="21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7"/>
      <c r="AA61" s="22"/>
    </row>
    <row r="62" spans="1:62">
      <c r="A62" s="223"/>
      <c r="B62" s="214" t="s">
        <v>281</v>
      </c>
      <c r="C62" s="215"/>
      <c r="D62" s="215"/>
      <c r="E62" s="215"/>
      <c r="F62" s="216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2:F62"/>
    <mergeCell ref="A40:A55"/>
    <mergeCell ref="C55:U55"/>
    <mergeCell ref="A56:A62"/>
    <mergeCell ref="B56:F56"/>
    <mergeCell ref="G56:U62"/>
    <mergeCell ref="B57:F57"/>
    <mergeCell ref="B58:F58"/>
    <mergeCell ref="B59:F59"/>
    <mergeCell ref="B60:F60"/>
    <mergeCell ref="B61:F61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1"/>
  <sheetViews>
    <sheetView view="pageBreakPreview" zoomScaleNormal="100" zoomScaleSheetLayoutView="100" workbookViewId="0">
      <selection activeCell="B17" sqref="B17:U17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282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902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283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284</v>
      </c>
      <c r="D5" s="4" t="s">
        <v>285</v>
      </c>
      <c r="E5" s="4" t="s">
        <v>284</v>
      </c>
      <c r="F5" s="4" t="s">
        <v>285</v>
      </c>
      <c r="G5" s="238"/>
      <c r="H5" s="4" t="s">
        <v>284</v>
      </c>
      <c r="I5" s="4" t="s">
        <v>285</v>
      </c>
      <c r="J5" s="4" t="s">
        <v>284</v>
      </c>
      <c r="K5" s="4" t="s">
        <v>285</v>
      </c>
      <c r="L5" s="238"/>
      <c r="M5" s="4" t="s">
        <v>284</v>
      </c>
      <c r="N5" s="4" t="s">
        <v>285</v>
      </c>
      <c r="O5" s="4" t="s">
        <v>284</v>
      </c>
      <c r="P5" s="4" t="s">
        <v>285</v>
      </c>
      <c r="Q5" s="238"/>
      <c r="R5" s="4" t="s">
        <v>284</v>
      </c>
      <c r="S5" s="4" t="s">
        <v>285</v>
      </c>
      <c r="T5" s="4" t="s">
        <v>284</v>
      </c>
      <c r="U5" s="4" t="s">
        <v>285</v>
      </c>
    </row>
    <row r="6" spans="1:22" s="11" customFormat="1" ht="15" customHeight="1">
      <c r="A6" s="223" t="s">
        <v>286</v>
      </c>
      <c r="B6" s="9" t="s">
        <v>287</v>
      </c>
      <c r="C6" s="55">
        <v>2</v>
      </c>
      <c r="D6" s="10">
        <v>2</v>
      </c>
      <c r="E6" s="10"/>
      <c r="F6" s="10"/>
      <c r="G6" s="9" t="s">
        <v>288</v>
      </c>
      <c r="H6" s="10">
        <v>2</v>
      </c>
      <c r="I6" s="10">
        <v>2</v>
      </c>
      <c r="J6" s="10"/>
      <c r="K6" s="10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2" s="11" customFormat="1" ht="15" customHeight="1">
      <c r="A7" s="223"/>
      <c r="B7" s="9" t="s">
        <v>289</v>
      </c>
      <c r="C7" s="55">
        <v>2</v>
      </c>
      <c r="D7" s="10">
        <v>2</v>
      </c>
      <c r="E7" s="10">
        <v>2</v>
      </c>
      <c r="F7" s="10">
        <v>2</v>
      </c>
      <c r="G7" s="56" t="s">
        <v>290</v>
      </c>
      <c r="H7" s="10"/>
      <c r="I7" s="10"/>
      <c r="J7" s="10">
        <v>2</v>
      </c>
      <c r="K7" s="10">
        <v>2</v>
      </c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2" s="11" customFormat="1" ht="15" customHeight="1">
      <c r="A8" s="223"/>
      <c r="B8" s="9" t="s">
        <v>291</v>
      </c>
      <c r="C8" s="55"/>
      <c r="D8" s="10"/>
      <c r="E8" s="10">
        <v>2</v>
      </c>
      <c r="F8" s="10">
        <v>2</v>
      </c>
      <c r="G8" s="9" t="s">
        <v>292</v>
      </c>
      <c r="H8" s="10">
        <v>2</v>
      </c>
      <c r="I8" s="10">
        <v>2</v>
      </c>
      <c r="J8" s="10"/>
      <c r="K8" s="10"/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2" s="14" customFormat="1" ht="15" customHeight="1">
      <c r="A9" s="223"/>
      <c r="B9" s="12" t="s">
        <v>18</v>
      </c>
      <c r="C9" s="13">
        <f>SUM(C6:C8)</f>
        <v>4</v>
      </c>
      <c r="D9" s="13">
        <f t="shared" ref="D9:F9" si="0">SUM(D6:D8)</f>
        <v>4</v>
      </c>
      <c r="E9" s="13">
        <f t="shared" si="0"/>
        <v>4</v>
      </c>
      <c r="F9" s="13">
        <f t="shared" si="0"/>
        <v>4</v>
      </c>
      <c r="G9" s="12" t="s">
        <v>18</v>
      </c>
      <c r="H9" s="13">
        <f>SUM(H6:H8)</f>
        <v>4</v>
      </c>
      <c r="I9" s="13">
        <f t="shared" ref="I9:K9" si="1">SUM(I6:I8)</f>
        <v>4</v>
      </c>
      <c r="J9" s="13">
        <f t="shared" si="1"/>
        <v>2</v>
      </c>
      <c r="K9" s="13">
        <f t="shared" si="1"/>
        <v>2</v>
      </c>
      <c r="L9" s="12" t="s">
        <v>18</v>
      </c>
      <c r="M9" s="13">
        <f>SUM(M6:M8)</f>
        <v>0</v>
      </c>
      <c r="N9" s="13">
        <f t="shared" ref="N9:P9" si="2">SUM(N6:N8)</f>
        <v>0</v>
      </c>
      <c r="O9" s="13">
        <f t="shared" si="2"/>
        <v>0</v>
      </c>
      <c r="P9" s="13">
        <f t="shared" si="2"/>
        <v>0</v>
      </c>
      <c r="Q9" s="12" t="s">
        <v>18</v>
      </c>
      <c r="R9" s="13">
        <f>SUM(R6:R8)</f>
        <v>0</v>
      </c>
      <c r="S9" s="13">
        <f t="shared" ref="S9:U9" si="3">SUM(S6:S8)</f>
        <v>0</v>
      </c>
      <c r="T9" s="13">
        <f t="shared" si="3"/>
        <v>0</v>
      </c>
      <c r="U9" s="13">
        <f t="shared" si="3"/>
        <v>0</v>
      </c>
    </row>
    <row r="10" spans="1:22" s="14" customFormat="1" ht="15" customHeight="1">
      <c r="A10" s="223"/>
      <c r="B10" s="15" t="s">
        <v>19</v>
      </c>
      <c r="C10" s="234">
        <f>C9+E9+H9+J9+M9+O9+R9+T9</f>
        <v>14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</row>
    <row r="11" spans="1:22" s="14" customFormat="1" ht="35.1" customHeight="1">
      <c r="A11" s="223"/>
      <c r="B11" s="235" t="s">
        <v>222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2" s="11" customFormat="1" ht="15" customHeight="1">
      <c r="A12" s="223" t="s">
        <v>223</v>
      </c>
      <c r="B12" s="57" t="s">
        <v>293</v>
      </c>
      <c r="C12" s="58">
        <v>0</v>
      </c>
      <c r="D12" s="59">
        <v>1</v>
      </c>
      <c r="E12" s="59">
        <v>0</v>
      </c>
      <c r="F12" s="59">
        <v>1</v>
      </c>
      <c r="G12" s="57" t="s">
        <v>295</v>
      </c>
      <c r="H12" s="59"/>
      <c r="I12" s="59"/>
      <c r="J12" s="59">
        <v>2</v>
      </c>
      <c r="K12" s="59">
        <v>2</v>
      </c>
      <c r="L12" s="9"/>
      <c r="M12" s="10"/>
      <c r="N12" s="10"/>
      <c r="O12" s="10"/>
      <c r="P12" s="10"/>
      <c r="Q12" s="9"/>
      <c r="R12" s="10"/>
      <c r="S12" s="10"/>
      <c r="T12" s="10"/>
      <c r="U12" s="10"/>
    </row>
    <row r="13" spans="1:22" s="11" customFormat="1" ht="15" customHeight="1">
      <c r="A13" s="223"/>
      <c r="B13" s="57" t="s">
        <v>294</v>
      </c>
      <c r="C13" s="58"/>
      <c r="D13" s="59"/>
      <c r="E13" s="59">
        <v>2</v>
      </c>
      <c r="F13" s="59">
        <v>2</v>
      </c>
      <c r="G13" s="57"/>
      <c r="H13" s="59"/>
      <c r="I13" s="59"/>
      <c r="J13" s="59"/>
      <c r="K13" s="59"/>
      <c r="L13" s="9"/>
      <c r="M13" s="10"/>
      <c r="N13" s="10"/>
      <c r="O13" s="10"/>
      <c r="P13" s="10"/>
      <c r="Q13" s="9"/>
      <c r="R13" s="10"/>
      <c r="S13" s="10"/>
      <c r="T13" s="10"/>
      <c r="U13" s="10"/>
    </row>
    <row r="14" spans="1:22" s="11" customFormat="1" ht="15" customHeight="1">
      <c r="A14" s="223"/>
      <c r="B14" s="57" t="s">
        <v>296</v>
      </c>
      <c r="C14" s="59">
        <v>2</v>
      </c>
      <c r="D14" s="59">
        <v>2</v>
      </c>
      <c r="E14" s="59"/>
      <c r="F14" s="59"/>
      <c r="G14" s="60"/>
      <c r="H14" s="59"/>
      <c r="I14" s="59"/>
      <c r="J14" s="59"/>
      <c r="K14" s="59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2" s="14" customFormat="1" ht="15" customHeight="1">
      <c r="A15" s="223"/>
      <c r="B15" s="12" t="s">
        <v>18</v>
      </c>
      <c r="C15" s="13">
        <f>SUM(C12:C14)</f>
        <v>2</v>
      </c>
      <c r="D15" s="13">
        <f t="shared" ref="D15:F15" si="4">SUM(D12:D14)</f>
        <v>3</v>
      </c>
      <c r="E15" s="13">
        <f t="shared" si="4"/>
        <v>2</v>
      </c>
      <c r="F15" s="13">
        <f t="shared" si="4"/>
        <v>3</v>
      </c>
      <c r="G15" s="12" t="s">
        <v>18</v>
      </c>
      <c r="H15" s="13">
        <f>SUM(H12:H14)</f>
        <v>0</v>
      </c>
      <c r="I15" s="13">
        <f t="shared" ref="I15:K15" si="5">SUM(I12:I14)</f>
        <v>0</v>
      </c>
      <c r="J15" s="13">
        <f t="shared" si="5"/>
        <v>2</v>
      </c>
      <c r="K15" s="13">
        <f t="shared" si="5"/>
        <v>2</v>
      </c>
      <c r="L15" s="12" t="s">
        <v>18</v>
      </c>
      <c r="M15" s="13">
        <f>SUM(M12:M14)</f>
        <v>0</v>
      </c>
      <c r="N15" s="13">
        <f t="shared" ref="N15:P15" si="6">SUM(N12:N14)</f>
        <v>0</v>
      </c>
      <c r="O15" s="13">
        <f t="shared" si="6"/>
        <v>0</v>
      </c>
      <c r="P15" s="13">
        <f t="shared" si="6"/>
        <v>0</v>
      </c>
      <c r="Q15" s="12" t="s">
        <v>18</v>
      </c>
      <c r="R15" s="13">
        <f>SUM(R12:R14)</f>
        <v>0</v>
      </c>
      <c r="S15" s="13">
        <f t="shared" ref="S15:U15" si="7">SUM(S12:S14)</f>
        <v>0</v>
      </c>
      <c r="T15" s="13">
        <f t="shared" si="7"/>
        <v>0</v>
      </c>
      <c r="U15" s="13">
        <f t="shared" si="7"/>
        <v>0</v>
      </c>
    </row>
    <row r="16" spans="1:22" s="14" customFormat="1" ht="15" customHeight="1">
      <c r="A16" s="223"/>
      <c r="B16" s="198" t="s">
        <v>19</v>
      </c>
      <c r="C16" s="234">
        <f>C15+E15+H15+J15+M15+O15+R15+T15</f>
        <v>6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62" ht="57" customHeight="1">
      <c r="A17" s="223" t="s">
        <v>297</v>
      </c>
      <c r="B17" s="230" t="s">
        <v>1014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</row>
    <row r="18" spans="1:62" s="14" customFormat="1" ht="15" customHeight="1">
      <c r="A18" s="223"/>
      <c r="B18" s="198" t="s">
        <v>19</v>
      </c>
      <c r="C18" s="231">
        <v>8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</row>
    <row r="19" spans="1:62" s="22" customFormat="1" ht="15" customHeight="1">
      <c r="A19" s="232" t="s">
        <v>298</v>
      </c>
      <c r="B19" s="61" t="s">
        <v>299</v>
      </c>
      <c r="C19" s="62">
        <v>2</v>
      </c>
      <c r="D19" s="62">
        <v>2</v>
      </c>
      <c r="E19" s="62"/>
      <c r="F19" s="62"/>
      <c r="G19" s="19" t="s">
        <v>29</v>
      </c>
      <c r="H19" s="62">
        <v>2</v>
      </c>
      <c r="I19" s="62">
        <v>2</v>
      </c>
      <c r="J19" s="62"/>
      <c r="K19" s="62"/>
      <c r="L19" s="20"/>
      <c r="M19" s="21"/>
      <c r="N19" s="21"/>
      <c r="O19" s="21"/>
      <c r="P19" s="21"/>
      <c r="Q19" s="20"/>
      <c r="R19" s="21"/>
      <c r="S19" s="21"/>
      <c r="T19" s="21"/>
      <c r="U19" s="21"/>
    </row>
    <row r="20" spans="1:62" s="22" customFormat="1" ht="15" customHeight="1">
      <c r="A20" s="232"/>
      <c r="B20" s="61" t="s">
        <v>300</v>
      </c>
      <c r="C20" s="63"/>
      <c r="D20" s="63"/>
      <c r="E20" s="63">
        <v>2</v>
      </c>
      <c r="F20" s="63">
        <v>2</v>
      </c>
      <c r="G20" s="6" t="s">
        <v>31</v>
      </c>
      <c r="H20" s="63"/>
      <c r="I20" s="63"/>
      <c r="J20" s="62">
        <v>2</v>
      </c>
      <c r="K20" s="62">
        <v>2</v>
      </c>
      <c r="L20" s="24"/>
      <c r="M20" s="25"/>
      <c r="N20" s="25"/>
      <c r="O20" s="25"/>
      <c r="P20" s="25"/>
      <c r="Q20" s="24"/>
      <c r="R20" s="25"/>
      <c r="S20" s="25"/>
      <c r="T20" s="25"/>
      <c r="U20" s="25"/>
    </row>
    <row r="21" spans="1:62" s="29" customFormat="1" ht="15" customHeight="1">
      <c r="A21" s="232"/>
      <c r="B21" s="26" t="s">
        <v>301</v>
      </c>
      <c r="C21" s="27">
        <f>SUM(C19:C20)</f>
        <v>2</v>
      </c>
      <c r="D21" s="27">
        <f t="shared" ref="D21:F21" si="8">SUM(D19:D20)</f>
        <v>2</v>
      </c>
      <c r="E21" s="27">
        <f t="shared" si="8"/>
        <v>2</v>
      </c>
      <c r="F21" s="27">
        <f t="shared" si="8"/>
        <v>2</v>
      </c>
      <c r="G21" s="26" t="s">
        <v>301</v>
      </c>
      <c r="H21" s="27">
        <f>SUM(H19:H20)</f>
        <v>2</v>
      </c>
      <c r="I21" s="27">
        <f t="shared" ref="I21:K21" si="9">SUM(I19:I20)</f>
        <v>2</v>
      </c>
      <c r="J21" s="27">
        <f t="shared" si="9"/>
        <v>2</v>
      </c>
      <c r="K21" s="27">
        <f t="shared" si="9"/>
        <v>2</v>
      </c>
      <c r="L21" s="28" t="s">
        <v>18</v>
      </c>
      <c r="M21" s="27">
        <f>SUM(M19:M20)</f>
        <v>0</v>
      </c>
      <c r="N21" s="27">
        <f t="shared" ref="N21:P21" si="10">SUM(N19:N20)</f>
        <v>0</v>
      </c>
      <c r="O21" s="27">
        <f t="shared" si="10"/>
        <v>0</v>
      </c>
      <c r="P21" s="27">
        <f t="shared" si="10"/>
        <v>0</v>
      </c>
      <c r="Q21" s="28" t="s">
        <v>18</v>
      </c>
      <c r="R21" s="27">
        <f>SUM(R19:R20)</f>
        <v>0</v>
      </c>
      <c r="S21" s="27">
        <f t="shared" ref="S21:U21" si="11">SUM(S19:S20)</f>
        <v>0</v>
      </c>
      <c r="T21" s="27">
        <f t="shared" si="11"/>
        <v>0</v>
      </c>
      <c r="U21" s="27">
        <f t="shared" si="11"/>
        <v>0</v>
      </c>
    </row>
    <row r="22" spans="1:62" s="29" customFormat="1" ht="15" customHeight="1">
      <c r="A22" s="232"/>
      <c r="B22" s="30" t="s">
        <v>232</v>
      </c>
      <c r="C22" s="233">
        <f>SUM(C21+E21+H21+J21+M21+O21+R21+T21)</f>
        <v>8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W22" s="22"/>
      <c r="X22" s="22"/>
      <c r="Y22" s="22"/>
      <c r="Z22" s="22"/>
      <c r="AA22" s="22"/>
      <c r="AB22" s="22"/>
    </row>
    <row r="23" spans="1:62" s="31" customFormat="1" ht="15" customHeight="1">
      <c r="A23" s="212" t="s">
        <v>302</v>
      </c>
      <c r="B23" s="61" t="s">
        <v>303</v>
      </c>
      <c r="C23" s="62">
        <v>2</v>
      </c>
      <c r="D23" s="62">
        <v>2</v>
      </c>
      <c r="E23" s="62"/>
      <c r="F23" s="62"/>
      <c r="G23" s="61" t="s">
        <v>304</v>
      </c>
      <c r="H23" s="62">
        <v>2</v>
      </c>
      <c r="I23" s="62">
        <v>2</v>
      </c>
      <c r="J23" s="62"/>
      <c r="K23" s="62"/>
      <c r="L23" s="64" t="s">
        <v>305</v>
      </c>
      <c r="M23" s="62"/>
      <c r="N23" s="62"/>
      <c r="O23" s="62">
        <v>2</v>
      </c>
      <c r="P23" s="62">
        <v>2</v>
      </c>
      <c r="Q23" s="64" t="s">
        <v>306</v>
      </c>
      <c r="R23" s="62"/>
      <c r="S23" s="62"/>
      <c r="T23" s="65">
        <v>2</v>
      </c>
      <c r="U23" s="65">
        <v>2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</row>
    <row r="24" spans="1:62" s="31" customFormat="1" ht="15" customHeight="1">
      <c r="A24" s="212"/>
      <c r="B24" s="61" t="s">
        <v>307</v>
      </c>
      <c r="C24" s="62">
        <v>2</v>
      </c>
      <c r="D24" s="62">
        <v>2</v>
      </c>
      <c r="E24" s="62"/>
      <c r="F24" s="62"/>
      <c r="G24" s="61" t="s">
        <v>308</v>
      </c>
      <c r="H24" s="62">
        <v>2</v>
      </c>
      <c r="I24" s="62">
        <v>2</v>
      </c>
      <c r="J24" s="62"/>
      <c r="K24" s="62"/>
      <c r="L24" s="64" t="s">
        <v>309</v>
      </c>
      <c r="M24" s="62"/>
      <c r="N24" s="62"/>
      <c r="O24" s="62">
        <v>2</v>
      </c>
      <c r="P24" s="62">
        <v>2</v>
      </c>
      <c r="Q24" s="64" t="s">
        <v>310</v>
      </c>
      <c r="R24" s="62"/>
      <c r="S24" s="62"/>
      <c r="T24" s="65">
        <v>2</v>
      </c>
      <c r="U24" s="65">
        <v>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1" customFormat="1" ht="15" customHeight="1">
      <c r="A25" s="212"/>
      <c r="B25" s="61" t="s">
        <v>311</v>
      </c>
      <c r="C25" s="62">
        <v>2</v>
      </c>
      <c r="D25" s="62">
        <v>2</v>
      </c>
      <c r="E25" s="62"/>
      <c r="F25" s="62"/>
      <c r="G25" s="61"/>
      <c r="H25" s="62"/>
      <c r="I25" s="62"/>
      <c r="J25" s="62"/>
      <c r="K25" s="62"/>
      <c r="L25" s="66" t="s">
        <v>312</v>
      </c>
      <c r="M25" s="63"/>
      <c r="N25" s="63"/>
      <c r="O25" s="63">
        <v>2</v>
      </c>
      <c r="P25" s="63">
        <v>2</v>
      </c>
      <c r="Q25" s="66"/>
      <c r="R25" s="63"/>
      <c r="S25" s="63"/>
      <c r="T25" s="67"/>
      <c r="U25" s="67"/>
      <c r="V25" s="29"/>
      <c r="W25" s="22"/>
      <c r="X25" s="22"/>
      <c r="Y25" s="22"/>
      <c r="Z25" s="22"/>
      <c r="AA25" s="22"/>
      <c r="AB25" s="22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2" customFormat="1" ht="15" customHeight="1">
      <c r="A26" s="212"/>
      <c r="B26" s="27" t="s">
        <v>301</v>
      </c>
      <c r="C26" s="27">
        <f>SUM(C23:C25)</f>
        <v>6</v>
      </c>
      <c r="D26" s="27">
        <f t="shared" ref="D26:F26" si="12">SUM(D23:D25)</f>
        <v>6</v>
      </c>
      <c r="E26" s="27">
        <f t="shared" si="12"/>
        <v>0</v>
      </c>
      <c r="F26" s="27">
        <f t="shared" si="12"/>
        <v>0</v>
      </c>
      <c r="G26" s="27" t="s">
        <v>301</v>
      </c>
      <c r="H26" s="27">
        <f>SUM(H23:H25)</f>
        <v>4</v>
      </c>
      <c r="I26" s="27">
        <f t="shared" ref="I26:K26" si="13">SUM(I23:I25)</f>
        <v>4</v>
      </c>
      <c r="J26" s="27">
        <f t="shared" si="13"/>
        <v>0</v>
      </c>
      <c r="K26" s="27">
        <f t="shared" si="13"/>
        <v>0</v>
      </c>
      <c r="L26" s="28" t="s">
        <v>301</v>
      </c>
      <c r="M26" s="27">
        <f>SUM(M23:M25)</f>
        <v>0</v>
      </c>
      <c r="N26" s="27">
        <f t="shared" ref="N26:P26" si="14">SUM(N23:N25)</f>
        <v>0</v>
      </c>
      <c r="O26" s="27">
        <f t="shared" si="14"/>
        <v>6</v>
      </c>
      <c r="P26" s="27">
        <f t="shared" si="14"/>
        <v>6</v>
      </c>
      <c r="Q26" s="28" t="s">
        <v>301</v>
      </c>
      <c r="R26" s="27">
        <f>SUM(R23:R25)</f>
        <v>0</v>
      </c>
      <c r="S26" s="27">
        <f t="shared" ref="S26:U26" si="15">SUM(S23:S25)</f>
        <v>0</v>
      </c>
      <c r="T26" s="27">
        <f t="shared" si="15"/>
        <v>4</v>
      </c>
      <c r="U26" s="27">
        <f t="shared" si="15"/>
        <v>4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12"/>
      <c r="B27" s="30" t="s">
        <v>232</v>
      </c>
      <c r="C27" s="213">
        <f>C26+E26+H26+J26+M26+O26+R26+T26</f>
        <v>20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9"/>
      <c r="W27" s="22"/>
      <c r="X27" s="22"/>
      <c r="Y27" s="22"/>
      <c r="Z27" s="22"/>
      <c r="AA27" s="22"/>
      <c r="AB27" s="22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7" customFormat="1" ht="15" customHeight="1">
      <c r="A28" s="212" t="s">
        <v>313</v>
      </c>
      <c r="B28" s="68" t="s">
        <v>314</v>
      </c>
      <c r="C28" s="63">
        <v>2</v>
      </c>
      <c r="D28" s="63">
        <v>2</v>
      </c>
      <c r="E28" s="66"/>
      <c r="F28" s="66"/>
      <c r="G28" s="69" t="s">
        <v>315</v>
      </c>
      <c r="H28" s="63">
        <v>2</v>
      </c>
      <c r="I28" s="63">
        <v>2</v>
      </c>
      <c r="J28" s="63"/>
      <c r="K28" s="63"/>
      <c r="L28" s="70" t="s">
        <v>316</v>
      </c>
      <c r="M28" s="63">
        <v>10</v>
      </c>
      <c r="N28" s="63" t="s">
        <v>317</v>
      </c>
      <c r="O28" s="63">
        <v>10</v>
      </c>
      <c r="P28" s="63" t="s">
        <v>317</v>
      </c>
      <c r="Q28" s="69" t="s">
        <v>318</v>
      </c>
      <c r="R28" s="63">
        <v>2</v>
      </c>
      <c r="S28" s="63">
        <v>2</v>
      </c>
      <c r="T28" s="63"/>
      <c r="U28" s="63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7" customFormat="1" ht="15" customHeight="1">
      <c r="A29" s="212"/>
      <c r="B29" s="68" t="s">
        <v>319</v>
      </c>
      <c r="C29" s="66">
        <v>2</v>
      </c>
      <c r="D29" s="66">
        <v>2</v>
      </c>
      <c r="E29" s="66"/>
      <c r="F29" s="66"/>
      <c r="G29" s="70" t="s">
        <v>320</v>
      </c>
      <c r="H29" s="63">
        <v>2</v>
      </c>
      <c r="I29" s="63">
        <v>2</v>
      </c>
      <c r="J29" s="63"/>
      <c r="K29" s="63"/>
      <c r="L29" s="70"/>
      <c r="M29" s="63"/>
      <c r="N29" s="63"/>
      <c r="O29" s="71"/>
      <c r="P29" s="71"/>
      <c r="Q29" s="69" t="s">
        <v>321</v>
      </c>
      <c r="R29" s="63">
        <v>1</v>
      </c>
      <c r="S29" s="63">
        <v>1</v>
      </c>
      <c r="T29" s="63"/>
      <c r="U29" s="63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7" customFormat="1" ht="15" customHeight="1">
      <c r="A30" s="212"/>
      <c r="B30" s="68" t="s">
        <v>322</v>
      </c>
      <c r="C30" s="66">
        <v>2</v>
      </c>
      <c r="D30" s="66">
        <v>2</v>
      </c>
      <c r="E30" s="66"/>
      <c r="F30" s="66"/>
      <c r="G30" s="68" t="s">
        <v>323</v>
      </c>
      <c r="H30" s="63">
        <v>2</v>
      </c>
      <c r="I30" s="63">
        <v>2</v>
      </c>
      <c r="J30" s="71"/>
      <c r="K30" s="71"/>
      <c r="L30" s="69"/>
      <c r="M30" s="63"/>
      <c r="N30" s="63"/>
      <c r="O30" s="72"/>
      <c r="P30" s="72"/>
      <c r="Q30" s="69" t="s">
        <v>324</v>
      </c>
      <c r="R30" s="63"/>
      <c r="S30" s="63"/>
      <c r="T30" s="63">
        <v>2</v>
      </c>
      <c r="U30" s="63">
        <v>2</v>
      </c>
      <c r="V30" s="29"/>
      <c r="W30" s="29"/>
      <c r="X30" s="22"/>
      <c r="Y30" s="22"/>
      <c r="Z30" s="22"/>
      <c r="AA30" s="22"/>
      <c r="AB30" s="22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7" customFormat="1" ht="15" customHeight="1">
      <c r="A31" s="212"/>
      <c r="B31" s="68" t="s">
        <v>325</v>
      </c>
      <c r="C31" s="66">
        <v>2</v>
      </c>
      <c r="D31" s="66">
        <v>2</v>
      </c>
      <c r="E31" s="66"/>
      <c r="F31" s="66"/>
      <c r="G31" s="69" t="s">
        <v>326</v>
      </c>
      <c r="H31" s="72">
        <v>2</v>
      </c>
      <c r="I31" s="72">
        <v>2</v>
      </c>
      <c r="J31" s="72"/>
      <c r="K31" s="72"/>
      <c r="L31" s="69"/>
      <c r="M31" s="63"/>
      <c r="N31" s="63"/>
      <c r="O31" s="63"/>
      <c r="P31" s="63"/>
      <c r="Q31" s="69" t="s">
        <v>327</v>
      </c>
      <c r="R31" s="63"/>
      <c r="S31" s="63"/>
      <c r="T31" s="63">
        <v>1</v>
      </c>
      <c r="U31" s="63">
        <v>1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7" customFormat="1" ht="15" customHeight="1">
      <c r="A32" s="212"/>
      <c r="B32" s="68" t="s">
        <v>328</v>
      </c>
      <c r="C32" s="66">
        <v>2</v>
      </c>
      <c r="D32" s="66">
        <v>2</v>
      </c>
      <c r="E32" s="66"/>
      <c r="F32" s="66"/>
      <c r="G32" s="70" t="s">
        <v>329</v>
      </c>
      <c r="H32" s="72">
        <v>2</v>
      </c>
      <c r="I32" s="72">
        <v>2</v>
      </c>
      <c r="J32" s="72"/>
      <c r="K32" s="72"/>
      <c r="L32" s="70"/>
      <c r="M32" s="63"/>
      <c r="N32" s="63"/>
      <c r="O32" s="63"/>
      <c r="P32" s="63"/>
      <c r="Q32" s="69"/>
      <c r="R32" s="63"/>
      <c r="S32" s="63"/>
      <c r="T32" s="63"/>
      <c r="U32" s="63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7" customFormat="1" ht="15" customHeight="1">
      <c r="A33" s="212"/>
      <c r="B33" s="68" t="s">
        <v>330</v>
      </c>
      <c r="C33" s="63" t="s">
        <v>331</v>
      </c>
      <c r="D33" s="63" t="s">
        <v>331</v>
      </c>
      <c r="E33" s="66">
        <v>2</v>
      </c>
      <c r="F33" s="66">
        <v>2</v>
      </c>
      <c r="G33" s="69" t="s">
        <v>332</v>
      </c>
      <c r="H33" s="72"/>
      <c r="I33" s="72"/>
      <c r="J33" s="63">
        <v>2</v>
      </c>
      <c r="K33" s="63">
        <v>2</v>
      </c>
      <c r="M33" s="63"/>
      <c r="N33" s="63"/>
      <c r="O33" s="72"/>
      <c r="P33" s="72"/>
      <c r="Q33" s="69"/>
      <c r="R33" s="63"/>
      <c r="S33" s="63"/>
      <c r="T33" s="63"/>
      <c r="U33" s="63"/>
      <c r="V33" s="29"/>
      <c r="W33" s="29"/>
      <c r="X33" s="22"/>
      <c r="Y33" s="22"/>
      <c r="Z33" s="22"/>
      <c r="AA33" s="22"/>
      <c r="AB33" s="22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7" customFormat="1" ht="15" customHeight="1">
      <c r="A34" s="212"/>
      <c r="B34" s="69" t="s">
        <v>333</v>
      </c>
      <c r="C34" s="66"/>
      <c r="D34" s="66"/>
      <c r="E34" s="66">
        <v>2</v>
      </c>
      <c r="F34" s="66">
        <v>2</v>
      </c>
      <c r="G34" s="70" t="s">
        <v>334</v>
      </c>
      <c r="H34" s="63" t="s">
        <v>331</v>
      </c>
      <c r="I34" s="63" t="s">
        <v>331</v>
      </c>
      <c r="J34" s="71">
        <v>2</v>
      </c>
      <c r="K34" s="71">
        <v>2</v>
      </c>
      <c r="L34" s="69"/>
      <c r="M34" s="63"/>
      <c r="N34" s="63"/>
      <c r="O34" s="63"/>
      <c r="P34" s="63"/>
      <c r="Q34" s="70"/>
      <c r="R34" s="72"/>
      <c r="S34" s="72"/>
      <c r="T34" s="63"/>
      <c r="U34" s="63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7" customFormat="1" ht="15" customHeight="1">
      <c r="A35" s="212"/>
      <c r="B35" s="68" t="s">
        <v>335</v>
      </c>
      <c r="C35" s="66"/>
      <c r="D35" s="66"/>
      <c r="E35" s="66">
        <v>2</v>
      </c>
      <c r="F35" s="66">
        <v>2</v>
      </c>
      <c r="G35" s="69" t="s">
        <v>336</v>
      </c>
      <c r="H35" s="63"/>
      <c r="I35" s="63"/>
      <c r="J35" s="63">
        <v>2</v>
      </c>
      <c r="K35" s="63">
        <v>2</v>
      </c>
      <c r="L35" s="69"/>
      <c r="M35" s="71"/>
      <c r="N35" s="71"/>
      <c r="O35" s="71"/>
      <c r="P35" s="71"/>
      <c r="Q35" s="69"/>
      <c r="R35" s="72"/>
      <c r="S35" s="72"/>
      <c r="T35" s="72"/>
      <c r="U35" s="72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7" customFormat="1" ht="15" customHeight="1">
      <c r="A36" s="212"/>
      <c r="B36" s="68" t="s">
        <v>337</v>
      </c>
      <c r="C36" s="72"/>
      <c r="D36" s="63"/>
      <c r="E36" s="66">
        <v>2</v>
      </c>
      <c r="F36" s="66">
        <v>2</v>
      </c>
      <c r="G36" s="69" t="s">
        <v>338</v>
      </c>
      <c r="H36" s="71"/>
      <c r="I36" s="71"/>
      <c r="J36" s="71">
        <v>2</v>
      </c>
      <c r="K36" s="71">
        <v>2</v>
      </c>
      <c r="L36" s="70"/>
      <c r="M36" s="63"/>
      <c r="N36" s="63"/>
      <c r="O36" s="72"/>
      <c r="P36" s="72"/>
      <c r="Q36" s="69"/>
      <c r="R36" s="72"/>
      <c r="S36" s="72"/>
      <c r="T36" s="72"/>
      <c r="U36" s="72"/>
      <c r="V36" s="29"/>
      <c r="W36" s="29"/>
      <c r="X36" s="22"/>
      <c r="Y36" s="22"/>
      <c r="Z36" s="22"/>
      <c r="AA36" s="22"/>
      <c r="AB36" s="22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7" customFormat="1" ht="15" customHeight="1">
      <c r="A37" s="212"/>
      <c r="B37" s="68" t="s">
        <v>339</v>
      </c>
      <c r="C37" s="72"/>
      <c r="D37" s="63"/>
      <c r="E37" s="66">
        <v>2</v>
      </c>
      <c r="F37" s="66">
        <v>2</v>
      </c>
      <c r="G37" s="69" t="s">
        <v>340</v>
      </c>
      <c r="H37" s="71"/>
      <c r="I37" s="71"/>
      <c r="J37" s="71">
        <v>2</v>
      </c>
      <c r="K37" s="71">
        <v>2</v>
      </c>
      <c r="L37" s="70"/>
      <c r="M37" s="63"/>
      <c r="N37" s="63"/>
      <c r="O37" s="72"/>
      <c r="P37" s="72"/>
      <c r="Q37" s="69"/>
      <c r="R37" s="72"/>
      <c r="S37" s="72"/>
      <c r="T37" s="72"/>
      <c r="U37" s="72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7" customFormat="1" ht="15" customHeight="1">
      <c r="A38" s="212"/>
      <c r="B38" s="39" t="s">
        <v>18</v>
      </c>
      <c r="C38" s="39">
        <f>SUM(C28:C37)</f>
        <v>10</v>
      </c>
      <c r="D38" s="39">
        <f t="shared" ref="D38:F38" si="16">SUM(D28:D37)</f>
        <v>10</v>
      </c>
      <c r="E38" s="39">
        <f t="shared" si="16"/>
        <v>10</v>
      </c>
      <c r="F38" s="39">
        <f t="shared" si="16"/>
        <v>10</v>
      </c>
      <c r="G38" s="39" t="s">
        <v>301</v>
      </c>
      <c r="H38" s="39">
        <f>SUM(H28:H37)</f>
        <v>10</v>
      </c>
      <c r="I38" s="39">
        <f t="shared" ref="I38:K38" si="17">SUM(I28:I37)</f>
        <v>10</v>
      </c>
      <c r="J38" s="39">
        <f t="shared" si="17"/>
        <v>10</v>
      </c>
      <c r="K38" s="39">
        <f t="shared" si="17"/>
        <v>10</v>
      </c>
      <c r="L38" s="39" t="s">
        <v>18</v>
      </c>
      <c r="M38" s="39">
        <f>SUM(M28:M37)</f>
        <v>10</v>
      </c>
      <c r="N38" s="39">
        <f t="shared" ref="N38:P38" si="18">SUM(N28:N37)</f>
        <v>0</v>
      </c>
      <c r="O38" s="39">
        <f t="shared" si="18"/>
        <v>10</v>
      </c>
      <c r="P38" s="39">
        <f t="shared" si="18"/>
        <v>0</v>
      </c>
      <c r="Q38" s="39" t="s">
        <v>18</v>
      </c>
      <c r="R38" s="39">
        <f>SUM(R28:R37)</f>
        <v>3</v>
      </c>
      <c r="S38" s="39">
        <f t="shared" ref="S38:U38" si="19">SUM(S28:S37)</f>
        <v>3</v>
      </c>
      <c r="T38" s="39">
        <f t="shared" si="19"/>
        <v>3</v>
      </c>
      <c r="U38" s="39">
        <f t="shared" si="19"/>
        <v>3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7" customFormat="1" ht="15" customHeight="1">
      <c r="A39" s="212"/>
      <c r="B39" s="40" t="s">
        <v>19</v>
      </c>
      <c r="C39" s="213">
        <f>C38+E38+H38+J38+M38+O38+R38+T38</f>
        <v>66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9"/>
      <c r="W39" s="29"/>
      <c r="X39" s="22"/>
      <c r="Y39" s="22"/>
      <c r="Z39" s="22"/>
      <c r="AA39" s="22"/>
      <c r="AB39" s="22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7" customFormat="1" ht="15" customHeight="1">
      <c r="A40" s="217" t="s">
        <v>341</v>
      </c>
      <c r="B40" s="69" t="s">
        <v>342</v>
      </c>
      <c r="C40" s="71">
        <v>2</v>
      </c>
      <c r="D40" s="71">
        <v>2</v>
      </c>
      <c r="E40" s="73"/>
      <c r="F40" s="73"/>
      <c r="G40" s="74" t="s">
        <v>343</v>
      </c>
      <c r="H40" s="75">
        <v>2</v>
      </c>
      <c r="I40" s="75">
        <v>2</v>
      </c>
      <c r="J40" s="75"/>
      <c r="K40" s="75"/>
      <c r="L40" s="70"/>
      <c r="M40" s="63"/>
      <c r="N40" s="63"/>
      <c r="O40" s="71"/>
      <c r="P40" s="71"/>
      <c r="Q40" s="69" t="s">
        <v>344</v>
      </c>
      <c r="R40" s="63">
        <v>2</v>
      </c>
      <c r="S40" s="63">
        <v>2</v>
      </c>
      <c r="T40" s="71"/>
      <c r="U40" s="71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7" customFormat="1" ht="15" customHeight="1">
      <c r="A41" s="218"/>
      <c r="B41" s="69" t="s">
        <v>345</v>
      </c>
      <c r="C41" s="71">
        <v>2</v>
      </c>
      <c r="D41" s="71">
        <v>2</v>
      </c>
      <c r="E41" s="73"/>
      <c r="F41" s="73"/>
      <c r="G41" s="68" t="s">
        <v>346</v>
      </c>
      <c r="H41" s="63">
        <v>2</v>
      </c>
      <c r="I41" s="63">
        <v>2</v>
      </c>
      <c r="J41" s="71"/>
      <c r="K41" s="72"/>
      <c r="L41" s="69"/>
      <c r="M41" s="63"/>
      <c r="N41" s="63"/>
      <c r="O41" s="71"/>
      <c r="P41" s="72"/>
      <c r="Q41" s="69" t="s">
        <v>347</v>
      </c>
      <c r="R41" s="71">
        <v>2</v>
      </c>
      <c r="S41" s="71">
        <v>2</v>
      </c>
      <c r="T41" s="71"/>
      <c r="U41" s="71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7" customFormat="1" ht="15" customHeight="1">
      <c r="A42" s="218"/>
      <c r="B42" s="69" t="s">
        <v>348</v>
      </c>
      <c r="C42" s="71">
        <v>2</v>
      </c>
      <c r="D42" s="71">
        <v>2</v>
      </c>
      <c r="E42" s="73"/>
      <c r="F42" s="73"/>
      <c r="G42" s="68" t="s">
        <v>349</v>
      </c>
      <c r="H42" s="63">
        <v>2</v>
      </c>
      <c r="I42" s="63">
        <v>2</v>
      </c>
      <c r="J42" s="72"/>
      <c r="K42" s="72"/>
      <c r="L42" s="69"/>
      <c r="M42" s="63"/>
      <c r="N42" s="63"/>
      <c r="O42" s="72"/>
      <c r="P42" s="72"/>
      <c r="Q42" s="69" t="s">
        <v>350</v>
      </c>
      <c r="R42" s="71">
        <v>2</v>
      </c>
      <c r="S42" s="71">
        <v>2</v>
      </c>
      <c r="T42" s="71"/>
      <c r="U42" s="71"/>
      <c r="V42" s="29"/>
      <c r="W42" s="29"/>
      <c r="X42" s="22"/>
      <c r="Y42" s="22"/>
      <c r="Z42" s="22"/>
      <c r="AA42" s="22"/>
      <c r="AB42" s="22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7" customFormat="1" ht="15" customHeight="1">
      <c r="A43" s="218"/>
      <c r="B43" s="69" t="s">
        <v>351</v>
      </c>
      <c r="C43" s="71">
        <v>2</v>
      </c>
      <c r="D43" s="71">
        <v>2</v>
      </c>
      <c r="E43" s="73"/>
      <c r="F43" s="73"/>
      <c r="G43" s="68" t="s">
        <v>352</v>
      </c>
      <c r="H43" s="63">
        <v>2</v>
      </c>
      <c r="I43" s="63">
        <v>2</v>
      </c>
      <c r="J43" s="72"/>
      <c r="K43" s="72"/>
      <c r="L43" s="69"/>
      <c r="M43" s="63"/>
      <c r="N43" s="63"/>
      <c r="O43" s="72"/>
      <c r="P43" s="72"/>
      <c r="Q43" s="69" t="s">
        <v>353</v>
      </c>
      <c r="R43" s="71">
        <v>2</v>
      </c>
      <c r="S43" s="71">
        <v>2</v>
      </c>
      <c r="T43" s="71"/>
      <c r="U43" s="71"/>
      <c r="V43" s="29"/>
      <c r="W43" s="29"/>
      <c r="X43" s="22"/>
      <c r="Y43" s="22"/>
      <c r="Z43" s="22"/>
      <c r="AA43" s="22"/>
      <c r="AB43" s="22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7" customFormat="1" ht="15" customHeight="1">
      <c r="A44" s="218"/>
      <c r="B44" s="69" t="s">
        <v>354</v>
      </c>
      <c r="C44" s="71">
        <v>2</v>
      </c>
      <c r="D44" s="71">
        <v>2</v>
      </c>
      <c r="E44" s="73"/>
      <c r="F44" s="73"/>
      <c r="G44" s="68" t="s">
        <v>355</v>
      </c>
      <c r="H44" s="63">
        <v>2</v>
      </c>
      <c r="I44" s="63">
        <v>2</v>
      </c>
      <c r="J44" s="72"/>
      <c r="K44" s="72"/>
      <c r="L44" s="69"/>
      <c r="M44" s="63"/>
      <c r="N44" s="63"/>
      <c r="O44" s="72"/>
      <c r="P44" s="72"/>
      <c r="Q44" s="69" t="s">
        <v>356</v>
      </c>
      <c r="R44" s="71">
        <v>1</v>
      </c>
      <c r="S44" s="71" t="s">
        <v>171</v>
      </c>
      <c r="T44" s="71"/>
      <c r="U44" s="71"/>
      <c r="V44" s="29"/>
      <c r="W44" s="29"/>
      <c r="X44" s="22"/>
      <c r="Y44" s="22"/>
      <c r="Z44" s="22"/>
      <c r="AA44" s="22"/>
      <c r="AB44" s="2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7" customFormat="1" ht="15" customHeight="1">
      <c r="A45" s="218"/>
      <c r="B45" s="69" t="s">
        <v>357</v>
      </c>
      <c r="C45" s="71">
        <v>2</v>
      </c>
      <c r="D45" s="71">
        <v>2</v>
      </c>
      <c r="E45" s="73"/>
      <c r="F45" s="73"/>
      <c r="G45" s="68" t="s">
        <v>358</v>
      </c>
      <c r="H45" s="63"/>
      <c r="I45" s="63"/>
      <c r="J45" s="72">
        <v>2</v>
      </c>
      <c r="K45" s="72">
        <v>2</v>
      </c>
      <c r="L45" s="69"/>
      <c r="M45" s="63"/>
      <c r="N45" s="63"/>
      <c r="O45" s="72"/>
      <c r="P45" s="72"/>
      <c r="Q45" s="69" t="s">
        <v>359</v>
      </c>
      <c r="R45" s="71">
        <v>9</v>
      </c>
      <c r="S45" s="71" t="s">
        <v>171</v>
      </c>
      <c r="T45" s="71"/>
      <c r="U45" s="71"/>
      <c r="V45" s="29"/>
      <c r="W45" s="29"/>
      <c r="X45" s="22"/>
      <c r="Y45" s="22"/>
      <c r="Z45" s="22"/>
      <c r="AA45" s="22"/>
      <c r="AB45" s="2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7" customFormat="1" ht="15" customHeight="1">
      <c r="A46" s="218"/>
      <c r="B46" s="69" t="s">
        <v>360</v>
      </c>
      <c r="C46" s="71"/>
      <c r="D46" s="71"/>
      <c r="E46" s="73">
        <v>2</v>
      </c>
      <c r="F46" s="73">
        <v>2</v>
      </c>
      <c r="G46" s="69" t="s">
        <v>361</v>
      </c>
      <c r="H46" s="63"/>
      <c r="I46" s="63"/>
      <c r="J46" s="72">
        <v>2</v>
      </c>
      <c r="K46" s="72">
        <v>2</v>
      </c>
      <c r="L46" s="69"/>
      <c r="M46" s="63"/>
      <c r="N46" s="63"/>
      <c r="O46" s="72"/>
      <c r="P46" s="72"/>
      <c r="Q46" s="69" t="s">
        <v>362</v>
      </c>
      <c r="R46" s="71"/>
      <c r="S46" s="71"/>
      <c r="T46" s="71">
        <v>2</v>
      </c>
      <c r="U46" s="71">
        <v>2</v>
      </c>
      <c r="V46" s="29"/>
      <c r="W46" s="29"/>
      <c r="X46" s="22"/>
      <c r="Y46" s="22"/>
      <c r="Z46" s="22"/>
      <c r="AA46" s="22"/>
      <c r="AB46" s="22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7" customFormat="1" ht="15" customHeight="1">
      <c r="A47" s="218"/>
      <c r="B47" s="69" t="s">
        <v>363</v>
      </c>
      <c r="C47" s="71"/>
      <c r="D47" s="71"/>
      <c r="E47" s="73">
        <v>2</v>
      </c>
      <c r="F47" s="73">
        <v>2</v>
      </c>
      <c r="G47" s="68" t="s">
        <v>364</v>
      </c>
      <c r="H47" s="63"/>
      <c r="I47" s="63"/>
      <c r="J47" s="72">
        <v>2</v>
      </c>
      <c r="K47" s="72">
        <v>2</v>
      </c>
      <c r="L47" s="69"/>
      <c r="M47" s="63"/>
      <c r="N47" s="63"/>
      <c r="O47" s="72"/>
      <c r="P47" s="72"/>
      <c r="Q47" s="69" t="s">
        <v>365</v>
      </c>
      <c r="R47" s="71"/>
      <c r="S47" s="71"/>
      <c r="T47" s="71">
        <v>2</v>
      </c>
      <c r="U47" s="71">
        <v>2</v>
      </c>
      <c r="V47" s="29"/>
      <c r="W47" s="29"/>
      <c r="X47" s="22"/>
      <c r="Y47" s="22"/>
      <c r="Z47" s="22"/>
      <c r="AA47" s="22"/>
      <c r="AB47" s="22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7" customFormat="1" ht="15" customHeight="1">
      <c r="A48" s="218"/>
      <c r="B48" s="69" t="s">
        <v>366</v>
      </c>
      <c r="C48" s="71"/>
      <c r="D48" s="71"/>
      <c r="E48" s="73">
        <v>2</v>
      </c>
      <c r="F48" s="73">
        <v>2</v>
      </c>
      <c r="G48" s="68" t="s">
        <v>367</v>
      </c>
      <c r="H48" s="63"/>
      <c r="I48" s="63"/>
      <c r="J48" s="72">
        <v>2</v>
      </c>
      <c r="K48" s="72">
        <v>2</v>
      </c>
      <c r="L48" s="69"/>
      <c r="M48" s="63"/>
      <c r="N48" s="63"/>
      <c r="O48" s="72"/>
      <c r="P48" s="72"/>
      <c r="Q48" s="69" t="s">
        <v>368</v>
      </c>
      <c r="R48" s="71"/>
      <c r="S48" s="71"/>
      <c r="T48" s="71">
        <v>2</v>
      </c>
      <c r="U48" s="71">
        <v>2</v>
      </c>
      <c r="V48" s="29"/>
      <c r="W48" s="29"/>
      <c r="X48" s="22"/>
      <c r="Y48" s="22"/>
      <c r="Z48" s="22"/>
      <c r="AA48" s="22"/>
      <c r="AB48" s="22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s="37" customFormat="1" ht="15" customHeight="1">
      <c r="A49" s="218"/>
      <c r="B49" s="69" t="s">
        <v>369</v>
      </c>
      <c r="C49" s="71"/>
      <c r="D49" s="71"/>
      <c r="E49" s="73">
        <v>2</v>
      </c>
      <c r="F49" s="73">
        <v>2</v>
      </c>
      <c r="G49" s="68" t="s">
        <v>370</v>
      </c>
      <c r="H49" s="63"/>
      <c r="I49" s="63"/>
      <c r="J49" s="72">
        <v>2</v>
      </c>
      <c r="K49" s="72">
        <v>2</v>
      </c>
      <c r="L49" s="69"/>
      <c r="M49" s="63"/>
      <c r="N49" s="63"/>
      <c r="O49" s="72"/>
      <c r="P49" s="72"/>
      <c r="Q49" s="69" t="s">
        <v>371</v>
      </c>
      <c r="R49" s="71"/>
      <c r="S49" s="71"/>
      <c r="T49" s="71">
        <v>2</v>
      </c>
      <c r="U49" s="71">
        <v>2</v>
      </c>
      <c r="V49" s="29"/>
      <c r="W49" s="29"/>
      <c r="X49" s="22"/>
      <c r="Y49" s="22"/>
      <c r="Z49" s="22"/>
      <c r="AA49" s="22"/>
      <c r="AB49" s="22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</row>
    <row r="50" spans="1:62" s="37" customFormat="1" ht="15" customHeight="1">
      <c r="A50" s="218"/>
      <c r="B50" s="69" t="s">
        <v>372</v>
      </c>
      <c r="C50" s="71"/>
      <c r="D50" s="71"/>
      <c r="E50" s="73">
        <v>2</v>
      </c>
      <c r="F50" s="73">
        <v>2</v>
      </c>
      <c r="G50" s="68" t="s">
        <v>373</v>
      </c>
      <c r="H50" s="63"/>
      <c r="I50" s="63"/>
      <c r="J50" s="72">
        <v>2</v>
      </c>
      <c r="K50" s="72">
        <v>2</v>
      </c>
      <c r="L50" s="69"/>
      <c r="M50" s="63"/>
      <c r="N50" s="63"/>
      <c r="O50" s="72"/>
      <c r="P50" s="72"/>
      <c r="Q50" s="69" t="s">
        <v>374</v>
      </c>
      <c r="R50" s="71"/>
      <c r="S50" s="71"/>
      <c r="T50" s="71">
        <v>2</v>
      </c>
      <c r="U50" s="71">
        <v>2</v>
      </c>
      <c r="V50" s="29"/>
      <c r="W50" s="29"/>
      <c r="X50" s="22"/>
      <c r="Y50" s="22"/>
      <c r="Z50" s="22"/>
      <c r="AA50" s="22"/>
      <c r="AB50" s="22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</row>
    <row r="51" spans="1:62" s="37" customFormat="1" ht="15" customHeight="1">
      <c r="A51" s="218"/>
      <c r="B51" s="69" t="s">
        <v>375</v>
      </c>
      <c r="C51" s="71"/>
      <c r="D51" s="71"/>
      <c r="E51" s="73">
        <v>2</v>
      </c>
      <c r="F51" s="73">
        <v>2</v>
      </c>
      <c r="G51" s="68" t="s">
        <v>376</v>
      </c>
      <c r="H51" s="63"/>
      <c r="I51" s="63"/>
      <c r="J51" s="71">
        <v>2</v>
      </c>
      <c r="K51" s="72">
        <v>2</v>
      </c>
      <c r="L51" s="70"/>
      <c r="M51" s="63"/>
      <c r="N51" s="63"/>
      <c r="O51" s="71"/>
      <c r="P51" s="72"/>
      <c r="Q51" s="70" t="s">
        <v>377</v>
      </c>
      <c r="R51" s="71"/>
      <c r="S51" s="71"/>
      <c r="T51" s="71">
        <v>1</v>
      </c>
      <c r="U51" s="71">
        <v>1</v>
      </c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62" s="37" customFormat="1" ht="15" customHeight="1">
      <c r="A52" s="218"/>
      <c r="B52" s="69"/>
      <c r="C52" s="71"/>
      <c r="D52" s="71"/>
      <c r="E52" s="73"/>
      <c r="F52" s="73"/>
      <c r="G52" s="68" t="s">
        <v>378</v>
      </c>
      <c r="H52" s="63"/>
      <c r="I52" s="63"/>
      <c r="J52" s="71">
        <v>2</v>
      </c>
      <c r="K52" s="72">
        <v>2</v>
      </c>
      <c r="L52" s="70"/>
      <c r="M52" s="63"/>
      <c r="N52" s="63"/>
      <c r="O52" s="71"/>
      <c r="P52" s="72"/>
      <c r="Q52" s="70" t="s">
        <v>379</v>
      </c>
      <c r="R52" s="71"/>
      <c r="S52" s="71"/>
      <c r="T52" s="71">
        <v>9</v>
      </c>
      <c r="U52" s="71" t="s">
        <v>317</v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s="37" customFormat="1" ht="15" customHeight="1">
      <c r="A53" s="218"/>
      <c r="B53" s="39" t="s">
        <v>18</v>
      </c>
      <c r="C53" s="39">
        <f>SUM(C40:C52)</f>
        <v>12</v>
      </c>
      <c r="D53" s="39">
        <f t="shared" ref="D53:F53" si="20">SUM(D40:D52)</f>
        <v>12</v>
      </c>
      <c r="E53" s="39">
        <f t="shared" si="20"/>
        <v>12</v>
      </c>
      <c r="F53" s="39">
        <f t="shared" si="20"/>
        <v>12</v>
      </c>
      <c r="G53" s="39" t="s">
        <v>18</v>
      </c>
      <c r="H53" s="39">
        <f>SUM(H40:H52)</f>
        <v>10</v>
      </c>
      <c r="I53" s="39">
        <f t="shared" ref="I53:K53" si="21">SUM(I40:I52)</f>
        <v>10</v>
      </c>
      <c r="J53" s="39">
        <f t="shared" si="21"/>
        <v>16</v>
      </c>
      <c r="K53" s="39">
        <f t="shared" si="21"/>
        <v>16</v>
      </c>
      <c r="L53" s="39" t="s">
        <v>18</v>
      </c>
      <c r="M53" s="39">
        <f>SUM(M40:M52)</f>
        <v>0</v>
      </c>
      <c r="N53" s="39">
        <f t="shared" ref="N53:P53" si="22">SUM(N40:N52)</f>
        <v>0</v>
      </c>
      <c r="O53" s="39">
        <f t="shared" si="22"/>
        <v>0</v>
      </c>
      <c r="P53" s="39">
        <f t="shared" si="22"/>
        <v>0</v>
      </c>
      <c r="Q53" s="39" t="s">
        <v>18</v>
      </c>
      <c r="R53" s="39">
        <f>SUM(R40:R52)</f>
        <v>18</v>
      </c>
      <c r="S53" s="39">
        <f t="shared" ref="S53:U53" si="23">SUM(S40:S52)</f>
        <v>8</v>
      </c>
      <c r="T53" s="39">
        <f t="shared" si="23"/>
        <v>20</v>
      </c>
      <c r="U53" s="39">
        <f t="shared" si="23"/>
        <v>11</v>
      </c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</row>
    <row r="54" spans="1:62" s="37" customFormat="1" ht="15" customHeight="1">
      <c r="A54" s="219"/>
      <c r="B54" s="40" t="s">
        <v>19</v>
      </c>
      <c r="C54" s="220">
        <f>C53+E53+H53+J53+M53+O53+R53+T53</f>
        <v>88</v>
      </c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2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</row>
    <row r="55" spans="1:62" ht="15" customHeight="1">
      <c r="A55" s="223" t="s">
        <v>380</v>
      </c>
      <c r="B55" s="239" t="s">
        <v>381</v>
      </c>
      <c r="C55" s="239"/>
      <c r="D55" s="239"/>
      <c r="E55" s="239"/>
      <c r="F55" s="239"/>
      <c r="G55" s="224" t="s">
        <v>1006</v>
      </c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5"/>
      <c r="V55" s="29"/>
      <c r="W55" s="29"/>
      <c r="Z55" s="51"/>
      <c r="AA55" s="22"/>
      <c r="AB55" s="22"/>
      <c r="AC55" s="29"/>
      <c r="AD55" s="29"/>
      <c r="AE55" s="29"/>
      <c r="AF55" s="29"/>
      <c r="AH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C55" s="29"/>
      <c r="BD55" s="29"/>
      <c r="BE55" s="29"/>
      <c r="BF55" s="29"/>
      <c r="BG55" s="29"/>
      <c r="BH55" s="29"/>
      <c r="BJ55" s="29"/>
    </row>
    <row r="56" spans="1:62" ht="15" customHeight="1">
      <c r="A56" s="223"/>
      <c r="B56" s="214" t="s">
        <v>999</v>
      </c>
      <c r="C56" s="215"/>
      <c r="D56" s="215"/>
      <c r="E56" s="215"/>
      <c r="F56" s="21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7"/>
      <c r="V56" s="29"/>
      <c r="Z56" s="22"/>
      <c r="AA56" s="22"/>
      <c r="AB56" s="22"/>
      <c r="AC56" s="29"/>
      <c r="AE56" s="29"/>
      <c r="AF56" s="29"/>
      <c r="AH56" s="29"/>
      <c r="AK56" s="29"/>
      <c r="AL56" s="29"/>
      <c r="AM56" s="29"/>
      <c r="AN56" s="29"/>
      <c r="AP56" s="29"/>
      <c r="AR56" s="29"/>
      <c r="AW56" s="29"/>
      <c r="AY56" s="29"/>
      <c r="BA56" s="29"/>
      <c r="BF56" s="29"/>
      <c r="BG56" s="29"/>
      <c r="BH56" s="29"/>
      <c r="BJ56" s="29"/>
    </row>
    <row r="57" spans="1:62" ht="15" customHeight="1">
      <c r="A57" s="223"/>
      <c r="B57" s="214" t="s">
        <v>1000</v>
      </c>
      <c r="C57" s="215"/>
      <c r="D57" s="215"/>
      <c r="E57" s="215"/>
      <c r="F57" s="21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7"/>
      <c r="V57" s="29"/>
      <c r="Z57" s="22"/>
      <c r="AA57" s="22"/>
      <c r="AB57" s="22"/>
      <c r="AE57" s="29"/>
      <c r="AF57" s="29"/>
      <c r="AN57" s="29"/>
      <c r="BJ57" s="29"/>
    </row>
    <row r="58" spans="1:62" ht="15" customHeight="1">
      <c r="A58" s="223"/>
      <c r="B58" s="239" t="s">
        <v>278</v>
      </c>
      <c r="C58" s="239"/>
      <c r="D58" s="239"/>
      <c r="E58" s="239"/>
      <c r="F58" s="239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7"/>
      <c r="AA58" s="22"/>
      <c r="AB58" s="22"/>
      <c r="AE58" s="29"/>
    </row>
    <row r="59" spans="1:62" ht="15" customHeight="1">
      <c r="A59" s="223"/>
      <c r="B59" s="239" t="s">
        <v>382</v>
      </c>
      <c r="C59" s="239"/>
      <c r="D59" s="239"/>
      <c r="E59" s="239"/>
      <c r="F59" s="239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7"/>
      <c r="AA59" s="22"/>
    </row>
    <row r="60" spans="1:62" ht="15" customHeight="1">
      <c r="A60" s="223"/>
      <c r="B60" s="239" t="s">
        <v>383</v>
      </c>
      <c r="C60" s="239"/>
      <c r="D60" s="239"/>
      <c r="E60" s="239"/>
      <c r="F60" s="239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7"/>
      <c r="AA60" s="22"/>
    </row>
    <row r="61" spans="1:62">
      <c r="A61" s="223"/>
      <c r="B61" s="239" t="s">
        <v>384</v>
      </c>
      <c r="C61" s="239"/>
      <c r="D61" s="239"/>
      <c r="E61" s="239"/>
      <c r="F61" s="239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1:F61"/>
    <mergeCell ref="A40:A54"/>
    <mergeCell ref="C54:U54"/>
    <mergeCell ref="A55:A61"/>
    <mergeCell ref="B55:F55"/>
    <mergeCell ref="G55:U61"/>
    <mergeCell ref="B56:F56"/>
    <mergeCell ref="B57:F57"/>
    <mergeCell ref="B58:F58"/>
    <mergeCell ref="B59:F59"/>
    <mergeCell ref="B60:F60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2"/>
  <sheetViews>
    <sheetView view="pageBreakPreview" zoomScaleNormal="100" zoomScaleSheetLayoutView="100" workbookViewId="0">
      <selection activeCell="B57" sqref="B57:F58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1003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916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770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771</v>
      </c>
      <c r="D5" s="4" t="s">
        <v>861</v>
      </c>
      <c r="E5" s="4" t="s">
        <v>862</v>
      </c>
      <c r="F5" s="4" t="s">
        <v>861</v>
      </c>
      <c r="G5" s="238"/>
      <c r="H5" s="4" t="s">
        <v>862</v>
      </c>
      <c r="I5" s="4" t="s">
        <v>772</v>
      </c>
      <c r="J5" s="4" t="s">
        <v>862</v>
      </c>
      <c r="K5" s="4" t="s">
        <v>772</v>
      </c>
      <c r="L5" s="238"/>
      <c r="M5" s="4" t="s">
        <v>771</v>
      </c>
      <c r="N5" s="4" t="s">
        <v>772</v>
      </c>
      <c r="O5" s="4" t="s">
        <v>771</v>
      </c>
      <c r="P5" s="4" t="s">
        <v>861</v>
      </c>
      <c r="Q5" s="238"/>
      <c r="R5" s="4" t="s">
        <v>771</v>
      </c>
      <c r="S5" s="4" t="s">
        <v>772</v>
      </c>
      <c r="T5" s="4" t="s">
        <v>862</v>
      </c>
      <c r="U5" s="4" t="s">
        <v>772</v>
      </c>
    </row>
    <row r="6" spans="1:22" s="11" customFormat="1" ht="15" customHeight="1">
      <c r="A6" s="223" t="s">
        <v>773</v>
      </c>
      <c r="B6" s="9" t="s">
        <v>774</v>
      </c>
      <c r="C6" s="55">
        <v>2</v>
      </c>
      <c r="D6" s="10">
        <v>2</v>
      </c>
      <c r="E6" s="10"/>
      <c r="F6" s="10"/>
      <c r="G6" s="9" t="s">
        <v>775</v>
      </c>
      <c r="H6" s="10">
        <v>2</v>
      </c>
      <c r="I6" s="10">
        <v>2</v>
      </c>
      <c r="J6" s="10"/>
      <c r="K6" s="10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2" s="11" customFormat="1" ht="15" customHeight="1">
      <c r="A7" s="223"/>
      <c r="B7" s="9" t="s">
        <v>776</v>
      </c>
      <c r="C7" s="55"/>
      <c r="D7" s="10"/>
      <c r="E7" s="10">
        <v>2</v>
      </c>
      <c r="F7" s="10">
        <v>2</v>
      </c>
      <c r="G7" s="56" t="s">
        <v>777</v>
      </c>
      <c r="H7" s="10">
        <v>2</v>
      </c>
      <c r="I7" s="10">
        <v>2</v>
      </c>
      <c r="J7" s="10">
        <v>2</v>
      </c>
      <c r="K7" s="10">
        <v>2</v>
      </c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2" s="11" customFormat="1" ht="15" customHeight="1">
      <c r="A8" s="223"/>
      <c r="B8" s="9" t="s">
        <v>778</v>
      </c>
      <c r="C8" s="55">
        <v>2</v>
      </c>
      <c r="D8" s="10">
        <v>2</v>
      </c>
      <c r="E8" s="10">
        <v>2</v>
      </c>
      <c r="F8" s="10">
        <v>2</v>
      </c>
      <c r="G8" s="9"/>
      <c r="H8" s="10"/>
      <c r="I8" s="10"/>
      <c r="J8" s="10"/>
      <c r="K8" s="10"/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2" s="14" customFormat="1" ht="15" customHeight="1">
      <c r="A9" s="223"/>
      <c r="B9" s="12" t="s">
        <v>18</v>
      </c>
      <c r="C9" s="13">
        <f>SUM(C6:C8)</f>
        <v>4</v>
      </c>
      <c r="D9" s="13">
        <f t="shared" ref="D9:K9" si="0">SUM(D6:D8)</f>
        <v>4</v>
      </c>
      <c r="E9" s="13">
        <f t="shared" si="0"/>
        <v>4</v>
      </c>
      <c r="F9" s="13">
        <f t="shared" si="0"/>
        <v>4</v>
      </c>
      <c r="G9" s="12" t="s">
        <v>18</v>
      </c>
      <c r="H9" s="13">
        <f t="shared" si="0"/>
        <v>4</v>
      </c>
      <c r="I9" s="13">
        <f t="shared" si="0"/>
        <v>4</v>
      </c>
      <c r="J9" s="13">
        <f t="shared" si="0"/>
        <v>2</v>
      </c>
      <c r="K9" s="13">
        <f t="shared" si="0"/>
        <v>2</v>
      </c>
      <c r="L9" s="12" t="s">
        <v>18</v>
      </c>
      <c r="M9" s="13">
        <v>0</v>
      </c>
      <c r="N9" s="13">
        <v>0</v>
      </c>
      <c r="O9" s="13">
        <v>0</v>
      </c>
      <c r="P9" s="13">
        <v>0</v>
      </c>
      <c r="Q9" s="12" t="s">
        <v>18</v>
      </c>
      <c r="R9" s="13">
        <v>0</v>
      </c>
      <c r="S9" s="13">
        <v>0</v>
      </c>
      <c r="T9" s="13">
        <v>0</v>
      </c>
      <c r="U9" s="13">
        <v>0</v>
      </c>
    </row>
    <row r="10" spans="1:22" s="14" customFormat="1" ht="15" customHeight="1">
      <c r="A10" s="223"/>
      <c r="B10" s="16" t="s">
        <v>19</v>
      </c>
      <c r="C10" s="234">
        <f>C9+E9+H9+J9+M9+O9+R9+T9</f>
        <v>14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</row>
    <row r="11" spans="1:22" s="14" customFormat="1" ht="35.1" customHeight="1">
      <c r="A11" s="223"/>
      <c r="B11" s="235" t="s">
        <v>863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2" s="11" customFormat="1" ht="15" customHeight="1">
      <c r="A12" s="223" t="s">
        <v>780</v>
      </c>
      <c r="B12" s="9" t="s">
        <v>781</v>
      </c>
      <c r="C12" s="55">
        <v>0</v>
      </c>
      <c r="D12" s="10">
        <v>1</v>
      </c>
      <c r="E12" s="10">
        <v>0</v>
      </c>
      <c r="F12" s="10">
        <v>1</v>
      </c>
      <c r="G12" s="9" t="s">
        <v>783</v>
      </c>
      <c r="H12" s="10"/>
      <c r="I12" s="10"/>
      <c r="J12" s="10">
        <v>2</v>
      </c>
      <c r="K12" s="10">
        <v>2</v>
      </c>
      <c r="L12" s="9"/>
      <c r="M12" s="10"/>
      <c r="N12" s="10"/>
      <c r="O12" s="10"/>
      <c r="P12" s="10"/>
      <c r="Q12" s="9"/>
      <c r="R12" s="10"/>
      <c r="S12" s="10"/>
      <c r="T12" s="10"/>
      <c r="U12" s="10"/>
    </row>
    <row r="13" spans="1:22" s="11" customFormat="1" ht="15" customHeight="1">
      <c r="A13" s="223"/>
      <c r="B13" s="9" t="s">
        <v>782</v>
      </c>
      <c r="C13" s="55"/>
      <c r="D13" s="10"/>
      <c r="E13" s="10">
        <v>2</v>
      </c>
      <c r="F13" s="10">
        <v>2</v>
      </c>
      <c r="G13" s="152"/>
      <c r="H13" s="152"/>
      <c r="I13" s="152"/>
      <c r="J13" s="152"/>
      <c r="K13" s="152"/>
      <c r="L13" s="9"/>
      <c r="M13" s="10"/>
      <c r="N13" s="10"/>
      <c r="O13" s="10"/>
      <c r="P13" s="10"/>
      <c r="Q13" s="9"/>
      <c r="R13" s="10"/>
      <c r="S13" s="10"/>
      <c r="T13" s="10"/>
      <c r="U13" s="10"/>
    </row>
    <row r="14" spans="1:22" s="11" customFormat="1" ht="15" customHeight="1">
      <c r="A14" s="223"/>
      <c r="B14" s="9" t="s">
        <v>784</v>
      </c>
      <c r="C14" s="10">
        <v>2</v>
      </c>
      <c r="D14" s="10">
        <v>2</v>
      </c>
      <c r="E14" s="10"/>
      <c r="F14" s="10"/>
      <c r="G14" s="56"/>
      <c r="H14" s="10"/>
      <c r="I14" s="10"/>
      <c r="J14" s="10"/>
      <c r="K14" s="10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2" s="14" customFormat="1" ht="15" customHeight="1">
      <c r="A15" s="223"/>
      <c r="B15" s="12" t="s">
        <v>18</v>
      </c>
      <c r="C15" s="13">
        <f>SUM(C12:C14)</f>
        <v>2</v>
      </c>
      <c r="D15" s="13">
        <f t="shared" ref="D15:F15" si="1">SUM(D12:D14)</f>
        <v>3</v>
      </c>
      <c r="E15" s="13">
        <f t="shared" si="1"/>
        <v>2</v>
      </c>
      <c r="F15" s="13">
        <f t="shared" si="1"/>
        <v>3</v>
      </c>
      <c r="G15" s="12" t="s">
        <v>18</v>
      </c>
      <c r="H15" s="13">
        <f>SUM(H12:H14)</f>
        <v>0</v>
      </c>
      <c r="I15" s="13">
        <f>SUM(I12:I14)</f>
        <v>0</v>
      </c>
      <c r="J15" s="13">
        <f>SUM(J12:J14)</f>
        <v>2</v>
      </c>
      <c r="K15" s="13">
        <f>SUM(K12:K14)</f>
        <v>2</v>
      </c>
      <c r="L15" s="12" t="s">
        <v>18</v>
      </c>
      <c r="M15" s="13">
        <f>SUM(M12:M14)</f>
        <v>0</v>
      </c>
      <c r="N15" s="13">
        <f t="shared" ref="N15:P15" si="2">SUM(N12:N14)</f>
        <v>0</v>
      </c>
      <c r="O15" s="13">
        <f t="shared" si="2"/>
        <v>0</v>
      </c>
      <c r="P15" s="13">
        <f t="shared" si="2"/>
        <v>0</v>
      </c>
      <c r="Q15" s="12" t="s">
        <v>18</v>
      </c>
      <c r="R15" s="13">
        <f>SUM(R12:R14)</f>
        <v>0</v>
      </c>
      <c r="S15" s="13">
        <f t="shared" ref="S15:U15" si="3">SUM(S12:S14)</f>
        <v>0</v>
      </c>
      <c r="T15" s="13">
        <f t="shared" si="3"/>
        <v>0</v>
      </c>
      <c r="U15" s="13">
        <f t="shared" si="3"/>
        <v>0</v>
      </c>
    </row>
    <row r="16" spans="1:22" s="14" customFormat="1" ht="15" customHeight="1">
      <c r="A16" s="223"/>
      <c r="B16" s="198" t="s">
        <v>19</v>
      </c>
      <c r="C16" s="231">
        <f>C15+E15+H15+J15+M15+O15+R15+T15</f>
        <v>6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62" ht="57" customHeight="1">
      <c r="A17" s="223" t="s">
        <v>785</v>
      </c>
      <c r="B17" s="230" t="s">
        <v>1015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</row>
    <row r="18" spans="1:62" s="14" customFormat="1" ht="15" customHeight="1">
      <c r="A18" s="223"/>
      <c r="B18" s="198" t="s">
        <v>19</v>
      </c>
      <c r="C18" s="231">
        <v>8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</row>
    <row r="19" spans="1:62" s="22" customFormat="1" ht="15" customHeight="1">
      <c r="A19" s="232" t="s">
        <v>786</v>
      </c>
      <c r="B19" s="82" t="s">
        <v>787</v>
      </c>
      <c r="C19" s="21">
        <v>2</v>
      </c>
      <c r="D19" s="21">
        <v>2</v>
      </c>
      <c r="E19" s="21"/>
      <c r="F19" s="21"/>
      <c r="G19" s="68" t="s">
        <v>31</v>
      </c>
      <c r="H19" s="21">
        <v>2</v>
      </c>
      <c r="I19" s="21">
        <v>2</v>
      </c>
      <c r="J19" s="21"/>
      <c r="K19" s="21"/>
      <c r="L19" s="20"/>
      <c r="M19" s="21"/>
      <c r="N19" s="21"/>
      <c r="O19" s="21"/>
      <c r="P19" s="21"/>
      <c r="Q19" s="20"/>
      <c r="R19" s="21"/>
      <c r="S19" s="21"/>
      <c r="T19" s="21"/>
      <c r="U19" s="21"/>
    </row>
    <row r="20" spans="1:62" s="22" customFormat="1" ht="15" customHeight="1">
      <c r="A20" s="232"/>
      <c r="B20" s="82" t="s">
        <v>788</v>
      </c>
      <c r="C20" s="25"/>
      <c r="D20" s="25"/>
      <c r="E20" s="25">
        <v>2</v>
      </c>
      <c r="F20" s="25">
        <v>2</v>
      </c>
      <c r="G20" s="68" t="s">
        <v>29</v>
      </c>
      <c r="H20" s="25"/>
      <c r="I20" s="25"/>
      <c r="J20" s="21">
        <v>2</v>
      </c>
      <c r="K20" s="21">
        <v>2</v>
      </c>
      <c r="L20" s="24"/>
      <c r="M20" s="25"/>
      <c r="N20" s="25"/>
      <c r="O20" s="25"/>
      <c r="P20" s="25"/>
      <c r="Q20" s="24"/>
      <c r="R20" s="25"/>
      <c r="S20" s="25"/>
      <c r="T20" s="25"/>
      <c r="U20" s="25"/>
    </row>
    <row r="21" spans="1:62" s="29" customFormat="1" ht="15" customHeight="1">
      <c r="A21" s="232"/>
      <c r="B21" s="26" t="s">
        <v>864</v>
      </c>
      <c r="C21" s="27">
        <f>SUM(C19:C20)</f>
        <v>2</v>
      </c>
      <c r="D21" s="27">
        <f t="shared" ref="D21:F21" si="4">SUM(D19:D20)</f>
        <v>2</v>
      </c>
      <c r="E21" s="27">
        <f t="shared" si="4"/>
        <v>2</v>
      </c>
      <c r="F21" s="27">
        <f t="shared" si="4"/>
        <v>2</v>
      </c>
      <c r="G21" s="26" t="s">
        <v>789</v>
      </c>
      <c r="H21" s="27">
        <f>SUM(H19:H20)</f>
        <v>2</v>
      </c>
      <c r="I21" s="27">
        <f t="shared" ref="I21:K21" si="5">SUM(I19:I20)</f>
        <v>2</v>
      </c>
      <c r="J21" s="27">
        <f t="shared" si="5"/>
        <v>2</v>
      </c>
      <c r="K21" s="27">
        <f t="shared" si="5"/>
        <v>2</v>
      </c>
      <c r="L21" s="28" t="s">
        <v>18</v>
      </c>
      <c r="M21" s="27">
        <f>SUM(M19:M20)</f>
        <v>0</v>
      </c>
      <c r="N21" s="27">
        <f t="shared" ref="N21:P21" si="6">SUM(N19:N20)</f>
        <v>0</v>
      </c>
      <c r="O21" s="27">
        <f t="shared" si="6"/>
        <v>0</v>
      </c>
      <c r="P21" s="27">
        <f t="shared" si="6"/>
        <v>0</v>
      </c>
      <c r="Q21" s="28" t="s">
        <v>18</v>
      </c>
      <c r="R21" s="27">
        <f>SUM(R19:R20)</f>
        <v>0</v>
      </c>
      <c r="S21" s="27">
        <f t="shared" ref="S21:U21" si="7">SUM(S19:S20)</f>
        <v>0</v>
      </c>
      <c r="T21" s="27">
        <f t="shared" si="7"/>
        <v>0</v>
      </c>
      <c r="U21" s="27">
        <f t="shared" si="7"/>
        <v>0</v>
      </c>
    </row>
    <row r="22" spans="1:62" s="29" customFormat="1" ht="15" customHeight="1">
      <c r="A22" s="232"/>
      <c r="B22" s="30" t="s">
        <v>790</v>
      </c>
      <c r="C22" s="233">
        <f>SUM(C21+E21+H21+J21+M21+O21+R21+T21)</f>
        <v>8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W22" s="22"/>
      <c r="X22" s="22"/>
      <c r="Y22" s="22"/>
      <c r="Z22" s="22"/>
      <c r="AA22" s="22"/>
      <c r="AB22" s="22"/>
    </row>
    <row r="23" spans="1:62" s="31" customFormat="1" ht="15" customHeight="1">
      <c r="A23" s="212" t="s">
        <v>791</v>
      </c>
      <c r="B23" s="82" t="s">
        <v>792</v>
      </c>
      <c r="C23" s="21">
        <v>2</v>
      </c>
      <c r="D23" s="21">
        <v>2</v>
      </c>
      <c r="E23" s="21"/>
      <c r="F23" s="21"/>
      <c r="G23" s="82" t="s">
        <v>794</v>
      </c>
      <c r="H23" s="21">
        <v>2</v>
      </c>
      <c r="I23" s="21">
        <v>2</v>
      </c>
      <c r="J23" s="21"/>
      <c r="K23" s="21"/>
      <c r="L23" s="20" t="s">
        <v>795</v>
      </c>
      <c r="M23" s="83"/>
      <c r="N23" s="83"/>
      <c r="O23" s="83">
        <v>2</v>
      </c>
      <c r="P23" s="83">
        <v>2</v>
      </c>
      <c r="Q23" s="20" t="s">
        <v>796</v>
      </c>
      <c r="R23" s="21"/>
      <c r="S23" s="21"/>
      <c r="T23" s="83">
        <v>2</v>
      </c>
      <c r="U23" s="83">
        <v>2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</row>
    <row r="24" spans="1:62" s="31" customFormat="1" ht="15" customHeight="1">
      <c r="A24" s="212"/>
      <c r="B24" s="82" t="s">
        <v>797</v>
      </c>
      <c r="C24" s="21">
        <v>2</v>
      </c>
      <c r="D24" s="21">
        <v>2</v>
      </c>
      <c r="E24" s="21"/>
      <c r="F24" s="21"/>
      <c r="G24" s="82" t="s">
        <v>865</v>
      </c>
      <c r="H24" s="21">
        <v>2</v>
      </c>
      <c r="I24" s="21">
        <v>2</v>
      </c>
      <c r="J24" s="21"/>
      <c r="K24" s="21"/>
      <c r="L24" s="20" t="s">
        <v>799</v>
      </c>
      <c r="M24" s="83"/>
      <c r="N24" s="83"/>
      <c r="O24" s="83">
        <v>2</v>
      </c>
      <c r="P24" s="83">
        <v>2</v>
      </c>
      <c r="Q24" s="20" t="s">
        <v>800</v>
      </c>
      <c r="R24" s="21"/>
      <c r="S24" s="21"/>
      <c r="T24" s="83">
        <v>2</v>
      </c>
      <c r="U24" s="83">
        <v>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1" customFormat="1" ht="15" customHeight="1">
      <c r="A25" s="212"/>
      <c r="B25" s="82" t="s">
        <v>801</v>
      </c>
      <c r="C25" s="21">
        <v>2</v>
      </c>
      <c r="D25" s="21">
        <v>2</v>
      </c>
      <c r="E25" s="21"/>
      <c r="F25" s="21"/>
      <c r="G25" s="82"/>
      <c r="H25" s="21"/>
      <c r="I25" s="21"/>
      <c r="J25" s="21"/>
      <c r="K25" s="21"/>
      <c r="L25" s="24" t="s">
        <v>802</v>
      </c>
      <c r="M25" s="27"/>
      <c r="N25" s="27"/>
      <c r="O25" s="27">
        <v>2</v>
      </c>
      <c r="P25" s="27">
        <v>2</v>
      </c>
      <c r="Q25" s="78"/>
      <c r="R25" s="25"/>
      <c r="S25" s="25"/>
      <c r="T25" s="27"/>
      <c r="U25" s="27"/>
      <c r="V25" s="29"/>
      <c r="W25" s="22"/>
      <c r="X25" s="22"/>
      <c r="Y25" s="22"/>
      <c r="Z25" s="22"/>
      <c r="AA25" s="22"/>
      <c r="AB25" s="22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2" customFormat="1" ht="15" customHeight="1">
      <c r="A26" s="212"/>
      <c r="B26" s="27" t="s">
        <v>789</v>
      </c>
      <c r="C26" s="27">
        <f>SUM(C23:C25)</f>
        <v>6</v>
      </c>
      <c r="D26" s="27">
        <f t="shared" ref="D26:U26" si="8">SUM(D23:D25)</f>
        <v>6</v>
      </c>
      <c r="E26" s="27">
        <f t="shared" si="8"/>
        <v>0</v>
      </c>
      <c r="F26" s="27">
        <f t="shared" si="8"/>
        <v>0</v>
      </c>
      <c r="G26" s="27" t="s">
        <v>789</v>
      </c>
      <c r="H26" s="27">
        <f t="shared" si="8"/>
        <v>4</v>
      </c>
      <c r="I26" s="27">
        <f t="shared" si="8"/>
        <v>4</v>
      </c>
      <c r="J26" s="27">
        <f t="shared" si="8"/>
        <v>0</v>
      </c>
      <c r="K26" s="27">
        <f t="shared" si="8"/>
        <v>0</v>
      </c>
      <c r="L26" s="27" t="s">
        <v>789</v>
      </c>
      <c r="M26" s="27">
        <f t="shared" si="8"/>
        <v>0</v>
      </c>
      <c r="N26" s="27">
        <f t="shared" si="8"/>
        <v>0</v>
      </c>
      <c r="O26" s="27">
        <f>SUM(O23:O25)</f>
        <v>6</v>
      </c>
      <c r="P26" s="27">
        <f t="shared" si="8"/>
        <v>6</v>
      </c>
      <c r="Q26" s="27" t="s">
        <v>864</v>
      </c>
      <c r="R26" s="27">
        <f t="shared" si="8"/>
        <v>0</v>
      </c>
      <c r="S26" s="27">
        <f t="shared" si="8"/>
        <v>0</v>
      </c>
      <c r="T26" s="27">
        <f t="shared" si="8"/>
        <v>4</v>
      </c>
      <c r="U26" s="27">
        <f t="shared" si="8"/>
        <v>4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12"/>
      <c r="B27" s="30" t="s">
        <v>790</v>
      </c>
      <c r="C27" s="213">
        <f>C26+E26+H26+J26+M26+O26+R26+T26</f>
        <v>20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9"/>
      <c r="W27" s="22"/>
      <c r="X27" s="22"/>
      <c r="Y27" s="22"/>
      <c r="Z27" s="22"/>
      <c r="AA27" s="22"/>
      <c r="AB27" s="22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7" customFormat="1" ht="15" customHeight="1">
      <c r="A28" s="217" t="s">
        <v>866</v>
      </c>
      <c r="B28" s="68" t="s">
        <v>867</v>
      </c>
      <c r="C28" s="63">
        <v>2</v>
      </c>
      <c r="D28" s="63">
        <v>2</v>
      </c>
      <c r="E28" s="66"/>
      <c r="F28" s="66"/>
      <c r="G28" s="69" t="s">
        <v>868</v>
      </c>
      <c r="H28" s="199">
        <v>2</v>
      </c>
      <c r="I28" s="199">
        <v>2</v>
      </c>
      <c r="J28" s="199"/>
      <c r="K28" s="199"/>
      <c r="L28" s="69" t="s">
        <v>870</v>
      </c>
      <c r="M28" s="199">
        <v>10</v>
      </c>
      <c r="N28" s="199" t="s">
        <v>53</v>
      </c>
      <c r="O28" s="199">
        <v>10</v>
      </c>
      <c r="P28" s="199" t="s">
        <v>53</v>
      </c>
      <c r="Q28" s="70" t="s">
        <v>873</v>
      </c>
      <c r="R28" s="199">
        <v>1</v>
      </c>
      <c r="S28" s="199">
        <v>2</v>
      </c>
      <c r="T28" s="71">
        <v>1</v>
      </c>
      <c r="U28" s="71">
        <v>2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7" customFormat="1" ht="15" customHeight="1">
      <c r="A29" s="218"/>
      <c r="B29" s="68" t="s">
        <v>871</v>
      </c>
      <c r="C29" s="66">
        <v>2</v>
      </c>
      <c r="D29" s="66">
        <v>2</v>
      </c>
      <c r="E29" s="66"/>
      <c r="F29" s="66"/>
      <c r="G29" s="70" t="s">
        <v>869</v>
      </c>
      <c r="H29" s="199">
        <v>2</v>
      </c>
      <c r="I29" s="199">
        <v>2</v>
      </c>
      <c r="J29" s="199"/>
      <c r="K29" s="199"/>
      <c r="L29" s="70"/>
      <c r="M29" s="199"/>
      <c r="N29" s="199"/>
      <c r="O29" s="71"/>
      <c r="P29" s="71"/>
      <c r="Q29" s="70"/>
      <c r="R29" s="199"/>
      <c r="S29" s="199"/>
      <c r="T29" s="71"/>
      <c r="U29" s="71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7" customFormat="1" ht="15" customHeight="1">
      <c r="A30" s="218"/>
      <c r="B30" s="68" t="s">
        <v>874</v>
      </c>
      <c r="C30" s="66">
        <v>2</v>
      </c>
      <c r="D30" s="66">
        <v>2</v>
      </c>
      <c r="E30" s="66"/>
      <c r="F30" s="66"/>
      <c r="G30" s="70" t="s">
        <v>872</v>
      </c>
      <c r="H30" s="199"/>
      <c r="I30" s="199"/>
      <c r="J30" s="199">
        <v>2</v>
      </c>
      <c r="K30" s="199">
        <v>2</v>
      </c>
      <c r="L30" s="69"/>
      <c r="M30" s="199"/>
      <c r="N30" s="199"/>
      <c r="O30" s="72"/>
      <c r="P30" s="72"/>
      <c r="Q30" s="69"/>
      <c r="R30" s="199"/>
      <c r="S30" s="199"/>
      <c r="T30" s="199"/>
      <c r="U30" s="199"/>
      <c r="V30" s="29"/>
      <c r="W30" s="29"/>
      <c r="X30" s="22"/>
      <c r="Y30" s="22"/>
      <c r="Z30" s="22"/>
      <c r="AA30" s="22"/>
      <c r="AB30" s="22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7" customFormat="1" ht="15" customHeight="1">
      <c r="A31" s="218"/>
      <c r="B31" s="68" t="s">
        <v>876</v>
      </c>
      <c r="C31" s="66"/>
      <c r="D31" s="66"/>
      <c r="E31" s="66">
        <v>2</v>
      </c>
      <c r="F31" s="66">
        <v>2</v>
      </c>
      <c r="G31" s="69" t="s">
        <v>875</v>
      </c>
      <c r="H31" s="199"/>
      <c r="I31" s="199"/>
      <c r="J31" s="72">
        <v>2</v>
      </c>
      <c r="K31" s="72">
        <v>2</v>
      </c>
      <c r="L31" s="69"/>
      <c r="M31" s="199"/>
      <c r="N31" s="199"/>
      <c r="O31" s="199"/>
      <c r="P31" s="199"/>
      <c r="Q31" s="69"/>
      <c r="R31" s="199"/>
      <c r="S31" s="199"/>
      <c r="T31" s="199"/>
      <c r="U31" s="19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7" customFormat="1" ht="15" customHeight="1">
      <c r="A32" s="218"/>
      <c r="B32" s="68" t="s">
        <v>877</v>
      </c>
      <c r="C32" s="66"/>
      <c r="D32" s="66"/>
      <c r="E32" s="66">
        <v>2</v>
      </c>
      <c r="F32" s="66">
        <v>2</v>
      </c>
      <c r="G32" s="70"/>
      <c r="H32" s="72"/>
      <c r="I32" s="72"/>
      <c r="J32" s="72"/>
      <c r="K32" s="72"/>
      <c r="L32" s="70"/>
      <c r="M32" s="63"/>
      <c r="N32" s="63"/>
      <c r="O32" s="63"/>
      <c r="P32" s="63"/>
      <c r="Q32" s="69"/>
      <c r="R32" s="63"/>
      <c r="S32" s="63"/>
      <c r="T32" s="63"/>
      <c r="U32" s="63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7" customFormat="1" ht="15" customHeight="1">
      <c r="A33" s="218"/>
      <c r="B33" s="39" t="s">
        <v>18</v>
      </c>
      <c r="C33" s="39">
        <f>SUM(C28:C32)</f>
        <v>6</v>
      </c>
      <c r="D33" s="39">
        <f>SUM(D28:D32)</f>
        <v>6</v>
      </c>
      <c r="E33" s="39">
        <f>SUM(E28:E32)</f>
        <v>4</v>
      </c>
      <c r="F33" s="39">
        <f>SUM(F28:F32)</f>
        <v>4</v>
      </c>
      <c r="G33" s="39" t="s">
        <v>18</v>
      </c>
      <c r="H33" s="39">
        <f>SUM(H28:H32)</f>
        <v>4</v>
      </c>
      <c r="I33" s="39">
        <f>SUM(I28:I32)</f>
        <v>4</v>
      </c>
      <c r="J33" s="39">
        <f>SUM(J28:J32)</f>
        <v>4</v>
      </c>
      <c r="K33" s="39">
        <f>SUM(K28:K32)</f>
        <v>4</v>
      </c>
      <c r="L33" s="39" t="s">
        <v>878</v>
      </c>
      <c r="M33" s="39">
        <f>SUM(M28:M32)</f>
        <v>10</v>
      </c>
      <c r="N33" s="39">
        <f>SUM(N28:N32)</f>
        <v>0</v>
      </c>
      <c r="O33" s="39">
        <f>SUM(O28:O32)</f>
        <v>10</v>
      </c>
      <c r="P33" s="39">
        <f>SUM(P28:P32)</f>
        <v>0</v>
      </c>
      <c r="Q33" s="39" t="s">
        <v>878</v>
      </c>
      <c r="R33" s="39">
        <f>SUM(R28:R32)</f>
        <v>1</v>
      </c>
      <c r="S33" s="39">
        <f>SUM(S28:S32)</f>
        <v>2</v>
      </c>
      <c r="T33" s="39">
        <f>SUM(T28:T32)</f>
        <v>1</v>
      </c>
      <c r="U33" s="39">
        <f>SUM(U28:U32)</f>
        <v>2</v>
      </c>
      <c r="V33" s="29"/>
      <c r="W33" s="29"/>
      <c r="X33" s="22"/>
      <c r="Y33" s="22"/>
      <c r="Z33" s="22"/>
      <c r="AA33" s="22"/>
      <c r="AB33" s="22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7" customFormat="1" ht="15" customHeight="1">
      <c r="A34" s="219"/>
      <c r="B34" s="40" t="s">
        <v>19</v>
      </c>
      <c r="C34" s="213">
        <f>C33+E33+H33+J33+M33+O33+R33+T33</f>
        <v>40</v>
      </c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9"/>
      <c r="W34" s="29"/>
      <c r="X34" s="22"/>
      <c r="Y34" s="22"/>
      <c r="Z34" s="22"/>
      <c r="AA34" s="22"/>
      <c r="AB34" s="22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7" customFormat="1" ht="15" customHeight="1">
      <c r="A35" s="217" t="s">
        <v>879</v>
      </c>
      <c r="B35" s="68" t="s">
        <v>880</v>
      </c>
      <c r="C35" s="63">
        <v>2</v>
      </c>
      <c r="D35" s="63">
        <v>2</v>
      </c>
      <c r="E35" s="66"/>
      <c r="F35" s="66"/>
      <c r="G35" s="68" t="s">
        <v>881</v>
      </c>
      <c r="H35" s="63">
        <v>2</v>
      </c>
      <c r="I35" s="63">
        <v>2</v>
      </c>
      <c r="J35" s="63"/>
      <c r="K35" s="63"/>
      <c r="L35" s="68"/>
      <c r="M35" s="63"/>
      <c r="N35" s="63"/>
      <c r="O35" s="63"/>
      <c r="P35" s="63"/>
      <c r="Q35" s="68" t="s">
        <v>882</v>
      </c>
      <c r="R35" s="199">
        <v>2</v>
      </c>
      <c r="S35" s="199">
        <v>2</v>
      </c>
      <c r="T35" s="199"/>
      <c r="U35" s="199"/>
      <c r="V35" s="29"/>
      <c r="W35" s="29"/>
      <c r="X35" s="22"/>
      <c r="Y35" s="22"/>
      <c r="Z35" s="22"/>
      <c r="AA35" s="22"/>
      <c r="AB35" s="22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7" customFormat="1" ht="15" customHeight="1">
      <c r="A36" s="218"/>
      <c r="B36" s="68" t="s">
        <v>883</v>
      </c>
      <c r="C36" s="63">
        <v>2</v>
      </c>
      <c r="D36" s="63">
        <v>2</v>
      </c>
      <c r="E36" s="66"/>
      <c r="F36" s="66"/>
      <c r="G36" s="68" t="s">
        <v>884</v>
      </c>
      <c r="H36" s="63">
        <v>2</v>
      </c>
      <c r="I36" s="63">
        <v>2</v>
      </c>
      <c r="J36" s="63"/>
      <c r="K36" s="63"/>
      <c r="L36" s="68"/>
      <c r="M36" s="63"/>
      <c r="N36" s="63"/>
      <c r="O36" s="63"/>
      <c r="P36" s="63"/>
      <c r="Q36" s="68" t="s">
        <v>885</v>
      </c>
      <c r="R36" s="199">
        <v>2</v>
      </c>
      <c r="S36" s="199">
        <v>2</v>
      </c>
      <c r="T36" s="199"/>
      <c r="U36" s="199"/>
      <c r="V36" s="29"/>
      <c r="W36" s="29"/>
      <c r="X36" s="22"/>
      <c r="Y36" s="22"/>
      <c r="Z36" s="22"/>
      <c r="AA36" s="22"/>
      <c r="AB36" s="22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7" customFormat="1" ht="15" customHeight="1">
      <c r="A37" s="218"/>
      <c r="B37" s="69" t="s">
        <v>886</v>
      </c>
      <c r="C37" s="66"/>
      <c r="D37" s="66"/>
      <c r="E37" s="66">
        <v>2</v>
      </c>
      <c r="F37" s="66">
        <v>2</v>
      </c>
      <c r="G37" s="69" t="s">
        <v>887</v>
      </c>
      <c r="H37" s="66"/>
      <c r="I37" s="66"/>
      <c r="J37" s="66">
        <v>2</v>
      </c>
      <c r="K37" s="66">
        <v>2</v>
      </c>
      <c r="L37" s="69"/>
      <c r="M37" s="66"/>
      <c r="N37" s="66"/>
      <c r="O37" s="66"/>
      <c r="P37" s="66"/>
      <c r="Q37" s="69" t="s">
        <v>888</v>
      </c>
      <c r="R37" s="66"/>
      <c r="S37" s="66"/>
      <c r="T37" s="66">
        <v>2</v>
      </c>
      <c r="U37" s="66">
        <v>2</v>
      </c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7" customFormat="1" ht="15" customHeight="1">
      <c r="A38" s="218"/>
      <c r="B38" s="68" t="s">
        <v>889</v>
      </c>
      <c r="C38" s="66"/>
      <c r="D38" s="66"/>
      <c r="E38" s="66">
        <v>2</v>
      </c>
      <c r="F38" s="66">
        <v>2</v>
      </c>
      <c r="G38" s="68" t="s">
        <v>890</v>
      </c>
      <c r="H38" s="66"/>
      <c r="I38" s="66"/>
      <c r="J38" s="66">
        <v>2</v>
      </c>
      <c r="K38" s="66">
        <v>2</v>
      </c>
      <c r="L38" s="68"/>
      <c r="M38" s="66"/>
      <c r="N38" s="66"/>
      <c r="O38" s="66"/>
      <c r="P38" s="66"/>
      <c r="Q38" s="68" t="s">
        <v>891</v>
      </c>
      <c r="R38" s="66"/>
      <c r="S38" s="66"/>
      <c r="T38" s="66">
        <v>2</v>
      </c>
      <c r="U38" s="66">
        <v>2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7" customFormat="1" ht="15" customHeight="1">
      <c r="A39" s="218"/>
      <c r="B39" s="39" t="s">
        <v>18</v>
      </c>
      <c r="C39" s="39">
        <f>SUM(C35:C38)</f>
        <v>4</v>
      </c>
      <c r="D39" s="39">
        <f>SUM(D35:D38)</f>
        <v>4</v>
      </c>
      <c r="E39" s="39">
        <f>SUM(E35:E38)</f>
        <v>4</v>
      </c>
      <c r="F39" s="39">
        <f>SUM(F35:F38)</f>
        <v>4</v>
      </c>
      <c r="G39" s="39" t="s">
        <v>18</v>
      </c>
      <c r="H39" s="39">
        <f>SUM(H35:H38)</f>
        <v>4</v>
      </c>
      <c r="I39" s="39">
        <f>SUM(I35:I38)</f>
        <v>4</v>
      </c>
      <c r="J39" s="39">
        <f>SUM(J35:J38)</f>
        <v>4</v>
      </c>
      <c r="K39" s="39">
        <f>SUM(K35:K38)</f>
        <v>4</v>
      </c>
      <c r="L39" s="39" t="s">
        <v>18</v>
      </c>
      <c r="M39" s="39">
        <f>SUM(M35:M38)</f>
        <v>0</v>
      </c>
      <c r="N39" s="39">
        <f>SUM(N35:N38)</f>
        <v>0</v>
      </c>
      <c r="O39" s="39">
        <f>SUM(O35:O38)</f>
        <v>0</v>
      </c>
      <c r="P39" s="39">
        <f>SUM(P35:P38)</f>
        <v>0</v>
      </c>
      <c r="Q39" s="39" t="s">
        <v>892</v>
      </c>
      <c r="R39" s="39">
        <f>SUM(R35:R38)</f>
        <v>4</v>
      </c>
      <c r="S39" s="39">
        <f>SUM(S35:S38)</f>
        <v>4</v>
      </c>
      <c r="T39" s="39">
        <f>SUM(T35:T38)</f>
        <v>4</v>
      </c>
      <c r="U39" s="39">
        <f>SUM(U35:U38)</f>
        <v>4</v>
      </c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7" customFormat="1" ht="15" customHeight="1">
      <c r="A40" s="219"/>
      <c r="B40" s="40" t="s">
        <v>19</v>
      </c>
      <c r="C40" s="213">
        <f>C39+E39+H39+J39+M39+O39+R39+T39</f>
        <v>24</v>
      </c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9"/>
      <c r="W40" s="29"/>
      <c r="X40" s="22"/>
      <c r="Y40" s="22"/>
      <c r="Z40" s="22"/>
      <c r="AA40" s="22"/>
      <c r="AB40" s="22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7" customFormat="1" ht="15" customHeight="1">
      <c r="A41" s="217" t="s">
        <v>893</v>
      </c>
      <c r="B41" s="69" t="s">
        <v>825</v>
      </c>
      <c r="C41" s="71">
        <v>2</v>
      </c>
      <c r="D41" s="71">
        <v>2</v>
      </c>
      <c r="E41" s="73"/>
      <c r="F41" s="73"/>
      <c r="G41" s="68" t="s">
        <v>826</v>
      </c>
      <c r="H41" s="199">
        <v>2</v>
      </c>
      <c r="I41" s="199">
        <v>2</v>
      </c>
      <c r="J41" s="199"/>
      <c r="K41" s="199"/>
      <c r="L41" s="199"/>
      <c r="M41" s="199"/>
      <c r="N41" s="199"/>
      <c r="O41" s="199"/>
      <c r="P41" s="199"/>
      <c r="Q41" s="200" t="s">
        <v>911</v>
      </c>
      <c r="R41" s="199">
        <v>9</v>
      </c>
      <c r="S41" s="199" t="s">
        <v>912</v>
      </c>
      <c r="T41" s="199">
        <v>9</v>
      </c>
      <c r="U41" s="199" t="s">
        <v>913</v>
      </c>
      <c r="V41" s="29"/>
      <c r="W41" s="29"/>
      <c r="X41" s="22"/>
      <c r="Y41" s="22"/>
      <c r="Z41" s="22"/>
      <c r="AA41" s="22"/>
      <c r="AB41" s="22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7" customFormat="1" ht="15" customHeight="1">
      <c r="A42" s="218"/>
      <c r="B42" s="69" t="s">
        <v>828</v>
      </c>
      <c r="C42" s="71">
        <v>2</v>
      </c>
      <c r="D42" s="71">
        <v>2</v>
      </c>
      <c r="E42" s="73"/>
      <c r="F42" s="73"/>
      <c r="G42" s="86" t="s">
        <v>829</v>
      </c>
      <c r="H42" s="199">
        <v>2</v>
      </c>
      <c r="I42" s="199">
        <v>2</v>
      </c>
      <c r="J42" s="72"/>
      <c r="K42" s="72"/>
      <c r="L42" s="70"/>
      <c r="M42" s="199"/>
      <c r="N42" s="199"/>
      <c r="O42" s="71"/>
      <c r="P42" s="71"/>
      <c r="Q42" s="70" t="s">
        <v>827</v>
      </c>
      <c r="R42" s="199">
        <v>2</v>
      </c>
      <c r="S42" s="199">
        <v>2</v>
      </c>
      <c r="T42" s="71"/>
      <c r="U42" s="71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7" customFormat="1" ht="15" customHeight="1">
      <c r="A43" s="218"/>
      <c r="B43" s="69" t="s">
        <v>831</v>
      </c>
      <c r="C43" s="71">
        <v>2</v>
      </c>
      <c r="D43" s="71">
        <v>2</v>
      </c>
      <c r="E43" s="73"/>
      <c r="F43" s="73"/>
      <c r="G43" s="86" t="s">
        <v>832</v>
      </c>
      <c r="H43" s="199">
        <v>2</v>
      </c>
      <c r="I43" s="199">
        <v>2</v>
      </c>
      <c r="J43" s="72"/>
      <c r="K43" s="72"/>
      <c r="L43" s="69"/>
      <c r="M43" s="199"/>
      <c r="N43" s="199"/>
      <c r="O43" s="71"/>
      <c r="P43" s="72"/>
      <c r="Q43" s="69" t="s">
        <v>830</v>
      </c>
      <c r="R43" s="199">
        <v>2</v>
      </c>
      <c r="S43" s="199">
        <v>2</v>
      </c>
      <c r="T43" s="71"/>
      <c r="U43" s="72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7" customFormat="1" ht="15" customHeight="1">
      <c r="A44" s="218"/>
      <c r="B44" s="69" t="s">
        <v>910</v>
      </c>
      <c r="C44" s="71">
        <v>2</v>
      </c>
      <c r="D44" s="71">
        <v>2</v>
      </c>
      <c r="E44" s="73"/>
      <c r="F44" s="73"/>
      <c r="G44" s="86" t="s">
        <v>835</v>
      </c>
      <c r="H44" s="199">
        <v>2</v>
      </c>
      <c r="I44" s="199">
        <v>2</v>
      </c>
      <c r="J44" s="72"/>
      <c r="K44" s="72"/>
      <c r="L44" s="69"/>
      <c r="M44" s="199"/>
      <c r="N44" s="199"/>
      <c r="O44" s="72"/>
      <c r="P44" s="72"/>
      <c r="Q44" s="69" t="s">
        <v>833</v>
      </c>
      <c r="R44" s="199">
        <v>2</v>
      </c>
      <c r="S44" s="199">
        <v>2</v>
      </c>
      <c r="T44" s="72"/>
      <c r="U44" s="72"/>
      <c r="V44" s="29"/>
      <c r="W44" s="29"/>
      <c r="X44" s="22"/>
      <c r="Y44" s="22"/>
      <c r="Z44" s="22"/>
      <c r="AA44" s="22"/>
      <c r="AB44" s="2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7" customFormat="1" ht="15" customHeight="1">
      <c r="A45" s="218"/>
      <c r="B45" s="69" t="s">
        <v>834</v>
      </c>
      <c r="C45" s="71"/>
      <c r="D45" s="71"/>
      <c r="E45" s="73">
        <v>2</v>
      </c>
      <c r="F45" s="73">
        <v>2</v>
      </c>
      <c r="G45" s="69" t="s">
        <v>838</v>
      </c>
      <c r="H45" s="71">
        <v>2</v>
      </c>
      <c r="I45" s="71">
        <v>2</v>
      </c>
      <c r="J45" s="72"/>
      <c r="K45" s="72"/>
      <c r="L45" s="69"/>
      <c r="M45" s="199"/>
      <c r="N45" s="199"/>
      <c r="O45" s="72"/>
      <c r="P45" s="72"/>
      <c r="Q45" s="69" t="s">
        <v>836</v>
      </c>
      <c r="R45" s="199">
        <v>2</v>
      </c>
      <c r="S45" s="199">
        <v>2</v>
      </c>
      <c r="T45" s="72"/>
      <c r="U45" s="72"/>
      <c r="V45" s="29"/>
      <c r="W45" s="29"/>
      <c r="X45" s="22"/>
      <c r="Y45" s="22"/>
      <c r="Z45" s="22"/>
      <c r="AA45" s="22"/>
      <c r="AB45" s="2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7" customFormat="1" ht="15" customHeight="1">
      <c r="A46" s="218"/>
      <c r="B46" s="69" t="s">
        <v>837</v>
      </c>
      <c r="C46" s="71"/>
      <c r="D46" s="71"/>
      <c r="E46" s="73">
        <v>2</v>
      </c>
      <c r="F46" s="73">
        <v>2</v>
      </c>
      <c r="G46" s="86" t="s">
        <v>841</v>
      </c>
      <c r="H46" s="199">
        <v>2</v>
      </c>
      <c r="I46" s="199">
        <v>2</v>
      </c>
      <c r="J46" s="71"/>
      <c r="K46" s="72"/>
      <c r="L46" s="69"/>
      <c r="M46" s="199"/>
      <c r="N46" s="199"/>
      <c r="O46" s="119"/>
      <c r="P46" s="119"/>
      <c r="Q46" s="69" t="s">
        <v>839</v>
      </c>
      <c r="R46" s="199">
        <v>2</v>
      </c>
      <c r="S46" s="199">
        <v>2</v>
      </c>
      <c r="T46" s="119"/>
      <c r="U46" s="119"/>
      <c r="V46" s="29"/>
      <c r="W46" s="29"/>
      <c r="X46" s="22"/>
      <c r="Y46" s="22"/>
      <c r="Z46" s="22"/>
      <c r="AA46" s="22"/>
      <c r="AB46" s="22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7" customFormat="1" ht="15" customHeight="1">
      <c r="A47" s="218"/>
      <c r="B47" s="69" t="s">
        <v>840</v>
      </c>
      <c r="C47" s="119"/>
      <c r="D47" s="119"/>
      <c r="E47" s="72">
        <v>2</v>
      </c>
      <c r="F47" s="72">
        <v>2</v>
      </c>
      <c r="G47" s="86" t="s">
        <v>894</v>
      </c>
      <c r="H47" s="199"/>
      <c r="I47" s="199"/>
      <c r="J47" s="72">
        <v>2</v>
      </c>
      <c r="K47" s="72">
        <v>2</v>
      </c>
      <c r="L47" s="69"/>
      <c r="M47" s="71"/>
      <c r="N47" s="71"/>
      <c r="O47" s="72"/>
      <c r="P47" s="72"/>
      <c r="Q47" s="69" t="s">
        <v>842</v>
      </c>
      <c r="R47" s="71">
        <v>2</v>
      </c>
      <c r="S47" s="71">
        <v>2</v>
      </c>
      <c r="T47" s="72"/>
      <c r="U47" s="72"/>
      <c r="V47" s="29"/>
      <c r="W47" s="29"/>
      <c r="X47" s="22"/>
      <c r="Y47" s="22"/>
      <c r="Z47" s="22"/>
      <c r="AA47" s="22"/>
      <c r="AB47" s="22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7" customFormat="1" ht="15" customHeight="1">
      <c r="A48" s="218"/>
      <c r="B48" s="69"/>
      <c r="C48" s="119"/>
      <c r="D48" s="119"/>
      <c r="E48" s="72"/>
      <c r="F48" s="72"/>
      <c r="G48" s="68" t="s">
        <v>895</v>
      </c>
      <c r="H48" s="199"/>
      <c r="I48" s="199"/>
      <c r="J48" s="71">
        <v>2</v>
      </c>
      <c r="K48" s="72">
        <v>2</v>
      </c>
      <c r="L48" s="69"/>
      <c r="M48" s="199"/>
      <c r="N48" s="199"/>
      <c r="O48" s="72"/>
      <c r="P48" s="72"/>
      <c r="Q48" s="69" t="s">
        <v>844</v>
      </c>
      <c r="R48" s="199"/>
      <c r="S48" s="199"/>
      <c r="T48" s="72">
        <v>2</v>
      </c>
      <c r="U48" s="72">
        <v>2</v>
      </c>
      <c r="V48" s="29"/>
      <c r="W48" s="29"/>
      <c r="X48" s="22"/>
      <c r="Y48" s="22"/>
      <c r="Z48" s="22"/>
      <c r="AA48" s="22"/>
      <c r="AB48" s="22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s="37" customFormat="1" ht="15" customHeight="1">
      <c r="A49" s="218"/>
      <c r="B49" s="69"/>
      <c r="C49" s="71"/>
      <c r="D49" s="71"/>
      <c r="E49" s="73"/>
      <c r="F49" s="73"/>
      <c r="G49" s="69" t="s">
        <v>847</v>
      </c>
      <c r="H49" s="71"/>
      <c r="I49" s="71"/>
      <c r="J49" s="73">
        <v>2</v>
      </c>
      <c r="K49" s="73">
        <v>2</v>
      </c>
      <c r="L49" s="68"/>
      <c r="M49" s="199"/>
      <c r="N49" s="199"/>
      <c r="O49" s="71"/>
      <c r="P49" s="72"/>
      <c r="Q49" s="68" t="s">
        <v>846</v>
      </c>
      <c r="R49" s="199"/>
      <c r="S49" s="199"/>
      <c r="T49" s="71">
        <v>2</v>
      </c>
      <c r="U49" s="72">
        <v>2</v>
      </c>
      <c r="V49" s="29"/>
      <c r="W49" s="29"/>
      <c r="X49" s="22"/>
      <c r="Y49" s="22"/>
      <c r="Z49" s="22"/>
      <c r="AA49" s="22"/>
      <c r="AB49" s="22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</row>
    <row r="50" spans="1:62" s="37" customFormat="1" ht="15" customHeight="1">
      <c r="A50" s="218"/>
      <c r="B50" s="119"/>
      <c r="C50" s="119"/>
      <c r="D50" s="119"/>
      <c r="E50" s="119"/>
      <c r="F50" s="119"/>
      <c r="G50" s="86" t="s">
        <v>849</v>
      </c>
      <c r="H50" s="199"/>
      <c r="I50" s="199"/>
      <c r="J50" s="72">
        <v>2</v>
      </c>
      <c r="K50" s="72">
        <v>2</v>
      </c>
      <c r="L50" s="69"/>
      <c r="M50" s="199"/>
      <c r="N50" s="199"/>
      <c r="O50" s="72"/>
      <c r="P50" s="72"/>
      <c r="Q50" s="69" t="s">
        <v>848</v>
      </c>
      <c r="R50" s="199"/>
      <c r="S50" s="199"/>
      <c r="T50" s="72">
        <v>2</v>
      </c>
      <c r="U50" s="72">
        <v>2</v>
      </c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</row>
    <row r="51" spans="1:62" s="37" customFormat="1" ht="15" customHeight="1">
      <c r="A51" s="218"/>
      <c r="B51" s="69"/>
      <c r="C51" s="71"/>
      <c r="D51" s="71"/>
      <c r="E51" s="73"/>
      <c r="F51" s="73"/>
      <c r="G51" s="68" t="s">
        <v>851</v>
      </c>
      <c r="H51" s="199"/>
      <c r="I51" s="199"/>
      <c r="J51" s="71">
        <v>2</v>
      </c>
      <c r="K51" s="72">
        <v>2</v>
      </c>
      <c r="L51" s="69"/>
      <c r="M51" s="71"/>
      <c r="N51" s="71"/>
      <c r="O51" s="72"/>
      <c r="P51" s="72"/>
      <c r="Q51" s="69" t="s">
        <v>850</v>
      </c>
      <c r="R51" s="71"/>
      <c r="S51" s="71"/>
      <c r="T51" s="72">
        <v>2</v>
      </c>
      <c r="U51" s="72">
        <v>2</v>
      </c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62" s="37" customFormat="1" ht="15" customHeight="1">
      <c r="A52" s="218"/>
      <c r="B52" s="69"/>
      <c r="C52" s="71"/>
      <c r="D52" s="71"/>
      <c r="E52" s="73"/>
      <c r="F52" s="73"/>
      <c r="G52" s="68" t="s">
        <v>853</v>
      </c>
      <c r="H52" s="199"/>
      <c r="I52" s="199"/>
      <c r="J52" s="72">
        <v>2</v>
      </c>
      <c r="K52" s="72">
        <v>2</v>
      </c>
      <c r="L52" s="69"/>
      <c r="M52" s="199"/>
      <c r="N52" s="199"/>
      <c r="O52" s="72"/>
      <c r="P52" s="72"/>
      <c r="Q52" s="69" t="s">
        <v>852</v>
      </c>
      <c r="R52" s="199"/>
      <c r="S52" s="199"/>
      <c r="T52" s="72">
        <v>2</v>
      </c>
      <c r="U52" s="72">
        <v>2</v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s="37" customFormat="1" ht="15" customHeight="1">
      <c r="A53" s="218"/>
      <c r="B53" s="69"/>
      <c r="C53" s="71"/>
      <c r="D53" s="71"/>
      <c r="E53" s="73"/>
      <c r="F53" s="73"/>
      <c r="G53" s="68"/>
      <c r="H53" s="199"/>
      <c r="I53" s="199"/>
      <c r="J53" s="72"/>
      <c r="K53" s="72"/>
      <c r="L53" s="148"/>
      <c r="M53" s="72"/>
      <c r="N53" s="72"/>
      <c r="O53" s="72"/>
      <c r="P53" s="72"/>
      <c r="Q53" s="148" t="s">
        <v>854</v>
      </c>
      <c r="R53" s="72"/>
      <c r="S53" s="72"/>
      <c r="T53" s="72">
        <v>2</v>
      </c>
      <c r="U53" s="72">
        <v>2</v>
      </c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</row>
    <row r="54" spans="1:62" s="37" customFormat="1" ht="15" customHeight="1">
      <c r="A54" s="218"/>
      <c r="B54" s="39" t="s">
        <v>18</v>
      </c>
      <c r="C54" s="39">
        <f>SUM(C41:C53)</f>
        <v>8</v>
      </c>
      <c r="D54" s="39">
        <f t="shared" ref="D54:F54" si="9">SUM(D41:D53)</f>
        <v>8</v>
      </c>
      <c r="E54" s="39">
        <f t="shared" si="9"/>
        <v>6</v>
      </c>
      <c r="F54" s="39">
        <f t="shared" si="9"/>
        <v>6</v>
      </c>
      <c r="G54" s="39" t="s">
        <v>18</v>
      </c>
      <c r="H54" s="39">
        <f>SUM(H41:H53)</f>
        <v>12</v>
      </c>
      <c r="I54" s="39">
        <f t="shared" ref="I54:K54" si="10">SUM(I41:I53)</f>
        <v>12</v>
      </c>
      <c r="J54" s="39">
        <f t="shared" si="10"/>
        <v>12</v>
      </c>
      <c r="K54" s="39">
        <f t="shared" si="10"/>
        <v>12</v>
      </c>
      <c r="L54" s="39" t="s">
        <v>18</v>
      </c>
      <c r="M54" s="39">
        <f>SUM(M42:M52)</f>
        <v>0</v>
      </c>
      <c r="N54" s="39">
        <f>SUM(N42:N52)</f>
        <v>0</v>
      </c>
      <c r="O54" s="39">
        <f>SUM(O42:O53)</f>
        <v>0</v>
      </c>
      <c r="P54" s="39">
        <f>SUM(P42:P53)</f>
        <v>0</v>
      </c>
      <c r="Q54" s="39" t="s">
        <v>18</v>
      </c>
      <c r="R54" s="39">
        <f>SUM(R41:R53)</f>
        <v>21</v>
      </c>
      <c r="S54" s="39">
        <f t="shared" ref="S54:U54" si="11">SUM(S41:S53)</f>
        <v>12</v>
      </c>
      <c r="T54" s="39">
        <f t="shared" si="11"/>
        <v>21</v>
      </c>
      <c r="U54" s="39">
        <f t="shared" si="11"/>
        <v>12</v>
      </c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</row>
    <row r="55" spans="1:62" s="37" customFormat="1" ht="15" customHeight="1">
      <c r="A55" s="219"/>
      <c r="B55" s="40" t="s">
        <v>19</v>
      </c>
      <c r="C55" s="220">
        <f>C54+E54+H54+J54+M54+O54+R54+T54</f>
        <v>80</v>
      </c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2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</row>
    <row r="56" spans="1:62" ht="15" customHeight="1">
      <c r="A56" s="223" t="s">
        <v>896</v>
      </c>
      <c r="B56" s="239" t="s">
        <v>897</v>
      </c>
      <c r="C56" s="239"/>
      <c r="D56" s="239"/>
      <c r="E56" s="239"/>
      <c r="F56" s="239"/>
      <c r="G56" s="224" t="s">
        <v>1008</v>
      </c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5"/>
      <c r="V56" s="29"/>
      <c r="W56" s="29"/>
      <c r="Z56" s="51"/>
      <c r="AA56" s="22"/>
      <c r="AB56" s="22"/>
      <c r="AC56" s="29"/>
      <c r="AD56" s="29"/>
      <c r="AE56" s="29"/>
      <c r="AF56" s="29"/>
      <c r="AH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C56" s="29"/>
      <c r="BD56" s="29"/>
      <c r="BE56" s="29"/>
      <c r="BF56" s="29"/>
      <c r="BG56" s="29"/>
      <c r="BH56" s="29"/>
      <c r="BJ56" s="29"/>
    </row>
    <row r="57" spans="1:62" ht="15" customHeight="1">
      <c r="A57" s="223"/>
      <c r="B57" s="214" t="s">
        <v>999</v>
      </c>
      <c r="C57" s="215"/>
      <c r="D57" s="215"/>
      <c r="E57" s="215"/>
      <c r="F57" s="21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7"/>
      <c r="V57" s="29"/>
      <c r="Z57" s="22"/>
      <c r="AA57" s="22"/>
      <c r="AB57" s="22"/>
      <c r="AC57" s="29"/>
      <c r="AE57" s="29"/>
      <c r="AF57" s="29"/>
      <c r="AH57" s="29"/>
      <c r="AK57" s="29"/>
      <c r="AL57" s="29"/>
      <c r="AM57" s="29"/>
      <c r="AN57" s="29"/>
      <c r="AP57" s="29"/>
      <c r="AR57" s="29"/>
      <c r="AW57" s="29"/>
      <c r="AY57" s="29"/>
      <c r="BA57" s="29"/>
      <c r="BF57" s="29"/>
      <c r="BG57" s="29"/>
      <c r="BH57" s="29"/>
      <c r="BJ57" s="29"/>
    </row>
    <row r="58" spans="1:62" ht="15" customHeight="1">
      <c r="A58" s="223"/>
      <c r="B58" s="214" t="s">
        <v>1000</v>
      </c>
      <c r="C58" s="215"/>
      <c r="D58" s="215"/>
      <c r="E58" s="215"/>
      <c r="F58" s="21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7"/>
      <c r="V58" s="29"/>
      <c r="Z58" s="22"/>
      <c r="AA58" s="22"/>
      <c r="AB58" s="22"/>
      <c r="AE58" s="29"/>
      <c r="AF58" s="29"/>
      <c r="AN58" s="29"/>
      <c r="BJ58" s="29"/>
    </row>
    <row r="59" spans="1:62" ht="15" customHeight="1">
      <c r="A59" s="223"/>
      <c r="B59" s="239" t="s">
        <v>898</v>
      </c>
      <c r="C59" s="239"/>
      <c r="D59" s="239"/>
      <c r="E59" s="239"/>
      <c r="F59" s="239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7"/>
      <c r="AA59" s="22"/>
      <c r="AB59" s="22"/>
      <c r="AE59" s="29"/>
    </row>
    <row r="60" spans="1:62" ht="15" customHeight="1">
      <c r="A60" s="223"/>
      <c r="B60" s="239" t="s">
        <v>858</v>
      </c>
      <c r="C60" s="239"/>
      <c r="D60" s="239"/>
      <c r="E60" s="239"/>
      <c r="F60" s="239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7"/>
      <c r="AA60" s="22"/>
    </row>
    <row r="61" spans="1:62" ht="15" customHeight="1">
      <c r="A61" s="223"/>
      <c r="B61" s="239" t="s">
        <v>859</v>
      </c>
      <c r="C61" s="239"/>
      <c r="D61" s="239"/>
      <c r="E61" s="239"/>
      <c r="F61" s="239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7"/>
      <c r="AA61" s="22"/>
    </row>
    <row r="62" spans="1:62">
      <c r="A62" s="223"/>
      <c r="B62" s="239" t="s">
        <v>899</v>
      </c>
      <c r="C62" s="239"/>
      <c r="D62" s="239"/>
      <c r="E62" s="239"/>
      <c r="F62" s="239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9"/>
    </row>
  </sheetData>
  <mergeCells count="46">
    <mergeCell ref="A28:A34"/>
    <mergeCell ref="C34:U34"/>
    <mergeCell ref="B60:F60"/>
    <mergeCell ref="B61:F61"/>
    <mergeCell ref="B62:F62"/>
    <mergeCell ref="A35:A40"/>
    <mergeCell ref="C40:U40"/>
    <mergeCell ref="C55:U55"/>
    <mergeCell ref="A56:A62"/>
    <mergeCell ref="B56:F56"/>
    <mergeCell ref="G56:U62"/>
    <mergeCell ref="B57:F57"/>
    <mergeCell ref="B58:F58"/>
    <mergeCell ref="B59:F59"/>
    <mergeCell ref="A41:A55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9"/>
  <sheetViews>
    <sheetView view="pageBreakPreview" zoomScaleNormal="100" zoomScaleSheetLayoutView="100" workbookViewId="0">
      <selection activeCell="X47" sqref="X47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1002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916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770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771</v>
      </c>
      <c r="D5" s="4" t="s">
        <v>772</v>
      </c>
      <c r="E5" s="4" t="s">
        <v>771</v>
      </c>
      <c r="F5" s="4" t="s">
        <v>772</v>
      </c>
      <c r="G5" s="238"/>
      <c r="H5" s="4" t="s">
        <v>771</v>
      </c>
      <c r="I5" s="4" t="s">
        <v>772</v>
      </c>
      <c r="J5" s="4" t="s">
        <v>771</v>
      </c>
      <c r="K5" s="4" t="s">
        <v>772</v>
      </c>
      <c r="L5" s="238"/>
      <c r="M5" s="4" t="s">
        <v>771</v>
      </c>
      <c r="N5" s="4" t="s">
        <v>772</v>
      </c>
      <c r="O5" s="4" t="s">
        <v>771</v>
      </c>
      <c r="P5" s="4" t="s">
        <v>772</v>
      </c>
      <c r="Q5" s="238"/>
      <c r="R5" s="4" t="s">
        <v>771</v>
      </c>
      <c r="S5" s="4" t="s">
        <v>772</v>
      </c>
      <c r="T5" s="4" t="s">
        <v>771</v>
      </c>
      <c r="U5" s="4" t="s">
        <v>772</v>
      </c>
    </row>
    <row r="6" spans="1:22" s="11" customFormat="1" ht="15" customHeight="1">
      <c r="A6" s="223" t="s">
        <v>773</v>
      </c>
      <c r="B6" s="9" t="s">
        <v>774</v>
      </c>
      <c r="C6" s="55">
        <v>2</v>
      </c>
      <c r="D6" s="10">
        <v>2</v>
      </c>
      <c r="E6" s="10"/>
      <c r="F6" s="10"/>
      <c r="G6" s="9" t="s">
        <v>775</v>
      </c>
      <c r="H6" s="10">
        <v>2</v>
      </c>
      <c r="I6" s="10">
        <v>2</v>
      </c>
      <c r="J6" s="10"/>
      <c r="K6" s="10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2" s="11" customFormat="1" ht="15" customHeight="1">
      <c r="A7" s="223"/>
      <c r="B7" s="9" t="s">
        <v>776</v>
      </c>
      <c r="C7" s="55"/>
      <c r="D7" s="10"/>
      <c r="E7" s="10">
        <v>2</v>
      </c>
      <c r="F7" s="10">
        <v>2</v>
      </c>
      <c r="G7" s="56" t="s">
        <v>777</v>
      </c>
      <c r="H7" s="10">
        <v>2</v>
      </c>
      <c r="I7" s="10">
        <v>2</v>
      </c>
      <c r="J7" s="10">
        <v>2</v>
      </c>
      <c r="K7" s="10">
        <v>2</v>
      </c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2" s="11" customFormat="1" ht="15" customHeight="1">
      <c r="A8" s="223"/>
      <c r="B8" s="9" t="s">
        <v>778</v>
      </c>
      <c r="C8" s="55">
        <v>2</v>
      </c>
      <c r="D8" s="10">
        <v>2</v>
      </c>
      <c r="E8" s="10">
        <v>2</v>
      </c>
      <c r="F8" s="10">
        <v>2</v>
      </c>
      <c r="G8" s="9"/>
      <c r="H8" s="10"/>
      <c r="I8" s="10"/>
      <c r="J8" s="10"/>
      <c r="K8" s="10"/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2" s="14" customFormat="1" ht="15" customHeight="1">
      <c r="A9" s="223"/>
      <c r="B9" s="12" t="s">
        <v>18</v>
      </c>
      <c r="C9" s="13">
        <f>SUM(C6:C8)</f>
        <v>4</v>
      </c>
      <c r="D9" s="13">
        <f t="shared" ref="D9:U9" si="0">SUM(D6:D8)</f>
        <v>4</v>
      </c>
      <c r="E9" s="13">
        <f t="shared" si="0"/>
        <v>4</v>
      </c>
      <c r="F9" s="13">
        <f t="shared" si="0"/>
        <v>4</v>
      </c>
      <c r="G9" s="12" t="s">
        <v>18</v>
      </c>
      <c r="H9" s="13">
        <f>SUM(H6:H8)</f>
        <v>4</v>
      </c>
      <c r="I9" s="13">
        <f t="shared" si="0"/>
        <v>4</v>
      </c>
      <c r="J9" s="13">
        <f t="shared" si="0"/>
        <v>2</v>
      </c>
      <c r="K9" s="13">
        <f t="shared" si="0"/>
        <v>2</v>
      </c>
      <c r="L9" s="12" t="s">
        <v>18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2" t="s">
        <v>18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0</v>
      </c>
    </row>
    <row r="10" spans="1:22" s="14" customFormat="1" ht="15" customHeight="1">
      <c r="A10" s="223"/>
      <c r="B10" s="16" t="s">
        <v>19</v>
      </c>
      <c r="C10" s="234">
        <f>C9+E9+H9+J9+M9+O9+R9+T9</f>
        <v>14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</row>
    <row r="11" spans="1:22" s="14" customFormat="1" ht="35.1" customHeight="1">
      <c r="A11" s="223"/>
      <c r="B11" s="235" t="s">
        <v>779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2" s="11" customFormat="1" ht="15" customHeight="1">
      <c r="A12" s="223" t="s">
        <v>780</v>
      </c>
      <c r="B12" s="9" t="s">
        <v>781</v>
      </c>
      <c r="C12" s="55">
        <v>0</v>
      </c>
      <c r="D12" s="10">
        <v>1</v>
      </c>
      <c r="E12" s="10">
        <v>0</v>
      </c>
      <c r="F12" s="10">
        <v>1</v>
      </c>
      <c r="G12" s="9" t="s">
        <v>783</v>
      </c>
      <c r="H12" s="151"/>
      <c r="I12" s="151"/>
      <c r="J12" s="151">
        <v>2</v>
      </c>
      <c r="K12" s="151">
        <v>2</v>
      </c>
      <c r="L12" s="9"/>
      <c r="M12" s="10"/>
      <c r="N12" s="10"/>
      <c r="O12" s="10"/>
      <c r="P12" s="10"/>
      <c r="Q12" s="9"/>
      <c r="R12" s="10"/>
      <c r="S12" s="10"/>
      <c r="T12" s="10"/>
      <c r="U12" s="10"/>
    </row>
    <row r="13" spans="1:22" s="11" customFormat="1" ht="15" customHeight="1">
      <c r="A13" s="223"/>
      <c r="B13" s="9" t="s">
        <v>782</v>
      </c>
      <c r="C13" s="55"/>
      <c r="D13" s="10"/>
      <c r="E13" s="10">
        <v>2</v>
      </c>
      <c r="F13" s="10">
        <v>2</v>
      </c>
      <c r="G13" s="9"/>
      <c r="H13" s="10"/>
      <c r="I13" s="10"/>
      <c r="J13" s="10"/>
      <c r="K13" s="10"/>
      <c r="L13" s="9"/>
      <c r="M13" s="10"/>
      <c r="N13" s="10"/>
      <c r="O13" s="10"/>
      <c r="P13" s="10"/>
      <c r="Q13" s="9"/>
      <c r="R13" s="10"/>
      <c r="S13" s="10"/>
      <c r="T13" s="10"/>
      <c r="U13" s="10"/>
    </row>
    <row r="14" spans="1:22" s="11" customFormat="1" ht="15" customHeight="1">
      <c r="A14" s="223"/>
      <c r="B14" s="9" t="s">
        <v>784</v>
      </c>
      <c r="C14" s="10">
        <v>2</v>
      </c>
      <c r="D14" s="10">
        <v>2</v>
      </c>
      <c r="E14" s="10"/>
      <c r="F14" s="10"/>
      <c r="G14" s="56"/>
      <c r="H14" s="10"/>
      <c r="I14" s="10"/>
      <c r="J14" s="10"/>
      <c r="K14" s="10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2" s="14" customFormat="1" ht="15" customHeight="1">
      <c r="A15" s="223"/>
      <c r="B15" s="12" t="s">
        <v>18</v>
      </c>
      <c r="C15" s="13">
        <f>SUM(C12:C14)</f>
        <v>2</v>
      </c>
      <c r="D15" s="13">
        <f t="shared" ref="D15:F15" si="1">SUM(D12:D14)</f>
        <v>3</v>
      </c>
      <c r="E15" s="13">
        <f t="shared" si="1"/>
        <v>2</v>
      </c>
      <c r="F15" s="13">
        <f t="shared" si="1"/>
        <v>3</v>
      </c>
      <c r="G15" s="12" t="s">
        <v>18</v>
      </c>
      <c r="H15" s="13">
        <f>SUM(H12:H14)</f>
        <v>0</v>
      </c>
      <c r="I15" s="13">
        <f t="shared" ref="I15:K15" si="2">SUM(I12:I14)</f>
        <v>0</v>
      </c>
      <c r="J15" s="13">
        <f t="shared" si="2"/>
        <v>2</v>
      </c>
      <c r="K15" s="13">
        <f t="shared" si="2"/>
        <v>2</v>
      </c>
      <c r="L15" s="12" t="s">
        <v>18</v>
      </c>
      <c r="M15" s="13">
        <f>SUM(M12:M14)</f>
        <v>0</v>
      </c>
      <c r="N15" s="13">
        <f t="shared" ref="N15:P15" si="3">SUM(N12:N14)</f>
        <v>0</v>
      </c>
      <c r="O15" s="13">
        <f t="shared" si="3"/>
        <v>0</v>
      </c>
      <c r="P15" s="13">
        <f t="shared" si="3"/>
        <v>0</v>
      </c>
      <c r="Q15" s="12" t="s">
        <v>18</v>
      </c>
      <c r="R15" s="13">
        <f>SUM(R12:R14)</f>
        <v>0</v>
      </c>
      <c r="S15" s="13">
        <f t="shared" ref="S15:U15" si="4">SUM(S12:S14)</f>
        <v>0</v>
      </c>
      <c r="T15" s="13">
        <f t="shared" si="4"/>
        <v>0</v>
      </c>
      <c r="U15" s="13">
        <f t="shared" si="4"/>
        <v>0</v>
      </c>
    </row>
    <row r="16" spans="1:22" s="14" customFormat="1" ht="15" customHeight="1">
      <c r="A16" s="223"/>
      <c r="B16" s="198" t="s">
        <v>19</v>
      </c>
      <c r="C16" s="231">
        <f>C15+E15+H15+J15+M15+O15+R15+T15</f>
        <v>6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62" ht="57" customHeight="1">
      <c r="A17" s="223" t="s">
        <v>785</v>
      </c>
      <c r="B17" s="230" t="s">
        <v>928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</row>
    <row r="18" spans="1:62" s="14" customFormat="1" ht="15" customHeight="1">
      <c r="A18" s="223"/>
      <c r="B18" s="198" t="s">
        <v>19</v>
      </c>
      <c r="C18" s="231">
        <v>8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</row>
    <row r="19" spans="1:62" s="22" customFormat="1" ht="15" customHeight="1">
      <c r="A19" s="232" t="s">
        <v>786</v>
      </c>
      <c r="B19" s="82" t="s">
        <v>787</v>
      </c>
      <c r="C19" s="21">
        <v>2</v>
      </c>
      <c r="D19" s="21">
        <v>2</v>
      </c>
      <c r="E19" s="21"/>
      <c r="F19" s="21"/>
      <c r="G19" s="68" t="s">
        <v>31</v>
      </c>
      <c r="H19" s="21">
        <v>2</v>
      </c>
      <c r="I19" s="21">
        <v>2</v>
      </c>
      <c r="J19" s="21"/>
      <c r="K19" s="21"/>
      <c r="L19" s="20"/>
      <c r="M19" s="21"/>
      <c r="N19" s="21"/>
      <c r="O19" s="21"/>
      <c r="P19" s="21"/>
      <c r="Q19" s="20"/>
      <c r="R19" s="21"/>
      <c r="S19" s="21"/>
      <c r="T19" s="21"/>
      <c r="U19" s="21"/>
    </row>
    <row r="20" spans="1:62" s="22" customFormat="1" ht="15" customHeight="1">
      <c r="A20" s="232"/>
      <c r="B20" s="82" t="s">
        <v>788</v>
      </c>
      <c r="C20" s="25"/>
      <c r="D20" s="25"/>
      <c r="E20" s="25">
        <v>2</v>
      </c>
      <c r="F20" s="25">
        <v>2</v>
      </c>
      <c r="G20" s="68" t="s">
        <v>29</v>
      </c>
      <c r="H20" s="25"/>
      <c r="I20" s="25"/>
      <c r="J20" s="21">
        <v>2</v>
      </c>
      <c r="K20" s="21">
        <v>2</v>
      </c>
      <c r="L20" s="24"/>
      <c r="M20" s="25"/>
      <c r="N20" s="25"/>
      <c r="O20" s="25"/>
      <c r="P20" s="25"/>
      <c r="Q20" s="24"/>
      <c r="R20" s="25"/>
      <c r="S20" s="25"/>
      <c r="T20" s="25"/>
      <c r="U20" s="25"/>
    </row>
    <row r="21" spans="1:62" s="29" customFormat="1" ht="15" customHeight="1">
      <c r="A21" s="232"/>
      <c r="B21" s="26" t="s">
        <v>789</v>
      </c>
      <c r="C21" s="27">
        <f>SUM(C19:C20)</f>
        <v>2</v>
      </c>
      <c r="D21" s="27">
        <f t="shared" ref="D21:F21" si="5">SUM(D19:D20)</f>
        <v>2</v>
      </c>
      <c r="E21" s="27">
        <f t="shared" si="5"/>
        <v>2</v>
      </c>
      <c r="F21" s="27">
        <f t="shared" si="5"/>
        <v>2</v>
      </c>
      <c r="G21" s="26" t="s">
        <v>789</v>
      </c>
      <c r="H21" s="27">
        <f>SUM(H19:H20)</f>
        <v>2</v>
      </c>
      <c r="I21" s="27">
        <f t="shared" ref="I21:K21" si="6">SUM(I19:I20)</f>
        <v>2</v>
      </c>
      <c r="J21" s="27">
        <f t="shared" si="6"/>
        <v>2</v>
      </c>
      <c r="K21" s="27">
        <f t="shared" si="6"/>
        <v>2</v>
      </c>
      <c r="L21" s="28" t="s">
        <v>18</v>
      </c>
      <c r="M21" s="27">
        <f>SUM(M19:M20)</f>
        <v>0</v>
      </c>
      <c r="N21" s="27">
        <f t="shared" ref="N21:P21" si="7">SUM(N19:N20)</f>
        <v>0</v>
      </c>
      <c r="O21" s="27">
        <f t="shared" si="7"/>
        <v>0</v>
      </c>
      <c r="P21" s="27">
        <f t="shared" si="7"/>
        <v>0</v>
      </c>
      <c r="Q21" s="28" t="s">
        <v>18</v>
      </c>
      <c r="R21" s="27">
        <f>SUM(R19:R20)</f>
        <v>0</v>
      </c>
      <c r="S21" s="27">
        <f t="shared" ref="S21:U21" si="8">SUM(S19:S20)</f>
        <v>0</v>
      </c>
      <c r="T21" s="27">
        <f t="shared" si="8"/>
        <v>0</v>
      </c>
      <c r="U21" s="27">
        <f t="shared" si="8"/>
        <v>0</v>
      </c>
    </row>
    <row r="22" spans="1:62" s="29" customFormat="1" ht="15" customHeight="1">
      <c r="A22" s="232"/>
      <c r="B22" s="30" t="s">
        <v>790</v>
      </c>
      <c r="C22" s="233">
        <f>SUM(C21+E21+H21+J21+M21+O21+R21+T21)</f>
        <v>8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W22" s="22"/>
      <c r="X22" s="22"/>
      <c r="Y22" s="22"/>
      <c r="Z22" s="22"/>
      <c r="AA22" s="22"/>
      <c r="AB22" s="22"/>
    </row>
    <row r="23" spans="1:62" s="31" customFormat="1" ht="15" customHeight="1">
      <c r="A23" s="212" t="s">
        <v>791</v>
      </c>
      <c r="B23" s="82" t="s">
        <v>793</v>
      </c>
      <c r="C23" s="21">
        <v>2</v>
      </c>
      <c r="D23" s="21">
        <v>2</v>
      </c>
      <c r="E23" s="21"/>
      <c r="F23" s="21"/>
      <c r="G23" s="82" t="s">
        <v>794</v>
      </c>
      <c r="H23" s="21">
        <v>2</v>
      </c>
      <c r="I23" s="21">
        <v>2</v>
      </c>
      <c r="J23" s="21"/>
      <c r="K23" s="21"/>
      <c r="L23" s="20" t="s">
        <v>795</v>
      </c>
      <c r="M23" s="83"/>
      <c r="N23" s="83"/>
      <c r="O23" s="83">
        <v>2</v>
      </c>
      <c r="P23" s="83">
        <v>2</v>
      </c>
      <c r="Q23" s="20" t="s">
        <v>796</v>
      </c>
      <c r="R23" s="21"/>
      <c r="S23" s="21"/>
      <c r="T23" s="83">
        <v>2</v>
      </c>
      <c r="U23" s="83">
        <v>2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</row>
    <row r="24" spans="1:62" s="31" customFormat="1" ht="15" customHeight="1">
      <c r="A24" s="212"/>
      <c r="B24" s="82" t="s">
        <v>797</v>
      </c>
      <c r="C24" s="21">
        <v>2</v>
      </c>
      <c r="D24" s="21">
        <v>2</v>
      </c>
      <c r="E24" s="21"/>
      <c r="F24" s="21"/>
      <c r="G24" s="82" t="s">
        <v>798</v>
      </c>
      <c r="H24" s="21">
        <v>2</v>
      </c>
      <c r="I24" s="21">
        <v>2</v>
      </c>
      <c r="J24" s="21"/>
      <c r="K24" s="21"/>
      <c r="L24" s="20" t="s">
        <v>799</v>
      </c>
      <c r="M24" s="83"/>
      <c r="N24" s="83"/>
      <c r="O24" s="83">
        <v>2</v>
      </c>
      <c r="P24" s="83">
        <v>2</v>
      </c>
      <c r="Q24" s="20" t="s">
        <v>800</v>
      </c>
      <c r="R24" s="21"/>
      <c r="S24" s="21"/>
      <c r="T24" s="83">
        <v>2</v>
      </c>
      <c r="U24" s="83">
        <v>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1" customFormat="1" ht="15" customHeight="1">
      <c r="A25" s="212"/>
      <c r="B25" s="82" t="s">
        <v>801</v>
      </c>
      <c r="C25" s="21">
        <v>2</v>
      </c>
      <c r="D25" s="21">
        <v>2</v>
      </c>
      <c r="E25" s="21"/>
      <c r="F25" s="21"/>
      <c r="G25" s="82"/>
      <c r="H25" s="21"/>
      <c r="I25" s="21"/>
      <c r="J25" s="21"/>
      <c r="K25" s="21"/>
      <c r="L25" s="24" t="s">
        <v>802</v>
      </c>
      <c r="M25" s="27"/>
      <c r="N25" s="27"/>
      <c r="O25" s="27">
        <v>2</v>
      </c>
      <c r="P25" s="27">
        <v>2</v>
      </c>
      <c r="Q25" s="78"/>
      <c r="R25" s="25"/>
      <c r="S25" s="25"/>
      <c r="T25" s="27"/>
      <c r="U25" s="27"/>
      <c r="V25" s="29"/>
      <c r="W25" s="22"/>
      <c r="X25" s="22"/>
      <c r="Y25" s="22"/>
      <c r="Z25" s="22"/>
      <c r="AA25" s="22"/>
      <c r="AB25" s="22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2" customFormat="1" ht="15" customHeight="1">
      <c r="A26" s="212"/>
      <c r="B26" s="27" t="s">
        <v>789</v>
      </c>
      <c r="C26" s="27">
        <f>SUM(C23:C25)</f>
        <v>6</v>
      </c>
      <c r="D26" s="27">
        <f t="shared" ref="D26:U26" si="9">SUM(D23:D25)</f>
        <v>6</v>
      </c>
      <c r="E26" s="27">
        <f t="shared" si="9"/>
        <v>0</v>
      </c>
      <c r="F26" s="27">
        <f t="shared" si="9"/>
        <v>0</v>
      </c>
      <c r="G26" s="27">
        <f t="shared" si="9"/>
        <v>0</v>
      </c>
      <c r="H26" s="27">
        <f t="shared" si="9"/>
        <v>4</v>
      </c>
      <c r="I26" s="27">
        <f t="shared" si="9"/>
        <v>4</v>
      </c>
      <c r="J26" s="27">
        <f t="shared" si="9"/>
        <v>0</v>
      </c>
      <c r="K26" s="27">
        <f t="shared" si="9"/>
        <v>0</v>
      </c>
      <c r="L26" s="27">
        <f t="shared" si="9"/>
        <v>0</v>
      </c>
      <c r="M26" s="27">
        <f t="shared" si="9"/>
        <v>0</v>
      </c>
      <c r="N26" s="27">
        <f t="shared" si="9"/>
        <v>0</v>
      </c>
      <c r="O26" s="27">
        <f t="shared" si="9"/>
        <v>6</v>
      </c>
      <c r="P26" s="27">
        <f t="shared" si="9"/>
        <v>6</v>
      </c>
      <c r="Q26" s="27">
        <f t="shared" si="9"/>
        <v>0</v>
      </c>
      <c r="R26" s="27">
        <f t="shared" si="9"/>
        <v>0</v>
      </c>
      <c r="S26" s="27">
        <f t="shared" si="9"/>
        <v>0</v>
      </c>
      <c r="T26" s="27">
        <f t="shared" si="9"/>
        <v>4</v>
      </c>
      <c r="U26" s="27">
        <f t="shared" si="9"/>
        <v>4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12"/>
      <c r="B27" s="30" t="s">
        <v>790</v>
      </c>
      <c r="C27" s="213">
        <f>C26+E26+H26+J26+M26+O26+R26+T26</f>
        <v>20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9"/>
      <c r="W27" s="22"/>
      <c r="X27" s="22"/>
      <c r="Y27" s="22"/>
      <c r="Z27" s="22"/>
      <c r="AA27" s="22"/>
      <c r="AB27" s="22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2" customFormat="1" ht="15" customHeight="1">
      <c r="A28" s="217" t="s">
        <v>803</v>
      </c>
      <c r="B28" s="68" t="s">
        <v>804</v>
      </c>
      <c r="C28" s="154">
        <v>2</v>
      </c>
      <c r="D28" s="154">
        <v>2</v>
      </c>
      <c r="E28" s="66"/>
      <c r="F28" s="66"/>
      <c r="G28" s="70" t="s">
        <v>809</v>
      </c>
      <c r="H28" s="199">
        <v>2</v>
      </c>
      <c r="I28" s="199">
        <v>2</v>
      </c>
      <c r="J28" s="199"/>
      <c r="K28" s="199"/>
      <c r="L28" s="69" t="s">
        <v>628</v>
      </c>
      <c r="M28" s="199">
        <v>10</v>
      </c>
      <c r="N28" s="199" t="s">
        <v>53</v>
      </c>
      <c r="O28" s="199">
        <v>10</v>
      </c>
      <c r="P28" s="199" t="s">
        <v>53</v>
      </c>
      <c r="Q28" s="69" t="s">
        <v>815</v>
      </c>
      <c r="R28" s="199">
        <v>1</v>
      </c>
      <c r="S28" s="199">
        <v>2</v>
      </c>
      <c r="T28" s="199">
        <v>1</v>
      </c>
      <c r="U28" s="199">
        <v>2</v>
      </c>
      <c r="V28" s="29"/>
      <c r="W28" s="22"/>
      <c r="X28" s="22"/>
      <c r="Y28" s="22"/>
      <c r="Z28" s="22"/>
      <c r="AA28" s="22"/>
      <c r="AB28" s="22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7" customFormat="1" ht="15" customHeight="1">
      <c r="A29" s="218"/>
      <c r="B29" s="68" t="s">
        <v>807</v>
      </c>
      <c r="C29" s="66">
        <v>2</v>
      </c>
      <c r="D29" s="66">
        <v>2</v>
      </c>
      <c r="E29" s="66"/>
      <c r="F29" s="66"/>
      <c r="G29" s="69" t="s">
        <v>805</v>
      </c>
      <c r="H29" s="199">
        <v>2</v>
      </c>
      <c r="I29" s="199">
        <v>2</v>
      </c>
      <c r="J29" s="199"/>
      <c r="K29" s="199"/>
      <c r="L29" s="70"/>
      <c r="M29" s="199"/>
      <c r="N29" s="199"/>
      <c r="O29" s="199"/>
      <c r="P29" s="199"/>
      <c r="Q29" s="70" t="s">
        <v>806</v>
      </c>
      <c r="R29" s="199">
        <v>2</v>
      </c>
      <c r="S29" s="199">
        <v>2</v>
      </c>
      <c r="T29" s="199"/>
      <c r="U29" s="19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7" customFormat="1" ht="15" customHeight="1">
      <c r="A30" s="218"/>
      <c r="B30" s="68" t="s">
        <v>810</v>
      </c>
      <c r="C30" s="66">
        <v>2</v>
      </c>
      <c r="D30" s="66">
        <v>2</v>
      </c>
      <c r="E30" s="66"/>
      <c r="F30" s="66"/>
      <c r="G30" s="70" t="s">
        <v>808</v>
      </c>
      <c r="H30" s="199">
        <v>2</v>
      </c>
      <c r="I30" s="199">
        <v>2</v>
      </c>
      <c r="J30" s="199"/>
      <c r="K30" s="199"/>
      <c r="L30" s="70"/>
      <c r="M30" s="199"/>
      <c r="N30" s="199"/>
      <c r="O30" s="71"/>
      <c r="P30" s="71"/>
      <c r="Q30" s="137" t="s">
        <v>812</v>
      </c>
      <c r="R30" s="197">
        <v>2</v>
      </c>
      <c r="S30" s="197">
        <v>2</v>
      </c>
      <c r="T30" s="199"/>
      <c r="U30" s="19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7" customFormat="1" ht="15" customHeight="1">
      <c r="A31" s="218"/>
      <c r="B31" s="68" t="s">
        <v>813</v>
      </c>
      <c r="C31" s="66">
        <v>2</v>
      </c>
      <c r="D31" s="66">
        <v>2</v>
      </c>
      <c r="E31" s="66"/>
      <c r="F31" s="66"/>
      <c r="G31" s="69" t="s">
        <v>811</v>
      </c>
      <c r="H31" s="199">
        <v>2</v>
      </c>
      <c r="I31" s="199">
        <v>2</v>
      </c>
      <c r="J31" s="71">
        <v>2</v>
      </c>
      <c r="K31" s="71">
        <v>2</v>
      </c>
      <c r="L31" s="137"/>
      <c r="M31" s="197"/>
      <c r="N31" s="197"/>
      <c r="O31" s="72"/>
      <c r="P31" s="72"/>
      <c r="Q31" s="69" t="s">
        <v>821</v>
      </c>
      <c r="R31" s="199"/>
      <c r="S31" s="199"/>
      <c r="T31" s="72">
        <v>2</v>
      </c>
      <c r="U31" s="72">
        <v>2</v>
      </c>
      <c r="V31" s="29"/>
      <c r="W31" s="29"/>
      <c r="X31" s="22"/>
      <c r="Y31" s="22"/>
      <c r="Z31" s="22"/>
      <c r="AA31" s="22"/>
      <c r="AB31" s="22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7" customFormat="1" ht="15" customHeight="1">
      <c r="A32" s="218"/>
      <c r="B32" s="68" t="s">
        <v>816</v>
      </c>
      <c r="C32" s="66"/>
      <c r="D32" s="66"/>
      <c r="E32" s="66">
        <v>2</v>
      </c>
      <c r="F32" s="66">
        <v>2</v>
      </c>
      <c r="G32" s="69" t="s">
        <v>814</v>
      </c>
      <c r="H32" s="72">
        <v>2</v>
      </c>
      <c r="I32" s="72">
        <v>2</v>
      </c>
      <c r="J32" s="72">
        <v>2</v>
      </c>
      <c r="K32" s="72">
        <v>2</v>
      </c>
      <c r="L32" s="69"/>
      <c r="M32" s="199"/>
      <c r="N32" s="199"/>
      <c r="O32" s="199"/>
      <c r="P32" s="199"/>
      <c r="Q32" s="69" t="s">
        <v>823</v>
      </c>
      <c r="R32" s="199"/>
      <c r="S32" s="199"/>
      <c r="T32" s="72">
        <v>2</v>
      </c>
      <c r="U32" s="72">
        <v>2</v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7" customFormat="1" ht="15" customHeight="1">
      <c r="A33" s="218"/>
      <c r="B33" s="68" t="s">
        <v>819</v>
      </c>
      <c r="C33" s="154"/>
      <c r="D33" s="154"/>
      <c r="E33" s="66">
        <v>2</v>
      </c>
      <c r="F33" s="66">
        <v>2</v>
      </c>
      <c r="G33" s="70" t="s">
        <v>817</v>
      </c>
      <c r="H33" s="72"/>
      <c r="I33" s="72"/>
      <c r="J33" s="72">
        <v>2</v>
      </c>
      <c r="K33" s="72">
        <v>2</v>
      </c>
      <c r="L33" s="70"/>
      <c r="M33" s="199"/>
      <c r="N33" s="199"/>
      <c r="O33" s="199"/>
      <c r="P33" s="199"/>
      <c r="Q33" s="69"/>
      <c r="R33" s="199"/>
      <c r="S33" s="199"/>
      <c r="T33" s="199"/>
      <c r="U33" s="19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7" customFormat="1" ht="15" customHeight="1">
      <c r="A34" s="218"/>
      <c r="B34" s="68" t="s">
        <v>822</v>
      </c>
      <c r="C34" s="154"/>
      <c r="D34" s="154"/>
      <c r="E34" s="66">
        <v>2</v>
      </c>
      <c r="F34" s="66">
        <v>2</v>
      </c>
      <c r="G34" s="69" t="s">
        <v>820</v>
      </c>
      <c r="H34" s="72"/>
      <c r="I34" s="72"/>
      <c r="J34" s="199">
        <v>2</v>
      </c>
      <c r="K34" s="199">
        <v>2</v>
      </c>
      <c r="L34" s="69"/>
      <c r="M34" s="199"/>
      <c r="N34" s="199"/>
      <c r="O34" s="72"/>
      <c r="P34" s="72"/>
      <c r="Q34" s="69"/>
      <c r="R34" s="199"/>
      <c r="S34" s="199"/>
      <c r="T34" s="199"/>
      <c r="U34" s="199"/>
      <c r="V34" s="29"/>
      <c r="W34" s="29"/>
      <c r="X34" s="22"/>
      <c r="Y34" s="22"/>
      <c r="Z34" s="22"/>
      <c r="AA34" s="22"/>
      <c r="AB34" s="22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7" customFormat="1" ht="15" customHeight="1">
      <c r="A35" s="218"/>
      <c r="B35" s="68"/>
      <c r="C35" s="63"/>
      <c r="D35" s="63"/>
      <c r="E35" s="66"/>
      <c r="F35" s="66"/>
      <c r="G35" s="70" t="s">
        <v>818</v>
      </c>
      <c r="H35" s="199"/>
      <c r="I35" s="199"/>
      <c r="J35" s="199">
        <v>2</v>
      </c>
      <c r="K35" s="199">
        <v>2</v>
      </c>
      <c r="L35" s="69"/>
      <c r="M35" s="199"/>
      <c r="N35" s="199"/>
      <c r="O35" s="72"/>
      <c r="P35" s="72"/>
      <c r="Q35" s="69"/>
      <c r="R35" s="199"/>
      <c r="S35" s="199"/>
      <c r="T35" s="199"/>
      <c r="U35" s="199"/>
      <c r="V35" s="29"/>
      <c r="W35" s="29"/>
      <c r="X35" s="22"/>
      <c r="Y35" s="22"/>
      <c r="Z35" s="22"/>
      <c r="AA35" s="22"/>
      <c r="AB35" s="22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7" customFormat="1" ht="15" customHeight="1">
      <c r="A36" s="218"/>
      <c r="B36" s="39" t="s">
        <v>18</v>
      </c>
      <c r="C36" s="39">
        <f>SUM(C29:C35)</f>
        <v>6</v>
      </c>
      <c r="D36" s="39">
        <f>SUM(D29:D35)</f>
        <v>6</v>
      </c>
      <c r="E36" s="39">
        <f>SUM(E29:E35)</f>
        <v>6</v>
      </c>
      <c r="F36" s="39">
        <f>SUM(F29:F35)</f>
        <v>6</v>
      </c>
      <c r="G36" s="39" t="s">
        <v>18</v>
      </c>
      <c r="H36" s="39">
        <f>SUM(H29:H35)</f>
        <v>8</v>
      </c>
      <c r="I36" s="39">
        <f>SUM(I29:I35)</f>
        <v>8</v>
      </c>
      <c r="J36" s="39">
        <f>SUM(J29:J35)</f>
        <v>10</v>
      </c>
      <c r="K36" s="39">
        <f>SUM(K29:K35)</f>
        <v>10</v>
      </c>
      <c r="L36" s="39" t="s">
        <v>18</v>
      </c>
      <c r="M36" s="39">
        <f>SUM(M29:M35)</f>
        <v>0</v>
      </c>
      <c r="N36" s="39">
        <f>SUM(N29:N35)</f>
        <v>0</v>
      </c>
      <c r="O36" s="39">
        <f>SUM(O29:O35)</f>
        <v>0</v>
      </c>
      <c r="P36" s="39">
        <f>SUM(P29:P35)</f>
        <v>0</v>
      </c>
      <c r="Q36" s="39" t="s">
        <v>18</v>
      </c>
      <c r="R36" s="39">
        <f>SUM(R29:R35)</f>
        <v>4</v>
      </c>
      <c r="S36" s="39">
        <f>SUM(S29:S35)</f>
        <v>4</v>
      </c>
      <c r="T36" s="39">
        <f>SUM(T29:T35)</f>
        <v>4</v>
      </c>
      <c r="U36" s="39">
        <f>SUM(U29:U35)</f>
        <v>4</v>
      </c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7" customFormat="1" ht="15" customHeight="1">
      <c r="A37" s="219"/>
      <c r="B37" s="40" t="s">
        <v>19</v>
      </c>
      <c r="C37" s="213">
        <f>C36+E36+H36+J36+M36+O36+R36+T36</f>
        <v>38</v>
      </c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9"/>
      <c r="W37" s="29"/>
      <c r="X37" s="22"/>
      <c r="Y37" s="22"/>
      <c r="Z37" s="22"/>
      <c r="AA37" s="22"/>
      <c r="AB37" s="22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7" customFormat="1" ht="15" customHeight="1">
      <c r="A38" s="217" t="s">
        <v>824</v>
      </c>
      <c r="B38" s="69" t="s">
        <v>825</v>
      </c>
      <c r="C38" s="71">
        <v>2</v>
      </c>
      <c r="D38" s="71">
        <v>2</v>
      </c>
      <c r="E38" s="73"/>
      <c r="F38" s="73"/>
      <c r="G38" s="68" t="s">
        <v>826</v>
      </c>
      <c r="H38" s="199">
        <v>2</v>
      </c>
      <c r="I38" s="199">
        <v>2</v>
      </c>
      <c r="J38" s="199"/>
      <c r="K38" s="199"/>
      <c r="L38" s="199"/>
      <c r="M38" s="199"/>
      <c r="N38" s="199"/>
      <c r="O38" s="199"/>
      <c r="P38" s="199"/>
      <c r="Q38" s="200" t="s">
        <v>911</v>
      </c>
      <c r="R38" s="199">
        <v>9</v>
      </c>
      <c r="S38" s="199" t="s">
        <v>912</v>
      </c>
      <c r="T38" s="199">
        <v>9</v>
      </c>
      <c r="U38" s="199" t="s">
        <v>913</v>
      </c>
      <c r="V38" s="29"/>
      <c r="W38" s="29"/>
      <c r="X38" s="22"/>
      <c r="Y38" s="22"/>
      <c r="Z38" s="22"/>
      <c r="AA38" s="22"/>
      <c r="AB38" s="22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7" customFormat="1" ht="15" customHeight="1">
      <c r="A39" s="218"/>
      <c r="B39" s="69" t="s">
        <v>828</v>
      </c>
      <c r="C39" s="71">
        <v>2</v>
      </c>
      <c r="D39" s="71">
        <v>2</v>
      </c>
      <c r="E39" s="73"/>
      <c r="F39" s="73"/>
      <c r="G39" s="68" t="s">
        <v>829</v>
      </c>
      <c r="H39" s="199">
        <v>2</v>
      </c>
      <c r="I39" s="199">
        <v>2</v>
      </c>
      <c r="J39" s="72"/>
      <c r="K39" s="72"/>
      <c r="L39" s="70"/>
      <c r="M39" s="199"/>
      <c r="N39" s="199"/>
      <c r="O39" s="71"/>
      <c r="P39" s="71"/>
      <c r="Q39" s="70" t="s">
        <v>827</v>
      </c>
      <c r="R39" s="199">
        <v>2</v>
      </c>
      <c r="S39" s="199">
        <v>2</v>
      </c>
      <c r="T39" s="71"/>
      <c r="U39" s="71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7" customFormat="1" ht="15" customHeight="1">
      <c r="A40" s="218"/>
      <c r="B40" s="69" t="s">
        <v>831</v>
      </c>
      <c r="C40" s="71">
        <v>2</v>
      </c>
      <c r="D40" s="71">
        <v>2</v>
      </c>
      <c r="E40" s="73"/>
      <c r="F40" s="73"/>
      <c r="G40" s="68" t="s">
        <v>832</v>
      </c>
      <c r="H40" s="199">
        <v>2</v>
      </c>
      <c r="I40" s="199">
        <v>2</v>
      </c>
      <c r="J40" s="72"/>
      <c r="K40" s="72"/>
      <c r="L40" s="69"/>
      <c r="M40" s="199"/>
      <c r="N40" s="199"/>
      <c r="O40" s="71"/>
      <c r="P40" s="72"/>
      <c r="Q40" s="69" t="s">
        <v>830</v>
      </c>
      <c r="R40" s="199">
        <v>2</v>
      </c>
      <c r="S40" s="199">
        <v>2</v>
      </c>
      <c r="T40" s="71"/>
      <c r="U40" s="72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7" customFormat="1" ht="15" customHeight="1">
      <c r="A41" s="218"/>
      <c r="B41" s="69" t="s">
        <v>910</v>
      </c>
      <c r="C41" s="71">
        <v>2</v>
      </c>
      <c r="D41" s="71">
        <v>2</v>
      </c>
      <c r="E41" s="73"/>
      <c r="F41" s="73"/>
      <c r="G41" s="68" t="s">
        <v>835</v>
      </c>
      <c r="H41" s="199">
        <v>2</v>
      </c>
      <c r="I41" s="199">
        <v>2</v>
      </c>
      <c r="J41" s="72"/>
      <c r="K41" s="72"/>
      <c r="L41" s="69"/>
      <c r="M41" s="199"/>
      <c r="N41" s="199"/>
      <c r="O41" s="72"/>
      <c r="P41" s="72"/>
      <c r="Q41" s="69" t="s">
        <v>833</v>
      </c>
      <c r="R41" s="199">
        <v>2</v>
      </c>
      <c r="S41" s="199">
        <v>2</v>
      </c>
      <c r="T41" s="72"/>
      <c r="U41" s="72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7" customFormat="1" ht="15" customHeight="1">
      <c r="A42" s="218"/>
      <c r="B42" s="69" t="s">
        <v>834</v>
      </c>
      <c r="C42" s="71"/>
      <c r="D42" s="71"/>
      <c r="E42" s="73">
        <v>2</v>
      </c>
      <c r="F42" s="73">
        <v>2</v>
      </c>
      <c r="G42" s="69" t="s">
        <v>838</v>
      </c>
      <c r="H42" s="71">
        <v>2</v>
      </c>
      <c r="I42" s="71">
        <v>2</v>
      </c>
      <c r="J42" s="72"/>
      <c r="K42" s="72"/>
      <c r="L42" s="69"/>
      <c r="M42" s="199"/>
      <c r="N42" s="199"/>
      <c r="O42" s="72"/>
      <c r="P42" s="72"/>
      <c r="Q42" s="69" t="s">
        <v>836</v>
      </c>
      <c r="R42" s="199">
        <v>2</v>
      </c>
      <c r="S42" s="199">
        <v>2</v>
      </c>
      <c r="T42" s="72"/>
      <c r="U42" s="72"/>
      <c r="V42" s="29"/>
      <c r="W42" s="29"/>
      <c r="X42" s="22"/>
      <c r="Y42" s="22"/>
      <c r="Z42" s="22"/>
      <c r="AA42" s="22"/>
      <c r="AB42" s="22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7" customFormat="1" ht="15" customHeight="1">
      <c r="A43" s="218"/>
      <c r="B43" s="69" t="s">
        <v>837</v>
      </c>
      <c r="C43" s="71"/>
      <c r="D43" s="71"/>
      <c r="E43" s="73">
        <v>2</v>
      </c>
      <c r="F43" s="73">
        <v>2</v>
      </c>
      <c r="G43" s="68" t="s">
        <v>841</v>
      </c>
      <c r="H43" s="199">
        <v>2</v>
      </c>
      <c r="I43" s="199">
        <v>2</v>
      </c>
      <c r="J43" s="71"/>
      <c r="K43" s="72"/>
      <c r="L43" s="69"/>
      <c r="M43" s="199"/>
      <c r="N43" s="199"/>
      <c r="O43" s="119"/>
      <c r="P43" s="119"/>
      <c r="Q43" s="69" t="s">
        <v>839</v>
      </c>
      <c r="R43" s="199">
        <v>2</v>
      </c>
      <c r="S43" s="199">
        <v>2</v>
      </c>
      <c r="T43" s="119"/>
      <c r="U43" s="119"/>
      <c r="V43" s="29"/>
      <c r="W43" s="29"/>
      <c r="X43" s="22"/>
      <c r="Y43" s="22"/>
      <c r="Z43" s="22"/>
      <c r="AA43" s="22"/>
      <c r="AB43" s="22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7" customFormat="1" ht="15" customHeight="1">
      <c r="A44" s="218"/>
      <c r="B44" s="69" t="s">
        <v>840</v>
      </c>
      <c r="C44" s="119"/>
      <c r="D44" s="119"/>
      <c r="E44" s="72">
        <v>2</v>
      </c>
      <c r="F44" s="72">
        <v>2</v>
      </c>
      <c r="G44" s="68" t="s">
        <v>843</v>
      </c>
      <c r="H44" s="199"/>
      <c r="I44" s="199"/>
      <c r="J44" s="72">
        <v>2</v>
      </c>
      <c r="K44" s="72">
        <v>2</v>
      </c>
      <c r="L44" s="69"/>
      <c r="M44" s="71"/>
      <c r="N44" s="71"/>
      <c r="O44" s="72"/>
      <c r="P44" s="72"/>
      <c r="Q44" s="69" t="s">
        <v>842</v>
      </c>
      <c r="R44" s="71">
        <v>2</v>
      </c>
      <c r="S44" s="71">
        <v>2</v>
      </c>
      <c r="T44" s="72"/>
      <c r="U44" s="72"/>
      <c r="V44" s="29"/>
      <c r="W44" s="29"/>
      <c r="X44" s="22"/>
      <c r="Y44" s="22"/>
      <c r="Z44" s="22"/>
      <c r="AA44" s="22"/>
      <c r="AB44" s="2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7" customFormat="1" ht="15" customHeight="1">
      <c r="A45" s="218"/>
      <c r="B45" s="69"/>
      <c r="C45" s="119"/>
      <c r="D45" s="119"/>
      <c r="E45" s="72"/>
      <c r="F45" s="72"/>
      <c r="G45" s="68" t="s">
        <v>845</v>
      </c>
      <c r="H45" s="199"/>
      <c r="I45" s="199"/>
      <c r="J45" s="71">
        <v>2</v>
      </c>
      <c r="K45" s="72">
        <v>2</v>
      </c>
      <c r="L45" s="69"/>
      <c r="M45" s="199"/>
      <c r="N45" s="199"/>
      <c r="O45" s="72"/>
      <c r="P45" s="72"/>
      <c r="Q45" s="69" t="s">
        <v>844</v>
      </c>
      <c r="R45" s="199"/>
      <c r="S45" s="199"/>
      <c r="T45" s="72">
        <v>2</v>
      </c>
      <c r="U45" s="72">
        <v>2</v>
      </c>
      <c r="V45" s="29"/>
      <c r="W45" s="29"/>
      <c r="X45" s="22"/>
      <c r="Y45" s="22"/>
      <c r="Z45" s="22"/>
      <c r="AA45" s="22"/>
      <c r="AB45" s="2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7" customFormat="1" ht="15" customHeight="1">
      <c r="A46" s="218"/>
      <c r="B46" s="69"/>
      <c r="C46" s="71"/>
      <c r="D46" s="71"/>
      <c r="E46" s="73"/>
      <c r="F46" s="73"/>
      <c r="G46" s="69" t="s">
        <v>847</v>
      </c>
      <c r="H46" s="71"/>
      <c r="I46" s="71"/>
      <c r="J46" s="73">
        <v>2</v>
      </c>
      <c r="K46" s="73">
        <v>2</v>
      </c>
      <c r="L46" s="68"/>
      <c r="M46" s="199"/>
      <c r="N46" s="199"/>
      <c r="O46" s="71"/>
      <c r="P46" s="72"/>
      <c r="Q46" s="68" t="s">
        <v>846</v>
      </c>
      <c r="R46" s="199"/>
      <c r="S46" s="199"/>
      <c r="T46" s="71">
        <v>2</v>
      </c>
      <c r="U46" s="72">
        <v>2</v>
      </c>
      <c r="V46" s="29"/>
      <c r="W46" s="29"/>
      <c r="X46" s="22"/>
      <c r="Y46" s="22"/>
      <c r="Z46" s="22"/>
      <c r="AA46" s="22"/>
      <c r="AB46" s="22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7" customFormat="1" ht="15" customHeight="1">
      <c r="A47" s="218"/>
      <c r="B47" s="119"/>
      <c r="C47" s="119"/>
      <c r="D47" s="119"/>
      <c r="E47" s="119"/>
      <c r="F47" s="119"/>
      <c r="G47" s="68" t="s">
        <v>849</v>
      </c>
      <c r="H47" s="199"/>
      <c r="I47" s="199"/>
      <c r="J47" s="72">
        <v>2</v>
      </c>
      <c r="K47" s="72">
        <v>2</v>
      </c>
      <c r="L47" s="69"/>
      <c r="M47" s="199"/>
      <c r="N47" s="199"/>
      <c r="O47" s="72"/>
      <c r="P47" s="72"/>
      <c r="Q47" s="69" t="s">
        <v>848</v>
      </c>
      <c r="R47" s="199"/>
      <c r="S47" s="199"/>
      <c r="T47" s="72">
        <v>2</v>
      </c>
      <c r="U47" s="72">
        <v>2</v>
      </c>
      <c r="V47" s="29"/>
      <c r="W47" s="29"/>
      <c r="X47" s="22"/>
      <c r="Y47" s="22"/>
      <c r="Z47" s="22"/>
      <c r="AA47" s="22"/>
      <c r="AB47" s="22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7" customFormat="1" ht="15" customHeight="1">
      <c r="A48" s="218"/>
      <c r="B48" s="69"/>
      <c r="C48" s="71"/>
      <c r="D48" s="71"/>
      <c r="E48" s="73"/>
      <c r="F48" s="73"/>
      <c r="G48" s="68" t="s">
        <v>851</v>
      </c>
      <c r="H48" s="199"/>
      <c r="I48" s="199"/>
      <c r="J48" s="71">
        <v>2</v>
      </c>
      <c r="K48" s="72">
        <v>2</v>
      </c>
      <c r="L48" s="69"/>
      <c r="M48" s="71"/>
      <c r="N48" s="71"/>
      <c r="O48" s="72"/>
      <c r="P48" s="72"/>
      <c r="Q48" s="69" t="s">
        <v>850</v>
      </c>
      <c r="R48" s="71"/>
      <c r="S48" s="71"/>
      <c r="T48" s="72">
        <v>2</v>
      </c>
      <c r="U48" s="72">
        <v>2</v>
      </c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s="37" customFormat="1" ht="15" customHeight="1">
      <c r="A49" s="218"/>
      <c r="B49" s="69"/>
      <c r="C49" s="71"/>
      <c r="D49" s="71"/>
      <c r="E49" s="73"/>
      <c r="F49" s="73"/>
      <c r="G49" s="68" t="s">
        <v>853</v>
      </c>
      <c r="H49" s="199"/>
      <c r="I49" s="199"/>
      <c r="J49" s="72">
        <v>2</v>
      </c>
      <c r="K49" s="72">
        <v>2</v>
      </c>
      <c r="L49" s="69"/>
      <c r="M49" s="199"/>
      <c r="N49" s="199"/>
      <c r="O49" s="72"/>
      <c r="P49" s="72"/>
      <c r="Q49" s="69" t="s">
        <v>852</v>
      </c>
      <c r="R49" s="199"/>
      <c r="S49" s="199"/>
      <c r="T49" s="72">
        <v>2</v>
      </c>
      <c r="U49" s="72">
        <v>2</v>
      </c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</row>
    <row r="50" spans="1:62" s="37" customFormat="1" ht="15" customHeight="1">
      <c r="A50" s="218"/>
      <c r="B50" s="69"/>
      <c r="C50" s="71"/>
      <c r="D50" s="71"/>
      <c r="E50" s="73"/>
      <c r="F50" s="73"/>
      <c r="G50" s="68"/>
      <c r="H50" s="199"/>
      <c r="I50" s="199"/>
      <c r="J50" s="72"/>
      <c r="K50" s="72"/>
      <c r="L50" s="148"/>
      <c r="M50" s="72"/>
      <c r="N50" s="72"/>
      <c r="O50" s="72"/>
      <c r="P50" s="72"/>
      <c r="Q50" s="148" t="s">
        <v>854</v>
      </c>
      <c r="R50" s="72"/>
      <c r="S50" s="72"/>
      <c r="T50" s="72">
        <v>2</v>
      </c>
      <c r="U50" s="72">
        <v>2</v>
      </c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</row>
    <row r="51" spans="1:62" s="37" customFormat="1" ht="15" customHeight="1">
      <c r="A51" s="218"/>
      <c r="B51" s="39" t="s">
        <v>18</v>
      </c>
      <c r="C51" s="39">
        <f>SUM(C38:C50)</f>
        <v>8</v>
      </c>
      <c r="D51" s="39">
        <f t="shared" ref="D51:F51" si="10">SUM(D38:D50)</f>
        <v>8</v>
      </c>
      <c r="E51" s="39">
        <f t="shared" si="10"/>
        <v>6</v>
      </c>
      <c r="F51" s="39">
        <f t="shared" si="10"/>
        <v>6</v>
      </c>
      <c r="G51" s="39" t="s">
        <v>18</v>
      </c>
      <c r="H51" s="39">
        <f>SUM(H38:H50)</f>
        <v>12</v>
      </c>
      <c r="I51" s="39">
        <f t="shared" ref="I51:K51" si="11">SUM(I38:I50)</f>
        <v>12</v>
      </c>
      <c r="J51" s="39">
        <f t="shared" si="11"/>
        <v>12</v>
      </c>
      <c r="K51" s="39">
        <f t="shared" si="11"/>
        <v>12</v>
      </c>
      <c r="L51" s="39" t="s">
        <v>18</v>
      </c>
      <c r="M51" s="39">
        <f t="shared" ref="M51:P51" si="12">SUM(M39:M50)</f>
        <v>0</v>
      </c>
      <c r="N51" s="39">
        <f t="shared" si="12"/>
        <v>0</v>
      </c>
      <c r="O51" s="39">
        <f t="shared" si="12"/>
        <v>0</v>
      </c>
      <c r="P51" s="39">
        <f t="shared" si="12"/>
        <v>0</v>
      </c>
      <c r="Q51" s="39" t="s">
        <v>18</v>
      </c>
      <c r="R51" s="39">
        <f>SUM(R38:R49)</f>
        <v>21</v>
      </c>
      <c r="S51" s="39">
        <f t="shared" ref="S51" si="13">SUM(S38:S49)</f>
        <v>12</v>
      </c>
      <c r="T51" s="39">
        <f>SUM(T38:T50)</f>
        <v>21</v>
      </c>
      <c r="U51" s="39">
        <f>SUM(U38:U50)</f>
        <v>12</v>
      </c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62" s="37" customFormat="1" ht="15" customHeight="1">
      <c r="A52" s="219"/>
      <c r="B52" s="40" t="s">
        <v>19</v>
      </c>
      <c r="C52" s="220">
        <f>C51+E51+H51+J51+M51+O51+R51+T51</f>
        <v>80</v>
      </c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2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ht="15" customHeight="1">
      <c r="A53" s="223" t="s">
        <v>855</v>
      </c>
      <c r="B53" s="239" t="s">
        <v>856</v>
      </c>
      <c r="C53" s="239"/>
      <c r="D53" s="239"/>
      <c r="E53" s="239"/>
      <c r="F53" s="239"/>
      <c r="G53" s="240" t="s">
        <v>1009</v>
      </c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1"/>
      <c r="V53" s="29"/>
      <c r="W53" s="29"/>
      <c r="Z53" s="51"/>
      <c r="AA53" s="22"/>
      <c r="AB53" s="22"/>
      <c r="AC53" s="29"/>
      <c r="AD53" s="29"/>
      <c r="AE53" s="29"/>
      <c r="AF53" s="29"/>
      <c r="AH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C53" s="29"/>
      <c r="BD53" s="29"/>
      <c r="BE53" s="29"/>
      <c r="BF53" s="29"/>
      <c r="BG53" s="29"/>
      <c r="BH53" s="29"/>
      <c r="BJ53" s="29"/>
    </row>
    <row r="54" spans="1:62" ht="15" customHeight="1">
      <c r="A54" s="223"/>
      <c r="B54" s="214" t="s">
        <v>999</v>
      </c>
      <c r="C54" s="215"/>
      <c r="D54" s="215"/>
      <c r="E54" s="215"/>
      <c r="F54" s="216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3"/>
      <c r="V54" s="29"/>
      <c r="Z54" s="22"/>
      <c r="AA54" s="22"/>
      <c r="AB54" s="22"/>
      <c r="AC54" s="29"/>
      <c r="AE54" s="29"/>
      <c r="AF54" s="29"/>
      <c r="AH54" s="29"/>
      <c r="AK54" s="29"/>
      <c r="AL54" s="29"/>
      <c r="AM54" s="29"/>
      <c r="AN54" s="29"/>
      <c r="AP54" s="29"/>
      <c r="AR54" s="29"/>
      <c r="AW54" s="29"/>
      <c r="AY54" s="29"/>
      <c r="BA54" s="29"/>
      <c r="BF54" s="29"/>
      <c r="BG54" s="29"/>
      <c r="BH54" s="29"/>
      <c r="BJ54" s="29"/>
    </row>
    <row r="55" spans="1:62" ht="15" customHeight="1">
      <c r="A55" s="223"/>
      <c r="B55" s="214" t="s">
        <v>1000</v>
      </c>
      <c r="C55" s="215"/>
      <c r="D55" s="215"/>
      <c r="E55" s="215"/>
      <c r="F55" s="216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3"/>
      <c r="V55" s="29"/>
      <c r="Z55" s="22"/>
      <c r="AA55" s="22"/>
      <c r="AB55" s="22"/>
      <c r="AE55" s="29"/>
      <c r="AF55" s="29"/>
      <c r="AN55" s="29"/>
      <c r="BJ55" s="29"/>
    </row>
    <row r="56" spans="1:62" ht="15" customHeight="1">
      <c r="A56" s="223"/>
      <c r="B56" s="239" t="s">
        <v>857</v>
      </c>
      <c r="C56" s="239"/>
      <c r="D56" s="239"/>
      <c r="E56" s="239"/>
      <c r="F56" s="239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3"/>
      <c r="AA56" s="22"/>
      <c r="AB56" s="22"/>
      <c r="AE56" s="29"/>
    </row>
    <row r="57" spans="1:62" ht="15" customHeight="1">
      <c r="A57" s="223"/>
      <c r="B57" s="239" t="s">
        <v>858</v>
      </c>
      <c r="C57" s="239"/>
      <c r="D57" s="239"/>
      <c r="E57" s="239"/>
      <c r="F57" s="239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3"/>
      <c r="AA57" s="22"/>
    </row>
    <row r="58" spans="1:62" ht="15" customHeight="1">
      <c r="A58" s="223"/>
      <c r="B58" s="239" t="s">
        <v>859</v>
      </c>
      <c r="C58" s="239"/>
      <c r="D58" s="239"/>
      <c r="E58" s="239"/>
      <c r="F58" s="239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3"/>
      <c r="AA58" s="22"/>
    </row>
    <row r="59" spans="1:62" ht="15" customHeight="1">
      <c r="A59" s="223"/>
      <c r="B59" s="239" t="s">
        <v>860</v>
      </c>
      <c r="C59" s="239"/>
      <c r="D59" s="239"/>
      <c r="E59" s="239"/>
      <c r="F59" s="239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5"/>
    </row>
  </sheetData>
  <mergeCells count="44">
    <mergeCell ref="B59:F59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O4:P4"/>
    <mergeCell ref="R4:S4"/>
    <mergeCell ref="T4:U4"/>
    <mergeCell ref="C16:U16"/>
    <mergeCell ref="A19:A22"/>
    <mergeCell ref="C22:U22"/>
    <mergeCell ref="A17:A18"/>
    <mergeCell ref="B17:U17"/>
    <mergeCell ref="C18:U18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A28:A37"/>
    <mergeCell ref="A38:A52"/>
    <mergeCell ref="A6:A11"/>
    <mergeCell ref="C10:U10"/>
    <mergeCell ref="B11:U11"/>
    <mergeCell ref="A12:A16"/>
    <mergeCell ref="A23:A27"/>
    <mergeCell ref="C27:U27"/>
    <mergeCell ref="C37:U37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0"/>
  <sheetViews>
    <sheetView view="pageBreakPreview" zoomScaleNormal="100" zoomScaleSheetLayoutView="100" workbookViewId="0">
      <selection activeCell="W45" sqref="W45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5" ht="30" customHeight="1">
      <c r="A1" s="236" t="s">
        <v>1005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5" s="3" customFormat="1" ht="30" customHeight="1">
      <c r="A2" s="237" t="s">
        <v>903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5">
      <c r="A3" s="223" t="s">
        <v>0</v>
      </c>
      <c r="B3" s="238" t="s">
        <v>385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5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5" s="5" customFormat="1" ht="12" customHeight="1">
      <c r="A5" s="223"/>
      <c r="B5" s="238"/>
      <c r="C5" s="4" t="s">
        <v>386</v>
      </c>
      <c r="D5" s="4" t="s">
        <v>387</v>
      </c>
      <c r="E5" s="4" t="s">
        <v>386</v>
      </c>
      <c r="F5" s="4" t="s">
        <v>387</v>
      </c>
      <c r="G5" s="238"/>
      <c r="H5" s="4" t="s">
        <v>386</v>
      </c>
      <c r="I5" s="4" t="s">
        <v>387</v>
      </c>
      <c r="J5" s="4" t="s">
        <v>386</v>
      </c>
      <c r="K5" s="4" t="s">
        <v>387</v>
      </c>
      <c r="L5" s="238"/>
      <c r="M5" s="4" t="s">
        <v>386</v>
      </c>
      <c r="N5" s="4" t="s">
        <v>387</v>
      </c>
      <c r="O5" s="4" t="s">
        <v>386</v>
      </c>
      <c r="P5" s="4" t="s">
        <v>387</v>
      </c>
      <c r="Q5" s="238"/>
      <c r="R5" s="4" t="s">
        <v>386</v>
      </c>
      <c r="S5" s="4" t="s">
        <v>387</v>
      </c>
      <c r="T5" s="4" t="s">
        <v>386</v>
      </c>
      <c r="U5" s="4" t="s">
        <v>387</v>
      </c>
    </row>
    <row r="6" spans="1:25" s="11" customFormat="1" ht="15" customHeight="1">
      <c r="A6" s="223" t="s">
        <v>388</v>
      </c>
      <c r="B6" s="76" t="s">
        <v>389</v>
      </c>
      <c r="C6" s="77">
        <v>2</v>
      </c>
      <c r="D6" s="78">
        <v>2</v>
      </c>
      <c r="E6" s="78"/>
      <c r="F6" s="78"/>
      <c r="G6" s="76" t="s">
        <v>390</v>
      </c>
      <c r="H6" s="78">
        <v>2</v>
      </c>
      <c r="I6" s="78">
        <v>2</v>
      </c>
      <c r="J6" s="78"/>
      <c r="K6" s="78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5" s="11" customFormat="1" ht="15" customHeight="1">
      <c r="A7" s="223"/>
      <c r="B7" s="76" t="s">
        <v>391</v>
      </c>
      <c r="C7" s="77"/>
      <c r="D7" s="78"/>
      <c r="E7" s="78">
        <v>2</v>
      </c>
      <c r="F7" s="78">
        <v>2</v>
      </c>
      <c r="G7" s="76" t="s">
        <v>392</v>
      </c>
      <c r="H7" s="78">
        <v>2</v>
      </c>
      <c r="I7" s="78">
        <v>2</v>
      </c>
      <c r="J7" s="78">
        <v>2</v>
      </c>
      <c r="K7" s="78">
        <v>2</v>
      </c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5" s="11" customFormat="1" ht="15" customHeight="1">
      <c r="A8" s="223"/>
      <c r="B8" s="76" t="s">
        <v>393</v>
      </c>
      <c r="C8" s="77">
        <v>2</v>
      </c>
      <c r="D8" s="78">
        <v>2</v>
      </c>
      <c r="E8" s="78"/>
      <c r="F8" s="78"/>
      <c r="G8" s="76"/>
      <c r="H8" s="78"/>
      <c r="I8" s="78"/>
      <c r="J8" s="78"/>
      <c r="K8" s="78"/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5" s="11" customFormat="1" ht="15" customHeight="1">
      <c r="A9" s="223"/>
      <c r="B9" s="76" t="s">
        <v>394</v>
      </c>
      <c r="C9" s="77"/>
      <c r="D9" s="78"/>
      <c r="E9" s="78">
        <v>2</v>
      </c>
      <c r="F9" s="78">
        <v>2</v>
      </c>
      <c r="G9" s="76"/>
      <c r="H9" s="78"/>
      <c r="I9" s="78"/>
      <c r="J9" s="78"/>
      <c r="K9" s="78"/>
      <c r="L9" s="9"/>
      <c r="M9" s="10"/>
      <c r="N9" s="10"/>
      <c r="O9" s="10"/>
      <c r="P9" s="10"/>
      <c r="Q9" s="9"/>
      <c r="R9" s="10"/>
      <c r="S9" s="10"/>
      <c r="T9" s="10"/>
      <c r="U9" s="10"/>
    </row>
    <row r="10" spans="1:25" s="14" customFormat="1" ht="15" customHeight="1">
      <c r="A10" s="223"/>
      <c r="B10" s="12" t="s">
        <v>18</v>
      </c>
      <c r="C10" s="13">
        <f>SUM(C6:C9)</f>
        <v>4</v>
      </c>
      <c r="D10" s="13">
        <f t="shared" ref="D10:F10" si="0">SUM(D6:D9)</f>
        <v>4</v>
      </c>
      <c r="E10" s="13">
        <f t="shared" si="0"/>
        <v>4</v>
      </c>
      <c r="F10" s="13">
        <f t="shared" si="0"/>
        <v>4</v>
      </c>
      <c r="G10" s="12" t="s">
        <v>18</v>
      </c>
      <c r="H10" s="13">
        <f>SUM(H6:H9)</f>
        <v>4</v>
      </c>
      <c r="I10" s="13">
        <f t="shared" ref="I10:K10" si="1">SUM(I6:I9)</f>
        <v>4</v>
      </c>
      <c r="J10" s="13">
        <f t="shared" si="1"/>
        <v>2</v>
      </c>
      <c r="K10" s="13">
        <f t="shared" si="1"/>
        <v>2</v>
      </c>
      <c r="L10" s="12" t="s">
        <v>18</v>
      </c>
      <c r="M10" s="13">
        <f>SUM(M6:M9)</f>
        <v>0</v>
      </c>
      <c r="N10" s="13">
        <f t="shared" ref="N10:P10" si="2">SUM(N6:N9)</f>
        <v>0</v>
      </c>
      <c r="O10" s="13">
        <f t="shared" si="2"/>
        <v>0</v>
      </c>
      <c r="P10" s="13">
        <f t="shared" si="2"/>
        <v>0</v>
      </c>
      <c r="Q10" s="12" t="s">
        <v>18</v>
      </c>
      <c r="R10" s="13">
        <f>SUM(R6:R9)</f>
        <v>0</v>
      </c>
      <c r="S10" s="13">
        <f t="shared" ref="S10:U10" si="3">SUM(S6:S9)</f>
        <v>0</v>
      </c>
      <c r="T10" s="13">
        <f t="shared" si="3"/>
        <v>0</v>
      </c>
      <c r="U10" s="13">
        <f t="shared" si="3"/>
        <v>0</v>
      </c>
    </row>
    <row r="11" spans="1:25" s="14" customFormat="1" ht="15" customHeight="1">
      <c r="A11" s="223"/>
      <c r="B11" s="15" t="s">
        <v>19</v>
      </c>
      <c r="C11" s="234">
        <f>C10+E10+H10+J10+M10+O10+R10+T10</f>
        <v>14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</row>
    <row r="12" spans="1:25" s="14" customFormat="1" ht="35.1" customHeight="1">
      <c r="A12" s="223"/>
      <c r="B12" s="235" t="s">
        <v>395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</row>
    <row r="13" spans="1:25" s="11" customFormat="1" ht="15" customHeight="1">
      <c r="A13" s="223" t="s">
        <v>396</v>
      </c>
      <c r="B13" s="79" t="s">
        <v>293</v>
      </c>
      <c r="C13" s="7">
        <v>0</v>
      </c>
      <c r="D13" s="7">
        <v>1</v>
      </c>
      <c r="E13" s="7">
        <v>0</v>
      </c>
      <c r="F13" s="7">
        <v>1</v>
      </c>
      <c r="G13" s="79" t="s">
        <v>398</v>
      </c>
      <c r="H13" s="7"/>
      <c r="I13" s="7"/>
      <c r="J13" s="7">
        <v>2</v>
      </c>
      <c r="K13" s="7">
        <v>2</v>
      </c>
      <c r="L13" s="9"/>
      <c r="M13" s="10"/>
      <c r="N13" s="10"/>
      <c r="O13" s="10"/>
      <c r="P13" s="10"/>
      <c r="Q13" s="9"/>
      <c r="R13" s="10"/>
      <c r="S13" s="10"/>
      <c r="T13" s="10"/>
      <c r="U13" s="10"/>
      <c r="Y13" s="149"/>
    </row>
    <row r="14" spans="1:25" s="11" customFormat="1" ht="15" customHeight="1">
      <c r="A14" s="223"/>
      <c r="B14" s="79" t="s">
        <v>397</v>
      </c>
      <c r="C14" s="80"/>
      <c r="D14" s="7"/>
      <c r="E14" s="7">
        <v>2</v>
      </c>
      <c r="F14" s="7">
        <v>2</v>
      </c>
      <c r="G14" s="79"/>
      <c r="H14" s="7"/>
      <c r="I14" s="7"/>
      <c r="J14" s="7"/>
      <c r="K14" s="7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5" s="11" customFormat="1" ht="15" customHeight="1">
      <c r="A15" s="223"/>
      <c r="B15" s="79" t="s">
        <v>295</v>
      </c>
      <c r="C15" s="7">
        <v>2</v>
      </c>
      <c r="D15" s="7">
        <v>2</v>
      </c>
      <c r="E15" s="7"/>
      <c r="F15" s="7"/>
      <c r="G15" s="81"/>
      <c r="H15" s="7"/>
      <c r="I15" s="7"/>
      <c r="J15" s="7"/>
      <c r="K15" s="7"/>
      <c r="L15" s="9"/>
      <c r="M15" s="10"/>
      <c r="N15" s="10"/>
      <c r="O15" s="10"/>
      <c r="P15" s="10"/>
      <c r="Q15" s="9"/>
      <c r="R15" s="10"/>
      <c r="S15" s="10"/>
      <c r="T15" s="10"/>
      <c r="U15" s="10"/>
    </row>
    <row r="16" spans="1:25" s="14" customFormat="1" ht="15" customHeight="1">
      <c r="A16" s="223"/>
      <c r="B16" s="12" t="s">
        <v>18</v>
      </c>
      <c r="C16" s="13">
        <f>SUM(C13:C15)</f>
        <v>2</v>
      </c>
      <c r="D16" s="13">
        <f t="shared" ref="D16:F16" si="4">SUM(D13:D15)</f>
        <v>3</v>
      </c>
      <c r="E16" s="13">
        <f t="shared" si="4"/>
        <v>2</v>
      </c>
      <c r="F16" s="13">
        <f t="shared" si="4"/>
        <v>3</v>
      </c>
      <c r="G16" s="12" t="s">
        <v>18</v>
      </c>
      <c r="H16" s="13">
        <f>SUM(H13:H15)</f>
        <v>0</v>
      </c>
      <c r="I16" s="13">
        <f t="shared" ref="I16:K16" si="5">SUM(I13:I15)</f>
        <v>0</v>
      </c>
      <c r="J16" s="13">
        <f t="shared" si="5"/>
        <v>2</v>
      </c>
      <c r="K16" s="13">
        <f t="shared" si="5"/>
        <v>2</v>
      </c>
      <c r="L16" s="12" t="s">
        <v>18</v>
      </c>
      <c r="M16" s="13">
        <f>SUM(M13:M15)</f>
        <v>0</v>
      </c>
      <c r="N16" s="13">
        <f t="shared" ref="N16:P16" si="6">SUM(N13:N15)</f>
        <v>0</v>
      </c>
      <c r="O16" s="13">
        <f t="shared" si="6"/>
        <v>0</v>
      </c>
      <c r="P16" s="13">
        <f t="shared" si="6"/>
        <v>0</v>
      </c>
      <c r="Q16" s="12" t="s">
        <v>18</v>
      </c>
      <c r="R16" s="13">
        <f>SUM(R13:R15)</f>
        <v>0</v>
      </c>
      <c r="S16" s="13">
        <f t="shared" ref="S16:U16" si="7">SUM(S13:S15)</f>
        <v>0</v>
      </c>
      <c r="T16" s="13">
        <f t="shared" si="7"/>
        <v>0</v>
      </c>
      <c r="U16" s="13">
        <f t="shared" si="7"/>
        <v>0</v>
      </c>
    </row>
    <row r="17" spans="1:62" s="14" customFormat="1" ht="15" customHeight="1">
      <c r="A17" s="223"/>
      <c r="B17" s="198" t="s">
        <v>19</v>
      </c>
      <c r="C17" s="231">
        <f>C16+E16+H16+J16+M16+O16+R16+T16</f>
        <v>6</v>
      </c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</row>
    <row r="18" spans="1:62" ht="57" customHeight="1">
      <c r="A18" s="223" t="s">
        <v>399</v>
      </c>
      <c r="B18" s="230" t="s">
        <v>1016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</row>
    <row r="19" spans="1:62" s="14" customFormat="1" ht="15" customHeight="1">
      <c r="A19" s="223"/>
      <c r="B19" s="198" t="s">
        <v>19</v>
      </c>
      <c r="C19" s="231">
        <v>8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</row>
    <row r="20" spans="1:62" s="22" customFormat="1" ht="15" customHeight="1">
      <c r="A20" s="232" t="s">
        <v>400</v>
      </c>
      <c r="B20" s="61" t="s">
        <v>300</v>
      </c>
      <c r="C20" s="62">
        <v>2</v>
      </c>
      <c r="D20" s="62">
        <v>2</v>
      </c>
      <c r="E20" s="62"/>
      <c r="F20" s="62"/>
      <c r="G20" s="68" t="s">
        <v>31</v>
      </c>
      <c r="H20" s="62">
        <v>2</v>
      </c>
      <c r="I20" s="62">
        <v>2</v>
      </c>
      <c r="J20" s="62"/>
      <c r="K20" s="62"/>
      <c r="L20" s="20"/>
      <c r="M20" s="21"/>
      <c r="N20" s="21"/>
      <c r="O20" s="21"/>
      <c r="P20" s="21"/>
      <c r="Q20" s="20"/>
      <c r="R20" s="21"/>
      <c r="S20" s="21"/>
      <c r="T20" s="21"/>
      <c r="U20" s="21"/>
    </row>
    <row r="21" spans="1:62" s="22" customFormat="1" ht="15" customHeight="1">
      <c r="A21" s="232"/>
      <c r="B21" s="61" t="s">
        <v>299</v>
      </c>
      <c r="C21" s="63"/>
      <c r="D21" s="63"/>
      <c r="E21" s="63">
        <v>2</v>
      </c>
      <c r="F21" s="63">
        <v>2</v>
      </c>
      <c r="G21" s="68" t="s">
        <v>29</v>
      </c>
      <c r="H21" s="63"/>
      <c r="I21" s="63"/>
      <c r="J21" s="62">
        <v>2</v>
      </c>
      <c r="K21" s="62">
        <v>2</v>
      </c>
      <c r="L21" s="24"/>
      <c r="M21" s="25"/>
      <c r="N21" s="25"/>
      <c r="O21" s="25"/>
      <c r="P21" s="25"/>
      <c r="Q21" s="24"/>
      <c r="R21" s="25"/>
      <c r="S21" s="25"/>
      <c r="T21" s="25"/>
      <c r="U21" s="25"/>
    </row>
    <row r="22" spans="1:62" s="29" customFormat="1" ht="15" customHeight="1">
      <c r="A22" s="232"/>
      <c r="B22" s="26" t="s">
        <v>401</v>
      </c>
      <c r="C22" s="27">
        <f>SUM(C20:C21)</f>
        <v>2</v>
      </c>
      <c r="D22" s="27">
        <f t="shared" ref="D22:F22" si="8">SUM(D20:D21)</f>
        <v>2</v>
      </c>
      <c r="E22" s="27">
        <f t="shared" si="8"/>
        <v>2</v>
      </c>
      <c r="F22" s="27">
        <f t="shared" si="8"/>
        <v>2</v>
      </c>
      <c r="G22" s="26" t="s">
        <v>401</v>
      </c>
      <c r="H22" s="27">
        <f>SUM(H20:H21)</f>
        <v>2</v>
      </c>
      <c r="I22" s="27">
        <f t="shared" ref="I22:K22" si="9">SUM(I20:I21)</f>
        <v>2</v>
      </c>
      <c r="J22" s="27">
        <f t="shared" si="9"/>
        <v>2</v>
      </c>
      <c r="K22" s="27">
        <f t="shared" si="9"/>
        <v>2</v>
      </c>
      <c r="L22" s="28" t="s">
        <v>18</v>
      </c>
      <c r="M22" s="27">
        <f>SUM(M20:M21)</f>
        <v>0</v>
      </c>
      <c r="N22" s="27">
        <f t="shared" ref="N22:P22" si="10">SUM(N20:N21)</f>
        <v>0</v>
      </c>
      <c r="O22" s="27">
        <f t="shared" si="10"/>
        <v>0</v>
      </c>
      <c r="P22" s="27">
        <f t="shared" si="10"/>
        <v>0</v>
      </c>
      <c r="Q22" s="28" t="s">
        <v>18</v>
      </c>
      <c r="R22" s="27">
        <f>SUM(R20:R21)</f>
        <v>0</v>
      </c>
      <c r="S22" s="27">
        <f t="shared" ref="S22:U22" si="11">SUM(S20:S21)</f>
        <v>0</v>
      </c>
      <c r="T22" s="27">
        <f t="shared" si="11"/>
        <v>0</v>
      </c>
      <c r="U22" s="27">
        <f t="shared" si="11"/>
        <v>0</v>
      </c>
    </row>
    <row r="23" spans="1:62" s="29" customFormat="1" ht="15" customHeight="1">
      <c r="A23" s="232"/>
      <c r="B23" s="30" t="s">
        <v>245</v>
      </c>
      <c r="C23" s="233">
        <f>SUM(C22+E22+H22+J22+M22+O22+R22+T22)</f>
        <v>8</v>
      </c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W23" s="22"/>
      <c r="X23" s="22"/>
      <c r="Y23" s="22"/>
      <c r="Z23" s="22"/>
      <c r="AA23" s="22"/>
      <c r="AB23" s="22"/>
    </row>
    <row r="24" spans="1:62" s="31" customFormat="1" ht="15" customHeight="1">
      <c r="A24" s="212" t="s">
        <v>402</v>
      </c>
      <c r="B24" s="82" t="s">
        <v>303</v>
      </c>
      <c r="C24" s="21">
        <v>2</v>
      </c>
      <c r="D24" s="21">
        <v>2</v>
      </c>
      <c r="E24" s="21"/>
      <c r="F24" s="21"/>
      <c r="G24" s="82" t="s">
        <v>304</v>
      </c>
      <c r="H24" s="21">
        <v>2</v>
      </c>
      <c r="I24" s="21">
        <v>2</v>
      </c>
      <c r="J24" s="21"/>
      <c r="K24" s="21"/>
      <c r="L24" s="20" t="s">
        <v>305</v>
      </c>
      <c r="M24" s="83"/>
      <c r="N24" s="83"/>
      <c r="O24" s="83">
        <v>2</v>
      </c>
      <c r="P24" s="83">
        <v>2</v>
      </c>
      <c r="Q24" s="20" t="s">
        <v>306</v>
      </c>
      <c r="R24" s="21"/>
      <c r="S24" s="21"/>
      <c r="T24" s="83">
        <v>2</v>
      </c>
      <c r="U24" s="83">
        <v>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1" customFormat="1" ht="15" customHeight="1">
      <c r="A25" s="212"/>
      <c r="B25" s="82" t="s">
        <v>307</v>
      </c>
      <c r="C25" s="21">
        <v>2</v>
      </c>
      <c r="D25" s="21">
        <v>2</v>
      </c>
      <c r="E25" s="21"/>
      <c r="F25" s="21"/>
      <c r="G25" s="82" t="s">
        <v>308</v>
      </c>
      <c r="H25" s="21">
        <v>2</v>
      </c>
      <c r="I25" s="21">
        <v>2</v>
      </c>
      <c r="J25" s="21"/>
      <c r="K25" s="21"/>
      <c r="L25" s="20" t="s">
        <v>309</v>
      </c>
      <c r="M25" s="83"/>
      <c r="N25" s="83"/>
      <c r="O25" s="83">
        <v>2</v>
      </c>
      <c r="P25" s="83">
        <v>2</v>
      </c>
      <c r="Q25" s="20" t="s">
        <v>310</v>
      </c>
      <c r="R25" s="21"/>
      <c r="S25" s="21"/>
      <c r="T25" s="83">
        <v>2</v>
      </c>
      <c r="U25" s="83">
        <v>2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1" customFormat="1" ht="15" customHeight="1">
      <c r="A26" s="212"/>
      <c r="B26" s="82" t="s">
        <v>311</v>
      </c>
      <c r="C26" s="21">
        <v>2</v>
      </c>
      <c r="D26" s="21">
        <v>2</v>
      </c>
      <c r="E26" s="21"/>
      <c r="F26" s="21"/>
      <c r="G26" s="82"/>
      <c r="H26" s="21"/>
      <c r="I26" s="21"/>
      <c r="J26" s="21"/>
      <c r="K26" s="21"/>
      <c r="L26" s="24" t="s">
        <v>312</v>
      </c>
      <c r="M26" s="27"/>
      <c r="N26" s="27"/>
      <c r="O26" s="27">
        <v>2</v>
      </c>
      <c r="P26" s="27">
        <v>2</v>
      </c>
      <c r="Q26" s="78"/>
      <c r="R26" s="25"/>
      <c r="S26" s="25"/>
      <c r="T26" s="27"/>
      <c r="U26" s="27"/>
      <c r="V26" s="29"/>
      <c r="W26" s="22"/>
      <c r="X26" s="22"/>
      <c r="Y26" s="22"/>
      <c r="Z26" s="22"/>
      <c r="AA26" s="22"/>
      <c r="AB26" s="22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12"/>
      <c r="B27" s="27" t="s">
        <v>244</v>
      </c>
      <c r="C27" s="27">
        <f>SUM(C24:C26)</f>
        <v>6</v>
      </c>
      <c r="D27" s="27">
        <f t="shared" ref="D27:F27" si="12">SUM(D24:D26)</f>
        <v>6</v>
      </c>
      <c r="E27" s="27">
        <f t="shared" si="12"/>
        <v>0</v>
      </c>
      <c r="F27" s="27">
        <f t="shared" si="12"/>
        <v>0</v>
      </c>
      <c r="G27" s="27" t="s">
        <v>244</v>
      </c>
      <c r="H27" s="27">
        <f>SUM(H24:H26)</f>
        <v>4</v>
      </c>
      <c r="I27" s="27">
        <f t="shared" ref="I27:K27" si="13">SUM(I24:I26)</f>
        <v>4</v>
      </c>
      <c r="J27" s="27">
        <f t="shared" si="13"/>
        <v>0</v>
      </c>
      <c r="K27" s="27">
        <f t="shared" si="13"/>
        <v>0</v>
      </c>
      <c r="L27" s="28" t="s">
        <v>244</v>
      </c>
      <c r="M27" s="27">
        <f>SUM(M24:M26)</f>
        <v>0</v>
      </c>
      <c r="N27" s="27">
        <f t="shared" ref="N27:P27" si="14">SUM(N24:N26)</f>
        <v>0</v>
      </c>
      <c r="O27" s="27">
        <f t="shared" si="14"/>
        <v>6</v>
      </c>
      <c r="P27" s="27">
        <f t="shared" si="14"/>
        <v>6</v>
      </c>
      <c r="Q27" s="28" t="s">
        <v>244</v>
      </c>
      <c r="R27" s="27">
        <f>SUM(R24:R26)</f>
        <v>0</v>
      </c>
      <c r="S27" s="27">
        <f t="shared" ref="S27:U27" si="15">SUM(S24:S26)</f>
        <v>0</v>
      </c>
      <c r="T27" s="27">
        <f t="shared" si="15"/>
        <v>4</v>
      </c>
      <c r="U27" s="27">
        <f t="shared" si="15"/>
        <v>4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2" customFormat="1" ht="15" customHeight="1">
      <c r="A28" s="212"/>
      <c r="B28" s="30" t="s">
        <v>245</v>
      </c>
      <c r="C28" s="213">
        <f>C27+E27+H27+J27+M27+O27+R27+T27</f>
        <v>20</v>
      </c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9"/>
      <c r="W28" s="22"/>
      <c r="X28" s="22"/>
      <c r="Y28" s="22"/>
      <c r="Z28" s="22"/>
      <c r="AA28" s="22"/>
      <c r="AB28" s="22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7" customFormat="1" ht="15" customHeight="1">
      <c r="A29" s="212" t="s">
        <v>246</v>
      </c>
      <c r="B29" s="68" t="s">
        <v>403</v>
      </c>
      <c r="C29" s="63">
        <v>2</v>
      </c>
      <c r="D29" s="63">
        <v>2</v>
      </c>
      <c r="E29" s="66"/>
      <c r="F29" s="66"/>
      <c r="G29" s="69" t="s">
        <v>404</v>
      </c>
      <c r="H29" s="63">
        <v>2</v>
      </c>
      <c r="I29" s="63">
        <v>3</v>
      </c>
      <c r="J29" s="63"/>
      <c r="K29" s="63"/>
      <c r="L29" s="70" t="s">
        <v>405</v>
      </c>
      <c r="M29" s="63">
        <v>1</v>
      </c>
      <c r="N29" s="63">
        <v>1</v>
      </c>
      <c r="O29" s="63">
        <v>1</v>
      </c>
      <c r="P29" s="63">
        <v>1</v>
      </c>
      <c r="Q29" s="69" t="s">
        <v>406</v>
      </c>
      <c r="R29" s="63">
        <v>9</v>
      </c>
      <c r="S29" s="63" t="s">
        <v>407</v>
      </c>
      <c r="T29" s="63"/>
      <c r="U29" s="63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7" customFormat="1" ht="15" customHeight="1">
      <c r="A30" s="212"/>
      <c r="B30" s="68" t="s">
        <v>408</v>
      </c>
      <c r="C30" s="66">
        <v>2</v>
      </c>
      <c r="D30" s="66">
        <v>2</v>
      </c>
      <c r="E30" s="66"/>
      <c r="F30" s="66"/>
      <c r="G30" s="70" t="s">
        <v>409</v>
      </c>
      <c r="H30" s="63">
        <v>2</v>
      </c>
      <c r="I30" s="63">
        <v>3</v>
      </c>
      <c r="J30" s="63"/>
      <c r="K30" s="63"/>
      <c r="L30" s="70" t="s">
        <v>410</v>
      </c>
      <c r="M30" s="63">
        <v>2</v>
      </c>
      <c r="N30" s="63">
        <v>2</v>
      </c>
      <c r="O30" s="71"/>
      <c r="P30" s="71"/>
      <c r="Q30" s="69" t="s">
        <v>411</v>
      </c>
      <c r="R30" s="63"/>
      <c r="S30" s="63"/>
      <c r="T30" s="63">
        <v>9</v>
      </c>
      <c r="U30" s="63" t="s">
        <v>171</v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7" customFormat="1" ht="15" customHeight="1">
      <c r="A31" s="212"/>
      <c r="B31" s="68" t="s">
        <v>412</v>
      </c>
      <c r="C31" s="66">
        <v>2</v>
      </c>
      <c r="D31" s="66">
        <v>3</v>
      </c>
      <c r="E31" s="66"/>
      <c r="F31" s="66"/>
      <c r="G31" s="69" t="s">
        <v>413</v>
      </c>
      <c r="H31" s="63">
        <v>2</v>
      </c>
      <c r="I31" s="63">
        <v>3</v>
      </c>
      <c r="J31" s="71"/>
      <c r="K31" s="71"/>
      <c r="L31" s="69" t="s">
        <v>414</v>
      </c>
      <c r="M31" s="63">
        <v>2</v>
      </c>
      <c r="N31" s="63">
        <v>2</v>
      </c>
      <c r="O31" s="72"/>
      <c r="P31" s="72"/>
      <c r="Q31" s="69"/>
      <c r="R31" s="63"/>
      <c r="S31" s="63"/>
      <c r="T31" s="63"/>
      <c r="U31" s="63"/>
      <c r="V31" s="29"/>
      <c r="W31" s="29"/>
      <c r="X31" s="22"/>
      <c r="Y31" s="22"/>
      <c r="Z31" s="22"/>
      <c r="AA31" s="22"/>
      <c r="AB31" s="22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7" customFormat="1" ht="15" customHeight="1">
      <c r="A32" s="212"/>
      <c r="B32" s="68" t="s">
        <v>415</v>
      </c>
      <c r="C32" s="66">
        <v>2</v>
      </c>
      <c r="D32" s="66">
        <v>3</v>
      </c>
      <c r="E32" s="66"/>
      <c r="F32" s="66"/>
      <c r="G32" s="69" t="s">
        <v>416</v>
      </c>
      <c r="H32" s="72"/>
      <c r="I32" s="72"/>
      <c r="J32" s="72">
        <v>2</v>
      </c>
      <c r="K32" s="72">
        <v>3</v>
      </c>
      <c r="L32" s="69" t="s">
        <v>417</v>
      </c>
      <c r="M32" s="63">
        <v>2</v>
      </c>
      <c r="N32" s="63">
        <v>2</v>
      </c>
      <c r="O32" s="63"/>
      <c r="P32" s="63"/>
      <c r="Q32" s="69"/>
      <c r="R32" s="63"/>
      <c r="S32" s="63"/>
      <c r="T32" s="63"/>
      <c r="U32" s="63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7" customFormat="1" ht="15" customHeight="1">
      <c r="A33" s="212"/>
      <c r="B33" s="68" t="s">
        <v>418</v>
      </c>
      <c r="C33" s="66">
        <v>2</v>
      </c>
      <c r="D33" s="66">
        <v>2</v>
      </c>
      <c r="E33" s="66"/>
      <c r="F33" s="66"/>
      <c r="G33" s="70" t="s">
        <v>419</v>
      </c>
      <c r="H33" s="72"/>
      <c r="I33" s="72"/>
      <c r="J33" s="72">
        <v>2</v>
      </c>
      <c r="K33" s="72">
        <v>3</v>
      </c>
      <c r="L33" s="70" t="s">
        <v>420</v>
      </c>
      <c r="M33" s="63">
        <v>2</v>
      </c>
      <c r="N33" s="63">
        <v>3</v>
      </c>
      <c r="O33" s="63"/>
      <c r="P33" s="63"/>
      <c r="Q33" s="69"/>
      <c r="R33" s="63"/>
      <c r="S33" s="63"/>
      <c r="T33" s="63"/>
      <c r="U33" s="63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7" customFormat="1" ht="15" customHeight="1">
      <c r="A34" s="212"/>
      <c r="B34" s="68" t="s">
        <v>421</v>
      </c>
      <c r="C34" s="63"/>
      <c r="D34" s="63"/>
      <c r="E34" s="66">
        <v>2</v>
      </c>
      <c r="F34" s="66">
        <v>2</v>
      </c>
      <c r="G34" s="69" t="s">
        <v>422</v>
      </c>
      <c r="H34" s="72"/>
      <c r="I34" s="72"/>
      <c r="J34" s="63">
        <v>2</v>
      </c>
      <c r="K34" s="63">
        <v>2</v>
      </c>
      <c r="L34" s="69" t="s">
        <v>423</v>
      </c>
      <c r="M34" s="63"/>
      <c r="N34" s="63"/>
      <c r="O34" s="72">
        <v>2</v>
      </c>
      <c r="P34" s="72">
        <v>3</v>
      </c>
      <c r="Q34" s="69"/>
      <c r="R34" s="63"/>
      <c r="S34" s="63"/>
      <c r="T34" s="63"/>
      <c r="U34" s="63"/>
      <c r="V34" s="29"/>
      <c r="W34" s="29"/>
      <c r="X34" s="22"/>
      <c r="Y34" s="22"/>
      <c r="Z34" s="22"/>
      <c r="AA34" s="22"/>
      <c r="AB34" s="22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7" customFormat="1" ht="15" customHeight="1">
      <c r="A35" s="212"/>
      <c r="B35" s="69" t="s">
        <v>424</v>
      </c>
      <c r="C35" s="66"/>
      <c r="D35" s="66"/>
      <c r="E35" s="66">
        <v>2</v>
      </c>
      <c r="F35" s="66">
        <v>3</v>
      </c>
      <c r="G35" s="70" t="s">
        <v>425</v>
      </c>
      <c r="H35" s="63"/>
      <c r="I35" s="63"/>
      <c r="J35" s="71">
        <v>2</v>
      </c>
      <c r="K35" s="71">
        <v>3</v>
      </c>
      <c r="L35" s="69" t="s">
        <v>426</v>
      </c>
      <c r="M35" s="63"/>
      <c r="N35" s="63"/>
      <c r="O35" s="63">
        <v>2</v>
      </c>
      <c r="P35" s="63">
        <v>3</v>
      </c>
      <c r="Q35" s="70"/>
      <c r="R35" s="72"/>
      <c r="S35" s="72"/>
      <c r="T35" s="63"/>
      <c r="U35" s="63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7" customFormat="1" ht="15" customHeight="1">
      <c r="A36" s="212"/>
      <c r="B36" s="68" t="s">
        <v>427</v>
      </c>
      <c r="C36" s="66"/>
      <c r="D36" s="66"/>
      <c r="E36" s="66">
        <v>2</v>
      </c>
      <c r="F36" s="66">
        <v>2</v>
      </c>
      <c r="G36" s="69"/>
      <c r="H36" s="63"/>
      <c r="I36" s="63"/>
      <c r="J36" s="63"/>
      <c r="K36" s="63"/>
      <c r="L36" s="69"/>
      <c r="M36" s="71"/>
      <c r="N36" s="71"/>
      <c r="O36" s="71"/>
      <c r="P36" s="71"/>
      <c r="Q36" s="69"/>
      <c r="R36" s="72"/>
      <c r="S36" s="72"/>
      <c r="T36" s="72"/>
      <c r="U36" s="72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7" customFormat="1" ht="15" customHeight="1">
      <c r="A37" s="212"/>
      <c r="B37" s="68" t="s">
        <v>428</v>
      </c>
      <c r="C37" s="72"/>
      <c r="D37" s="63"/>
      <c r="E37" s="66">
        <v>2</v>
      </c>
      <c r="F37" s="66">
        <v>2</v>
      </c>
      <c r="G37" s="69"/>
      <c r="H37" s="71"/>
      <c r="I37" s="71"/>
      <c r="J37" s="71"/>
      <c r="K37" s="71"/>
      <c r="L37" s="70"/>
      <c r="M37" s="63"/>
      <c r="N37" s="63"/>
      <c r="O37" s="72"/>
      <c r="P37" s="72"/>
      <c r="Q37" s="69"/>
      <c r="R37" s="72"/>
      <c r="S37" s="72"/>
      <c r="T37" s="72"/>
      <c r="U37" s="72"/>
      <c r="V37" s="29"/>
      <c r="W37" s="29"/>
      <c r="X37" s="22"/>
      <c r="Y37" s="22"/>
      <c r="Z37" s="22"/>
      <c r="AA37" s="22"/>
      <c r="AB37" s="22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7" customFormat="1" ht="15" customHeight="1">
      <c r="A38" s="212"/>
      <c r="B38" s="39" t="s">
        <v>18</v>
      </c>
      <c r="C38" s="39">
        <f>SUM(C29:C37)</f>
        <v>10</v>
      </c>
      <c r="D38" s="39">
        <f t="shared" ref="D38:F38" si="16">SUM(D29:D37)</f>
        <v>12</v>
      </c>
      <c r="E38" s="39">
        <f t="shared" si="16"/>
        <v>8</v>
      </c>
      <c r="F38" s="39">
        <f t="shared" si="16"/>
        <v>9</v>
      </c>
      <c r="G38" s="39" t="s">
        <v>244</v>
      </c>
      <c r="H38" s="39">
        <f>SUM(H29:H37)</f>
        <v>6</v>
      </c>
      <c r="I38" s="39">
        <f t="shared" ref="I38:K38" si="17">SUM(I29:I37)</f>
        <v>9</v>
      </c>
      <c r="J38" s="39">
        <f t="shared" si="17"/>
        <v>8</v>
      </c>
      <c r="K38" s="39">
        <f t="shared" si="17"/>
        <v>11</v>
      </c>
      <c r="L38" s="39" t="s">
        <v>18</v>
      </c>
      <c r="M38" s="39">
        <f>SUM(M29:M37)</f>
        <v>9</v>
      </c>
      <c r="N38" s="39">
        <f t="shared" ref="N38:P38" si="18">SUM(N29:N37)</f>
        <v>10</v>
      </c>
      <c r="O38" s="39">
        <f t="shared" si="18"/>
        <v>5</v>
      </c>
      <c r="P38" s="39">
        <f t="shared" si="18"/>
        <v>7</v>
      </c>
      <c r="Q38" s="39" t="s">
        <v>18</v>
      </c>
      <c r="R38" s="39">
        <f>SUM(R29:R37)</f>
        <v>9</v>
      </c>
      <c r="S38" s="39">
        <f t="shared" ref="S38:U38" si="19">SUM(S29:S37)</f>
        <v>0</v>
      </c>
      <c r="T38" s="39">
        <f t="shared" si="19"/>
        <v>9</v>
      </c>
      <c r="U38" s="39">
        <f t="shared" si="19"/>
        <v>0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7" customFormat="1" ht="15" customHeight="1">
      <c r="A39" s="212"/>
      <c r="B39" s="40" t="s">
        <v>19</v>
      </c>
      <c r="C39" s="213">
        <f>C38+E38+H38+J38+M38+O38+R38+T38</f>
        <v>64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9"/>
      <c r="W39" s="29"/>
      <c r="X39" s="22"/>
      <c r="Y39" s="22"/>
      <c r="Z39" s="22"/>
      <c r="AA39" s="22"/>
      <c r="AB39" s="22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7" customFormat="1" ht="15" customHeight="1">
      <c r="A40" s="217" t="s">
        <v>167</v>
      </c>
      <c r="B40" s="69" t="s">
        <v>429</v>
      </c>
      <c r="C40" s="71">
        <v>2</v>
      </c>
      <c r="D40" s="71">
        <v>2</v>
      </c>
      <c r="E40" s="258"/>
      <c r="F40" s="259"/>
      <c r="G40" s="84" t="s">
        <v>430</v>
      </c>
      <c r="H40" s="85">
        <v>1</v>
      </c>
      <c r="I40" s="85" t="s">
        <v>171</v>
      </c>
      <c r="J40" s="246"/>
      <c r="K40" s="247"/>
      <c r="L40" s="69" t="s">
        <v>431</v>
      </c>
      <c r="M40" s="85">
        <v>3</v>
      </c>
      <c r="N40" s="85" t="s">
        <v>53</v>
      </c>
      <c r="O40" s="252"/>
      <c r="P40" s="253"/>
      <c r="Q40" s="69"/>
      <c r="R40" s="63"/>
      <c r="S40" s="63"/>
      <c r="T40" s="71"/>
      <c r="U40" s="71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7" customFormat="1" ht="15" customHeight="1">
      <c r="A41" s="218"/>
      <c r="B41" s="69" t="s">
        <v>432</v>
      </c>
      <c r="C41" s="71">
        <v>2</v>
      </c>
      <c r="D41" s="71" t="s">
        <v>407</v>
      </c>
      <c r="E41" s="260"/>
      <c r="F41" s="261"/>
      <c r="G41" s="84" t="s">
        <v>433</v>
      </c>
      <c r="H41" s="85">
        <v>2</v>
      </c>
      <c r="I41" s="85" t="s">
        <v>407</v>
      </c>
      <c r="J41" s="248"/>
      <c r="K41" s="249"/>
      <c r="L41" s="69" t="s">
        <v>434</v>
      </c>
      <c r="M41" s="85">
        <v>2</v>
      </c>
      <c r="N41" s="85">
        <v>2</v>
      </c>
      <c r="O41" s="254"/>
      <c r="P41" s="255"/>
      <c r="Q41" s="69"/>
      <c r="R41" s="71"/>
      <c r="S41" s="71"/>
      <c r="T41" s="71"/>
      <c r="U41" s="71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7" customFormat="1" ht="15" customHeight="1">
      <c r="A42" s="218"/>
      <c r="B42" s="69" t="s">
        <v>435</v>
      </c>
      <c r="C42" s="71">
        <v>2</v>
      </c>
      <c r="D42" s="71">
        <v>2</v>
      </c>
      <c r="E42" s="260"/>
      <c r="F42" s="261"/>
      <c r="G42" s="84" t="s">
        <v>436</v>
      </c>
      <c r="H42" s="85">
        <v>2</v>
      </c>
      <c r="I42" s="85">
        <v>2</v>
      </c>
      <c r="J42" s="248"/>
      <c r="K42" s="249"/>
      <c r="L42" s="69" t="s">
        <v>437</v>
      </c>
      <c r="M42" s="85">
        <v>2</v>
      </c>
      <c r="N42" s="85">
        <v>2</v>
      </c>
      <c r="O42" s="254"/>
      <c r="P42" s="255"/>
      <c r="Q42" s="69"/>
      <c r="R42" s="71"/>
      <c r="S42" s="71"/>
      <c r="T42" s="71"/>
      <c r="U42" s="71"/>
      <c r="V42" s="29"/>
      <c r="W42" s="29"/>
      <c r="X42" s="22"/>
      <c r="Y42" s="22"/>
      <c r="Z42" s="22"/>
      <c r="AA42" s="22"/>
      <c r="AB42" s="22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7" customFormat="1" ht="15" customHeight="1">
      <c r="A43" s="218"/>
      <c r="B43" s="69" t="s">
        <v>438</v>
      </c>
      <c r="C43" s="71">
        <v>2</v>
      </c>
      <c r="D43" s="71">
        <v>2</v>
      </c>
      <c r="E43" s="260"/>
      <c r="F43" s="261"/>
      <c r="G43" s="84" t="s">
        <v>439</v>
      </c>
      <c r="H43" s="85">
        <v>2</v>
      </c>
      <c r="I43" s="85">
        <v>2</v>
      </c>
      <c r="J43" s="248"/>
      <c r="K43" s="249"/>
      <c r="L43" s="69" t="s">
        <v>440</v>
      </c>
      <c r="M43" s="85">
        <v>2</v>
      </c>
      <c r="N43" s="85">
        <v>2</v>
      </c>
      <c r="O43" s="254"/>
      <c r="P43" s="255"/>
      <c r="Q43" s="69"/>
      <c r="R43" s="71"/>
      <c r="S43" s="71"/>
      <c r="T43" s="71"/>
      <c r="U43" s="71"/>
      <c r="V43" s="29"/>
      <c r="W43" s="29"/>
      <c r="X43" s="22"/>
      <c r="Y43" s="22"/>
      <c r="Z43" s="22"/>
      <c r="AA43" s="22"/>
      <c r="AB43" s="22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7" customFormat="1" ht="15" customHeight="1">
      <c r="A44" s="218"/>
      <c r="B44" s="69" t="s">
        <v>441</v>
      </c>
      <c r="C44" s="71">
        <v>2</v>
      </c>
      <c r="D44" s="71">
        <v>2</v>
      </c>
      <c r="E44" s="260"/>
      <c r="F44" s="261"/>
      <c r="G44" s="84" t="s">
        <v>442</v>
      </c>
      <c r="H44" s="85">
        <v>2</v>
      </c>
      <c r="I44" s="85">
        <v>2</v>
      </c>
      <c r="J44" s="248"/>
      <c r="K44" s="249"/>
      <c r="L44" s="69" t="s">
        <v>443</v>
      </c>
      <c r="M44" s="85">
        <v>2</v>
      </c>
      <c r="N44" s="85">
        <v>2</v>
      </c>
      <c r="O44" s="254"/>
      <c r="P44" s="255"/>
      <c r="Q44" s="69"/>
      <c r="R44" s="71"/>
      <c r="S44" s="71"/>
      <c r="T44" s="71"/>
      <c r="U44" s="71"/>
      <c r="V44" s="29"/>
      <c r="W44" s="29"/>
      <c r="X44" s="22"/>
      <c r="Y44" s="22"/>
      <c r="Z44" s="22"/>
      <c r="AA44" s="22"/>
      <c r="AB44" s="2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7" customFormat="1" ht="15" customHeight="1">
      <c r="A45" s="218"/>
      <c r="B45" s="69" t="s">
        <v>444</v>
      </c>
      <c r="C45" s="71">
        <v>2</v>
      </c>
      <c r="D45" s="71">
        <v>2</v>
      </c>
      <c r="E45" s="260"/>
      <c r="F45" s="261"/>
      <c r="G45" s="84" t="s">
        <v>445</v>
      </c>
      <c r="H45" s="85">
        <v>2</v>
      </c>
      <c r="I45" s="85">
        <v>2</v>
      </c>
      <c r="J45" s="248"/>
      <c r="K45" s="249"/>
      <c r="L45" s="69" t="s">
        <v>446</v>
      </c>
      <c r="M45" s="85">
        <v>2</v>
      </c>
      <c r="N45" s="85">
        <v>2</v>
      </c>
      <c r="O45" s="254"/>
      <c r="P45" s="255"/>
      <c r="Q45" s="69"/>
      <c r="R45" s="71"/>
      <c r="S45" s="71"/>
      <c r="T45" s="71"/>
      <c r="U45" s="71"/>
      <c r="V45" s="29"/>
      <c r="W45" s="29"/>
      <c r="X45" s="22"/>
      <c r="Y45" s="22"/>
      <c r="Z45" s="22"/>
      <c r="AA45" s="22"/>
      <c r="AB45" s="2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7" customFormat="1" ht="15" customHeight="1">
      <c r="A46" s="218"/>
      <c r="B46" s="69" t="s">
        <v>447</v>
      </c>
      <c r="C46" s="71">
        <v>2</v>
      </c>
      <c r="D46" s="71">
        <v>2</v>
      </c>
      <c r="E46" s="260"/>
      <c r="F46" s="261"/>
      <c r="G46" s="84" t="s">
        <v>371</v>
      </c>
      <c r="H46" s="85">
        <v>2</v>
      </c>
      <c r="I46" s="85">
        <v>2</v>
      </c>
      <c r="J46" s="248"/>
      <c r="K46" s="249"/>
      <c r="L46" s="69" t="s">
        <v>448</v>
      </c>
      <c r="M46" s="85">
        <v>2</v>
      </c>
      <c r="N46" s="85">
        <v>2</v>
      </c>
      <c r="O46" s="254"/>
      <c r="P46" s="255"/>
      <c r="Q46" s="69"/>
      <c r="R46" s="71"/>
      <c r="S46" s="71"/>
      <c r="T46" s="71"/>
      <c r="U46" s="71"/>
      <c r="V46" s="29"/>
      <c r="W46" s="29"/>
      <c r="X46" s="22"/>
      <c r="Y46" s="22"/>
      <c r="Z46" s="22"/>
      <c r="AA46" s="22"/>
      <c r="AB46" s="22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7" customFormat="1" ht="15" customHeight="1">
      <c r="A47" s="218"/>
      <c r="B47" s="69" t="s">
        <v>449</v>
      </c>
      <c r="C47" s="71">
        <v>2</v>
      </c>
      <c r="D47" s="71">
        <v>2</v>
      </c>
      <c r="E47" s="260"/>
      <c r="F47" s="261"/>
      <c r="G47" s="84" t="s">
        <v>450</v>
      </c>
      <c r="H47" s="85">
        <v>2</v>
      </c>
      <c r="I47" s="85">
        <v>2</v>
      </c>
      <c r="J47" s="248"/>
      <c r="K47" s="249"/>
      <c r="L47" s="69" t="s">
        <v>451</v>
      </c>
      <c r="M47" s="85">
        <v>2</v>
      </c>
      <c r="N47" s="85">
        <v>2</v>
      </c>
      <c r="O47" s="254"/>
      <c r="P47" s="255"/>
      <c r="Q47" s="69"/>
      <c r="R47" s="71"/>
      <c r="S47" s="71"/>
      <c r="T47" s="71"/>
      <c r="U47" s="71"/>
      <c r="V47" s="29"/>
      <c r="W47" s="29"/>
      <c r="X47" s="22"/>
      <c r="Y47" s="22"/>
      <c r="Z47" s="22"/>
      <c r="AA47" s="22"/>
      <c r="AB47" s="22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7" customFormat="1" ht="15" customHeight="1">
      <c r="A48" s="218"/>
      <c r="B48" s="69" t="s">
        <v>452</v>
      </c>
      <c r="C48" s="71">
        <v>2</v>
      </c>
      <c r="D48" s="71">
        <v>2</v>
      </c>
      <c r="E48" s="260"/>
      <c r="F48" s="261"/>
      <c r="G48" s="84" t="s">
        <v>453</v>
      </c>
      <c r="H48" s="85">
        <v>2</v>
      </c>
      <c r="I48" s="85">
        <v>2</v>
      </c>
      <c r="J48" s="248"/>
      <c r="K48" s="249"/>
      <c r="L48" s="69" t="s">
        <v>454</v>
      </c>
      <c r="M48" s="85">
        <v>2</v>
      </c>
      <c r="N48" s="85">
        <v>2</v>
      </c>
      <c r="O48" s="254"/>
      <c r="P48" s="255"/>
      <c r="Q48" s="69"/>
      <c r="R48" s="71"/>
      <c r="S48" s="71"/>
      <c r="T48" s="71"/>
      <c r="U48" s="71"/>
      <c r="V48" s="29"/>
      <c r="W48" s="29"/>
      <c r="X48" s="22"/>
      <c r="Y48" s="22"/>
      <c r="Z48" s="22"/>
      <c r="AA48" s="22"/>
      <c r="AB48" s="22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s="37" customFormat="1" ht="15" customHeight="1">
      <c r="A49" s="218"/>
      <c r="B49" s="69" t="s">
        <v>455</v>
      </c>
      <c r="C49" s="71">
        <v>2</v>
      </c>
      <c r="D49" s="71">
        <v>2</v>
      </c>
      <c r="E49" s="260"/>
      <c r="F49" s="261"/>
      <c r="G49" s="84" t="s">
        <v>456</v>
      </c>
      <c r="H49" s="85">
        <v>2</v>
      </c>
      <c r="I49" s="85">
        <v>2</v>
      </c>
      <c r="J49" s="248"/>
      <c r="K49" s="249"/>
      <c r="L49" s="69" t="s">
        <v>457</v>
      </c>
      <c r="M49" s="85">
        <v>2</v>
      </c>
      <c r="N49" s="85">
        <v>2</v>
      </c>
      <c r="O49" s="254"/>
      <c r="P49" s="255"/>
      <c r="Q49" s="69"/>
      <c r="R49" s="71"/>
      <c r="S49" s="71"/>
      <c r="T49" s="71"/>
      <c r="U49" s="71"/>
      <c r="V49" s="29"/>
      <c r="W49" s="29"/>
      <c r="X49" s="22"/>
      <c r="Y49" s="22"/>
      <c r="Z49" s="22"/>
      <c r="AA49" s="22"/>
      <c r="AB49" s="22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</row>
    <row r="50" spans="1:62" s="37" customFormat="1" ht="15" customHeight="1">
      <c r="A50" s="218"/>
      <c r="B50" s="69"/>
      <c r="C50" s="71"/>
      <c r="D50" s="71"/>
      <c r="E50" s="260"/>
      <c r="F50" s="261"/>
      <c r="G50" s="84" t="s">
        <v>458</v>
      </c>
      <c r="H50" s="85">
        <v>2</v>
      </c>
      <c r="I50" s="85">
        <v>2</v>
      </c>
      <c r="J50" s="248"/>
      <c r="K50" s="249"/>
      <c r="L50" s="69" t="s">
        <v>459</v>
      </c>
      <c r="M50" s="63">
        <v>2</v>
      </c>
      <c r="N50" s="63">
        <v>2</v>
      </c>
      <c r="O50" s="254"/>
      <c r="P50" s="255"/>
      <c r="Q50" s="70"/>
      <c r="R50" s="71"/>
      <c r="S50" s="71"/>
      <c r="T50" s="71"/>
      <c r="U50" s="71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</row>
    <row r="51" spans="1:62" s="37" customFormat="1" ht="15" customHeight="1">
      <c r="A51" s="218"/>
      <c r="B51" s="69"/>
      <c r="C51" s="71"/>
      <c r="D51" s="71"/>
      <c r="E51" s="260"/>
      <c r="F51" s="261"/>
      <c r="G51" s="84" t="s">
        <v>460</v>
      </c>
      <c r="H51" s="85">
        <v>2</v>
      </c>
      <c r="I51" s="85">
        <v>2</v>
      </c>
      <c r="J51" s="248"/>
      <c r="K51" s="249"/>
      <c r="L51" s="69"/>
      <c r="M51" s="63"/>
      <c r="N51" s="63"/>
      <c r="O51" s="254"/>
      <c r="P51" s="255"/>
      <c r="Q51" s="70"/>
      <c r="R51" s="71"/>
      <c r="S51" s="71"/>
      <c r="T51" s="71"/>
      <c r="U51" s="71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62" s="37" customFormat="1" ht="15" customHeight="1">
      <c r="A52" s="218"/>
      <c r="B52" s="39" t="s">
        <v>18</v>
      </c>
      <c r="C52" s="39">
        <f>SUM(C40:C51)</f>
        <v>20</v>
      </c>
      <c r="D52" s="39">
        <f t="shared" ref="D52" si="20">SUM(D40:D51)</f>
        <v>18</v>
      </c>
      <c r="E52" s="262"/>
      <c r="F52" s="263"/>
      <c r="G52" s="39" t="s">
        <v>18</v>
      </c>
      <c r="H52" s="39">
        <f>SUM(H40:H51)</f>
        <v>23</v>
      </c>
      <c r="I52" s="39">
        <f>SUM(I40:I51)</f>
        <v>20</v>
      </c>
      <c r="J52" s="250"/>
      <c r="K52" s="251"/>
      <c r="L52" s="39" t="s">
        <v>18</v>
      </c>
      <c r="M52" s="39">
        <f>SUM(M40:M51)</f>
        <v>23</v>
      </c>
      <c r="N52" s="39">
        <f>SUM(N40:N51)</f>
        <v>20</v>
      </c>
      <c r="O52" s="256"/>
      <c r="P52" s="257"/>
      <c r="Q52" s="39" t="s">
        <v>18</v>
      </c>
      <c r="R52" s="39">
        <f>R40+R41+R42+R43+R46+R47+R48+R49+R50+R51</f>
        <v>0</v>
      </c>
      <c r="S52" s="39">
        <f t="shared" ref="S52:U52" si="21">S40+S41+S42+S43+S46+S47+S48+S49+S50+S51</f>
        <v>0</v>
      </c>
      <c r="T52" s="39">
        <f t="shared" si="21"/>
        <v>0</v>
      </c>
      <c r="U52" s="39">
        <f t="shared" si="21"/>
        <v>0</v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s="37" customFormat="1" ht="15" customHeight="1">
      <c r="A53" s="219"/>
      <c r="B53" s="40" t="s">
        <v>19</v>
      </c>
      <c r="C53" s="220">
        <f>C52+E52+H52+J52+M52+O52+R52+T52</f>
        <v>66</v>
      </c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2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</row>
    <row r="54" spans="1:62" ht="15" customHeight="1">
      <c r="A54" s="223" t="s">
        <v>206</v>
      </c>
      <c r="B54" s="239" t="s">
        <v>207</v>
      </c>
      <c r="C54" s="239"/>
      <c r="D54" s="239"/>
      <c r="E54" s="239"/>
      <c r="F54" s="239"/>
      <c r="G54" s="224" t="s">
        <v>1006</v>
      </c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5"/>
      <c r="V54" s="29"/>
      <c r="W54" s="29"/>
      <c r="Z54" s="51"/>
      <c r="AA54" s="22"/>
      <c r="AB54" s="22"/>
      <c r="AC54" s="29"/>
      <c r="AD54" s="29"/>
      <c r="AE54" s="29"/>
      <c r="AF54" s="29"/>
      <c r="AH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C54" s="29"/>
      <c r="BD54" s="29"/>
      <c r="BE54" s="29"/>
      <c r="BF54" s="29"/>
      <c r="BG54" s="29"/>
      <c r="BH54" s="29"/>
      <c r="BJ54" s="29"/>
    </row>
    <row r="55" spans="1:62" ht="15" customHeight="1">
      <c r="A55" s="223"/>
      <c r="B55" s="214" t="s">
        <v>999</v>
      </c>
      <c r="C55" s="215"/>
      <c r="D55" s="215"/>
      <c r="E55" s="215"/>
      <c r="F55" s="21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7"/>
      <c r="V55" s="29"/>
      <c r="Z55" s="22"/>
      <c r="AA55" s="22"/>
      <c r="AB55" s="22"/>
      <c r="AC55" s="29"/>
      <c r="AE55" s="29"/>
      <c r="AF55" s="29"/>
      <c r="AH55" s="29"/>
      <c r="AK55" s="29"/>
      <c r="AL55" s="29"/>
      <c r="AM55" s="29"/>
      <c r="AN55" s="29"/>
      <c r="AP55" s="29"/>
      <c r="AR55" s="29"/>
      <c r="AW55" s="29"/>
      <c r="AY55" s="29"/>
      <c r="BA55" s="29"/>
      <c r="BF55" s="29"/>
      <c r="BG55" s="29"/>
      <c r="BH55" s="29"/>
      <c r="BJ55" s="29"/>
    </row>
    <row r="56" spans="1:62" ht="15" customHeight="1">
      <c r="A56" s="223"/>
      <c r="B56" s="214" t="s">
        <v>1013</v>
      </c>
      <c r="C56" s="215"/>
      <c r="D56" s="215"/>
      <c r="E56" s="215"/>
      <c r="F56" s="21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7"/>
      <c r="V56" s="29"/>
      <c r="Z56" s="22"/>
      <c r="AA56" s="22"/>
      <c r="AB56" s="22"/>
      <c r="AE56" s="29"/>
      <c r="AF56" s="29"/>
      <c r="AN56" s="29"/>
      <c r="BJ56" s="29"/>
    </row>
    <row r="57" spans="1:62" ht="15" customHeight="1">
      <c r="A57" s="223"/>
      <c r="B57" s="239" t="s">
        <v>461</v>
      </c>
      <c r="C57" s="239"/>
      <c r="D57" s="239"/>
      <c r="E57" s="239"/>
      <c r="F57" s="239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7"/>
      <c r="AA57" s="22"/>
      <c r="AB57" s="22"/>
      <c r="AE57" s="29"/>
    </row>
    <row r="58" spans="1:62" ht="15" customHeight="1">
      <c r="A58" s="223"/>
      <c r="B58" s="239" t="s">
        <v>462</v>
      </c>
      <c r="C58" s="239"/>
      <c r="D58" s="239"/>
      <c r="E58" s="239"/>
      <c r="F58" s="239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7"/>
      <c r="AA58" s="22"/>
    </row>
    <row r="59" spans="1:62" ht="15" customHeight="1">
      <c r="A59" s="223"/>
      <c r="B59" s="239" t="s">
        <v>463</v>
      </c>
      <c r="C59" s="239"/>
      <c r="D59" s="239"/>
      <c r="E59" s="239"/>
      <c r="F59" s="239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7"/>
      <c r="AA59" s="22"/>
    </row>
    <row r="60" spans="1:62">
      <c r="A60" s="223"/>
      <c r="B60" s="239" t="s">
        <v>281</v>
      </c>
      <c r="C60" s="239"/>
      <c r="D60" s="239"/>
      <c r="E60" s="239"/>
      <c r="F60" s="239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9"/>
    </row>
  </sheetData>
  <mergeCells count="47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28"/>
    <mergeCell ref="C28:U28"/>
    <mergeCell ref="A18:A19"/>
    <mergeCell ref="B18:U18"/>
    <mergeCell ref="C19:U19"/>
    <mergeCell ref="A29:A39"/>
    <mergeCell ref="C39:U39"/>
    <mergeCell ref="J40:K52"/>
    <mergeCell ref="O40:P52"/>
    <mergeCell ref="C53:U53"/>
    <mergeCell ref="A40:A53"/>
    <mergeCell ref="E40:F52"/>
    <mergeCell ref="A54:A60"/>
    <mergeCell ref="B54:F54"/>
    <mergeCell ref="G54:U60"/>
    <mergeCell ref="B55:F55"/>
    <mergeCell ref="B56:F56"/>
    <mergeCell ref="B57:F57"/>
    <mergeCell ref="B58:F58"/>
    <mergeCell ref="B59:F59"/>
    <mergeCell ref="B60:F60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2"/>
  <sheetViews>
    <sheetView view="pageBreakPreview" topLeftCell="A43" zoomScaleNormal="100" zoomScaleSheetLayoutView="100" workbookViewId="0">
      <selection activeCell="B57" sqref="B57:F58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1004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904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464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465</v>
      </c>
      <c r="D5" s="4" t="s">
        <v>466</v>
      </c>
      <c r="E5" s="4" t="s">
        <v>465</v>
      </c>
      <c r="F5" s="4" t="s">
        <v>466</v>
      </c>
      <c r="G5" s="238"/>
      <c r="H5" s="4" t="s">
        <v>465</v>
      </c>
      <c r="I5" s="4" t="s">
        <v>466</v>
      </c>
      <c r="J5" s="4" t="s">
        <v>465</v>
      </c>
      <c r="K5" s="4" t="s">
        <v>466</v>
      </c>
      <c r="L5" s="238"/>
      <c r="M5" s="4" t="s">
        <v>465</v>
      </c>
      <c r="N5" s="4" t="s">
        <v>466</v>
      </c>
      <c r="O5" s="4" t="s">
        <v>465</v>
      </c>
      <c r="P5" s="4" t="s">
        <v>466</v>
      </c>
      <c r="Q5" s="238"/>
      <c r="R5" s="4" t="s">
        <v>465</v>
      </c>
      <c r="S5" s="4" t="s">
        <v>466</v>
      </c>
      <c r="T5" s="4" t="s">
        <v>465</v>
      </c>
      <c r="U5" s="4" t="s">
        <v>466</v>
      </c>
    </row>
    <row r="6" spans="1:22" s="11" customFormat="1" ht="15" customHeight="1">
      <c r="A6" s="223" t="s">
        <v>467</v>
      </c>
      <c r="B6" s="76" t="s">
        <v>468</v>
      </c>
      <c r="C6" s="77">
        <v>2</v>
      </c>
      <c r="D6" s="78">
        <v>2</v>
      </c>
      <c r="E6" s="78"/>
      <c r="F6" s="78"/>
      <c r="G6" s="76" t="s">
        <v>469</v>
      </c>
      <c r="H6" s="78">
        <v>2</v>
      </c>
      <c r="I6" s="78">
        <v>2</v>
      </c>
      <c r="J6" s="78"/>
      <c r="K6" s="78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2" s="11" customFormat="1" ht="15" customHeight="1">
      <c r="A7" s="223"/>
      <c r="B7" s="76" t="s">
        <v>470</v>
      </c>
      <c r="C7" s="77"/>
      <c r="D7" s="78"/>
      <c r="E7" s="78">
        <v>2</v>
      </c>
      <c r="F7" s="78">
        <v>2</v>
      </c>
      <c r="G7" s="76" t="s">
        <v>471</v>
      </c>
      <c r="H7" s="78">
        <v>2</v>
      </c>
      <c r="I7" s="78">
        <v>2</v>
      </c>
      <c r="J7" s="78">
        <v>2</v>
      </c>
      <c r="K7" s="78">
        <v>2</v>
      </c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2" s="11" customFormat="1" ht="15" customHeight="1">
      <c r="A8" s="223"/>
      <c r="B8" s="76" t="s">
        <v>472</v>
      </c>
      <c r="C8" s="77">
        <v>2</v>
      </c>
      <c r="D8" s="78">
        <v>2</v>
      </c>
      <c r="E8" s="78"/>
      <c r="F8" s="78"/>
      <c r="G8" s="76"/>
      <c r="H8" s="78"/>
      <c r="I8" s="78"/>
      <c r="J8" s="78"/>
      <c r="K8" s="78"/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2" s="11" customFormat="1" ht="15" customHeight="1">
      <c r="A9" s="223"/>
      <c r="B9" s="76" t="s">
        <v>473</v>
      </c>
      <c r="C9" s="77"/>
      <c r="D9" s="78"/>
      <c r="E9" s="78">
        <v>2</v>
      </c>
      <c r="F9" s="78">
        <v>2</v>
      </c>
      <c r="G9" s="76"/>
      <c r="H9" s="78"/>
      <c r="I9" s="78"/>
      <c r="J9" s="78"/>
      <c r="K9" s="78"/>
      <c r="L9" s="9"/>
      <c r="M9" s="10"/>
      <c r="N9" s="10"/>
      <c r="O9" s="10"/>
      <c r="P9" s="10"/>
      <c r="Q9" s="9"/>
      <c r="R9" s="10"/>
      <c r="S9" s="10"/>
      <c r="T9" s="10"/>
      <c r="U9" s="10"/>
    </row>
    <row r="10" spans="1:22" s="14" customFormat="1" ht="15" customHeight="1">
      <c r="A10" s="223"/>
      <c r="B10" s="12" t="s">
        <v>18</v>
      </c>
      <c r="C10" s="13">
        <f>SUM(C6:C9)</f>
        <v>4</v>
      </c>
      <c r="D10" s="13">
        <f t="shared" ref="D10:F10" si="0">SUM(D6:D9)</f>
        <v>4</v>
      </c>
      <c r="E10" s="13">
        <f t="shared" si="0"/>
        <v>4</v>
      </c>
      <c r="F10" s="13">
        <f t="shared" si="0"/>
        <v>4</v>
      </c>
      <c r="G10" s="12" t="s">
        <v>18</v>
      </c>
      <c r="H10" s="13">
        <f>SUM(H6:H9)</f>
        <v>4</v>
      </c>
      <c r="I10" s="13">
        <f t="shared" ref="I10:K10" si="1">SUM(I6:I9)</f>
        <v>4</v>
      </c>
      <c r="J10" s="13">
        <f t="shared" si="1"/>
        <v>2</v>
      </c>
      <c r="K10" s="13">
        <f t="shared" si="1"/>
        <v>2</v>
      </c>
      <c r="L10" s="12" t="s">
        <v>18</v>
      </c>
      <c r="M10" s="13">
        <f>SUM(M6:M9)</f>
        <v>0</v>
      </c>
      <c r="N10" s="13">
        <f t="shared" ref="N10:P10" si="2">SUM(N6:N9)</f>
        <v>0</v>
      </c>
      <c r="O10" s="13">
        <f t="shared" si="2"/>
        <v>0</v>
      </c>
      <c r="P10" s="13">
        <f t="shared" si="2"/>
        <v>0</v>
      </c>
      <c r="Q10" s="12" t="s">
        <v>18</v>
      </c>
      <c r="R10" s="13">
        <f>SUM(R6:R9)</f>
        <v>0</v>
      </c>
      <c r="S10" s="13">
        <f t="shared" ref="S10:U10" si="3">SUM(S6:S9)</f>
        <v>0</v>
      </c>
      <c r="T10" s="13">
        <f t="shared" si="3"/>
        <v>0</v>
      </c>
      <c r="U10" s="13">
        <f t="shared" si="3"/>
        <v>0</v>
      </c>
    </row>
    <row r="11" spans="1:22" s="14" customFormat="1" ht="15" customHeight="1">
      <c r="A11" s="223"/>
      <c r="B11" s="15" t="s">
        <v>19</v>
      </c>
      <c r="C11" s="234">
        <f>C10+E10+H10+J10+M10+O10+R10+T10</f>
        <v>14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</row>
    <row r="12" spans="1:22" s="14" customFormat="1" ht="35.1" customHeight="1">
      <c r="A12" s="223"/>
      <c r="B12" s="235" t="s">
        <v>474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</row>
    <row r="13" spans="1:22" s="11" customFormat="1" ht="15" customHeight="1">
      <c r="A13" s="223" t="s">
        <v>475</v>
      </c>
      <c r="B13" s="79" t="s">
        <v>293</v>
      </c>
      <c r="C13" s="7">
        <v>0</v>
      </c>
      <c r="D13" s="7">
        <v>1</v>
      </c>
      <c r="E13" s="7">
        <v>0</v>
      </c>
      <c r="F13" s="7">
        <v>1</v>
      </c>
      <c r="G13" s="79" t="s">
        <v>398</v>
      </c>
      <c r="H13" s="7"/>
      <c r="I13" s="7"/>
      <c r="J13" s="7">
        <v>2</v>
      </c>
      <c r="K13" s="7">
        <v>2</v>
      </c>
      <c r="L13" s="9"/>
      <c r="M13" s="10"/>
      <c r="N13" s="10"/>
      <c r="O13" s="10"/>
      <c r="P13" s="10"/>
      <c r="Q13" s="9"/>
      <c r="R13" s="10"/>
      <c r="S13" s="10"/>
      <c r="T13" s="10"/>
      <c r="U13" s="10"/>
    </row>
    <row r="14" spans="1:22" s="11" customFormat="1" ht="15" customHeight="1">
      <c r="A14" s="223"/>
      <c r="B14" s="79" t="s">
        <v>476</v>
      </c>
      <c r="C14" s="80"/>
      <c r="D14" s="7"/>
      <c r="E14" s="7">
        <v>2</v>
      </c>
      <c r="F14" s="7">
        <v>2</v>
      </c>
      <c r="G14" s="79"/>
      <c r="H14" s="7"/>
      <c r="I14" s="7"/>
      <c r="J14" s="7"/>
      <c r="K14" s="7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2" s="11" customFormat="1" ht="15" customHeight="1">
      <c r="A15" s="223"/>
      <c r="B15" s="79" t="s">
        <v>295</v>
      </c>
      <c r="C15" s="7">
        <v>2</v>
      </c>
      <c r="D15" s="7">
        <v>2</v>
      </c>
      <c r="E15" s="7"/>
      <c r="F15" s="7"/>
      <c r="G15" s="81"/>
      <c r="H15" s="7"/>
      <c r="I15" s="7"/>
      <c r="J15" s="7"/>
      <c r="K15" s="7"/>
      <c r="L15" s="9"/>
      <c r="M15" s="10"/>
      <c r="N15" s="10"/>
      <c r="O15" s="10"/>
      <c r="P15" s="10"/>
      <c r="Q15" s="9"/>
      <c r="R15" s="10"/>
      <c r="S15" s="10"/>
      <c r="T15" s="10"/>
      <c r="U15" s="10"/>
    </row>
    <row r="16" spans="1:22" s="14" customFormat="1" ht="15" customHeight="1">
      <c r="A16" s="223"/>
      <c r="B16" s="12" t="s">
        <v>18</v>
      </c>
      <c r="C16" s="13">
        <f>SUM(C13:C15)</f>
        <v>2</v>
      </c>
      <c r="D16" s="13">
        <f t="shared" ref="D16:F16" si="4">SUM(D13:D15)</f>
        <v>3</v>
      </c>
      <c r="E16" s="13">
        <f t="shared" si="4"/>
        <v>2</v>
      </c>
      <c r="F16" s="13">
        <f t="shared" si="4"/>
        <v>3</v>
      </c>
      <c r="G16" s="12" t="s">
        <v>18</v>
      </c>
      <c r="H16" s="13">
        <f>SUM(H13:H15)</f>
        <v>0</v>
      </c>
      <c r="I16" s="13">
        <f t="shared" ref="I16:K16" si="5">SUM(I13:I15)</f>
        <v>0</v>
      </c>
      <c r="J16" s="13">
        <f t="shared" si="5"/>
        <v>2</v>
      </c>
      <c r="K16" s="13">
        <f t="shared" si="5"/>
        <v>2</v>
      </c>
      <c r="L16" s="12" t="s">
        <v>18</v>
      </c>
      <c r="M16" s="13">
        <f>SUM(M13:M15)</f>
        <v>0</v>
      </c>
      <c r="N16" s="13">
        <f t="shared" ref="N16:P16" si="6">SUM(N13:N15)</f>
        <v>0</v>
      </c>
      <c r="O16" s="13">
        <f t="shared" si="6"/>
        <v>0</v>
      </c>
      <c r="P16" s="13">
        <f t="shared" si="6"/>
        <v>0</v>
      </c>
      <c r="Q16" s="12" t="s">
        <v>18</v>
      </c>
      <c r="R16" s="13">
        <f>SUM(R13:R15)</f>
        <v>0</v>
      </c>
      <c r="S16" s="13">
        <f t="shared" ref="S16:U16" si="7">SUM(S13:S15)</f>
        <v>0</v>
      </c>
      <c r="T16" s="13">
        <f t="shared" si="7"/>
        <v>0</v>
      </c>
      <c r="U16" s="13">
        <f t="shared" si="7"/>
        <v>0</v>
      </c>
    </row>
    <row r="17" spans="1:62" s="14" customFormat="1" ht="15" customHeight="1">
      <c r="A17" s="223"/>
      <c r="B17" s="198" t="s">
        <v>19</v>
      </c>
      <c r="C17" s="231">
        <f>C16+E16+H16+J16+M16+O16+R16+T16</f>
        <v>6</v>
      </c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</row>
    <row r="18" spans="1:62" ht="57" customHeight="1">
      <c r="A18" s="223" t="s">
        <v>477</v>
      </c>
      <c r="B18" s="230" t="s">
        <v>928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</row>
    <row r="19" spans="1:62" s="14" customFormat="1" ht="15" customHeight="1">
      <c r="A19" s="223"/>
      <c r="B19" s="198" t="s">
        <v>19</v>
      </c>
      <c r="C19" s="231">
        <v>8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</row>
    <row r="20" spans="1:62" s="22" customFormat="1" ht="15" customHeight="1">
      <c r="A20" s="232" t="s">
        <v>478</v>
      </c>
      <c r="B20" s="61" t="s">
        <v>300</v>
      </c>
      <c r="C20" s="62">
        <v>2</v>
      </c>
      <c r="D20" s="62">
        <v>2</v>
      </c>
      <c r="E20" s="62"/>
      <c r="F20" s="62"/>
      <c r="G20" s="68" t="s">
        <v>31</v>
      </c>
      <c r="H20" s="62">
        <v>2</v>
      </c>
      <c r="I20" s="62">
        <v>2</v>
      </c>
      <c r="J20" s="62"/>
      <c r="K20" s="62"/>
      <c r="L20" s="20"/>
      <c r="M20" s="21"/>
      <c r="N20" s="21"/>
      <c r="O20" s="21"/>
      <c r="P20" s="21"/>
      <c r="Q20" s="20"/>
      <c r="R20" s="21"/>
      <c r="S20" s="21"/>
      <c r="T20" s="21"/>
      <c r="U20" s="21"/>
    </row>
    <row r="21" spans="1:62" s="22" customFormat="1" ht="15" customHeight="1">
      <c r="A21" s="232"/>
      <c r="B21" s="61" t="s">
        <v>299</v>
      </c>
      <c r="C21" s="63"/>
      <c r="D21" s="63"/>
      <c r="E21" s="63">
        <v>2</v>
      </c>
      <c r="F21" s="63">
        <v>2</v>
      </c>
      <c r="G21" s="68" t="s">
        <v>29</v>
      </c>
      <c r="H21" s="63"/>
      <c r="I21" s="63"/>
      <c r="J21" s="62">
        <v>2</v>
      </c>
      <c r="K21" s="62">
        <v>2</v>
      </c>
      <c r="L21" s="24"/>
      <c r="M21" s="25"/>
      <c r="N21" s="25"/>
      <c r="O21" s="25"/>
      <c r="P21" s="25"/>
      <c r="Q21" s="24"/>
      <c r="R21" s="25"/>
      <c r="S21" s="25"/>
      <c r="T21" s="25"/>
      <c r="U21" s="25"/>
    </row>
    <row r="22" spans="1:62" s="29" customFormat="1" ht="15" customHeight="1">
      <c r="A22" s="232"/>
      <c r="B22" s="26" t="s">
        <v>479</v>
      </c>
      <c r="C22" s="27">
        <f>SUM(C20:C21)</f>
        <v>2</v>
      </c>
      <c r="D22" s="27">
        <f t="shared" ref="D22:F22" si="8">SUM(D20:D21)</f>
        <v>2</v>
      </c>
      <c r="E22" s="27">
        <f t="shared" si="8"/>
        <v>2</v>
      </c>
      <c r="F22" s="27">
        <f t="shared" si="8"/>
        <v>2</v>
      </c>
      <c r="G22" s="26" t="s">
        <v>479</v>
      </c>
      <c r="H22" s="27">
        <f>SUM(H20:H21)</f>
        <v>2</v>
      </c>
      <c r="I22" s="27">
        <f t="shared" ref="I22:K22" si="9">SUM(I20:I21)</f>
        <v>2</v>
      </c>
      <c r="J22" s="27">
        <f t="shared" si="9"/>
        <v>2</v>
      </c>
      <c r="K22" s="27">
        <f t="shared" si="9"/>
        <v>2</v>
      </c>
      <c r="L22" s="28" t="s">
        <v>18</v>
      </c>
      <c r="M22" s="27">
        <f>SUM(M20:M21)</f>
        <v>0</v>
      </c>
      <c r="N22" s="27">
        <f t="shared" ref="N22:P22" si="10">SUM(N20:N21)</f>
        <v>0</v>
      </c>
      <c r="O22" s="27">
        <f t="shared" si="10"/>
        <v>0</v>
      </c>
      <c r="P22" s="27">
        <f t="shared" si="10"/>
        <v>0</v>
      </c>
      <c r="Q22" s="28" t="s">
        <v>18</v>
      </c>
      <c r="R22" s="27">
        <f>SUM(R20:R21)</f>
        <v>0</v>
      </c>
      <c r="S22" s="27">
        <f t="shared" ref="S22:U22" si="11">SUM(S20:S21)</f>
        <v>0</v>
      </c>
      <c r="T22" s="27">
        <f t="shared" si="11"/>
        <v>0</v>
      </c>
      <c r="U22" s="27">
        <f t="shared" si="11"/>
        <v>0</v>
      </c>
    </row>
    <row r="23" spans="1:62" s="29" customFormat="1" ht="15" customHeight="1">
      <c r="A23" s="232"/>
      <c r="B23" s="30" t="s">
        <v>480</v>
      </c>
      <c r="C23" s="233">
        <f>SUM(C22+E22+H22+J22+M22+O22+R22+T22)</f>
        <v>8</v>
      </c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W23" s="22"/>
      <c r="X23" s="22"/>
      <c r="Y23" s="22"/>
      <c r="Z23" s="22"/>
      <c r="AA23" s="22"/>
      <c r="AB23" s="22"/>
    </row>
    <row r="24" spans="1:62" s="31" customFormat="1" ht="15" customHeight="1">
      <c r="A24" s="212" t="s">
        <v>481</v>
      </c>
      <c r="B24" s="82" t="s">
        <v>303</v>
      </c>
      <c r="C24" s="21">
        <v>2</v>
      </c>
      <c r="D24" s="21">
        <v>2</v>
      </c>
      <c r="E24" s="21"/>
      <c r="F24" s="21"/>
      <c r="G24" s="82" t="s">
        <v>304</v>
      </c>
      <c r="H24" s="21">
        <v>2</v>
      </c>
      <c r="I24" s="21">
        <v>2</v>
      </c>
      <c r="J24" s="21"/>
      <c r="K24" s="21"/>
      <c r="L24" s="20" t="s">
        <v>305</v>
      </c>
      <c r="M24" s="83"/>
      <c r="N24" s="83"/>
      <c r="O24" s="83">
        <v>2</v>
      </c>
      <c r="P24" s="83">
        <v>2</v>
      </c>
      <c r="Q24" s="20" t="s">
        <v>306</v>
      </c>
      <c r="R24" s="21"/>
      <c r="S24" s="21"/>
      <c r="T24" s="83">
        <v>2</v>
      </c>
      <c r="U24" s="83">
        <v>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1" customFormat="1" ht="15" customHeight="1">
      <c r="A25" s="212"/>
      <c r="B25" s="82" t="s">
        <v>307</v>
      </c>
      <c r="C25" s="21">
        <v>2</v>
      </c>
      <c r="D25" s="21">
        <v>2</v>
      </c>
      <c r="E25" s="21"/>
      <c r="F25" s="21"/>
      <c r="G25" s="82" t="s">
        <v>308</v>
      </c>
      <c r="H25" s="21">
        <v>2</v>
      </c>
      <c r="I25" s="21">
        <v>2</v>
      </c>
      <c r="J25" s="21"/>
      <c r="K25" s="21"/>
      <c r="L25" s="20" t="s">
        <v>309</v>
      </c>
      <c r="M25" s="83"/>
      <c r="N25" s="83"/>
      <c r="O25" s="83">
        <v>2</v>
      </c>
      <c r="P25" s="83">
        <v>2</v>
      </c>
      <c r="Q25" s="20" t="s">
        <v>310</v>
      </c>
      <c r="R25" s="21"/>
      <c r="S25" s="21"/>
      <c r="T25" s="83">
        <v>2</v>
      </c>
      <c r="U25" s="83">
        <v>2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1" customFormat="1" ht="15" customHeight="1">
      <c r="A26" s="212"/>
      <c r="B26" s="82" t="s">
        <v>311</v>
      </c>
      <c r="C26" s="21">
        <v>2</v>
      </c>
      <c r="D26" s="21">
        <v>2</v>
      </c>
      <c r="E26" s="21"/>
      <c r="F26" s="21"/>
      <c r="G26" s="82"/>
      <c r="H26" s="21"/>
      <c r="I26" s="21"/>
      <c r="J26" s="21"/>
      <c r="K26" s="21"/>
      <c r="L26" s="24" t="s">
        <v>312</v>
      </c>
      <c r="M26" s="27"/>
      <c r="N26" s="27"/>
      <c r="O26" s="27">
        <v>2</v>
      </c>
      <c r="P26" s="27">
        <v>2</v>
      </c>
      <c r="Q26" s="78"/>
      <c r="R26" s="25"/>
      <c r="S26" s="25"/>
      <c r="T26" s="27"/>
      <c r="U26" s="27"/>
      <c r="V26" s="29"/>
      <c r="W26" s="22"/>
      <c r="X26" s="22"/>
      <c r="Y26" s="22"/>
      <c r="Z26" s="22"/>
      <c r="AA26" s="22"/>
      <c r="AB26" s="22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12"/>
      <c r="B27" s="27" t="s">
        <v>479</v>
      </c>
      <c r="C27" s="27">
        <f>SUM(C24:C26)</f>
        <v>6</v>
      </c>
      <c r="D27" s="27">
        <f t="shared" ref="D27:F27" si="12">SUM(D24:D26)</f>
        <v>6</v>
      </c>
      <c r="E27" s="27">
        <f t="shared" si="12"/>
        <v>0</v>
      </c>
      <c r="F27" s="27">
        <f t="shared" si="12"/>
        <v>0</v>
      </c>
      <c r="G27" s="27" t="s">
        <v>479</v>
      </c>
      <c r="H27" s="27">
        <f>SUM(H24:H26)</f>
        <v>4</v>
      </c>
      <c r="I27" s="27">
        <f t="shared" ref="I27:K27" si="13">SUM(I24:I26)</f>
        <v>4</v>
      </c>
      <c r="J27" s="27">
        <f t="shared" si="13"/>
        <v>0</v>
      </c>
      <c r="K27" s="27">
        <f t="shared" si="13"/>
        <v>0</v>
      </c>
      <c r="L27" s="28" t="s">
        <v>479</v>
      </c>
      <c r="M27" s="27">
        <f>SUM(M24:M26)</f>
        <v>0</v>
      </c>
      <c r="N27" s="27">
        <f t="shared" ref="N27:P27" si="14">SUM(N24:N26)</f>
        <v>0</v>
      </c>
      <c r="O27" s="27">
        <f t="shared" si="14"/>
        <v>6</v>
      </c>
      <c r="P27" s="27">
        <f t="shared" si="14"/>
        <v>6</v>
      </c>
      <c r="Q27" s="28" t="s">
        <v>479</v>
      </c>
      <c r="R27" s="27">
        <f>SUM(R24:R26)</f>
        <v>0</v>
      </c>
      <c r="S27" s="27">
        <f t="shared" ref="S27:U27" si="15">SUM(S24:S26)</f>
        <v>0</v>
      </c>
      <c r="T27" s="27">
        <f t="shared" si="15"/>
        <v>4</v>
      </c>
      <c r="U27" s="27">
        <f t="shared" si="15"/>
        <v>4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2" customFormat="1" ht="15" customHeight="1">
      <c r="A28" s="212"/>
      <c r="B28" s="30" t="s">
        <v>480</v>
      </c>
      <c r="C28" s="213">
        <f>C27+E27+H27+J27+M27+O27+R27+T27</f>
        <v>20</v>
      </c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9"/>
      <c r="W28" s="22"/>
      <c r="X28" s="22"/>
      <c r="Y28" s="22"/>
      <c r="Z28" s="22"/>
      <c r="AA28" s="22"/>
      <c r="AB28" s="22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7" customFormat="1" ht="15" customHeight="1">
      <c r="A29" s="212" t="s">
        <v>482</v>
      </c>
      <c r="B29" s="68" t="s">
        <v>403</v>
      </c>
      <c r="C29" s="63">
        <v>2</v>
      </c>
      <c r="D29" s="63">
        <v>2</v>
      </c>
      <c r="E29" s="66"/>
      <c r="F29" s="66"/>
      <c r="G29" s="69" t="s">
        <v>483</v>
      </c>
      <c r="H29" s="63">
        <v>2</v>
      </c>
      <c r="I29" s="63">
        <v>3</v>
      </c>
      <c r="J29" s="63"/>
      <c r="K29" s="63"/>
      <c r="L29" s="70" t="s">
        <v>405</v>
      </c>
      <c r="M29" s="63">
        <v>1</v>
      </c>
      <c r="N29" s="63">
        <v>1</v>
      </c>
      <c r="O29" s="63">
        <v>1</v>
      </c>
      <c r="P29" s="63">
        <v>1</v>
      </c>
      <c r="Q29" s="69" t="s">
        <v>406</v>
      </c>
      <c r="R29" s="63">
        <v>9</v>
      </c>
      <c r="S29" s="63" t="s">
        <v>407</v>
      </c>
      <c r="T29" s="63"/>
      <c r="U29" s="63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7" customFormat="1" ht="15" customHeight="1">
      <c r="A30" s="212"/>
      <c r="B30" s="68" t="s">
        <v>408</v>
      </c>
      <c r="C30" s="66">
        <v>2</v>
      </c>
      <c r="D30" s="66">
        <v>2</v>
      </c>
      <c r="E30" s="66"/>
      <c r="F30" s="66"/>
      <c r="G30" s="70" t="s">
        <v>484</v>
      </c>
      <c r="H30" s="63">
        <v>2</v>
      </c>
      <c r="I30" s="63">
        <v>3</v>
      </c>
      <c r="J30" s="63"/>
      <c r="K30" s="63"/>
      <c r="L30" s="70" t="s">
        <v>410</v>
      </c>
      <c r="M30" s="63">
        <v>2</v>
      </c>
      <c r="N30" s="63">
        <v>2</v>
      </c>
      <c r="O30" s="71"/>
      <c r="P30" s="71"/>
      <c r="Q30" s="69" t="s">
        <v>411</v>
      </c>
      <c r="R30" s="63"/>
      <c r="S30" s="63"/>
      <c r="T30" s="63">
        <v>9</v>
      </c>
      <c r="U30" s="63" t="s">
        <v>485</v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7" customFormat="1" ht="15" customHeight="1">
      <c r="A31" s="212"/>
      <c r="B31" s="68" t="s">
        <v>412</v>
      </c>
      <c r="C31" s="66">
        <v>2</v>
      </c>
      <c r="D31" s="66">
        <v>3</v>
      </c>
      <c r="E31" s="66"/>
      <c r="F31" s="66"/>
      <c r="G31" s="69" t="s">
        <v>486</v>
      </c>
      <c r="H31" s="63">
        <v>2</v>
      </c>
      <c r="I31" s="63">
        <v>3</v>
      </c>
      <c r="J31" s="71"/>
      <c r="K31" s="71"/>
      <c r="L31" s="69" t="s">
        <v>487</v>
      </c>
      <c r="M31" s="63">
        <v>3</v>
      </c>
      <c r="N31" s="63">
        <v>3</v>
      </c>
      <c r="O31" s="72"/>
      <c r="P31" s="72"/>
      <c r="Q31" s="69"/>
      <c r="R31" s="63"/>
      <c r="S31" s="63"/>
      <c r="T31" s="63"/>
      <c r="U31" s="63"/>
      <c r="V31" s="29"/>
      <c r="W31" s="29"/>
      <c r="X31" s="22"/>
      <c r="Y31" s="22"/>
      <c r="Z31" s="22"/>
      <c r="AA31" s="22"/>
      <c r="AB31" s="22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7" customFormat="1" ht="15" customHeight="1">
      <c r="A32" s="212"/>
      <c r="B32" s="68" t="s">
        <v>415</v>
      </c>
      <c r="C32" s="66">
        <v>2</v>
      </c>
      <c r="D32" s="66">
        <v>3</v>
      </c>
      <c r="E32" s="66"/>
      <c r="F32" s="66"/>
      <c r="G32" s="69" t="s">
        <v>488</v>
      </c>
      <c r="H32" s="72"/>
      <c r="I32" s="72"/>
      <c r="J32" s="72">
        <v>2</v>
      </c>
      <c r="K32" s="72">
        <v>3</v>
      </c>
      <c r="L32" s="69" t="s">
        <v>420</v>
      </c>
      <c r="M32" s="63">
        <v>2</v>
      </c>
      <c r="N32" s="63">
        <v>3</v>
      </c>
      <c r="O32" s="63"/>
      <c r="P32" s="63"/>
      <c r="Q32" s="69"/>
      <c r="R32" s="63"/>
      <c r="S32" s="63"/>
      <c r="T32" s="63"/>
      <c r="U32" s="63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7" customFormat="1" ht="15" customHeight="1">
      <c r="A33" s="212"/>
      <c r="B33" s="68" t="s">
        <v>418</v>
      </c>
      <c r="C33" s="66">
        <v>2</v>
      </c>
      <c r="D33" s="66">
        <v>2</v>
      </c>
      <c r="E33" s="66"/>
      <c r="F33" s="66"/>
      <c r="G33" s="70" t="s">
        <v>489</v>
      </c>
      <c r="H33" s="72"/>
      <c r="I33" s="72"/>
      <c r="J33" s="72">
        <v>2</v>
      </c>
      <c r="K33" s="72">
        <v>3</v>
      </c>
      <c r="L33" s="70" t="s">
        <v>490</v>
      </c>
      <c r="M33" s="63"/>
      <c r="N33" s="63"/>
      <c r="O33" s="63">
        <v>3</v>
      </c>
      <c r="P33" s="63">
        <v>3</v>
      </c>
      <c r="Q33" s="69"/>
      <c r="R33" s="63"/>
      <c r="S33" s="63"/>
      <c r="T33" s="63"/>
      <c r="U33" s="63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7" customFormat="1" ht="15" customHeight="1">
      <c r="A34" s="212"/>
      <c r="B34" s="68" t="s">
        <v>491</v>
      </c>
      <c r="C34" s="63"/>
      <c r="D34" s="63"/>
      <c r="E34" s="66">
        <v>2</v>
      </c>
      <c r="F34" s="66">
        <v>3</v>
      </c>
      <c r="G34" s="69" t="s">
        <v>422</v>
      </c>
      <c r="H34" s="72"/>
      <c r="I34" s="72"/>
      <c r="J34" s="63">
        <v>2</v>
      </c>
      <c r="K34" s="63">
        <v>2</v>
      </c>
      <c r="L34" s="69" t="s">
        <v>492</v>
      </c>
      <c r="M34" s="63"/>
      <c r="N34" s="63"/>
      <c r="O34" s="72">
        <v>2</v>
      </c>
      <c r="P34" s="72">
        <v>2</v>
      </c>
      <c r="Q34" s="69"/>
      <c r="R34" s="63"/>
      <c r="S34" s="63"/>
      <c r="T34" s="63"/>
      <c r="U34" s="63"/>
      <c r="V34" s="29"/>
      <c r="W34" s="29"/>
      <c r="X34" s="22"/>
      <c r="Y34" s="22"/>
      <c r="Z34" s="22"/>
      <c r="AA34" s="22"/>
      <c r="AB34" s="22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7" customFormat="1" ht="15" customHeight="1">
      <c r="A35" s="212"/>
      <c r="B35" s="69" t="s">
        <v>424</v>
      </c>
      <c r="C35" s="66"/>
      <c r="D35" s="66"/>
      <c r="E35" s="66">
        <v>2</v>
      </c>
      <c r="F35" s="66">
        <v>3</v>
      </c>
      <c r="G35" s="70" t="s">
        <v>493</v>
      </c>
      <c r="H35" s="63"/>
      <c r="I35" s="63"/>
      <c r="J35" s="71">
        <v>2</v>
      </c>
      <c r="K35" s="71">
        <v>3</v>
      </c>
      <c r="L35" s="69"/>
      <c r="M35" s="63"/>
      <c r="N35" s="63"/>
      <c r="O35" s="63"/>
      <c r="P35" s="63"/>
      <c r="Q35" s="70"/>
      <c r="R35" s="72"/>
      <c r="S35" s="72"/>
      <c r="T35" s="63"/>
      <c r="U35" s="63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7" customFormat="1" ht="15" customHeight="1">
      <c r="A36" s="212"/>
      <c r="B36" s="68" t="s">
        <v>494</v>
      </c>
      <c r="C36" s="66"/>
      <c r="D36" s="66"/>
      <c r="E36" s="66">
        <v>2</v>
      </c>
      <c r="F36" s="66">
        <v>2</v>
      </c>
      <c r="G36" s="69"/>
      <c r="H36" s="63"/>
      <c r="I36" s="63"/>
      <c r="J36" s="63"/>
      <c r="K36" s="63"/>
      <c r="L36" s="69"/>
      <c r="M36" s="71"/>
      <c r="N36" s="71"/>
      <c r="O36" s="71"/>
      <c r="P36" s="71"/>
      <c r="Q36" s="69"/>
      <c r="R36" s="72"/>
      <c r="S36" s="72"/>
      <c r="T36" s="72"/>
      <c r="U36" s="72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7" customFormat="1" ht="15" customHeight="1">
      <c r="A37" s="212"/>
      <c r="B37" s="68" t="s">
        <v>495</v>
      </c>
      <c r="C37" s="72"/>
      <c r="D37" s="63" t="s">
        <v>331</v>
      </c>
      <c r="E37" s="66">
        <v>2</v>
      </c>
      <c r="F37" s="66">
        <v>3</v>
      </c>
      <c r="G37" s="69"/>
      <c r="H37" s="71"/>
      <c r="I37" s="71"/>
      <c r="J37" s="71"/>
      <c r="K37" s="71"/>
      <c r="L37" s="70"/>
      <c r="M37" s="63"/>
      <c r="N37" s="63"/>
      <c r="O37" s="72"/>
      <c r="P37" s="72"/>
      <c r="Q37" s="69"/>
      <c r="R37" s="72"/>
      <c r="S37" s="72"/>
      <c r="T37" s="72"/>
      <c r="U37" s="72"/>
      <c r="V37" s="29"/>
      <c r="W37" s="29"/>
      <c r="X37" s="22"/>
      <c r="Y37" s="22"/>
      <c r="Z37" s="22"/>
      <c r="AA37" s="22"/>
      <c r="AB37" s="22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7" customFormat="1" ht="15" customHeight="1">
      <c r="A38" s="212"/>
      <c r="B38" s="39" t="s">
        <v>18</v>
      </c>
      <c r="C38" s="39">
        <f>SUM(C29:C37)</f>
        <v>10</v>
      </c>
      <c r="D38" s="39">
        <f t="shared" ref="D38:F38" si="16">SUM(D29:D37)</f>
        <v>12</v>
      </c>
      <c r="E38" s="39">
        <f t="shared" si="16"/>
        <v>8</v>
      </c>
      <c r="F38" s="39">
        <f t="shared" si="16"/>
        <v>11</v>
      </c>
      <c r="G38" s="39" t="s">
        <v>479</v>
      </c>
      <c r="H38" s="39">
        <f>SUM(H29:H37)</f>
        <v>6</v>
      </c>
      <c r="I38" s="39">
        <f t="shared" ref="I38:K38" si="17">SUM(I29:I37)</f>
        <v>9</v>
      </c>
      <c r="J38" s="39">
        <f t="shared" si="17"/>
        <v>8</v>
      </c>
      <c r="K38" s="39">
        <f t="shared" si="17"/>
        <v>11</v>
      </c>
      <c r="L38" s="39" t="s">
        <v>18</v>
      </c>
      <c r="M38" s="39">
        <f>SUM(M29:M37)</f>
        <v>8</v>
      </c>
      <c r="N38" s="39">
        <f t="shared" ref="N38:P38" si="18">SUM(N29:N37)</f>
        <v>9</v>
      </c>
      <c r="O38" s="39">
        <f t="shared" si="18"/>
        <v>6</v>
      </c>
      <c r="P38" s="39">
        <f t="shared" si="18"/>
        <v>6</v>
      </c>
      <c r="Q38" s="39" t="s">
        <v>18</v>
      </c>
      <c r="R38" s="39">
        <f>SUM(R29:R37)</f>
        <v>9</v>
      </c>
      <c r="S38" s="39">
        <f t="shared" ref="S38:U38" si="19">SUM(S29:S37)</f>
        <v>0</v>
      </c>
      <c r="T38" s="39">
        <f t="shared" si="19"/>
        <v>9</v>
      </c>
      <c r="U38" s="39">
        <f t="shared" si="19"/>
        <v>0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7" customFormat="1" ht="15" customHeight="1">
      <c r="A39" s="212"/>
      <c r="B39" s="40" t="s">
        <v>19</v>
      </c>
      <c r="C39" s="213">
        <f>C38+E38+H38+J38+M38+O38+R38+T38</f>
        <v>64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9"/>
      <c r="W39" s="29"/>
      <c r="X39" s="22"/>
      <c r="Y39" s="22"/>
      <c r="Z39" s="22"/>
      <c r="AA39" s="22"/>
      <c r="AB39" s="22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7" customFormat="1" ht="15" customHeight="1">
      <c r="A40" s="217" t="s">
        <v>496</v>
      </c>
      <c r="B40" s="69" t="s">
        <v>429</v>
      </c>
      <c r="C40" s="71">
        <v>2</v>
      </c>
      <c r="D40" s="71">
        <v>2</v>
      </c>
      <c r="E40" s="258"/>
      <c r="F40" s="259"/>
      <c r="G40" s="84" t="s">
        <v>430</v>
      </c>
      <c r="H40" s="85">
        <v>1</v>
      </c>
      <c r="I40" s="85" t="s">
        <v>497</v>
      </c>
      <c r="J40" s="246"/>
      <c r="K40" s="247"/>
      <c r="L40" s="69" t="s">
        <v>431</v>
      </c>
      <c r="M40" s="85">
        <v>3</v>
      </c>
      <c r="N40" s="85" t="s">
        <v>497</v>
      </c>
      <c r="O40" s="252"/>
      <c r="P40" s="253"/>
      <c r="Q40" s="69"/>
      <c r="R40" s="63"/>
      <c r="S40" s="63"/>
      <c r="T40" s="71"/>
      <c r="U40" s="71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7" customFormat="1" ht="15" customHeight="1">
      <c r="A41" s="218"/>
      <c r="B41" s="69" t="s">
        <v>432</v>
      </c>
      <c r="C41" s="71">
        <v>2</v>
      </c>
      <c r="D41" s="71" t="s">
        <v>407</v>
      </c>
      <c r="E41" s="260"/>
      <c r="F41" s="261"/>
      <c r="G41" s="68" t="s">
        <v>433</v>
      </c>
      <c r="H41" s="63">
        <v>2</v>
      </c>
      <c r="I41" s="63" t="s">
        <v>407</v>
      </c>
      <c r="J41" s="248"/>
      <c r="K41" s="249"/>
      <c r="L41" s="69" t="s">
        <v>498</v>
      </c>
      <c r="M41" s="63">
        <v>2</v>
      </c>
      <c r="N41" s="63">
        <v>2</v>
      </c>
      <c r="O41" s="254"/>
      <c r="P41" s="255"/>
      <c r="Q41" s="69"/>
      <c r="R41" s="71"/>
      <c r="S41" s="71"/>
      <c r="T41" s="71"/>
      <c r="U41" s="71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7" customFormat="1" ht="15" customHeight="1">
      <c r="A42" s="218"/>
      <c r="B42" s="69" t="s">
        <v>499</v>
      </c>
      <c r="C42" s="71">
        <v>2</v>
      </c>
      <c r="D42" s="71">
        <v>2</v>
      </c>
      <c r="E42" s="260"/>
      <c r="F42" s="261"/>
      <c r="G42" s="68" t="s">
        <v>500</v>
      </c>
      <c r="H42" s="63">
        <v>2</v>
      </c>
      <c r="I42" s="63">
        <v>2</v>
      </c>
      <c r="J42" s="248"/>
      <c r="K42" s="249"/>
      <c r="L42" s="69" t="s">
        <v>501</v>
      </c>
      <c r="M42" s="63">
        <v>2</v>
      </c>
      <c r="N42" s="63">
        <v>2</v>
      </c>
      <c r="O42" s="254"/>
      <c r="P42" s="255"/>
      <c r="Q42" s="69"/>
      <c r="R42" s="71"/>
      <c r="S42" s="71"/>
      <c r="T42" s="71"/>
      <c r="U42" s="71"/>
      <c r="V42" s="29"/>
      <c r="W42" s="29"/>
      <c r="X42" s="22"/>
      <c r="Y42" s="22"/>
      <c r="Z42" s="22"/>
      <c r="AA42" s="22"/>
      <c r="AB42" s="22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7" customFormat="1" ht="15" customHeight="1">
      <c r="A43" s="218"/>
      <c r="B43" s="69" t="s">
        <v>502</v>
      </c>
      <c r="C43" s="71">
        <v>2</v>
      </c>
      <c r="D43" s="71">
        <v>2</v>
      </c>
      <c r="E43" s="260"/>
      <c r="F43" s="261"/>
      <c r="G43" s="68" t="s">
        <v>503</v>
      </c>
      <c r="H43" s="63">
        <v>2</v>
      </c>
      <c r="I43" s="63">
        <v>2</v>
      </c>
      <c r="J43" s="248"/>
      <c r="K43" s="249"/>
      <c r="L43" s="69" t="s">
        <v>371</v>
      </c>
      <c r="M43" s="63">
        <v>2</v>
      </c>
      <c r="N43" s="63">
        <v>2</v>
      </c>
      <c r="O43" s="254"/>
      <c r="P43" s="255"/>
      <c r="Q43" s="69"/>
      <c r="R43" s="71"/>
      <c r="S43" s="71"/>
      <c r="T43" s="71"/>
      <c r="U43" s="71"/>
      <c r="V43" s="29"/>
      <c r="W43" s="29"/>
      <c r="X43" s="22"/>
      <c r="Y43" s="22"/>
      <c r="Z43" s="22"/>
      <c r="AA43" s="22"/>
      <c r="AB43" s="22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7" customFormat="1" ht="15" customHeight="1">
      <c r="A44" s="218"/>
      <c r="B44" s="69" t="s">
        <v>504</v>
      </c>
      <c r="C44" s="71">
        <v>2</v>
      </c>
      <c r="D44" s="71">
        <v>2</v>
      </c>
      <c r="E44" s="260"/>
      <c r="F44" s="261"/>
      <c r="G44" s="68" t="s">
        <v>505</v>
      </c>
      <c r="H44" s="63">
        <v>2</v>
      </c>
      <c r="I44" s="63">
        <v>2</v>
      </c>
      <c r="J44" s="248"/>
      <c r="K44" s="249"/>
      <c r="L44" s="69" t="s">
        <v>506</v>
      </c>
      <c r="M44" s="63">
        <v>2</v>
      </c>
      <c r="N44" s="63">
        <v>2</v>
      </c>
      <c r="O44" s="254"/>
      <c r="P44" s="255"/>
      <c r="Q44" s="69"/>
      <c r="R44" s="71"/>
      <c r="S44" s="71"/>
      <c r="T44" s="71"/>
      <c r="U44" s="71"/>
      <c r="V44" s="29"/>
      <c r="W44" s="29"/>
      <c r="X44" s="22"/>
      <c r="Y44" s="22"/>
      <c r="Z44" s="22"/>
      <c r="AA44" s="22"/>
      <c r="AB44" s="2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7" customFormat="1" ht="15" customHeight="1">
      <c r="A45" s="218"/>
      <c r="B45" s="69" t="s">
        <v>507</v>
      </c>
      <c r="C45" s="71">
        <v>2</v>
      </c>
      <c r="D45" s="71">
        <v>2</v>
      </c>
      <c r="E45" s="260"/>
      <c r="F45" s="261"/>
      <c r="G45" s="68" t="s">
        <v>508</v>
      </c>
      <c r="H45" s="63">
        <v>2</v>
      </c>
      <c r="I45" s="63">
        <v>2</v>
      </c>
      <c r="J45" s="248"/>
      <c r="K45" s="249"/>
      <c r="L45" s="69" t="s">
        <v>509</v>
      </c>
      <c r="M45" s="63">
        <v>2</v>
      </c>
      <c r="N45" s="63">
        <v>2</v>
      </c>
      <c r="O45" s="254"/>
      <c r="P45" s="255"/>
      <c r="Q45" s="69"/>
      <c r="R45" s="71"/>
      <c r="S45" s="71"/>
      <c r="T45" s="71"/>
      <c r="U45" s="71"/>
      <c r="V45" s="29"/>
      <c r="W45" s="29"/>
      <c r="X45" s="22"/>
      <c r="Y45" s="22"/>
      <c r="Z45" s="22"/>
      <c r="AA45" s="22"/>
      <c r="AB45" s="2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7" customFormat="1" ht="15" customHeight="1">
      <c r="A46" s="218"/>
      <c r="B46" s="69" t="s">
        <v>510</v>
      </c>
      <c r="C46" s="71">
        <v>2</v>
      </c>
      <c r="D46" s="71">
        <v>2</v>
      </c>
      <c r="E46" s="260"/>
      <c r="F46" s="261"/>
      <c r="G46" s="68" t="s">
        <v>511</v>
      </c>
      <c r="H46" s="63">
        <v>2</v>
      </c>
      <c r="I46" s="63">
        <v>2</v>
      </c>
      <c r="J46" s="248"/>
      <c r="K46" s="249"/>
      <c r="L46" s="69" t="s">
        <v>512</v>
      </c>
      <c r="M46" s="63">
        <v>2</v>
      </c>
      <c r="N46" s="63">
        <v>2</v>
      </c>
      <c r="O46" s="254"/>
      <c r="P46" s="255"/>
      <c r="Q46" s="69"/>
      <c r="R46" s="71"/>
      <c r="S46" s="71"/>
      <c r="T46" s="71"/>
      <c r="U46" s="71"/>
      <c r="V46" s="29"/>
      <c r="W46" s="29"/>
      <c r="X46" s="22"/>
      <c r="Y46" s="22"/>
      <c r="Z46" s="22"/>
      <c r="AA46" s="22"/>
      <c r="AB46" s="22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7" customFormat="1" ht="15" customHeight="1">
      <c r="A47" s="218"/>
      <c r="B47" s="69" t="s">
        <v>513</v>
      </c>
      <c r="C47" s="71">
        <v>2</v>
      </c>
      <c r="D47" s="71">
        <v>2</v>
      </c>
      <c r="E47" s="260"/>
      <c r="F47" s="261"/>
      <c r="G47" s="68" t="s">
        <v>514</v>
      </c>
      <c r="H47" s="63">
        <v>2</v>
      </c>
      <c r="I47" s="63">
        <v>2</v>
      </c>
      <c r="J47" s="248"/>
      <c r="K47" s="249"/>
      <c r="L47" s="69" t="s">
        <v>515</v>
      </c>
      <c r="M47" s="63">
        <v>2</v>
      </c>
      <c r="N47" s="63">
        <v>2</v>
      </c>
      <c r="O47" s="254"/>
      <c r="P47" s="255"/>
      <c r="Q47" s="69"/>
      <c r="R47" s="71"/>
      <c r="S47" s="71"/>
      <c r="T47" s="71"/>
      <c r="U47" s="71"/>
      <c r="V47" s="29"/>
      <c r="W47" s="29"/>
      <c r="X47" s="22"/>
      <c r="Y47" s="22"/>
      <c r="Z47" s="22"/>
      <c r="AA47" s="22"/>
      <c r="AB47" s="22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7" customFormat="1" ht="15" customHeight="1">
      <c r="A48" s="218"/>
      <c r="B48" s="69" t="s">
        <v>516</v>
      </c>
      <c r="C48" s="71">
        <v>2</v>
      </c>
      <c r="D48" s="71">
        <v>2</v>
      </c>
      <c r="E48" s="260"/>
      <c r="F48" s="261"/>
      <c r="G48" s="86" t="s">
        <v>517</v>
      </c>
      <c r="H48" s="63">
        <v>2</v>
      </c>
      <c r="I48" s="63">
        <v>2</v>
      </c>
      <c r="J48" s="248"/>
      <c r="K48" s="249"/>
      <c r="L48" s="69" t="s">
        <v>518</v>
      </c>
      <c r="M48" s="63">
        <v>2</v>
      </c>
      <c r="N48" s="63">
        <v>2</v>
      </c>
      <c r="O48" s="254"/>
      <c r="P48" s="255"/>
      <c r="Q48" s="69"/>
      <c r="R48" s="71"/>
      <c r="S48" s="71"/>
      <c r="T48" s="71"/>
      <c r="U48" s="71"/>
      <c r="V48" s="29"/>
      <c r="W48" s="29"/>
      <c r="X48" s="22"/>
      <c r="Y48" s="22"/>
      <c r="Z48" s="22"/>
      <c r="AA48" s="22"/>
      <c r="AB48" s="22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s="37" customFormat="1" ht="15" customHeight="1">
      <c r="A49" s="218"/>
      <c r="B49" s="69" t="s">
        <v>519</v>
      </c>
      <c r="C49" s="71">
        <v>2</v>
      </c>
      <c r="D49" s="71">
        <v>2</v>
      </c>
      <c r="E49" s="260"/>
      <c r="F49" s="261"/>
      <c r="G49" s="86" t="s">
        <v>520</v>
      </c>
      <c r="H49" s="63">
        <v>2</v>
      </c>
      <c r="I49" s="63">
        <v>2</v>
      </c>
      <c r="J49" s="248"/>
      <c r="K49" s="249"/>
      <c r="L49" s="69" t="s">
        <v>427</v>
      </c>
      <c r="M49" s="63">
        <v>2</v>
      </c>
      <c r="N49" s="63">
        <v>2</v>
      </c>
      <c r="O49" s="254"/>
      <c r="P49" s="255"/>
      <c r="Q49" s="69"/>
      <c r="R49" s="71"/>
      <c r="S49" s="71"/>
      <c r="T49" s="71"/>
      <c r="U49" s="71"/>
      <c r="V49" s="29"/>
      <c r="W49" s="29"/>
      <c r="X49" s="22"/>
      <c r="Y49" s="22"/>
      <c r="Z49" s="22"/>
      <c r="AA49" s="22"/>
      <c r="AB49" s="22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</row>
    <row r="50" spans="1:62" s="37" customFormat="1" ht="15" customHeight="1">
      <c r="A50" s="218"/>
      <c r="B50" s="69" t="s">
        <v>521</v>
      </c>
      <c r="C50" s="71">
        <v>2</v>
      </c>
      <c r="D50" s="71">
        <v>2</v>
      </c>
      <c r="E50" s="260"/>
      <c r="F50" s="261"/>
      <c r="G50" s="86" t="s">
        <v>522</v>
      </c>
      <c r="H50" s="63">
        <v>2</v>
      </c>
      <c r="I50" s="63">
        <v>2</v>
      </c>
      <c r="J50" s="248"/>
      <c r="K50" s="249"/>
      <c r="L50" s="69" t="s">
        <v>523</v>
      </c>
      <c r="M50" s="63">
        <v>2</v>
      </c>
      <c r="N50" s="63">
        <v>2</v>
      </c>
      <c r="O50" s="254"/>
      <c r="P50" s="255"/>
      <c r="Q50" s="70"/>
      <c r="R50" s="71"/>
      <c r="S50" s="71"/>
      <c r="T50" s="71"/>
      <c r="U50" s="71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</row>
    <row r="51" spans="1:62" s="37" customFormat="1" ht="15" customHeight="1">
      <c r="A51" s="218"/>
      <c r="B51" s="69" t="s">
        <v>524</v>
      </c>
      <c r="C51" s="71">
        <v>2</v>
      </c>
      <c r="D51" s="71">
        <v>2</v>
      </c>
      <c r="E51" s="260"/>
      <c r="F51" s="261"/>
      <c r="G51" s="87" t="s">
        <v>525</v>
      </c>
      <c r="H51" s="85">
        <v>2</v>
      </c>
      <c r="I51" s="85">
        <v>2</v>
      </c>
      <c r="J51" s="248"/>
      <c r="K51" s="249"/>
      <c r="L51" s="69" t="s">
        <v>526</v>
      </c>
      <c r="M51" s="63">
        <v>2</v>
      </c>
      <c r="N51" s="63">
        <v>2</v>
      </c>
      <c r="O51" s="254"/>
      <c r="P51" s="255"/>
      <c r="Q51" s="70"/>
      <c r="R51" s="71"/>
      <c r="S51" s="71"/>
      <c r="T51" s="71"/>
      <c r="U51" s="71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62" s="37" customFormat="1" ht="15" customHeight="1">
      <c r="A52" s="218"/>
      <c r="B52" s="69" t="s">
        <v>364</v>
      </c>
      <c r="C52" s="71">
        <v>2</v>
      </c>
      <c r="D52" s="71">
        <v>2</v>
      </c>
      <c r="E52" s="260"/>
      <c r="F52" s="261"/>
      <c r="G52" s="87" t="s">
        <v>527</v>
      </c>
      <c r="H52" s="85">
        <v>2</v>
      </c>
      <c r="I52" s="85">
        <v>2</v>
      </c>
      <c r="J52" s="248"/>
      <c r="K52" s="249"/>
      <c r="L52" s="69" t="s">
        <v>528</v>
      </c>
      <c r="M52" s="63">
        <v>2</v>
      </c>
      <c r="N52" s="63">
        <v>2</v>
      </c>
      <c r="O52" s="254"/>
      <c r="P52" s="255"/>
      <c r="Q52" s="70"/>
      <c r="R52" s="71"/>
      <c r="S52" s="71"/>
      <c r="T52" s="71"/>
      <c r="U52" s="71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s="37" customFormat="1" ht="15" customHeight="1">
      <c r="A53" s="218"/>
      <c r="B53" s="69" t="s">
        <v>529</v>
      </c>
      <c r="C53" s="71">
        <v>2</v>
      </c>
      <c r="D53" s="71">
        <v>2</v>
      </c>
      <c r="E53" s="260"/>
      <c r="F53" s="261"/>
      <c r="G53" s="84"/>
      <c r="H53" s="85"/>
      <c r="I53" s="85"/>
      <c r="J53" s="248"/>
      <c r="K53" s="249"/>
      <c r="L53" s="69"/>
      <c r="M53" s="63"/>
      <c r="N53" s="63"/>
      <c r="O53" s="254"/>
      <c r="P53" s="255"/>
      <c r="Q53" s="70"/>
      <c r="R53" s="71"/>
      <c r="S53" s="71"/>
      <c r="T53" s="71"/>
      <c r="U53" s="71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</row>
    <row r="54" spans="1:62" s="37" customFormat="1" ht="15" customHeight="1">
      <c r="A54" s="218"/>
      <c r="B54" s="39" t="s">
        <v>18</v>
      </c>
      <c r="C54" s="39">
        <f>SUM(C40:C53)</f>
        <v>28</v>
      </c>
      <c r="D54" s="39">
        <f t="shared" ref="D54" si="20">SUM(D40:D53)</f>
        <v>26</v>
      </c>
      <c r="E54" s="262"/>
      <c r="F54" s="263"/>
      <c r="G54" s="39" t="s">
        <v>18</v>
      </c>
      <c r="H54" s="39">
        <f>SUM(H40:H53)</f>
        <v>25</v>
      </c>
      <c r="I54" s="39">
        <f>SUM(I40:I53)</f>
        <v>22</v>
      </c>
      <c r="J54" s="250"/>
      <c r="K54" s="251"/>
      <c r="L54" s="39" t="s">
        <v>18</v>
      </c>
      <c r="M54" s="39">
        <f>SUM(M40:M53)</f>
        <v>27</v>
      </c>
      <c r="N54" s="39">
        <f>SUM(N40:N53)</f>
        <v>24</v>
      </c>
      <c r="O54" s="256"/>
      <c r="P54" s="257"/>
      <c r="Q54" s="39" t="s">
        <v>18</v>
      </c>
      <c r="R54" s="39">
        <f>R40+R41+R42+R43+R46+R47+R48+R49+R50+R53</f>
        <v>0</v>
      </c>
      <c r="S54" s="39">
        <f t="shared" ref="S54:U54" si="21">S40+S41+S42+S43+S46+S47+S48+S49+S50+S53</f>
        <v>0</v>
      </c>
      <c r="T54" s="39">
        <f t="shared" si="21"/>
        <v>0</v>
      </c>
      <c r="U54" s="39">
        <f t="shared" si="21"/>
        <v>0</v>
      </c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</row>
    <row r="55" spans="1:62" s="37" customFormat="1" ht="15" customHeight="1">
      <c r="A55" s="219"/>
      <c r="B55" s="40" t="s">
        <v>19</v>
      </c>
      <c r="C55" s="220">
        <f>C54+E54+H54+J54+M54+O54+R54+T54</f>
        <v>80</v>
      </c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2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</row>
    <row r="56" spans="1:62" ht="15" customHeight="1">
      <c r="A56" s="223" t="s">
        <v>115</v>
      </c>
      <c r="B56" s="239" t="s">
        <v>116</v>
      </c>
      <c r="C56" s="239"/>
      <c r="D56" s="239"/>
      <c r="E56" s="239"/>
      <c r="F56" s="239"/>
      <c r="G56" s="224" t="s">
        <v>1006</v>
      </c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5"/>
      <c r="V56" s="29"/>
      <c r="W56" s="29"/>
      <c r="Z56" s="51"/>
      <c r="AA56" s="22"/>
      <c r="AB56" s="22"/>
      <c r="AC56" s="29"/>
      <c r="AD56" s="29"/>
      <c r="AE56" s="29"/>
      <c r="AF56" s="29"/>
      <c r="AH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C56" s="29"/>
      <c r="BD56" s="29"/>
      <c r="BE56" s="29"/>
      <c r="BF56" s="29"/>
      <c r="BG56" s="29"/>
      <c r="BH56" s="29"/>
      <c r="BJ56" s="29"/>
    </row>
    <row r="57" spans="1:62" ht="15" customHeight="1">
      <c r="A57" s="223"/>
      <c r="B57" s="214" t="s">
        <v>999</v>
      </c>
      <c r="C57" s="215"/>
      <c r="D57" s="215"/>
      <c r="E57" s="215"/>
      <c r="F57" s="21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7"/>
      <c r="V57" s="29"/>
      <c r="Z57" s="22"/>
      <c r="AA57" s="22"/>
      <c r="AB57" s="22"/>
      <c r="AC57" s="29"/>
      <c r="AE57" s="29"/>
      <c r="AF57" s="29"/>
      <c r="AH57" s="29"/>
      <c r="AK57" s="29"/>
      <c r="AL57" s="29"/>
      <c r="AM57" s="29"/>
      <c r="AN57" s="29"/>
      <c r="AP57" s="29"/>
      <c r="AR57" s="29"/>
      <c r="AW57" s="29"/>
      <c r="AY57" s="29"/>
      <c r="BA57" s="29"/>
      <c r="BF57" s="29"/>
      <c r="BG57" s="29"/>
      <c r="BH57" s="29"/>
      <c r="BJ57" s="29"/>
    </row>
    <row r="58" spans="1:62" ht="15" customHeight="1">
      <c r="A58" s="223"/>
      <c r="B58" s="214" t="s">
        <v>1017</v>
      </c>
      <c r="C58" s="215"/>
      <c r="D58" s="215"/>
      <c r="E58" s="215"/>
      <c r="F58" s="21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7"/>
      <c r="V58" s="29"/>
      <c r="Z58" s="22"/>
      <c r="AA58" s="22"/>
      <c r="AB58" s="22"/>
      <c r="AE58" s="29"/>
      <c r="AF58" s="29"/>
      <c r="AN58" s="29"/>
      <c r="BJ58" s="29"/>
    </row>
    <row r="59" spans="1:62" ht="15" customHeight="1">
      <c r="A59" s="223"/>
      <c r="B59" s="239" t="s">
        <v>117</v>
      </c>
      <c r="C59" s="239"/>
      <c r="D59" s="239"/>
      <c r="E59" s="239"/>
      <c r="F59" s="239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7"/>
      <c r="AA59" s="22"/>
      <c r="AB59" s="22"/>
      <c r="AE59" s="29"/>
    </row>
    <row r="60" spans="1:62" ht="15" customHeight="1">
      <c r="A60" s="223"/>
      <c r="B60" s="239" t="s">
        <v>530</v>
      </c>
      <c r="C60" s="239"/>
      <c r="D60" s="239"/>
      <c r="E60" s="239"/>
      <c r="F60" s="239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7"/>
      <c r="AA60" s="22"/>
    </row>
    <row r="61" spans="1:62" ht="15" customHeight="1">
      <c r="A61" s="223"/>
      <c r="B61" s="239" t="s">
        <v>531</v>
      </c>
      <c r="C61" s="239"/>
      <c r="D61" s="239"/>
      <c r="E61" s="239"/>
      <c r="F61" s="239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7"/>
      <c r="AA61" s="22"/>
    </row>
    <row r="62" spans="1:62">
      <c r="A62" s="223"/>
      <c r="B62" s="239" t="s">
        <v>120</v>
      </c>
      <c r="C62" s="239"/>
      <c r="D62" s="239"/>
      <c r="E62" s="239"/>
      <c r="F62" s="239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9"/>
    </row>
  </sheetData>
  <mergeCells count="47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28"/>
    <mergeCell ref="C28:U28"/>
    <mergeCell ref="A18:A19"/>
    <mergeCell ref="B18:U18"/>
    <mergeCell ref="C19:U19"/>
    <mergeCell ref="A29:A39"/>
    <mergeCell ref="C39:U39"/>
    <mergeCell ref="J40:K54"/>
    <mergeCell ref="O40:P54"/>
    <mergeCell ref="C55:U55"/>
    <mergeCell ref="A40:A55"/>
    <mergeCell ref="E40:F54"/>
    <mergeCell ref="A56:A62"/>
    <mergeCell ref="B56:F56"/>
    <mergeCell ref="G56:U62"/>
    <mergeCell ref="B57:F57"/>
    <mergeCell ref="B58:F58"/>
    <mergeCell ref="B59:F59"/>
    <mergeCell ref="B60:F60"/>
    <mergeCell ref="B61:F61"/>
    <mergeCell ref="B62:F62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5"/>
  <sheetViews>
    <sheetView view="pageBreakPreview" zoomScaleNormal="100" zoomScaleSheetLayoutView="100" workbookViewId="0">
      <selection activeCell="Z53" sqref="Z53"/>
    </sheetView>
  </sheetViews>
  <sheetFormatPr defaultColWidth="9" defaultRowHeight="15.75"/>
  <cols>
    <col min="1" max="1" width="3.125" style="52" customWidth="1"/>
    <col min="2" max="2" width="18.625" style="53" customWidth="1"/>
    <col min="3" max="6" width="3.125" style="54" customWidth="1"/>
    <col min="7" max="7" width="18.625" style="53" customWidth="1"/>
    <col min="8" max="11" width="3.125" style="54" customWidth="1"/>
    <col min="12" max="12" width="18.625" style="53" customWidth="1"/>
    <col min="13" max="16" width="3.125" style="54" customWidth="1"/>
    <col min="17" max="17" width="18.625" style="53" customWidth="1"/>
    <col min="18" max="21" width="3.125" style="54" customWidth="1"/>
    <col min="22" max="16384" width="9" style="1"/>
  </cols>
  <sheetData>
    <row r="1" spans="1:22" ht="30" customHeight="1">
      <c r="A1" s="236" t="s">
        <v>900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s="3" customFormat="1" ht="30" customHeight="1">
      <c r="A2" s="237" t="s">
        <v>909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"/>
    </row>
    <row r="3" spans="1:22">
      <c r="A3" s="223" t="s">
        <v>0</v>
      </c>
      <c r="B3" s="238" t="s">
        <v>121</v>
      </c>
      <c r="C3" s="223" t="s">
        <v>2</v>
      </c>
      <c r="D3" s="223"/>
      <c r="E3" s="223"/>
      <c r="F3" s="223"/>
      <c r="G3" s="238" t="s">
        <v>3</v>
      </c>
      <c r="H3" s="223" t="s">
        <v>4</v>
      </c>
      <c r="I3" s="223"/>
      <c r="J3" s="223"/>
      <c r="K3" s="223"/>
      <c r="L3" s="238" t="s">
        <v>3</v>
      </c>
      <c r="M3" s="223" t="s">
        <v>5</v>
      </c>
      <c r="N3" s="223"/>
      <c r="O3" s="223"/>
      <c r="P3" s="223"/>
      <c r="Q3" s="238" t="s">
        <v>3</v>
      </c>
      <c r="R3" s="223" t="s">
        <v>6</v>
      </c>
      <c r="S3" s="223"/>
      <c r="T3" s="223"/>
      <c r="U3" s="223"/>
    </row>
    <row r="4" spans="1:22">
      <c r="A4" s="223"/>
      <c r="B4" s="238"/>
      <c r="C4" s="223" t="s">
        <v>7</v>
      </c>
      <c r="D4" s="223"/>
      <c r="E4" s="223" t="s">
        <v>8</v>
      </c>
      <c r="F4" s="223"/>
      <c r="G4" s="238"/>
      <c r="H4" s="223" t="s">
        <v>7</v>
      </c>
      <c r="I4" s="223"/>
      <c r="J4" s="223" t="s">
        <v>8</v>
      </c>
      <c r="K4" s="223"/>
      <c r="L4" s="238"/>
      <c r="M4" s="223" t="s">
        <v>7</v>
      </c>
      <c r="N4" s="223"/>
      <c r="O4" s="223" t="s">
        <v>8</v>
      </c>
      <c r="P4" s="223"/>
      <c r="Q4" s="238"/>
      <c r="R4" s="223" t="s">
        <v>7</v>
      </c>
      <c r="S4" s="223"/>
      <c r="T4" s="223" t="s">
        <v>8</v>
      </c>
      <c r="U4" s="223"/>
    </row>
    <row r="5" spans="1:22" s="5" customFormat="1" ht="12" customHeight="1">
      <c r="A5" s="223"/>
      <c r="B5" s="238"/>
      <c r="C5" s="4" t="s">
        <v>122</v>
      </c>
      <c r="D5" s="4" t="s">
        <v>123</v>
      </c>
      <c r="E5" s="4" t="s">
        <v>122</v>
      </c>
      <c r="F5" s="4" t="s">
        <v>123</v>
      </c>
      <c r="G5" s="238"/>
      <c r="H5" s="4" t="s">
        <v>122</v>
      </c>
      <c r="I5" s="4" t="s">
        <v>123</v>
      </c>
      <c r="J5" s="4" t="s">
        <v>122</v>
      </c>
      <c r="K5" s="4" t="s">
        <v>123</v>
      </c>
      <c r="L5" s="238"/>
      <c r="M5" s="4" t="s">
        <v>122</v>
      </c>
      <c r="N5" s="4" t="s">
        <v>123</v>
      </c>
      <c r="O5" s="4" t="s">
        <v>122</v>
      </c>
      <c r="P5" s="4" t="s">
        <v>123</v>
      </c>
      <c r="Q5" s="238"/>
      <c r="R5" s="4" t="s">
        <v>122</v>
      </c>
      <c r="S5" s="4" t="s">
        <v>123</v>
      </c>
      <c r="T5" s="4" t="s">
        <v>122</v>
      </c>
      <c r="U5" s="4" t="s">
        <v>123</v>
      </c>
    </row>
    <row r="6" spans="1:22" s="11" customFormat="1" ht="15" customHeight="1">
      <c r="A6" s="223" t="s">
        <v>124</v>
      </c>
      <c r="B6" s="88" t="s">
        <v>287</v>
      </c>
      <c r="C6" s="89">
        <v>2</v>
      </c>
      <c r="D6" s="89">
        <v>2</v>
      </c>
      <c r="E6" s="90"/>
      <c r="F6" s="90"/>
      <c r="G6" s="91" t="s">
        <v>532</v>
      </c>
      <c r="H6" s="92">
        <v>2</v>
      </c>
      <c r="I6" s="93">
        <v>2</v>
      </c>
      <c r="J6" s="94"/>
      <c r="K6" s="94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2" s="11" customFormat="1" ht="15" customHeight="1">
      <c r="A7" s="223"/>
      <c r="B7" s="95" t="s">
        <v>289</v>
      </c>
      <c r="C7" s="89">
        <v>2</v>
      </c>
      <c r="D7" s="89">
        <v>2</v>
      </c>
      <c r="E7" s="89">
        <v>2</v>
      </c>
      <c r="F7" s="89">
        <v>2</v>
      </c>
      <c r="G7" s="91" t="s">
        <v>290</v>
      </c>
      <c r="H7" s="94"/>
      <c r="I7" s="94"/>
      <c r="J7" s="94">
        <v>2</v>
      </c>
      <c r="K7" s="94">
        <v>2</v>
      </c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2" s="11" customFormat="1" ht="15" customHeight="1">
      <c r="A8" s="223"/>
      <c r="B8" s="96" t="s">
        <v>291</v>
      </c>
      <c r="C8" s="89"/>
      <c r="D8" s="89"/>
      <c r="E8" s="89">
        <v>2</v>
      </c>
      <c r="F8" s="89">
        <v>2</v>
      </c>
      <c r="G8" s="95" t="s">
        <v>292</v>
      </c>
      <c r="H8" s="94">
        <v>2</v>
      </c>
      <c r="I8" s="94">
        <v>2</v>
      </c>
      <c r="J8" s="94"/>
      <c r="K8" s="94"/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2" s="14" customFormat="1" ht="15" customHeight="1">
      <c r="A9" s="223"/>
      <c r="B9" s="12" t="s">
        <v>18</v>
      </c>
      <c r="C9" s="13">
        <f>SUM(C6:C8)</f>
        <v>4</v>
      </c>
      <c r="D9" s="13">
        <f t="shared" ref="D9:F9" si="0">SUM(D6:D8)</f>
        <v>4</v>
      </c>
      <c r="E9" s="13">
        <f t="shared" si="0"/>
        <v>4</v>
      </c>
      <c r="F9" s="13">
        <f t="shared" si="0"/>
        <v>4</v>
      </c>
      <c r="G9" s="12" t="s">
        <v>18</v>
      </c>
      <c r="H9" s="13">
        <f>SUM(H6:H8)</f>
        <v>4</v>
      </c>
      <c r="I9" s="13">
        <f t="shared" ref="I9:K9" si="1">SUM(I6:I8)</f>
        <v>4</v>
      </c>
      <c r="J9" s="13">
        <f t="shared" si="1"/>
        <v>2</v>
      </c>
      <c r="K9" s="13">
        <f t="shared" si="1"/>
        <v>2</v>
      </c>
      <c r="L9" s="12" t="s">
        <v>18</v>
      </c>
      <c r="M9" s="13">
        <f>SUM(M6:M8)</f>
        <v>0</v>
      </c>
      <c r="N9" s="13">
        <f t="shared" ref="N9:P9" si="2">SUM(N6:N8)</f>
        <v>0</v>
      </c>
      <c r="O9" s="13">
        <f t="shared" si="2"/>
        <v>0</v>
      </c>
      <c r="P9" s="13">
        <f t="shared" si="2"/>
        <v>0</v>
      </c>
      <c r="Q9" s="12" t="s">
        <v>18</v>
      </c>
      <c r="R9" s="13">
        <f>SUM(R6:R8)</f>
        <v>0</v>
      </c>
      <c r="S9" s="13">
        <f t="shared" ref="S9:U9" si="3">SUM(S6:S8)</f>
        <v>0</v>
      </c>
      <c r="T9" s="13">
        <f t="shared" si="3"/>
        <v>0</v>
      </c>
      <c r="U9" s="13">
        <f t="shared" si="3"/>
        <v>0</v>
      </c>
    </row>
    <row r="10" spans="1:22" s="14" customFormat="1" ht="15" customHeight="1">
      <c r="A10" s="223"/>
      <c r="B10" s="15" t="s">
        <v>19</v>
      </c>
      <c r="C10" s="234">
        <f>C9+E9+H9+J9+M9+O9+R9+T9</f>
        <v>14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</row>
    <row r="11" spans="1:22" s="14" customFormat="1" ht="35.1" customHeight="1">
      <c r="A11" s="223"/>
      <c r="B11" s="235" t="s">
        <v>131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2" s="11" customFormat="1" ht="15" customHeight="1">
      <c r="A12" s="223" t="s">
        <v>132</v>
      </c>
      <c r="B12" s="97" t="s">
        <v>293</v>
      </c>
      <c r="C12" s="98">
        <v>0</v>
      </c>
      <c r="D12" s="98">
        <v>1</v>
      </c>
      <c r="E12" s="98">
        <v>0</v>
      </c>
      <c r="F12" s="98">
        <v>1</v>
      </c>
      <c r="G12" s="102" t="s">
        <v>295</v>
      </c>
      <c r="H12" s="101"/>
      <c r="I12" s="101"/>
      <c r="J12" s="101">
        <v>2</v>
      </c>
      <c r="K12" s="101">
        <v>2</v>
      </c>
      <c r="L12" s="9"/>
      <c r="M12" s="10"/>
      <c r="N12" s="10"/>
      <c r="O12" s="10"/>
      <c r="P12" s="10"/>
      <c r="Q12" s="9"/>
      <c r="R12" s="10"/>
      <c r="S12" s="10"/>
      <c r="T12" s="10"/>
      <c r="U12" s="10"/>
    </row>
    <row r="13" spans="1:22" s="11" customFormat="1" ht="15" customHeight="1">
      <c r="A13" s="223"/>
      <c r="B13" s="99" t="s">
        <v>294</v>
      </c>
      <c r="C13" s="100"/>
      <c r="D13" s="100"/>
      <c r="E13" s="101">
        <v>2</v>
      </c>
      <c r="F13" s="101">
        <v>2</v>
      </c>
      <c r="G13" s="102"/>
      <c r="H13" s="101"/>
      <c r="I13" s="101"/>
      <c r="J13" s="101"/>
      <c r="K13" s="101"/>
      <c r="L13" s="9"/>
      <c r="M13" s="10"/>
      <c r="N13" s="10"/>
      <c r="O13" s="10"/>
      <c r="P13" s="10"/>
      <c r="Q13" s="9"/>
      <c r="R13" s="10"/>
      <c r="S13" s="10"/>
      <c r="T13" s="10"/>
      <c r="U13" s="10"/>
    </row>
    <row r="14" spans="1:22" s="11" customFormat="1" ht="15" customHeight="1">
      <c r="A14" s="223"/>
      <c r="B14" s="99" t="s">
        <v>296</v>
      </c>
      <c r="C14" s="101">
        <v>2</v>
      </c>
      <c r="D14" s="101">
        <v>2</v>
      </c>
      <c r="E14" s="101"/>
      <c r="F14" s="101"/>
      <c r="G14" s="103"/>
      <c r="H14" s="103"/>
      <c r="I14" s="103"/>
      <c r="J14" s="101"/>
      <c r="K14" s="101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2" s="14" customFormat="1" ht="15" customHeight="1">
      <c r="A15" s="223"/>
      <c r="B15" s="12" t="s">
        <v>18</v>
      </c>
      <c r="C15" s="13">
        <f>SUM(C12:C14)</f>
        <v>2</v>
      </c>
      <c r="D15" s="13">
        <f t="shared" ref="D15:F15" si="4">SUM(D12:D14)</f>
        <v>3</v>
      </c>
      <c r="E15" s="13">
        <f t="shared" si="4"/>
        <v>2</v>
      </c>
      <c r="F15" s="13">
        <f t="shared" si="4"/>
        <v>3</v>
      </c>
      <c r="G15" s="12" t="s">
        <v>18</v>
      </c>
      <c r="H15" s="13">
        <f>SUM(H12:H14)</f>
        <v>0</v>
      </c>
      <c r="I15" s="13">
        <f t="shared" ref="I15:K15" si="5">SUM(I12:I14)</f>
        <v>0</v>
      </c>
      <c r="J15" s="13">
        <f t="shared" si="5"/>
        <v>2</v>
      </c>
      <c r="K15" s="13">
        <f t="shared" si="5"/>
        <v>2</v>
      </c>
      <c r="L15" s="12" t="s">
        <v>18</v>
      </c>
      <c r="M15" s="13">
        <f>SUM(M12:M14)</f>
        <v>0</v>
      </c>
      <c r="N15" s="13">
        <f t="shared" ref="N15:P15" si="6">SUM(N12:N14)</f>
        <v>0</v>
      </c>
      <c r="O15" s="13">
        <f t="shared" si="6"/>
        <v>0</v>
      </c>
      <c r="P15" s="13">
        <f t="shared" si="6"/>
        <v>0</v>
      </c>
      <c r="Q15" s="12" t="s">
        <v>18</v>
      </c>
      <c r="R15" s="13">
        <f>SUM(R12:R14)</f>
        <v>0</v>
      </c>
      <c r="S15" s="13">
        <f t="shared" ref="S15:U15" si="7">SUM(S12:S14)</f>
        <v>0</v>
      </c>
      <c r="T15" s="13">
        <f t="shared" si="7"/>
        <v>0</v>
      </c>
      <c r="U15" s="13">
        <f t="shared" si="7"/>
        <v>0</v>
      </c>
    </row>
    <row r="16" spans="1:22" s="14" customFormat="1" ht="15" customHeight="1">
      <c r="A16" s="223"/>
      <c r="B16" s="198" t="s">
        <v>19</v>
      </c>
      <c r="C16" s="231">
        <f>C15+E15+H15+J15+M15+O15+R15+T15</f>
        <v>6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62" ht="57" customHeight="1">
      <c r="A17" s="223" t="s">
        <v>136</v>
      </c>
      <c r="B17" s="230" t="s">
        <v>1012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</row>
    <row r="18" spans="1:62" s="14" customFormat="1" ht="15" customHeight="1">
      <c r="A18" s="223"/>
      <c r="B18" s="198" t="s">
        <v>19</v>
      </c>
      <c r="C18" s="231">
        <v>8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</row>
    <row r="19" spans="1:62" s="22" customFormat="1" ht="15" customHeight="1">
      <c r="A19" s="232" t="s">
        <v>137</v>
      </c>
      <c r="B19" s="104" t="s">
        <v>533</v>
      </c>
      <c r="C19" s="101">
        <v>2</v>
      </c>
      <c r="D19" s="101">
        <v>2</v>
      </c>
      <c r="E19" s="101"/>
      <c r="F19" s="101"/>
      <c r="G19" s="6" t="s">
        <v>31</v>
      </c>
      <c r="H19" s="101">
        <v>2</v>
      </c>
      <c r="I19" s="101">
        <v>2</v>
      </c>
      <c r="J19" s="101"/>
      <c r="K19" s="101"/>
      <c r="L19" s="20"/>
      <c r="M19" s="21"/>
      <c r="N19" s="21"/>
      <c r="O19" s="21"/>
      <c r="P19" s="21"/>
      <c r="Q19" s="20"/>
      <c r="R19" s="21"/>
      <c r="S19" s="21"/>
      <c r="T19" s="21"/>
      <c r="U19" s="21"/>
    </row>
    <row r="20" spans="1:62" s="22" customFormat="1" ht="15" customHeight="1">
      <c r="A20" s="232"/>
      <c r="B20" s="104" t="s">
        <v>534</v>
      </c>
      <c r="C20" s="101"/>
      <c r="D20" s="101"/>
      <c r="E20" s="101">
        <v>2</v>
      </c>
      <c r="F20" s="101">
        <v>2</v>
      </c>
      <c r="G20" s="19" t="s">
        <v>29</v>
      </c>
      <c r="H20" s="101"/>
      <c r="I20" s="101"/>
      <c r="J20" s="101">
        <v>2</v>
      </c>
      <c r="K20" s="101">
        <v>2</v>
      </c>
      <c r="L20" s="24"/>
      <c r="M20" s="25"/>
      <c r="N20" s="25"/>
      <c r="O20" s="25"/>
      <c r="P20" s="25"/>
      <c r="Q20" s="24"/>
      <c r="R20" s="25"/>
      <c r="S20" s="25"/>
      <c r="T20" s="25"/>
      <c r="U20" s="25"/>
    </row>
    <row r="21" spans="1:62" s="29" customFormat="1" ht="15" customHeight="1">
      <c r="A21" s="232"/>
      <c r="B21" s="26" t="s">
        <v>140</v>
      </c>
      <c r="C21" s="27">
        <f>SUM(C19:C20)</f>
        <v>2</v>
      </c>
      <c r="D21" s="27">
        <f t="shared" ref="D21:F21" si="8">SUM(D19:D20)</f>
        <v>2</v>
      </c>
      <c r="E21" s="27">
        <f t="shared" si="8"/>
        <v>2</v>
      </c>
      <c r="F21" s="27">
        <f t="shared" si="8"/>
        <v>2</v>
      </c>
      <c r="G21" s="26" t="s">
        <v>140</v>
      </c>
      <c r="H21" s="27">
        <f>SUM(H19:H20)</f>
        <v>2</v>
      </c>
      <c r="I21" s="27">
        <f t="shared" ref="I21:K21" si="9">SUM(I19:I20)</f>
        <v>2</v>
      </c>
      <c r="J21" s="27">
        <f t="shared" si="9"/>
        <v>2</v>
      </c>
      <c r="K21" s="27">
        <f t="shared" si="9"/>
        <v>2</v>
      </c>
      <c r="L21" s="28" t="s">
        <v>18</v>
      </c>
      <c r="M21" s="27">
        <f>SUM(M19:M20)</f>
        <v>0</v>
      </c>
      <c r="N21" s="27">
        <f t="shared" ref="N21:P21" si="10">SUM(N19:N20)</f>
        <v>0</v>
      </c>
      <c r="O21" s="27">
        <f t="shared" si="10"/>
        <v>0</v>
      </c>
      <c r="P21" s="27">
        <f t="shared" si="10"/>
        <v>0</v>
      </c>
      <c r="Q21" s="28" t="s">
        <v>18</v>
      </c>
      <c r="R21" s="27">
        <f>SUM(R19:R20)</f>
        <v>0</v>
      </c>
      <c r="S21" s="27">
        <f t="shared" ref="S21:U21" si="11">SUM(S19:S20)</f>
        <v>0</v>
      </c>
      <c r="T21" s="27">
        <f t="shared" si="11"/>
        <v>0</v>
      </c>
      <c r="U21" s="27">
        <f t="shared" si="11"/>
        <v>0</v>
      </c>
    </row>
    <row r="22" spans="1:62" s="29" customFormat="1" ht="15" customHeight="1">
      <c r="A22" s="232"/>
      <c r="B22" s="30" t="s">
        <v>141</v>
      </c>
      <c r="C22" s="233">
        <f>SUM(C21+E21+H21+J21+M21+O21+R21+T21)</f>
        <v>8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W22" s="22"/>
      <c r="X22" s="22"/>
      <c r="Y22" s="22"/>
      <c r="Z22" s="22"/>
      <c r="AA22" s="22"/>
      <c r="AB22" s="22"/>
    </row>
    <row r="23" spans="1:62" s="31" customFormat="1" ht="15" customHeight="1">
      <c r="A23" s="212" t="s">
        <v>142</v>
      </c>
      <c r="B23" s="105" t="s">
        <v>143</v>
      </c>
      <c r="C23" s="106">
        <v>2</v>
      </c>
      <c r="D23" s="106">
        <v>2</v>
      </c>
      <c r="E23" s="106"/>
      <c r="F23" s="106"/>
      <c r="G23" s="105" t="s">
        <v>535</v>
      </c>
      <c r="H23" s="106">
        <v>2</v>
      </c>
      <c r="I23" s="106">
        <v>2</v>
      </c>
      <c r="J23" s="106"/>
      <c r="K23" s="106"/>
      <c r="L23" s="105" t="s">
        <v>536</v>
      </c>
      <c r="M23" s="107"/>
      <c r="N23" s="107"/>
      <c r="O23" s="106">
        <v>2</v>
      </c>
      <c r="P23" s="106">
        <v>2</v>
      </c>
      <c r="Q23" s="105" t="s">
        <v>537</v>
      </c>
      <c r="R23" s="106"/>
      <c r="S23" s="106"/>
      <c r="T23" s="106">
        <v>2</v>
      </c>
      <c r="U23" s="106">
        <v>2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</row>
    <row r="24" spans="1:62" s="31" customFormat="1" ht="15" customHeight="1">
      <c r="A24" s="212"/>
      <c r="B24" s="105" t="s">
        <v>147</v>
      </c>
      <c r="C24" s="106">
        <v>2</v>
      </c>
      <c r="D24" s="106">
        <v>2</v>
      </c>
      <c r="E24" s="107"/>
      <c r="F24" s="107"/>
      <c r="G24" s="105" t="s">
        <v>538</v>
      </c>
      <c r="H24" s="106">
        <v>2</v>
      </c>
      <c r="I24" s="106">
        <v>2</v>
      </c>
      <c r="J24" s="106"/>
      <c r="K24" s="106"/>
      <c r="L24" s="105" t="s">
        <v>539</v>
      </c>
      <c r="M24" s="106"/>
      <c r="N24" s="106"/>
      <c r="O24" s="106">
        <v>2</v>
      </c>
      <c r="P24" s="106">
        <v>2</v>
      </c>
      <c r="Q24" s="105" t="s">
        <v>540</v>
      </c>
      <c r="R24" s="106"/>
      <c r="S24" s="106"/>
      <c r="T24" s="106">
        <v>2</v>
      </c>
      <c r="U24" s="106">
        <v>2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1" customFormat="1" ht="15" customHeight="1">
      <c r="A25" s="212"/>
      <c r="B25" s="105" t="s">
        <v>541</v>
      </c>
      <c r="C25" s="106">
        <v>2</v>
      </c>
      <c r="D25" s="106">
        <v>2</v>
      </c>
      <c r="E25" s="106"/>
      <c r="F25" s="106"/>
      <c r="G25" s="105"/>
      <c r="H25" s="106"/>
      <c r="I25" s="106"/>
      <c r="J25" s="106"/>
      <c r="K25" s="106"/>
      <c r="L25" s="105" t="s">
        <v>542</v>
      </c>
      <c r="M25" s="106"/>
      <c r="N25" s="106"/>
      <c r="O25" s="106">
        <v>2</v>
      </c>
      <c r="P25" s="106">
        <v>2</v>
      </c>
      <c r="Q25" s="105"/>
      <c r="R25" s="106"/>
      <c r="S25" s="106"/>
      <c r="T25" s="106"/>
      <c r="U25" s="106"/>
      <c r="V25" s="29"/>
      <c r="W25" s="22"/>
      <c r="X25" s="22"/>
      <c r="Y25" s="22"/>
      <c r="Z25" s="22"/>
      <c r="AA25" s="22"/>
      <c r="AB25" s="22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2" customFormat="1" ht="15" customHeight="1">
      <c r="A26" s="212"/>
      <c r="B26" s="27" t="s">
        <v>140</v>
      </c>
      <c r="C26" s="27">
        <f>SUM(C23:C25)</f>
        <v>6</v>
      </c>
      <c r="D26" s="27">
        <f t="shared" ref="D26:F26" si="12">SUM(D23:D25)</f>
        <v>6</v>
      </c>
      <c r="E26" s="27">
        <f t="shared" si="12"/>
        <v>0</v>
      </c>
      <c r="F26" s="27">
        <f t="shared" si="12"/>
        <v>0</v>
      </c>
      <c r="G26" s="27" t="s">
        <v>140</v>
      </c>
      <c r="H26" s="27">
        <f>SUM(H23:H25)</f>
        <v>4</v>
      </c>
      <c r="I26" s="27">
        <f t="shared" ref="I26:K26" si="13">SUM(I23:I25)</f>
        <v>4</v>
      </c>
      <c r="J26" s="27">
        <f t="shared" si="13"/>
        <v>0</v>
      </c>
      <c r="K26" s="27">
        <f t="shared" si="13"/>
        <v>0</v>
      </c>
      <c r="L26" s="28" t="s">
        <v>140</v>
      </c>
      <c r="M26" s="27">
        <f>SUM(M23:M25)</f>
        <v>0</v>
      </c>
      <c r="N26" s="27">
        <f t="shared" ref="N26:P26" si="14">SUM(N23:N25)</f>
        <v>0</v>
      </c>
      <c r="O26" s="27">
        <f t="shared" si="14"/>
        <v>6</v>
      </c>
      <c r="P26" s="27">
        <f t="shared" si="14"/>
        <v>6</v>
      </c>
      <c r="Q26" s="28" t="s">
        <v>140</v>
      </c>
      <c r="R26" s="27">
        <f>SUM(R23:R25)</f>
        <v>0</v>
      </c>
      <c r="S26" s="27">
        <f t="shared" ref="S26:U26" si="15">SUM(S23:S25)</f>
        <v>0</v>
      </c>
      <c r="T26" s="27">
        <f t="shared" si="15"/>
        <v>4</v>
      </c>
      <c r="U26" s="27">
        <f t="shared" si="15"/>
        <v>4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12"/>
      <c r="B27" s="30" t="s">
        <v>141</v>
      </c>
      <c r="C27" s="213">
        <f>C26+E26+H26+J26+M26+O26+R26+T26</f>
        <v>20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9"/>
      <c r="W27" s="22"/>
      <c r="X27" s="22"/>
      <c r="Y27" s="22"/>
      <c r="Z27" s="22"/>
      <c r="AA27" s="22"/>
      <c r="AB27" s="22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7" customFormat="1" ht="15" customHeight="1">
      <c r="A28" s="212" t="s">
        <v>153</v>
      </c>
      <c r="B28" s="102" t="s">
        <v>543</v>
      </c>
      <c r="C28" s="108">
        <v>2</v>
      </c>
      <c r="D28" s="108">
        <v>2</v>
      </c>
      <c r="E28" s="108">
        <v>2</v>
      </c>
      <c r="F28" s="108">
        <v>2</v>
      </c>
      <c r="G28" s="102" t="s">
        <v>544</v>
      </c>
      <c r="H28" s="108">
        <v>2</v>
      </c>
      <c r="I28" s="108">
        <v>2</v>
      </c>
      <c r="J28" s="108">
        <v>2</v>
      </c>
      <c r="K28" s="108">
        <v>2</v>
      </c>
      <c r="L28" s="102" t="s">
        <v>545</v>
      </c>
      <c r="M28" s="108">
        <v>2</v>
      </c>
      <c r="N28" s="108">
        <v>2</v>
      </c>
      <c r="O28" s="108">
        <v>2</v>
      </c>
      <c r="P28" s="108">
        <v>2</v>
      </c>
      <c r="Q28" s="102" t="s">
        <v>546</v>
      </c>
      <c r="R28" s="108">
        <v>3</v>
      </c>
      <c r="S28" s="108">
        <v>3</v>
      </c>
      <c r="T28" s="108"/>
      <c r="U28" s="10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7" customFormat="1" ht="15" customHeight="1">
      <c r="A29" s="212"/>
      <c r="B29" s="102" t="s">
        <v>547</v>
      </c>
      <c r="C29" s="108">
        <v>2</v>
      </c>
      <c r="D29" s="108">
        <v>2</v>
      </c>
      <c r="E29" s="108">
        <v>2</v>
      </c>
      <c r="F29" s="108">
        <v>2</v>
      </c>
      <c r="G29" s="102" t="s">
        <v>548</v>
      </c>
      <c r="H29" s="108">
        <v>2</v>
      </c>
      <c r="I29" s="108">
        <v>2</v>
      </c>
      <c r="J29" s="108">
        <v>2</v>
      </c>
      <c r="K29" s="108">
        <v>2</v>
      </c>
      <c r="L29" s="102" t="s">
        <v>549</v>
      </c>
      <c r="M29" s="108">
        <v>2</v>
      </c>
      <c r="N29" s="108">
        <v>2</v>
      </c>
      <c r="O29" s="108">
        <v>2</v>
      </c>
      <c r="P29" s="108">
        <v>2</v>
      </c>
      <c r="Q29" s="102" t="s">
        <v>550</v>
      </c>
      <c r="R29" s="108"/>
      <c r="S29" s="108"/>
      <c r="T29" s="108">
        <v>3</v>
      </c>
      <c r="U29" s="108">
        <v>3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7" customFormat="1" ht="15" customHeight="1">
      <c r="A30" s="212"/>
      <c r="B30" s="102" t="s">
        <v>551</v>
      </c>
      <c r="C30" s="72">
        <v>2</v>
      </c>
      <c r="D30" s="72">
        <v>2</v>
      </c>
      <c r="E30" s="72">
        <v>2</v>
      </c>
      <c r="F30" s="72">
        <v>2</v>
      </c>
      <c r="G30" s="102" t="s">
        <v>552</v>
      </c>
      <c r="H30" s="108">
        <v>2</v>
      </c>
      <c r="I30" s="108">
        <v>2</v>
      </c>
      <c r="J30" s="108">
        <v>2</v>
      </c>
      <c r="K30" s="108">
        <v>2</v>
      </c>
      <c r="L30" s="102" t="s">
        <v>553</v>
      </c>
      <c r="M30" s="108">
        <v>2</v>
      </c>
      <c r="N30" s="108">
        <v>2</v>
      </c>
      <c r="O30" s="108">
        <v>2</v>
      </c>
      <c r="P30" s="108">
        <v>2</v>
      </c>
      <c r="Q30" s="102"/>
      <c r="R30" s="108"/>
      <c r="S30" s="108"/>
      <c r="T30" s="108"/>
      <c r="U30" s="108"/>
      <c r="V30" s="29"/>
      <c r="W30" s="29"/>
      <c r="X30" s="22"/>
      <c r="Y30" s="22"/>
      <c r="Z30" s="22"/>
      <c r="AA30" s="22"/>
      <c r="AB30" s="22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7" customFormat="1" ht="15" customHeight="1">
      <c r="A31" s="212"/>
      <c r="B31" s="70" t="s">
        <v>554</v>
      </c>
      <c r="C31" s="108">
        <v>2</v>
      </c>
      <c r="D31" s="108">
        <v>2</v>
      </c>
      <c r="E31" s="108">
        <v>2</v>
      </c>
      <c r="F31" s="108">
        <v>2</v>
      </c>
      <c r="G31" s="102" t="s">
        <v>555</v>
      </c>
      <c r="H31" s="108">
        <v>2</v>
      </c>
      <c r="I31" s="108">
        <v>2</v>
      </c>
      <c r="J31" s="108"/>
      <c r="K31" s="108"/>
      <c r="L31" s="102" t="s">
        <v>556</v>
      </c>
      <c r="M31" s="108">
        <v>2</v>
      </c>
      <c r="N31" s="108">
        <v>2</v>
      </c>
      <c r="O31" s="108">
        <v>2</v>
      </c>
      <c r="P31" s="108">
        <v>2</v>
      </c>
      <c r="Q31" s="102"/>
      <c r="R31" s="108"/>
      <c r="S31" s="108"/>
      <c r="T31" s="108"/>
      <c r="U31" s="108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7" customFormat="1" ht="15" customHeight="1">
      <c r="A32" s="212"/>
      <c r="B32" s="70" t="s">
        <v>557</v>
      </c>
      <c r="C32" s="108">
        <v>2</v>
      </c>
      <c r="D32" s="108">
        <v>2</v>
      </c>
      <c r="E32" s="109"/>
      <c r="F32" s="109"/>
      <c r="G32" s="102" t="s">
        <v>558</v>
      </c>
      <c r="H32" s="108">
        <v>2</v>
      </c>
      <c r="I32" s="108">
        <v>2</v>
      </c>
      <c r="J32" s="109"/>
      <c r="K32" s="109"/>
      <c r="L32" s="102" t="s">
        <v>559</v>
      </c>
      <c r="M32" s="108">
        <v>2</v>
      </c>
      <c r="N32" s="108">
        <v>2</v>
      </c>
      <c r="O32" s="108">
        <v>2</v>
      </c>
      <c r="P32" s="108">
        <v>2</v>
      </c>
      <c r="Q32" s="102"/>
      <c r="R32" s="110"/>
      <c r="S32" s="110"/>
      <c r="T32" s="110"/>
      <c r="U32" s="110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7" customFormat="1" ht="15" customHeight="1">
      <c r="A33" s="212"/>
      <c r="B33" s="102" t="s">
        <v>560</v>
      </c>
      <c r="C33" s="108">
        <v>2</v>
      </c>
      <c r="D33" s="108">
        <v>2</v>
      </c>
      <c r="E33" s="108"/>
      <c r="F33" s="108"/>
      <c r="G33" s="102" t="s">
        <v>561</v>
      </c>
      <c r="H33" s="109"/>
      <c r="I33" s="109"/>
      <c r="J33" s="108">
        <v>2</v>
      </c>
      <c r="K33" s="108">
        <v>2</v>
      </c>
      <c r="L33" s="102"/>
      <c r="M33" s="108"/>
      <c r="N33" s="108"/>
      <c r="O33" s="109"/>
      <c r="P33" s="109"/>
      <c r="Q33" s="102"/>
      <c r="R33" s="110"/>
      <c r="S33" s="110"/>
      <c r="T33" s="110"/>
      <c r="U33" s="110"/>
      <c r="V33" s="29"/>
      <c r="W33" s="29"/>
      <c r="X33" s="22"/>
      <c r="Y33" s="22"/>
      <c r="Z33" s="22"/>
      <c r="AA33" s="22"/>
      <c r="AB33" s="22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7" customFormat="1" ht="15" customHeight="1">
      <c r="A34" s="212"/>
      <c r="B34" s="102" t="s">
        <v>562</v>
      </c>
      <c r="C34" s="108"/>
      <c r="D34" s="108"/>
      <c r="E34" s="108">
        <v>2</v>
      </c>
      <c r="F34" s="108">
        <v>2</v>
      </c>
      <c r="G34" s="102" t="s">
        <v>563</v>
      </c>
      <c r="H34" s="108"/>
      <c r="I34" s="108"/>
      <c r="J34" s="108">
        <v>2</v>
      </c>
      <c r="K34" s="108">
        <v>2</v>
      </c>
      <c r="L34" s="102"/>
      <c r="M34" s="108"/>
      <c r="N34" s="108"/>
      <c r="O34" s="109"/>
      <c r="P34" s="109"/>
      <c r="Q34" s="102"/>
      <c r="R34" s="110"/>
      <c r="S34" s="110"/>
      <c r="T34" s="110"/>
      <c r="U34" s="110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7" customFormat="1" ht="15" customHeight="1">
      <c r="A35" s="212"/>
      <c r="B35" s="39" t="s">
        <v>18</v>
      </c>
      <c r="C35" s="39">
        <f>SUM(C28:C34)</f>
        <v>12</v>
      </c>
      <c r="D35" s="39">
        <f t="shared" ref="D35:F35" si="16">SUM(D28:D34)</f>
        <v>12</v>
      </c>
      <c r="E35" s="39">
        <f t="shared" si="16"/>
        <v>10</v>
      </c>
      <c r="F35" s="39">
        <f t="shared" si="16"/>
        <v>10</v>
      </c>
      <c r="G35" s="39" t="s">
        <v>140</v>
      </c>
      <c r="H35" s="39">
        <f>SUM(H28:H34)</f>
        <v>10</v>
      </c>
      <c r="I35" s="39">
        <f t="shared" ref="I35:K35" si="17">SUM(I28:I34)</f>
        <v>10</v>
      </c>
      <c r="J35" s="39">
        <f t="shared" si="17"/>
        <v>10</v>
      </c>
      <c r="K35" s="39">
        <f t="shared" si="17"/>
        <v>10</v>
      </c>
      <c r="L35" s="39" t="s">
        <v>18</v>
      </c>
      <c r="M35" s="39">
        <f>SUM(M28:M34)</f>
        <v>10</v>
      </c>
      <c r="N35" s="39">
        <f t="shared" ref="N35:P35" si="18">SUM(N28:N34)</f>
        <v>10</v>
      </c>
      <c r="O35" s="39">
        <f t="shared" si="18"/>
        <v>10</v>
      </c>
      <c r="P35" s="39">
        <f t="shared" si="18"/>
        <v>10</v>
      </c>
      <c r="Q35" s="39" t="s">
        <v>18</v>
      </c>
      <c r="R35" s="39">
        <f>SUM(R28:R34)</f>
        <v>3</v>
      </c>
      <c r="S35" s="39">
        <f t="shared" ref="S35:U35" si="19">SUM(S28:S34)</f>
        <v>3</v>
      </c>
      <c r="T35" s="39">
        <f t="shared" si="19"/>
        <v>3</v>
      </c>
      <c r="U35" s="39">
        <f t="shared" si="19"/>
        <v>3</v>
      </c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7" customFormat="1" ht="15" customHeight="1">
      <c r="A36" s="212"/>
      <c r="B36" s="40" t="s">
        <v>19</v>
      </c>
      <c r="C36" s="213">
        <f>C35+E35+H35+J35+M35+O35+R35+T35</f>
        <v>68</v>
      </c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9"/>
      <c r="W36" s="29"/>
      <c r="X36" s="22"/>
      <c r="Y36" s="22"/>
      <c r="Z36" s="22"/>
      <c r="AA36" s="22"/>
      <c r="AB36" s="22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7" customFormat="1" ht="15" customHeight="1">
      <c r="A37" s="217" t="s">
        <v>564</v>
      </c>
      <c r="B37" s="153"/>
      <c r="C37" s="67"/>
      <c r="D37" s="67"/>
      <c r="E37" s="67"/>
      <c r="F37" s="67"/>
      <c r="G37" s="70" t="s">
        <v>565</v>
      </c>
      <c r="H37" s="108">
        <v>2</v>
      </c>
      <c r="I37" s="108">
        <v>2</v>
      </c>
      <c r="J37" s="108" t="s">
        <v>50</v>
      </c>
      <c r="K37" s="108"/>
      <c r="L37" s="70" t="s">
        <v>566</v>
      </c>
      <c r="M37" s="108">
        <v>2</v>
      </c>
      <c r="N37" s="108">
        <v>2</v>
      </c>
      <c r="O37" s="108"/>
      <c r="P37" s="108"/>
      <c r="Q37" s="200" t="s">
        <v>907</v>
      </c>
      <c r="R37" s="199">
        <v>3</v>
      </c>
      <c r="S37" s="199">
        <v>3</v>
      </c>
      <c r="T37" s="199"/>
      <c r="U37" s="199"/>
      <c r="V37" s="29"/>
      <c r="W37" s="29"/>
      <c r="X37" s="22"/>
      <c r="Y37" s="22"/>
      <c r="Z37" s="22"/>
      <c r="AA37" s="22"/>
      <c r="AB37" s="22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7" customFormat="1" ht="15" customHeight="1">
      <c r="A38" s="218"/>
      <c r="B38" s="111"/>
      <c r="C38" s="112"/>
      <c r="D38" s="112"/>
      <c r="E38" s="113"/>
      <c r="F38" s="113"/>
      <c r="G38" s="70" t="s">
        <v>568</v>
      </c>
      <c r="H38" s="108">
        <v>2</v>
      </c>
      <c r="I38" s="108">
        <v>2</v>
      </c>
      <c r="J38" s="108"/>
      <c r="K38" s="108"/>
      <c r="L38" s="70" t="s">
        <v>569</v>
      </c>
      <c r="M38" s="108">
        <v>2</v>
      </c>
      <c r="N38" s="108">
        <v>2</v>
      </c>
      <c r="O38" s="108"/>
      <c r="P38" s="108"/>
      <c r="Q38" s="114" t="s">
        <v>567</v>
      </c>
      <c r="R38" s="71">
        <v>3</v>
      </c>
      <c r="S38" s="71">
        <v>3</v>
      </c>
      <c r="T38" s="71"/>
      <c r="U38" s="71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7" customFormat="1" ht="15" customHeight="1">
      <c r="A39" s="218"/>
      <c r="B39" s="111"/>
      <c r="C39" s="112"/>
      <c r="D39" s="112"/>
      <c r="E39" s="113"/>
      <c r="F39" s="113"/>
      <c r="G39" s="70" t="s">
        <v>571</v>
      </c>
      <c r="H39" s="108">
        <v>2</v>
      </c>
      <c r="I39" s="108">
        <v>2</v>
      </c>
      <c r="J39" s="108"/>
      <c r="K39" s="108"/>
      <c r="L39" s="70" t="s">
        <v>572</v>
      </c>
      <c r="M39" s="108">
        <v>2</v>
      </c>
      <c r="N39" s="108">
        <v>2</v>
      </c>
      <c r="O39" s="108"/>
      <c r="P39" s="108"/>
      <c r="Q39" s="70" t="s">
        <v>570</v>
      </c>
      <c r="R39" s="108">
        <v>3</v>
      </c>
      <c r="S39" s="108">
        <v>3</v>
      </c>
      <c r="T39" s="108"/>
      <c r="U39" s="10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7" customFormat="1" ht="15" customHeight="1">
      <c r="A40" s="218"/>
      <c r="B40" s="111"/>
      <c r="C40" s="112"/>
      <c r="D40" s="112"/>
      <c r="E40" s="113"/>
      <c r="F40" s="113"/>
      <c r="G40" s="70" t="s">
        <v>574</v>
      </c>
      <c r="H40" s="108" t="s">
        <v>331</v>
      </c>
      <c r="I40" s="108" t="s">
        <v>331</v>
      </c>
      <c r="J40" s="108">
        <v>2</v>
      </c>
      <c r="K40" s="108">
        <v>2</v>
      </c>
      <c r="L40" s="70" t="s">
        <v>575</v>
      </c>
      <c r="M40" s="108">
        <v>2</v>
      </c>
      <c r="N40" s="108">
        <v>2</v>
      </c>
      <c r="O40" s="115"/>
      <c r="P40" s="115"/>
      <c r="Q40" s="70" t="s">
        <v>573</v>
      </c>
      <c r="R40" s="108">
        <v>3</v>
      </c>
      <c r="S40" s="108">
        <v>3</v>
      </c>
      <c r="T40" s="115"/>
      <c r="U40" s="115"/>
      <c r="V40" s="29"/>
      <c r="W40" s="29"/>
      <c r="X40" s="22"/>
      <c r="Y40" s="22"/>
      <c r="Z40" s="22"/>
      <c r="AA40" s="22"/>
      <c r="AB40" s="22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7" customFormat="1" ht="15" customHeight="1">
      <c r="A41" s="218"/>
      <c r="B41" s="111"/>
      <c r="C41" s="112"/>
      <c r="D41" s="112"/>
      <c r="E41" s="113"/>
      <c r="F41" s="113"/>
      <c r="G41" s="70" t="s">
        <v>577</v>
      </c>
      <c r="H41" s="108"/>
      <c r="I41" s="108" t="s">
        <v>331</v>
      </c>
      <c r="J41" s="108">
        <v>2</v>
      </c>
      <c r="K41" s="108">
        <v>2</v>
      </c>
      <c r="L41" s="70" t="s">
        <v>578</v>
      </c>
      <c r="M41" s="108"/>
      <c r="N41" s="108" t="s">
        <v>331</v>
      </c>
      <c r="O41" s="108">
        <v>2</v>
      </c>
      <c r="P41" s="108">
        <v>2</v>
      </c>
      <c r="Q41" s="115" t="s">
        <v>576</v>
      </c>
      <c r="R41" s="108">
        <v>9</v>
      </c>
      <c r="S41" s="108" t="s">
        <v>158</v>
      </c>
      <c r="T41" s="108"/>
      <c r="U41" s="108"/>
      <c r="V41" s="29"/>
      <c r="W41" s="29"/>
      <c r="X41" s="22"/>
      <c r="Y41" s="22"/>
      <c r="Z41" s="22"/>
      <c r="AA41" s="22"/>
      <c r="AB41" s="22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7" customFormat="1" ht="15" customHeight="1">
      <c r="A42" s="218"/>
      <c r="B42" s="111"/>
      <c r="C42" s="112"/>
      <c r="D42" s="112"/>
      <c r="E42" s="113"/>
      <c r="F42" s="113"/>
      <c r="G42" s="70" t="s">
        <v>580</v>
      </c>
      <c r="H42" s="108"/>
      <c r="I42" s="108"/>
      <c r="J42" s="108">
        <v>2</v>
      </c>
      <c r="K42" s="108">
        <v>2</v>
      </c>
      <c r="L42" s="70" t="s">
        <v>581</v>
      </c>
      <c r="M42" s="108"/>
      <c r="N42" s="108"/>
      <c r="O42" s="108">
        <v>2</v>
      </c>
      <c r="P42" s="108">
        <v>2</v>
      </c>
      <c r="Q42" s="70" t="s">
        <v>579</v>
      </c>
      <c r="R42" s="108"/>
      <c r="S42" s="108"/>
      <c r="T42" s="108">
        <v>3</v>
      </c>
      <c r="U42" s="108">
        <v>3</v>
      </c>
      <c r="V42" s="29"/>
      <c r="W42" s="29"/>
      <c r="X42" s="22"/>
      <c r="Y42" s="22"/>
      <c r="Z42" s="22"/>
      <c r="AA42" s="22"/>
      <c r="AB42" s="22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7" customFormat="1" ht="15" customHeight="1">
      <c r="A43" s="218"/>
      <c r="B43" s="111"/>
      <c r="C43" s="112"/>
      <c r="D43" s="112"/>
      <c r="E43" s="113"/>
      <c r="F43" s="113"/>
      <c r="G43" s="102" t="s">
        <v>583</v>
      </c>
      <c r="H43" s="115"/>
      <c r="I43" s="115"/>
      <c r="J43" s="108">
        <v>2</v>
      </c>
      <c r="K43" s="108" t="s">
        <v>53</v>
      </c>
      <c r="L43" s="70" t="s">
        <v>584</v>
      </c>
      <c r="M43" s="108"/>
      <c r="N43" s="108"/>
      <c r="O43" s="108">
        <v>2</v>
      </c>
      <c r="P43" s="108">
        <v>2</v>
      </c>
      <c r="Q43" s="70" t="s">
        <v>582</v>
      </c>
      <c r="R43" s="108"/>
      <c r="S43" s="108"/>
      <c r="T43" s="108">
        <v>3</v>
      </c>
      <c r="U43" s="108">
        <v>3</v>
      </c>
      <c r="V43" s="29"/>
      <c r="W43" s="29"/>
      <c r="X43" s="22"/>
      <c r="Y43" s="22"/>
      <c r="Z43" s="22"/>
      <c r="AA43" s="22"/>
      <c r="AB43" s="22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7" customFormat="1" ht="15" customHeight="1">
      <c r="A44" s="218"/>
      <c r="B44" s="111"/>
      <c r="C44" s="112"/>
      <c r="D44" s="112"/>
      <c r="E44" s="113"/>
      <c r="F44" s="113"/>
      <c r="G44" s="102"/>
      <c r="H44" s="115"/>
      <c r="I44" s="115"/>
      <c r="J44" s="108"/>
      <c r="K44" s="108"/>
      <c r="L44" s="70" t="s">
        <v>586</v>
      </c>
      <c r="M44" s="108" t="s">
        <v>50</v>
      </c>
      <c r="N44" s="108" t="s">
        <v>50</v>
      </c>
      <c r="O44" s="108">
        <v>2</v>
      </c>
      <c r="P44" s="108">
        <v>2</v>
      </c>
      <c r="Q44" s="70" t="s">
        <v>585</v>
      </c>
      <c r="R44" s="108"/>
      <c r="S44" s="108"/>
      <c r="T44" s="108">
        <v>3</v>
      </c>
      <c r="U44" s="108">
        <v>3</v>
      </c>
      <c r="V44" s="29"/>
      <c r="W44" s="29"/>
      <c r="X44" s="22"/>
      <c r="Y44" s="22"/>
      <c r="Z44" s="22"/>
      <c r="AA44" s="22"/>
      <c r="AB44" s="2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7" customFormat="1" ht="15" customHeight="1">
      <c r="A45" s="218"/>
      <c r="B45" s="111"/>
      <c r="C45" s="112"/>
      <c r="D45" s="112"/>
      <c r="E45" s="113"/>
      <c r="F45" s="113"/>
      <c r="G45" s="102"/>
      <c r="H45" s="115"/>
      <c r="I45" s="115"/>
      <c r="J45" s="108"/>
      <c r="K45" s="108"/>
      <c r="L45" s="102" t="s">
        <v>583</v>
      </c>
      <c r="M45" s="115"/>
      <c r="N45" s="115"/>
      <c r="O45" s="108">
        <v>2</v>
      </c>
      <c r="P45" s="108" t="s">
        <v>53</v>
      </c>
      <c r="Q45" s="70" t="s">
        <v>908</v>
      </c>
      <c r="R45" s="108"/>
      <c r="S45" s="108"/>
      <c r="T45" s="108">
        <v>3</v>
      </c>
      <c r="U45" s="108">
        <v>3</v>
      </c>
      <c r="V45" s="29"/>
      <c r="W45" s="29"/>
      <c r="X45" s="22"/>
      <c r="Y45" s="22"/>
      <c r="Z45" s="22"/>
      <c r="AA45" s="22"/>
      <c r="AB45" s="2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7" customFormat="1" ht="15" customHeight="1">
      <c r="A46" s="218"/>
      <c r="B46" s="111"/>
      <c r="C46" s="112"/>
      <c r="D46" s="112"/>
      <c r="E46" s="113"/>
      <c r="F46" s="113"/>
      <c r="G46" s="115"/>
      <c r="H46" s="115"/>
      <c r="I46" s="115"/>
      <c r="J46" s="108"/>
      <c r="K46" s="108"/>
      <c r="L46" s="70"/>
      <c r="M46" s="108"/>
      <c r="N46" s="108"/>
      <c r="O46" s="108"/>
      <c r="P46" s="108"/>
      <c r="Q46" s="115" t="s">
        <v>587</v>
      </c>
      <c r="R46" s="70"/>
      <c r="S46" s="70"/>
      <c r="T46" s="108">
        <v>9</v>
      </c>
      <c r="U46" s="108" t="s">
        <v>53</v>
      </c>
      <c r="V46" s="29"/>
      <c r="W46" s="29"/>
      <c r="X46" s="22"/>
      <c r="Y46" s="22"/>
      <c r="Z46" s="22"/>
      <c r="AA46" s="22"/>
      <c r="AB46" s="22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7" customFormat="1" ht="15" customHeight="1">
      <c r="A47" s="218"/>
      <c r="B47" s="39" t="s">
        <v>18</v>
      </c>
      <c r="C47" s="39">
        <f>SUM(C38:C46)</f>
        <v>0</v>
      </c>
      <c r="D47" s="39">
        <f>SUM(D38:D46)</f>
        <v>0</v>
      </c>
      <c r="E47" s="39">
        <f>SUM(E38:E46)</f>
        <v>0</v>
      </c>
      <c r="F47" s="39">
        <f>SUM(F38:F46)</f>
        <v>0</v>
      </c>
      <c r="G47" s="39" t="s">
        <v>18</v>
      </c>
      <c r="H47" s="39">
        <f>SUM(H38:H46)</f>
        <v>4</v>
      </c>
      <c r="I47" s="39">
        <f>SUM(I38:I46)</f>
        <v>4</v>
      </c>
      <c r="J47" s="39">
        <f>SUM(J38:J46)</f>
        <v>8</v>
      </c>
      <c r="K47" s="39">
        <f>SUM(K38:K46)</f>
        <v>6</v>
      </c>
      <c r="L47" s="39" t="s">
        <v>18</v>
      </c>
      <c r="M47" s="39">
        <f>SUM(M38:M46)</f>
        <v>6</v>
      </c>
      <c r="N47" s="39">
        <f>SUM(N38:N46)</f>
        <v>6</v>
      </c>
      <c r="O47" s="39">
        <f>SUM(O38:O46)</f>
        <v>10</v>
      </c>
      <c r="P47" s="39">
        <f>SUM(P38:P46)</f>
        <v>8</v>
      </c>
      <c r="Q47" s="39" t="s">
        <v>18</v>
      </c>
      <c r="R47" s="39">
        <f>SUM(R38:R46)</f>
        <v>18</v>
      </c>
      <c r="S47" s="39">
        <f>SUM(S38:S46)</f>
        <v>9</v>
      </c>
      <c r="T47" s="39">
        <f>SUM(T38:T46)</f>
        <v>21</v>
      </c>
      <c r="U47" s="39">
        <f>SUM(U38:U46)</f>
        <v>12</v>
      </c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7" customFormat="1" ht="15" customHeight="1">
      <c r="A48" s="219"/>
      <c r="B48" s="40" t="s">
        <v>19</v>
      </c>
      <c r="C48" s="220">
        <f>C47+E47+H47+J47+M47+O47+R47+T47</f>
        <v>67</v>
      </c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2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ht="15" customHeight="1">
      <c r="A49" s="223" t="s">
        <v>206</v>
      </c>
      <c r="B49" s="239" t="s">
        <v>207</v>
      </c>
      <c r="C49" s="239"/>
      <c r="D49" s="239"/>
      <c r="E49" s="239"/>
      <c r="F49" s="239"/>
      <c r="G49" s="224" t="s">
        <v>1006</v>
      </c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5"/>
      <c r="V49" s="29"/>
      <c r="W49" s="29"/>
      <c r="Z49" s="51"/>
      <c r="AA49" s="22"/>
      <c r="AB49" s="22"/>
      <c r="AC49" s="29"/>
      <c r="AD49" s="29"/>
      <c r="AE49" s="29"/>
      <c r="AF49" s="29"/>
      <c r="AH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C49" s="29"/>
      <c r="BD49" s="29"/>
      <c r="BE49" s="29"/>
      <c r="BF49" s="29"/>
      <c r="BG49" s="29"/>
      <c r="BH49" s="29"/>
      <c r="BJ49" s="29"/>
    </row>
    <row r="50" spans="1:62" ht="15" customHeight="1">
      <c r="A50" s="223"/>
      <c r="B50" s="214" t="s">
        <v>999</v>
      </c>
      <c r="C50" s="215"/>
      <c r="D50" s="215"/>
      <c r="E50" s="215"/>
      <c r="F50" s="21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7"/>
      <c r="V50" s="29"/>
      <c r="Z50" s="22"/>
      <c r="AA50" s="22"/>
      <c r="AB50" s="22"/>
      <c r="AC50" s="29"/>
      <c r="AE50" s="29"/>
      <c r="AF50" s="29"/>
      <c r="AH50" s="29"/>
      <c r="AK50" s="29"/>
      <c r="AL50" s="29"/>
      <c r="AM50" s="29"/>
      <c r="AN50" s="29"/>
      <c r="AP50" s="29"/>
      <c r="AR50" s="29"/>
      <c r="AW50" s="29"/>
      <c r="AY50" s="29"/>
      <c r="BA50" s="29"/>
      <c r="BF50" s="29"/>
      <c r="BG50" s="29"/>
      <c r="BH50" s="29"/>
      <c r="BJ50" s="29"/>
    </row>
    <row r="51" spans="1:62" ht="15" customHeight="1">
      <c r="A51" s="223"/>
      <c r="B51" s="214" t="s">
        <v>1000</v>
      </c>
      <c r="C51" s="215"/>
      <c r="D51" s="215"/>
      <c r="E51" s="215"/>
      <c r="F51" s="21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7"/>
      <c r="V51" s="29"/>
      <c r="Z51" s="22"/>
      <c r="AA51" s="22"/>
      <c r="AB51" s="22"/>
      <c r="AE51" s="29"/>
      <c r="AF51" s="29"/>
      <c r="AN51" s="29"/>
      <c r="BJ51" s="29"/>
    </row>
    <row r="52" spans="1:62" ht="15" customHeight="1">
      <c r="A52" s="223"/>
      <c r="B52" s="239" t="s">
        <v>461</v>
      </c>
      <c r="C52" s="239"/>
      <c r="D52" s="239"/>
      <c r="E52" s="239"/>
      <c r="F52" s="239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7"/>
      <c r="AA52" s="22"/>
      <c r="AB52" s="22"/>
      <c r="AE52" s="29"/>
    </row>
    <row r="53" spans="1:62" ht="15" customHeight="1">
      <c r="A53" s="223"/>
      <c r="B53" s="239" t="s">
        <v>208</v>
      </c>
      <c r="C53" s="239"/>
      <c r="D53" s="239"/>
      <c r="E53" s="239"/>
      <c r="F53" s="239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7"/>
      <c r="AA53" s="22"/>
    </row>
    <row r="54" spans="1:62" ht="15" customHeight="1">
      <c r="A54" s="223"/>
      <c r="B54" s="239" t="s">
        <v>588</v>
      </c>
      <c r="C54" s="239"/>
      <c r="D54" s="239"/>
      <c r="E54" s="239"/>
      <c r="F54" s="239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7"/>
      <c r="AA54" s="22"/>
    </row>
    <row r="55" spans="1:62">
      <c r="A55" s="223"/>
      <c r="B55" s="239" t="s">
        <v>281</v>
      </c>
      <c r="C55" s="239"/>
      <c r="D55" s="239"/>
      <c r="E55" s="239"/>
      <c r="F55" s="239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6"/>
    <mergeCell ref="C36:U36"/>
    <mergeCell ref="B55:F55"/>
    <mergeCell ref="C48:U48"/>
    <mergeCell ref="A49:A55"/>
    <mergeCell ref="B49:F49"/>
    <mergeCell ref="G49:U55"/>
    <mergeCell ref="B50:F50"/>
    <mergeCell ref="B51:F51"/>
    <mergeCell ref="B52:F52"/>
    <mergeCell ref="B53:F53"/>
    <mergeCell ref="B54:F54"/>
    <mergeCell ref="A37:A48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13</vt:i4>
      </vt:variant>
    </vt:vector>
  </HeadingPairs>
  <TitlesOfParts>
    <vt:vector size="26" baseType="lpstr">
      <vt:lpstr>餐飲_專業A</vt:lpstr>
      <vt:lpstr>餐飲_專業B</vt:lpstr>
      <vt:lpstr>餐飲_專業C</vt:lpstr>
      <vt:lpstr>觀光</vt:lpstr>
      <vt:lpstr>休閒_運動績優</vt:lpstr>
      <vt:lpstr>休閒_休閒活動</vt:lpstr>
      <vt:lpstr>妝管_美容保養</vt:lpstr>
      <vt:lpstr>妝管_時尚造型</vt:lpstr>
      <vt:lpstr>演藝</vt:lpstr>
      <vt:lpstr>旅館</vt:lpstr>
      <vt:lpstr>烘焙</vt:lpstr>
      <vt:lpstr>音樂_創意</vt:lpstr>
      <vt:lpstr>音樂_演奏</vt:lpstr>
      <vt:lpstr>休閒_休閒活動!Print_Area</vt:lpstr>
      <vt:lpstr>休閒_運動績優!Print_Area</vt:lpstr>
      <vt:lpstr>妝管_美容保養!Print_Area</vt:lpstr>
      <vt:lpstr>妝管_時尚造型!Print_Area</vt:lpstr>
      <vt:lpstr>音樂_創意!Print_Area</vt:lpstr>
      <vt:lpstr>音樂_演奏!Print_Area</vt:lpstr>
      <vt:lpstr>旅館!Print_Area</vt:lpstr>
      <vt:lpstr>烘焙!Print_Area</vt:lpstr>
      <vt:lpstr>演藝!Print_Area</vt:lpstr>
      <vt:lpstr>餐飲_專業A!Print_Area</vt:lpstr>
      <vt:lpstr>餐飲_專業B!Print_Area</vt:lpstr>
      <vt:lpstr>餐飲_專業C!Print_Area</vt:lpstr>
      <vt:lpstr>觀光!Print_Area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2021-07-31T10:00:58Z</cp:lastPrinted>
  <dcterms:created xsi:type="dcterms:W3CDTF">2020-09-12T09:13:11Z</dcterms:created>
  <dcterms:modified xsi:type="dcterms:W3CDTF">2022-09-22T03:43:06Z</dcterms:modified>
</cp:coreProperties>
</file>