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102課發會後更新\"/>
    </mc:Choice>
  </mc:AlternateContent>
  <bookViews>
    <workbookView xWindow="0" yWindow="0" windowWidth="28800" windowHeight="12285" activeTab="4"/>
  </bookViews>
  <sheets>
    <sheet name="資管" sheetId="14" r:id="rId1"/>
    <sheet name="企管" sheetId="11" r:id="rId2"/>
    <sheet name="行銷" sheetId="10" r:id="rId3"/>
    <sheet name="會展" sheetId="7" r:id="rId4"/>
    <sheet name="數媒" sheetId="15" r:id="rId5"/>
    <sheet name="外語_英語" sheetId="16" r:id="rId6"/>
    <sheet name="外語_日語" sheetId="17" r:id="rId7"/>
  </sheets>
  <definedNames>
    <definedName name="_xlnm.Print_Area" localSheetId="3">會展!$A$1:$U$67</definedName>
    <definedName name="_xlnm.Print_Area" localSheetId="0">資管!$A$1:$V$67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15" l="1"/>
  <c r="U74" i="17" l="1"/>
  <c r="T74" i="17"/>
  <c r="S74" i="17"/>
  <c r="R74" i="17"/>
  <c r="P74" i="17"/>
  <c r="O74" i="17"/>
  <c r="N74" i="17"/>
  <c r="M74" i="17"/>
  <c r="K74" i="17"/>
  <c r="J74" i="17"/>
  <c r="I74" i="17"/>
  <c r="H74" i="17"/>
  <c r="C75" i="17" s="1"/>
  <c r="F74" i="17"/>
  <c r="E74" i="17"/>
  <c r="D74" i="17"/>
  <c r="C74" i="17"/>
  <c r="U62" i="17"/>
  <c r="T62" i="17"/>
  <c r="S62" i="17"/>
  <c r="R62" i="17"/>
  <c r="P62" i="17"/>
  <c r="O62" i="17"/>
  <c r="N62" i="17"/>
  <c r="M62" i="17"/>
  <c r="K62" i="17"/>
  <c r="J62" i="17"/>
  <c r="I62" i="17"/>
  <c r="H62" i="17"/>
  <c r="F62" i="17"/>
  <c r="E62" i="17"/>
  <c r="D62" i="17"/>
  <c r="C62" i="17"/>
  <c r="C63" i="17" s="1"/>
  <c r="U50" i="17"/>
  <c r="T50" i="17"/>
  <c r="S50" i="17"/>
  <c r="R50" i="17"/>
  <c r="P50" i="17"/>
  <c r="O50" i="17"/>
  <c r="N50" i="17"/>
  <c r="M50" i="17"/>
  <c r="K50" i="17"/>
  <c r="J50" i="17"/>
  <c r="I50" i="17"/>
  <c r="H50" i="17"/>
  <c r="C51" i="17" s="1"/>
  <c r="F50" i="17"/>
  <c r="E50" i="17"/>
  <c r="D50" i="17"/>
  <c r="C50" i="17"/>
  <c r="U40" i="17"/>
  <c r="T40" i="17"/>
  <c r="S40" i="17"/>
  <c r="R40" i="17"/>
  <c r="P40" i="17"/>
  <c r="O40" i="17"/>
  <c r="N40" i="17"/>
  <c r="M40" i="17"/>
  <c r="K40" i="17"/>
  <c r="J40" i="17"/>
  <c r="I40" i="17"/>
  <c r="H40" i="17"/>
  <c r="C41" i="17" s="1"/>
  <c r="F40" i="17"/>
  <c r="E40" i="17"/>
  <c r="D40" i="17"/>
  <c r="C40" i="17"/>
  <c r="U28" i="17"/>
  <c r="T28" i="17"/>
  <c r="S28" i="17"/>
  <c r="R28" i="17"/>
  <c r="P28" i="17"/>
  <c r="O28" i="17"/>
  <c r="N28" i="17"/>
  <c r="M28" i="17"/>
  <c r="K28" i="17"/>
  <c r="J28" i="17"/>
  <c r="I28" i="17"/>
  <c r="H28" i="17"/>
  <c r="F28" i="17"/>
  <c r="E28" i="17"/>
  <c r="D28" i="17"/>
  <c r="C28" i="17"/>
  <c r="C29" i="17" s="1"/>
  <c r="U21" i="17"/>
  <c r="T21" i="17"/>
  <c r="S21" i="17"/>
  <c r="R21" i="17"/>
  <c r="P21" i="17"/>
  <c r="O21" i="17"/>
  <c r="N21" i="17"/>
  <c r="M21" i="17"/>
  <c r="K21" i="17"/>
  <c r="J21" i="17"/>
  <c r="I21" i="17"/>
  <c r="H21" i="17"/>
  <c r="F21" i="17"/>
  <c r="E21" i="17"/>
  <c r="C22" i="17" s="1"/>
  <c r="D21" i="17"/>
  <c r="C21" i="17"/>
  <c r="U15" i="17"/>
  <c r="T15" i="17"/>
  <c r="S15" i="17"/>
  <c r="R15" i="17"/>
  <c r="P15" i="17"/>
  <c r="O15" i="17"/>
  <c r="N15" i="17"/>
  <c r="M15" i="17"/>
  <c r="K15" i="17"/>
  <c r="J15" i="17"/>
  <c r="I15" i="17"/>
  <c r="H15" i="17"/>
  <c r="F15" i="17"/>
  <c r="E15" i="17"/>
  <c r="D15" i="17"/>
  <c r="C15" i="17"/>
  <c r="C16" i="17" s="1"/>
  <c r="U9" i="17"/>
  <c r="T9" i="17"/>
  <c r="S9" i="17"/>
  <c r="R9" i="17"/>
  <c r="P9" i="17"/>
  <c r="O9" i="17"/>
  <c r="N9" i="17"/>
  <c r="M9" i="17"/>
  <c r="K9" i="17"/>
  <c r="J9" i="17"/>
  <c r="I9" i="17"/>
  <c r="H9" i="17"/>
  <c r="C10" i="17" s="1"/>
  <c r="F9" i="17"/>
  <c r="E9" i="17"/>
  <c r="D9" i="17"/>
  <c r="C9" i="17"/>
  <c r="U74" i="16"/>
  <c r="T74" i="16"/>
  <c r="S74" i="16"/>
  <c r="R74" i="16"/>
  <c r="P74" i="16"/>
  <c r="O74" i="16"/>
  <c r="N74" i="16"/>
  <c r="M74" i="16"/>
  <c r="K74" i="16"/>
  <c r="J74" i="16"/>
  <c r="I74" i="16"/>
  <c r="H74" i="16"/>
  <c r="F74" i="16"/>
  <c r="E74" i="16"/>
  <c r="D74" i="16"/>
  <c r="C74" i="16"/>
  <c r="C75" i="16" s="1"/>
  <c r="U62" i="16"/>
  <c r="T62" i="16"/>
  <c r="S62" i="16"/>
  <c r="R62" i="16"/>
  <c r="P62" i="16"/>
  <c r="O62" i="16"/>
  <c r="N62" i="16"/>
  <c r="M62" i="16"/>
  <c r="K62" i="16"/>
  <c r="J62" i="16"/>
  <c r="I62" i="16"/>
  <c r="H62" i="16"/>
  <c r="F62" i="16"/>
  <c r="E62" i="16"/>
  <c r="D62" i="16"/>
  <c r="C62" i="16"/>
  <c r="C63" i="16" s="1"/>
  <c r="U50" i="16"/>
  <c r="T50" i="16"/>
  <c r="S50" i="16"/>
  <c r="R50" i="16"/>
  <c r="P50" i="16"/>
  <c r="O50" i="16"/>
  <c r="N50" i="16"/>
  <c r="M50" i="16"/>
  <c r="K50" i="16"/>
  <c r="J50" i="16"/>
  <c r="I50" i="16"/>
  <c r="H50" i="16"/>
  <c r="F50" i="16"/>
  <c r="E50" i="16"/>
  <c r="D50" i="16"/>
  <c r="C50" i="16"/>
  <c r="C51" i="16" s="1"/>
  <c r="U40" i="16"/>
  <c r="T40" i="16"/>
  <c r="S40" i="16"/>
  <c r="R40" i="16"/>
  <c r="P40" i="16"/>
  <c r="O40" i="16"/>
  <c r="N40" i="16"/>
  <c r="M40" i="16"/>
  <c r="K40" i="16"/>
  <c r="J40" i="16"/>
  <c r="I40" i="16"/>
  <c r="H40" i="16"/>
  <c r="F40" i="16"/>
  <c r="E40" i="16"/>
  <c r="D40" i="16"/>
  <c r="C40" i="16"/>
  <c r="C41" i="16" s="1"/>
  <c r="U28" i="16"/>
  <c r="T28" i="16"/>
  <c r="S28" i="16"/>
  <c r="R28" i="16"/>
  <c r="P28" i="16"/>
  <c r="O28" i="16"/>
  <c r="N28" i="16"/>
  <c r="M28" i="16"/>
  <c r="K28" i="16"/>
  <c r="J28" i="16"/>
  <c r="I28" i="16"/>
  <c r="H28" i="16"/>
  <c r="F28" i="16"/>
  <c r="E28" i="16"/>
  <c r="D28" i="16"/>
  <c r="C28" i="16"/>
  <c r="C29" i="16" s="1"/>
  <c r="U21" i="16"/>
  <c r="T21" i="16"/>
  <c r="S21" i="16"/>
  <c r="R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C22" i="16" s="1"/>
  <c r="U15" i="16"/>
  <c r="T15" i="16"/>
  <c r="S15" i="16"/>
  <c r="R15" i="16"/>
  <c r="P15" i="16"/>
  <c r="O15" i="16"/>
  <c r="N15" i="16"/>
  <c r="M15" i="16"/>
  <c r="K15" i="16"/>
  <c r="J15" i="16"/>
  <c r="I15" i="16"/>
  <c r="H15" i="16"/>
  <c r="F15" i="16"/>
  <c r="E15" i="16"/>
  <c r="D15" i="16"/>
  <c r="C15" i="16"/>
  <c r="C16" i="16" s="1"/>
  <c r="U9" i="16"/>
  <c r="T9" i="16"/>
  <c r="S9" i="16"/>
  <c r="R9" i="16"/>
  <c r="P9" i="16"/>
  <c r="O9" i="16"/>
  <c r="N9" i="16"/>
  <c r="M9" i="16"/>
  <c r="K9" i="16"/>
  <c r="J9" i="16"/>
  <c r="I9" i="16"/>
  <c r="H9" i="16"/>
  <c r="C10" i="16" s="1"/>
  <c r="F9" i="16"/>
  <c r="E9" i="16"/>
  <c r="D9" i="16"/>
  <c r="C9" i="16"/>
  <c r="U60" i="15"/>
  <c r="S60" i="15"/>
  <c r="R60" i="15"/>
  <c r="P60" i="15"/>
  <c r="O60" i="15"/>
  <c r="N60" i="15"/>
  <c r="M60" i="15"/>
  <c r="K60" i="15"/>
  <c r="J60" i="15"/>
  <c r="I60" i="15"/>
  <c r="H60" i="15"/>
  <c r="F60" i="15"/>
  <c r="E60" i="15"/>
  <c r="D60" i="15"/>
  <c r="C60" i="15"/>
  <c r="C61" i="15" s="1"/>
  <c r="U41" i="15"/>
  <c r="T41" i="15"/>
  <c r="S41" i="15"/>
  <c r="R41" i="15"/>
  <c r="P41" i="15"/>
  <c r="O41" i="15"/>
  <c r="N41" i="15"/>
  <c r="M41" i="15"/>
  <c r="K41" i="15"/>
  <c r="J41" i="15"/>
  <c r="I41" i="15"/>
  <c r="H41" i="15"/>
  <c r="F41" i="15"/>
  <c r="E41" i="15"/>
  <c r="C42" i="15" s="1"/>
  <c r="D41" i="15"/>
  <c r="C41" i="15"/>
  <c r="U29" i="15"/>
  <c r="T29" i="15"/>
  <c r="S29" i="15"/>
  <c r="R29" i="15"/>
  <c r="P29" i="15"/>
  <c r="O29" i="15"/>
  <c r="N29" i="15"/>
  <c r="M29" i="15"/>
  <c r="K29" i="15"/>
  <c r="J29" i="15"/>
  <c r="I29" i="15"/>
  <c r="H29" i="15"/>
  <c r="C30" i="15" s="1"/>
  <c r="F29" i="15"/>
  <c r="E29" i="15"/>
  <c r="D29" i="15"/>
  <c r="C29" i="15"/>
  <c r="U22" i="15"/>
  <c r="T22" i="15"/>
  <c r="S22" i="15"/>
  <c r="R22" i="15"/>
  <c r="P22" i="15"/>
  <c r="O22" i="15"/>
  <c r="N22" i="15"/>
  <c r="M22" i="15"/>
  <c r="K22" i="15"/>
  <c r="J22" i="15"/>
  <c r="I22" i="15"/>
  <c r="H22" i="15"/>
  <c r="C23" i="15" s="1"/>
  <c r="F22" i="15"/>
  <c r="E22" i="15"/>
  <c r="D22" i="15"/>
  <c r="C22" i="15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C16" i="15"/>
  <c r="C17" i="15" s="1"/>
  <c r="U10" i="15"/>
  <c r="T10" i="15"/>
  <c r="S10" i="15"/>
  <c r="R10" i="15"/>
  <c r="P10" i="15"/>
  <c r="O10" i="15"/>
  <c r="N10" i="15"/>
  <c r="M10" i="15"/>
  <c r="K10" i="15"/>
  <c r="J10" i="15"/>
  <c r="I10" i="15"/>
  <c r="H10" i="15"/>
  <c r="F10" i="15"/>
  <c r="E10" i="15"/>
  <c r="D10" i="15"/>
  <c r="C10" i="15"/>
  <c r="C11" i="15" s="1"/>
  <c r="D40" i="10" l="1"/>
  <c r="D39" i="10"/>
  <c r="D58" i="10"/>
  <c r="S57" i="10"/>
  <c r="O57" i="10"/>
  <c r="P57" i="10"/>
  <c r="Q57" i="10"/>
  <c r="N57" i="10"/>
  <c r="V59" i="14" l="1"/>
  <c r="U59" i="14"/>
  <c r="T59" i="14"/>
  <c r="S59" i="14"/>
  <c r="Q59" i="14"/>
  <c r="P59" i="14"/>
  <c r="O59" i="14"/>
  <c r="N59" i="14"/>
  <c r="L59" i="14"/>
  <c r="K59" i="14"/>
  <c r="J59" i="14"/>
  <c r="I59" i="14"/>
  <c r="G59" i="14"/>
  <c r="F59" i="14"/>
  <c r="E59" i="14"/>
  <c r="D59" i="14"/>
  <c r="V41" i="14"/>
  <c r="U41" i="14"/>
  <c r="T41" i="14"/>
  <c r="S41" i="14"/>
  <c r="Q41" i="14"/>
  <c r="P41" i="14"/>
  <c r="O41" i="14"/>
  <c r="N41" i="14"/>
  <c r="L41" i="14"/>
  <c r="K41" i="14"/>
  <c r="J41" i="14"/>
  <c r="I41" i="14"/>
  <c r="G41" i="14"/>
  <c r="F41" i="14"/>
  <c r="E41" i="14"/>
  <c r="D41" i="14"/>
  <c r="V29" i="14"/>
  <c r="U29" i="14"/>
  <c r="T29" i="14"/>
  <c r="S29" i="14"/>
  <c r="Q29" i="14"/>
  <c r="P29" i="14"/>
  <c r="O29" i="14"/>
  <c r="N29" i="14"/>
  <c r="L29" i="14"/>
  <c r="K29" i="14"/>
  <c r="J29" i="14"/>
  <c r="I29" i="14"/>
  <c r="G29" i="14"/>
  <c r="F29" i="14"/>
  <c r="D30" i="14" s="1"/>
  <c r="E29" i="14"/>
  <c r="D29" i="14"/>
  <c r="L22" i="14"/>
  <c r="K22" i="14"/>
  <c r="J22" i="14"/>
  <c r="I22" i="14"/>
  <c r="G22" i="14"/>
  <c r="F22" i="14"/>
  <c r="E22" i="14"/>
  <c r="D22" i="14"/>
  <c r="V16" i="14"/>
  <c r="U16" i="14"/>
  <c r="T16" i="14"/>
  <c r="S16" i="14"/>
  <c r="Q16" i="14"/>
  <c r="P16" i="14"/>
  <c r="O16" i="14"/>
  <c r="N16" i="14"/>
  <c r="L16" i="14"/>
  <c r="K16" i="14"/>
  <c r="J16" i="14"/>
  <c r="I16" i="14"/>
  <c r="D17" i="14" s="1"/>
  <c r="G16" i="14"/>
  <c r="F16" i="14"/>
  <c r="E16" i="14"/>
  <c r="D16" i="14"/>
  <c r="V10" i="14"/>
  <c r="U10" i="14"/>
  <c r="T10" i="14"/>
  <c r="S10" i="14"/>
  <c r="Q10" i="14"/>
  <c r="P10" i="14"/>
  <c r="O10" i="14"/>
  <c r="N10" i="14"/>
  <c r="L10" i="14"/>
  <c r="K10" i="14"/>
  <c r="J10" i="14"/>
  <c r="I10" i="14"/>
  <c r="G10" i="14"/>
  <c r="F10" i="14"/>
  <c r="E10" i="14"/>
  <c r="D10" i="14"/>
  <c r="D11" i="14" s="1"/>
  <c r="D60" i="14" l="1"/>
  <c r="D42" i="14"/>
  <c r="U51" i="11"/>
  <c r="T51" i="11"/>
  <c r="S51" i="11"/>
  <c r="R51" i="11"/>
  <c r="P51" i="11"/>
  <c r="O51" i="11"/>
  <c r="N51" i="11"/>
  <c r="M51" i="11"/>
  <c r="K51" i="11"/>
  <c r="J51" i="11"/>
  <c r="I51" i="11"/>
  <c r="H51" i="11"/>
  <c r="F51" i="11"/>
  <c r="E51" i="11"/>
  <c r="D51" i="11"/>
  <c r="C51" i="11"/>
  <c r="U40" i="11"/>
  <c r="T40" i="11"/>
  <c r="S40" i="11"/>
  <c r="R40" i="11"/>
  <c r="P40" i="11"/>
  <c r="O40" i="11"/>
  <c r="N40" i="11"/>
  <c r="M40" i="11"/>
  <c r="K40" i="11"/>
  <c r="J40" i="11"/>
  <c r="I40" i="11"/>
  <c r="H40" i="11"/>
  <c r="F40" i="11"/>
  <c r="E40" i="11"/>
  <c r="D40" i="11"/>
  <c r="C40" i="11"/>
  <c r="U29" i="11"/>
  <c r="T29" i="11"/>
  <c r="S29" i="11"/>
  <c r="R29" i="11"/>
  <c r="N29" i="11"/>
  <c r="M29" i="11"/>
  <c r="I29" i="11"/>
  <c r="H29" i="11"/>
  <c r="F29" i="11"/>
  <c r="E29" i="11"/>
  <c r="D29" i="11"/>
  <c r="C29" i="11"/>
  <c r="U22" i="11"/>
  <c r="T22" i="11"/>
  <c r="S22" i="11"/>
  <c r="R22" i="11"/>
  <c r="P22" i="11"/>
  <c r="O22" i="11"/>
  <c r="N22" i="11"/>
  <c r="M22" i="11"/>
  <c r="K22" i="11"/>
  <c r="J22" i="11"/>
  <c r="I22" i="11"/>
  <c r="H22" i="11"/>
  <c r="F22" i="11"/>
  <c r="E22" i="11"/>
  <c r="D22" i="11"/>
  <c r="C22" i="11"/>
  <c r="U16" i="11"/>
  <c r="T16" i="11"/>
  <c r="S16" i="11"/>
  <c r="R16" i="11"/>
  <c r="P16" i="11"/>
  <c r="O16" i="11"/>
  <c r="N16" i="11"/>
  <c r="M16" i="11"/>
  <c r="K16" i="11"/>
  <c r="J16" i="11"/>
  <c r="I16" i="11"/>
  <c r="H16" i="11"/>
  <c r="F16" i="11"/>
  <c r="E16" i="11"/>
  <c r="C17" i="11" s="1"/>
  <c r="D16" i="11"/>
  <c r="C16" i="11"/>
  <c r="U10" i="11"/>
  <c r="T10" i="11"/>
  <c r="S10" i="11"/>
  <c r="R10" i="11"/>
  <c r="P10" i="11"/>
  <c r="O10" i="11"/>
  <c r="N10" i="11"/>
  <c r="M10" i="11"/>
  <c r="K10" i="11"/>
  <c r="J10" i="11"/>
  <c r="I10" i="11"/>
  <c r="H10" i="11"/>
  <c r="F10" i="11"/>
  <c r="E10" i="11"/>
  <c r="D10" i="11"/>
  <c r="C10" i="11"/>
  <c r="V57" i="10"/>
  <c r="U57" i="10"/>
  <c r="T57" i="10"/>
  <c r="L57" i="10"/>
  <c r="K57" i="10"/>
  <c r="J57" i="10"/>
  <c r="I57" i="10"/>
  <c r="G57" i="10"/>
  <c r="F57" i="10"/>
  <c r="E57" i="10"/>
  <c r="D57" i="10"/>
  <c r="V39" i="10"/>
  <c r="U39" i="10"/>
  <c r="T39" i="10"/>
  <c r="S39" i="10"/>
  <c r="Q39" i="10"/>
  <c r="P39" i="10"/>
  <c r="O39" i="10"/>
  <c r="N39" i="10"/>
  <c r="L39" i="10"/>
  <c r="K39" i="10"/>
  <c r="J39" i="10"/>
  <c r="I39" i="10"/>
  <c r="G39" i="10"/>
  <c r="F39" i="10"/>
  <c r="E39" i="10"/>
  <c r="V29" i="10"/>
  <c r="U29" i="10"/>
  <c r="T29" i="10"/>
  <c r="S29" i="10"/>
  <c r="Q29" i="10"/>
  <c r="P29" i="10"/>
  <c r="O29" i="10"/>
  <c r="N29" i="10"/>
  <c r="L29" i="10"/>
  <c r="K29" i="10"/>
  <c r="J29" i="10"/>
  <c r="I29" i="10"/>
  <c r="G29" i="10"/>
  <c r="F29" i="10"/>
  <c r="E29" i="10"/>
  <c r="D29" i="10"/>
  <c r="V22" i="10"/>
  <c r="U22" i="10"/>
  <c r="T22" i="10"/>
  <c r="S22" i="10"/>
  <c r="Q22" i="10"/>
  <c r="P22" i="10"/>
  <c r="O22" i="10"/>
  <c r="N22" i="10"/>
  <c r="L22" i="10"/>
  <c r="K22" i="10"/>
  <c r="J22" i="10"/>
  <c r="I22" i="10"/>
  <c r="G22" i="10"/>
  <c r="F22" i="10"/>
  <c r="E22" i="10"/>
  <c r="D22" i="10"/>
  <c r="V16" i="10"/>
  <c r="U16" i="10"/>
  <c r="T16" i="10"/>
  <c r="S16" i="10"/>
  <c r="Q16" i="10"/>
  <c r="P16" i="10"/>
  <c r="O16" i="10"/>
  <c r="N16" i="10"/>
  <c r="L16" i="10"/>
  <c r="K16" i="10"/>
  <c r="J16" i="10"/>
  <c r="I16" i="10"/>
  <c r="G16" i="10"/>
  <c r="F16" i="10"/>
  <c r="E16" i="10"/>
  <c r="D16" i="10"/>
  <c r="V10" i="10"/>
  <c r="U10" i="10"/>
  <c r="T10" i="10"/>
  <c r="S10" i="10"/>
  <c r="Q10" i="10"/>
  <c r="P10" i="10"/>
  <c r="O10" i="10"/>
  <c r="N10" i="10"/>
  <c r="L10" i="10"/>
  <c r="K10" i="10"/>
  <c r="J10" i="10"/>
  <c r="I10" i="10"/>
  <c r="G10" i="10"/>
  <c r="F10" i="10"/>
  <c r="E10" i="10"/>
  <c r="D10" i="10"/>
  <c r="C52" i="11" l="1"/>
  <c r="D23" i="10"/>
  <c r="D30" i="10"/>
  <c r="C23" i="11"/>
  <c r="C30" i="11"/>
  <c r="D11" i="10"/>
  <c r="C11" i="11"/>
  <c r="D17" i="10"/>
  <c r="C41" i="11"/>
  <c r="U59" i="7" l="1"/>
  <c r="T59" i="7"/>
  <c r="S59" i="7"/>
  <c r="R59" i="7"/>
  <c r="P59" i="7"/>
  <c r="O59" i="7"/>
  <c r="N59" i="7"/>
  <c r="M59" i="7"/>
  <c r="K59" i="7"/>
  <c r="J59" i="7"/>
  <c r="I59" i="7"/>
  <c r="H59" i="7"/>
  <c r="F59" i="7"/>
  <c r="E59" i="7"/>
  <c r="D59" i="7"/>
  <c r="C59" i="7"/>
  <c r="C60" i="7" s="1"/>
  <c r="U40" i="7"/>
  <c r="T40" i="7"/>
  <c r="S40" i="7"/>
  <c r="R40" i="7"/>
  <c r="P40" i="7"/>
  <c r="O40" i="7"/>
  <c r="N40" i="7"/>
  <c r="M40" i="7"/>
  <c r="K40" i="7"/>
  <c r="J40" i="7"/>
  <c r="I40" i="7"/>
  <c r="H40" i="7"/>
  <c r="F40" i="7"/>
  <c r="E40" i="7"/>
  <c r="D40" i="7"/>
  <c r="C40" i="7"/>
  <c r="U29" i="7"/>
  <c r="T29" i="7"/>
  <c r="S29" i="7"/>
  <c r="R29" i="7"/>
  <c r="P29" i="7"/>
  <c r="O29" i="7"/>
  <c r="N29" i="7"/>
  <c r="M29" i="7"/>
  <c r="K29" i="7"/>
  <c r="J29" i="7"/>
  <c r="I29" i="7"/>
  <c r="H29" i="7"/>
  <c r="F29" i="7"/>
  <c r="E29" i="7"/>
  <c r="D29" i="7"/>
  <c r="C29" i="7"/>
  <c r="U22" i="7"/>
  <c r="T22" i="7"/>
  <c r="S22" i="7"/>
  <c r="R22" i="7"/>
  <c r="P22" i="7"/>
  <c r="O22" i="7"/>
  <c r="N22" i="7"/>
  <c r="M22" i="7"/>
  <c r="K22" i="7"/>
  <c r="J22" i="7"/>
  <c r="I22" i="7"/>
  <c r="H22" i="7"/>
  <c r="F22" i="7"/>
  <c r="E22" i="7"/>
  <c r="D22" i="7"/>
  <c r="C22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C11" i="7" l="1"/>
  <c r="C23" i="7"/>
  <c r="C30" i="7"/>
  <c r="C41" i="7"/>
  <c r="C17" i="7"/>
</calcChain>
</file>

<file path=xl/comments1.xml><?xml version="1.0" encoding="utf-8"?>
<comments xmlns="http://schemas.openxmlformats.org/spreadsheetml/2006/main">
  <authors>
    <author>Hewlett-Packard Company</author>
  </authors>
  <commentList>
    <comment ref="H37" authorId="0" shapeId="0">
      <text>
        <r>
          <rPr>
            <sz val="9"/>
            <color indexed="81"/>
            <rFont val="細明體"/>
            <family val="3"/>
            <charset val="136"/>
          </rPr>
          <t>電競模組改至物聯網模組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109.2</t>
        </r>
        <r>
          <rPr>
            <b/>
            <sz val="9"/>
            <color indexed="81"/>
            <rFont val="細明體"/>
            <family val="3"/>
            <charset val="136"/>
          </rPr>
          <t>已修習</t>
        </r>
      </text>
    </comment>
  </commentList>
</comments>
</file>

<file path=xl/sharedStrings.xml><?xml version="1.0" encoding="utf-8"?>
<sst xmlns="http://schemas.openxmlformats.org/spreadsheetml/2006/main" count="1278" uniqueCount="724">
  <si>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</si>
  <si>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</si>
  <si>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</si>
  <si>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</si>
  <si>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</si>
  <si>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</si>
  <si>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</si>
  <si>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</si>
  <si>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</si>
  <si>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</si>
  <si>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</si>
  <si>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</si>
  <si>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體育(三)</t>
    <phoneticPr fontId="6" type="noConversion"/>
  </si>
  <si>
    <t>共同外語(一)</t>
    <phoneticPr fontId="6" type="noConversion"/>
  </si>
  <si>
    <t>體育(一)</t>
    <phoneticPr fontId="6" type="noConversion"/>
  </si>
  <si>
    <t>體育(二)-高爾夫</t>
    <phoneticPr fontId="6" type="noConversion"/>
  </si>
  <si>
    <t>小計</t>
  </si>
  <si>
    <t>類別學分小計</t>
  </si>
  <si>
    <t>1.共同外語課程需修滿6學分，學生於修課前即可選擇「英語」或「日語」為外語課程。
2.選定語言後，不可異動。</t>
    <phoneticPr fontId="5" type="noConversion"/>
  </si>
  <si>
    <t>勞作教育(一)(二)</t>
    <phoneticPr fontId="6" type="noConversion"/>
  </si>
  <si>
    <t>職場應用文</t>
    <phoneticPr fontId="6" type="noConversion"/>
  </si>
  <si>
    <t>法律與生活</t>
    <phoneticPr fontId="6" type="noConversion"/>
  </si>
  <si>
    <t>職場禮儀與口語表達</t>
  </si>
  <si>
    <t>院訂必修</t>
    <phoneticPr fontId="6" type="noConversion"/>
  </si>
  <si>
    <t>小計</t>
    <phoneticPr fontId="6" type="noConversion"/>
  </si>
  <si>
    <t>類別學分小計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</si>
  <si>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</si>
  <si>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</si>
  <si>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</si>
  <si>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</si>
  <si>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進階職場實用英語會話</t>
    <phoneticPr fontId="6" type="noConversion"/>
  </si>
  <si>
    <t>專業必修</t>
    <phoneticPr fontId="6" type="noConversion"/>
  </si>
  <si>
    <t>電子
商務</t>
    <phoneticPr fontId="6" type="noConversion"/>
  </si>
  <si>
    <t>專案管理</t>
    <phoneticPr fontId="6" type="noConversion"/>
  </si>
  <si>
    <t>客戶關係管理</t>
    <phoneticPr fontId="6" type="noConversion"/>
  </si>
  <si>
    <t xml:space="preserve">資料探勘 </t>
  </si>
  <si>
    <t>備註</t>
    <phoneticPr fontId="5" type="noConversion"/>
  </si>
  <si>
    <t>基礎通識：14</t>
    <phoneticPr fontId="5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</si>
  <si>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6" type="noConversion"/>
  </si>
  <si>
    <t>科目名稱</t>
    <phoneticPr fontId="6" type="noConversion"/>
  </si>
  <si>
    <t>中文閱讀與寫作</t>
  </si>
  <si>
    <t>體育(二)-高爾夫</t>
  </si>
  <si>
    <t>體育(一)</t>
  </si>
  <si>
    <t>體育(三)</t>
  </si>
  <si>
    <t>共同外語(二)</t>
    <phoneticPr fontId="6" type="noConversion"/>
  </si>
  <si>
    <t>勞作教育(一)(二)</t>
  </si>
  <si>
    <t>職場應用文</t>
  </si>
  <si>
    <t>法律與生活</t>
  </si>
  <si>
    <t>企業經營講座</t>
  </si>
  <si>
    <t>管理學</t>
  </si>
  <si>
    <t>職場倫理與職涯規劃</t>
  </si>
  <si>
    <t>共同</t>
    <phoneticPr fontId="5" type="noConversion"/>
  </si>
  <si>
    <t>套裝軟體應用(一)(二)</t>
  </si>
  <si>
    <t>統計與軟體應用(一)(二)</t>
  </si>
  <si>
    <t>實務專題(一)(二)</t>
  </si>
  <si>
    <t>會計資訊系統</t>
  </si>
  <si>
    <t>社交英文(一)(二)</t>
  </si>
  <si>
    <t>企業管理</t>
  </si>
  <si>
    <t>企業誠信與倫理</t>
  </si>
  <si>
    <t>行銷管理(一)(二)</t>
  </si>
  <si>
    <t>網路行銷</t>
  </si>
  <si>
    <t>行銷企劃</t>
  </si>
  <si>
    <t>消費者行為</t>
  </si>
  <si>
    <t>廣告管理與實務</t>
  </si>
  <si>
    <t>行銷研究</t>
  </si>
  <si>
    <t>流通業管理</t>
  </si>
  <si>
    <t>物流管理</t>
  </si>
  <si>
    <t>門市經營企劃</t>
  </si>
  <si>
    <t>門市服務</t>
  </si>
  <si>
    <t>倉儲與運輸管理</t>
  </si>
  <si>
    <t>簡報製作與表達</t>
  </si>
  <si>
    <t>創新管理</t>
  </si>
  <si>
    <t>問卷設計與分析</t>
  </si>
  <si>
    <t>商品展示與解說</t>
  </si>
  <si>
    <t>零售業管理</t>
  </si>
  <si>
    <t>業態分析與商圈選擇</t>
  </si>
  <si>
    <t>賣場規劃與設計</t>
  </si>
  <si>
    <t>國際複合運輸</t>
  </si>
  <si>
    <t>流通情報分析與應用</t>
  </si>
  <si>
    <t>連鎖加盟事業管理</t>
  </si>
  <si>
    <t>供應鏈管理</t>
  </si>
  <si>
    <t>*</t>
  </si>
  <si>
    <t>共同外語(三)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</si>
  <si>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6" type="noConversion"/>
  </si>
  <si>
    <t>職場禮儀與口語表達</t>
    <phoneticPr fontId="6" type="noConversion"/>
  </si>
  <si>
    <t>企業經營講座</t>
    <phoneticPr fontId="5" type="noConversion"/>
  </si>
  <si>
    <t>職場倫理與職涯規劃</t>
    <phoneticPr fontId="5" type="noConversion"/>
  </si>
  <si>
    <t>企業概論</t>
    <phoneticPr fontId="6" type="noConversion"/>
  </si>
  <si>
    <t>市場調查</t>
    <phoneticPr fontId="6" type="noConversion"/>
  </si>
  <si>
    <t>談判與溝通</t>
    <phoneticPr fontId="6" type="noConversion"/>
  </si>
  <si>
    <t>創業管理</t>
    <phoneticPr fontId="6" type="noConversion"/>
  </si>
  <si>
    <t>門市服務實務(一)</t>
    <phoneticPr fontId="6" type="noConversion"/>
  </si>
  <si>
    <t>BOSS經營模擬系統</t>
  </si>
  <si>
    <t>服務業管理</t>
    <phoneticPr fontId="6" type="noConversion"/>
  </si>
  <si>
    <t>電子商務管理</t>
    <phoneticPr fontId="6" type="noConversion"/>
  </si>
  <si>
    <t>服務創新與設計</t>
  </si>
  <si>
    <t>策略管理</t>
  </si>
  <si>
    <t>電腦與實習</t>
  </si>
  <si>
    <t>創意思考</t>
    <phoneticPr fontId="6" type="noConversion"/>
  </si>
  <si>
    <t>連鎖加盟管理實務(一)</t>
    <phoneticPr fontId="6" type="noConversion"/>
  </si>
  <si>
    <t>廣告實務</t>
    <phoneticPr fontId="6" type="noConversion"/>
  </si>
  <si>
    <t>公關與危機管理</t>
  </si>
  <si>
    <t>網路行銷</t>
    <phoneticPr fontId="6" type="noConversion"/>
  </si>
  <si>
    <t>連鎖加盟經營管理</t>
    <phoneticPr fontId="6" type="noConversion"/>
  </si>
  <si>
    <t>門市進階管理概論</t>
    <phoneticPr fontId="6" type="noConversion"/>
  </si>
  <si>
    <t>海外參訪研習</t>
  </si>
  <si>
    <t>門市基礎管理實務</t>
    <phoneticPr fontId="6" type="noConversion"/>
  </si>
  <si>
    <t>校外實習(暑期)</t>
  </si>
  <si>
    <t>專業選修(含院訂選修)：26</t>
    <phoneticPr fontId="5" type="noConversion"/>
  </si>
  <si>
    <t>共同外語(一)</t>
  </si>
  <si>
    <t>數位音樂製作</t>
  </si>
  <si>
    <t>活動展演與空間設計</t>
  </si>
  <si>
    <t>互動設計應用</t>
  </si>
  <si>
    <t>3D角色動畫</t>
  </si>
  <si>
    <t>互動遊戲設計</t>
  </si>
  <si>
    <t>圖像化程式與多媒體</t>
  </si>
  <si>
    <t>基礎繪畫</t>
  </si>
  <si>
    <t>物件導向遊戲設計</t>
  </si>
  <si>
    <t>編曲與音效</t>
  </si>
  <si>
    <t>行動內容企劃與製作</t>
  </si>
  <si>
    <t>3D雕塑與材質</t>
  </si>
  <si>
    <t>3D動畫應用</t>
  </si>
  <si>
    <t>實拍調光與合成剪輯</t>
  </si>
  <si>
    <t>行動裝置網頁設計</t>
  </si>
  <si>
    <t>編劇實務</t>
  </si>
  <si>
    <t>數位錄音與剪輯</t>
  </si>
  <si>
    <t>實務專題(一)</t>
  </si>
  <si>
    <t>故事與分鏡腳本</t>
  </si>
  <si>
    <t>虛擬實境設計</t>
  </si>
  <si>
    <t>商品行銷與包裝設計</t>
  </si>
  <si>
    <t>商業人像攝影</t>
  </si>
  <si>
    <t>立體造型與道具設計</t>
  </si>
  <si>
    <t>3D特效與合成</t>
  </si>
  <si>
    <t>角色造型設計</t>
  </si>
  <si>
    <t>實務專題(二)</t>
  </si>
  <si>
    <t>動態視覺圖像設計</t>
  </si>
  <si>
    <t>互動設計概論</t>
  </si>
  <si>
    <t>網站程式設計</t>
  </si>
  <si>
    <t>多媒體藝術傳達</t>
  </si>
  <si>
    <t>創意思考概論</t>
  </si>
  <si>
    <t>行動內容企劃與設計</t>
  </si>
  <si>
    <t>進階互動設計應用</t>
  </si>
  <si>
    <t>多媒體術語導讀</t>
  </si>
  <si>
    <t>多媒體網頁動畫</t>
  </si>
  <si>
    <t>多媒體教學設計研討</t>
  </si>
  <si>
    <t>遊戲企劃設計</t>
  </si>
  <si>
    <t>多媒材跨領域之設計與應用</t>
  </si>
  <si>
    <t>校外實習(一)</t>
  </si>
  <si>
    <t>電影賞析</t>
  </si>
  <si>
    <t>數位學習設計</t>
  </si>
  <si>
    <t>數媒設計作品集製作</t>
  </si>
  <si>
    <t>繪本設計</t>
  </si>
  <si>
    <t>配樂與音效實務欣賞</t>
  </si>
  <si>
    <t>微電影拍攝創作</t>
  </si>
  <si>
    <t>職場美學的設計與創意</t>
  </si>
  <si>
    <t>數位教材設計</t>
  </si>
  <si>
    <t>工作室運作概論</t>
  </si>
  <si>
    <t>音樂與媒體整合</t>
  </si>
  <si>
    <t>藝術欣賞</t>
  </si>
  <si>
    <t>互動介面控制</t>
  </si>
  <si>
    <t>校外實習(二)</t>
  </si>
  <si>
    <t>遊戲程式設計C++</t>
  </si>
  <si>
    <t>體感互動設計</t>
  </si>
  <si>
    <t>校外實習(暑)</t>
  </si>
  <si>
    <t>科目名稱</t>
    <phoneticPr fontId="6" type="noConversion"/>
  </si>
  <si>
    <t>學分</t>
    <phoneticPr fontId="6" type="noConversion"/>
  </si>
  <si>
    <t>時數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</si>
  <si>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</si>
  <si>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</si>
  <si>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</si>
  <si>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</si>
  <si>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</si>
  <si>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</si>
  <si>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</si>
  <si>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</si>
  <si>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</si>
  <si>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體育(二)-高爾夫</t>
    <phoneticPr fontId="6" type="noConversion"/>
  </si>
  <si>
    <t>共同外語(一)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</si>
  <si>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</si>
  <si>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</si>
  <si>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</si>
  <si>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</si>
  <si>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5" type="noConversion"/>
  </si>
  <si>
    <t>職用通識</t>
    <phoneticPr fontId="6" type="noConversion"/>
  </si>
  <si>
    <t>勞作教育(一)(二)</t>
    <phoneticPr fontId="6" type="noConversion"/>
  </si>
  <si>
    <t>職場應用文</t>
    <phoneticPr fontId="6" type="noConversion"/>
  </si>
  <si>
    <t>法律與生活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</si>
  <si>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</si>
  <si>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</si>
  <si>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</si>
  <si>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</si>
  <si>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</si>
  <si>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</si>
  <si>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</si>
  <si>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</si>
  <si>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</si>
  <si>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</si>
  <si>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</si>
  <si>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</si>
  <si>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</si>
  <si>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</si>
  <si>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</si>
  <si>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</si>
  <si>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</si>
  <si>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</si>
  <si>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</si>
  <si>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小計</t>
    <phoneticPr fontId="6" type="noConversion"/>
  </si>
  <si>
    <t>小計</t>
    <phoneticPr fontId="6" type="noConversion"/>
  </si>
  <si>
    <t>類別學分小計</t>
    <phoneticPr fontId="6" type="noConversion"/>
  </si>
  <si>
    <t>專業必修</t>
    <phoneticPr fontId="6" type="noConversion"/>
  </si>
  <si>
    <t>初級日語(一)(二)</t>
    <phoneticPr fontId="6" type="noConversion"/>
  </si>
  <si>
    <t>活動企劃</t>
    <phoneticPr fontId="6" type="noConversion"/>
  </si>
  <si>
    <t>會展英語(三)</t>
    <phoneticPr fontId="6" type="noConversion"/>
  </si>
  <si>
    <t>會展專題製作(一)(二)</t>
    <phoneticPr fontId="6" type="noConversion"/>
  </si>
  <si>
    <t>行銷概論</t>
    <phoneticPr fontId="6" type="noConversion"/>
  </si>
  <si>
    <t>城市行銷</t>
    <phoneticPr fontId="6" type="noConversion"/>
  </si>
  <si>
    <t>展覽企劃</t>
    <phoneticPr fontId="6" type="noConversion"/>
  </si>
  <si>
    <t>簡報製作與表達</t>
    <phoneticPr fontId="6" type="noConversion"/>
  </si>
  <si>
    <t>創意思考與文案撰寫</t>
    <phoneticPr fontId="6" type="noConversion"/>
  </si>
  <si>
    <t>展覽實務與管理</t>
    <phoneticPr fontId="6" type="noConversion"/>
  </si>
  <si>
    <t>會展產業概論</t>
    <phoneticPr fontId="6" type="noConversion"/>
  </si>
  <si>
    <t>會展英語(一)(二)</t>
    <phoneticPr fontId="6" type="noConversion"/>
  </si>
  <si>
    <t>獎勵旅遊企劃與實務</t>
    <phoneticPr fontId="6" type="noConversion"/>
  </si>
  <si>
    <t>國際禮儀</t>
    <phoneticPr fontId="6" type="noConversion"/>
  </si>
  <si>
    <t>會展人員專業證照(一)(二)</t>
    <phoneticPr fontId="6" type="noConversion"/>
  </si>
  <si>
    <t>會議實務與管理</t>
    <phoneticPr fontId="6" type="noConversion"/>
  </si>
  <si>
    <t>會展活動與接待</t>
    <phoneticPr fontId="6" type="noConversion"/>
  </si>
  <si>
    <t>會展場地規劃與施工管理</t>
    <phoneticPr fontId="6" type="noConversion"/>
  </si>
  <si>
    <t>校外實習</t>
    <phoneticPr fontId="6" type="noConversion"/>
  </si>
  <si>
    <t>*</t>
    <phoneticPr fontId="6" type="noConversion"/>
  </si>
  <si>
    <t>商業軟體應用</t>
    <phoneticPr fontId="6" type="noConversion"/>
  </si>
  <si>
    <t>活動實務與管理</t>
    <phoneticPr fontId="6" type="noConversion"/>
  </si>
  <si>
    <t>活動司儀與主持</t>
    <phoneticPr fontId="6" type="noConversion"/>
  </si>
  <si>
    <t>會議企劃</t>
    <phoneticPr fontId="6" type="noConversion"/>
  </si>
  <si>
    <t>公關與新聞寫作</t>
    <phoneticPr fontId="6" type="noConversion"/>
  </si>
  <si>
    <t>小計</t>
    <phoneticPr fontId="6" type="noConversion"/>
  </si>
  <si>
    <t>專業選修</t>
    <phoneticPr fontId="6" type="noConversion"/>
  </si>
  <si>
    <t>媒體傳播</t>
    <phoneticPr fontId="6" type="noConversion"/>
  </si>
  <si>
    <t>進階日語(一)</t>
    <phoneticPr fontId="6" type="noConversion"/>
  </si>
  <si>
    <t>進階日語(三)</t>
    <phoneticPr fontId="6" type="noConversion"/>
  </si>
  <si>
    <t>電子商務</t>
    <phoneticPr fontId="6" type="noConversion"/>
  </si>
  <si>
    <t>廣告實務</t>
    <phoneticPr fontId="6" type="noConversion"/>
  </si>
  <si>
    <t>商業書信</t>
    <phoneticPr fontId="6" type="noConversion"/>
  </si>
  <si>
    <t>企業資源規劃</t>
    <phoneticPr fontId="6" type="noConversion"/>
  </si>
  <si>
    <t>會展預算管理</t>
    <phoneticPr fontId="6" type="noConversion"/>
  </si>
  <si>
    <t>會展行銷</t>
    <phoneticPr fontId="6" type="noConversion"/>
  </si>
  <si>
    <t>消費者行為</t>
    <phoneticPr fontId="6" type="noConversion"/>
  </si>
  <si>
    <t>公共關係概論</t>
    <phoneticPr fontId="6" type="noConversion"/>
  </si>
  <si>
    <t>獎勵旅遊商品設計與服務規劃</t>
    <phoneticPr fontId="6" type="noConversion"/>
  </si>
  <si>
    <t>廣告企劃與製作</t>
    <phoneticPr fontId="6" type="noConversion"/>
  </si>
  <si>
    <t>領隊與導遊實務</t>
    <phoneticPr fontId="6" type="noConversion"/>
  </si>
  <si>
    <t>故事行銷與演說技巧</t>
    <phoneticPr fontId="6" type="noConversion"/>
  </si>
  <si>
    <t>大型國際活動規劃</t>
    <phoneticPr fontId="6" type="noConversion"/>
  </si>
  <si>
    <t>觀光學概論</t>
    <phoneticPr fontId="6" type="noConversion"/>
  </si>
  <si>
    <t>進階日語(二)</t>
    <phoneticPr fontId="6" type="noConversion"/>
  </si>
  <si>
    <t>綠色會展</t>
    <phoneticPr fontId="6" type="noConversion"/>
  </si>
  <si>
    <t>會展採購與成本管控</t>
    <phoneticPr fontId="6" type="noConversion"/>
  </si>
  <si>
    <t>導覽解說實務</t>
    <phoneticPr fontId="6" type="noConversion"/>
  </si>
  <si>
    <t>宴會實務與管理</t>
    <phoneticPr fontId="6" type="noConversion"/>
  </si>
  <si>
    <t>商展企劃與管理實務</t>
    <phoneticPr fontId="6" type="noConversion"/>
  </si>
  <si>
    <t xml:space="preserve">電競賽事賽評與主持  </t>
    <phoneticPr fontId="6" type="noConversion"/>
  </si>
  <si>
    <t>科技產品與會展</t>
    <phoneticPr fontId="6" type="noConversion"/>
  </si>
  <si>
    <t>參展攤位設計</t>
    <phoneticPr fontId="6" type="noConversion"/>
  </si>
  <si>
    <t>市場調查與分析</t>
    <phoneticPr fontId="6" type="noConversion"/>
  </si>
  <si>
    <t>創新與創業</t>
    <phoneticPr fontId="6" type="noConversion"/>
  </si>
  <si>
    <t>婚禮企劃與籌辦實務</t>
    <phoneticPr fontId="6" type="noConversion"/>
  </si>
  <si>
    <t>專案管理</t>
    <phoneticPr fontId="6" type="noConversion"/>
  </si>
  <si>
    <t>服務業行銷</t>
    <phoneticPr fontId="6" type="noConversion"/>
  </si>
  <si>
    <t>節慶活動管理</t>
    <phoneticPr fontId="6" type="noConversion"/>
  </si>
  <si>
    <t>會展個案研究</t>
    <phoneticPr fontId="6" type="noConversion"/>
  </si>
  <si>
    <t>顧客關係管理</t>
    <phoneticPr fontId="6" type="noConversion"/>
  </si>
  <si>
    <t>休閒廣告與公關策略</t>
    <phoneticPr fontId="6" type="noConversion"/>
  </si>
  <si>
    <t>校外實習(暑期)</t>
    <phoneticPr fontId="6" type="noConversion"/>
  </si>
  <si>
    <t>*</t>
    <phoneticPr fontId="6" type="noConversion"/>
  </si>
  <si>
    <t>海外實習(一)(二)</t>
    <phoneticPr fontId="6" type="noConversion"/>
  </si>
  <si>
    <t>*</t>
    <phoneticPr fontId="6" type="noConversion"/>
  </si>
  <si>
    <t>校外實習(一)(二)</t>
    <phoneticPr fontId="6" type="noConversion"/>
  </si>
  <si>
    <t>備註</t>
    <phoneticPr fontId="5" type="noConversion"/>
  </si>
  <si>
    <t>基礎通識：14</t>
    <phoneticPr fontId="5" type="noConversion"/>
  </si>
  <si>
    <t>院訂必修：8</t>
    <phoneticPr fontId="5" type="noConversion"/>
  </si>
  <si>
    <t>專業必修：60</t>
    <phoneticPr fontId="5" type="noConversion"/>
  </si>
  <si>
    <t>專業選修(含院訂選修)：32</t>
    <phoneticPr fontId="5" type="noConversion"/>
  </si>
  <si>
    <t>畢業最低學分數：128</t>
    <phoneticPr fontId="5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</si>
  <si>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會議展覽服務業學位學程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</si>
  <si>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109年03月16日-108學年度第2學期第1次學程課程發展委員會訂定
109年03月19日-108學年度第2學期第1次院課程發展委員會審議</t>
    </r>
    <r>
      <rPr>
        <sz val="6"/>
        <color theme="0"/>
        <rFont val="新細明體"/>
        <family val="1"/>
        <charset val="136"/>
      </rPr>
      <t>■</t>
    </r>
    <r>
      <rPr>
        <sz val="6"/>
        <rFont val="微軟正黑體"/>
        <family val="2"/>
        <charset val="136"/>
      </rPr>
      <t xml:space="preserve">
109年10月29日-109學年度第1學期第1次校課程發展委員會審議</t>
    </r>
    <r>
      <rPr>
        <sz val="6"/>
        <color theme="0"/>
        <rFont val="新細明體"/>
        <family val="1"/>
        <charset val="136"/>
      </rPr>
      <t>■</t>
    </r>
    <phoneticPr fontId="6" type="noConversion"/>
  </si>
  <si>
    <t>共同外語(二)(三)</t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</si>
  <si>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5" type="noConversion"/>
  </si>
  <si>
    <t>商務表達</t>
  </si>
  <si>
    <t>類別學分小計</t>
    <phoneticPr fontId="6" type="noConversion"/>
  </si>
  <si>
    <t>攝影與色彩設計</t>
    <phoneticPr fontId="5" type="noConversion"/>
  </si>
  <si>
    <t>3D場景與燈光演算</t>
    <phoneticPr fontId="5" type="noConversion"/>
  </si>
  <si>
    <t>遊戲設計與製作</t>
    <phoneticPr fontId="5" type="noConversion"/>
  </si>
  <si>
    <t>院訂必修：8</t>
    <phoneticPr fontId="5" type="noConversion"/>
  </si>
  <si>
    <t>中階職場英語</t>
    <phoneticPr fontId="6" type="noConversion"/>
  </si>
  <si>
    <t>職用通識：6</t>
    <phoneticPr fontId="5" type="noConversion"/>
  </si>
  <si>
    <t>多元通識：8</t>
    <phoneticPr fontId="5" type="noConversion"/>
  </si>
  <si>
    <t>專業選修(含院訂選修)：20</t>
    <phoneticPr fontId="5" type="noConversion"/>
  </si>
  <si>
    <t>學分</t>
  </si>
  <si>
    <t>時數</t>
  </si>
  <si>
    <t>基礎
專業</t>
    <phoneticPr fontId="6" type="noConversion"/>
  </si>
  <si>
    <t>資訊管理導論</t>
    <phoneticPr fontId="6" type="noConversion"/>
  </si>
  <si>
    <t>商務企劃入門</t>
    <phoneticPr fontId="6" type="noConversion"/>
  </si>
  <si>
    <t>計算機概論</t>
    <phoneticPr fontId="6" type="noConversion"/>
  </si>
  <si>
    <t>資訊管理實務專題(一)(二)</t>
    <phoneticPr fontId="6" type="noConversion"/>
  </si>
  <si>
    <t>電子商務導論</t>
    <phoneticPr fontId="6" type="noConversion"/>
  </si>
  <si>
    <t>企業電子化</t>
    <phoneticPr fontId="6" type="noConversion"/>
  </si>
  <si>
    <t>電子商務個案研究</t>
    <phoneticPr fontId="6" type="noConversion"/>
  </si>
  <si>
    <t>跨境電子商務</t>
    <phoneticPr fontId="6" type="noConversion"/>
  </si>
  <si>
    <t>財務報表導讀</t>
    <phoneticPr fontId="6" type="noConversion"/>
  </si>
  <si>
    <t xml:space="preserve">數位行銷   </t>
    <phoneticPr fontId="6" type="noConversion"/>
  </si>
  <si>
    <t xml:space="preserve">企業資源規劃   </t>
    <phoneticPr fontId="6" type="noConversion"/>
  </si>
  <si>
    <t xml:space="preserve">行銷概論 </t>
    <phoneticPr fontId="6" type="noConversion"/>
  </si>
  <si>
    <t>物聯網</t>
    <phoneticPr fontId="6" type="noConversion"/>
  </si>
  <si>
    <t>程式設計</t>
    <phoneticPr fontId="6" type="noConversion"/>
  </si>
  <si>
    <t xml:space="preserve">資料庫管理系統    </t>
    <phoneticPr fontId="6" type="noConversion"/>
  </si>
  <si>
    <t xml:space="preserve">系統分析與設計 </t>
    <phoneticPr fontId="6" type="noConversion"/>
  </si>
  <si>
    <t>物聯網應用</t>
    <phoneticPr fontId="6" type="noConversion"/>
  </si>
  <si>
    <t>大數據</t>
    <phoneticPr fontId="6" type="noConversion"/>
  </si>
  <si>
    <t>應用統計</t>
    <phoneticPr fontId="6" type="noConversion"/>
  </si>
  <si>
    <t>資料導向程式設計</t>
    <phoneticPr fontId="6" type="noConversion"/>
  </si>
  <si>
    <t>電競
產業</t>
    <phoneticPr fontId="6" type="noConversion"/>
  </si>
  <si>
    <t>電腦網路概論</t>
    <phoneticPr fontId="6" type="noConversion"/>
  </si>
  <si>
    <t>一般</t>
    <phoneticPr fontId="6" type="noConversion"/>
  </si>
  <si>
    <t>校外實習 (暑期)</t>
    <phoneticPr fontId="6" type="noConversion"/>
  </si>
  <si>
    <t>校外實習(二)</t>
    <phoneticPr fontId="6" type="noConversion"/>
  </si>
  <si>
    <t>資訊科技導讀</t>
    <phoneticPr fontId="6" type="noConversion"/>
  </si>
  <si>
    <t>期刊論文導讀</t>
    <phoneticPr fontId="6" type="noConversion"/>
  </si>
  <si>
    <t>動態網頁設計</t>
    <phoneticPr fontId="6" type="noConversion"/>
  </si>
  <si>
    <t>網路消費者行為</t>
    <phoneticPr fontId="6" type="noConversion"/>
  </si>
  <si>
    <t>企業經營與策略管理</t>
    <phoneticPr fontId="6" type="noConversion"/>
  </si>
  <si>
    <t>創新與創業管理</t>
    <phoneticPr fontId="6" type="noConversion"/>
  </si>
  <si>
    <t>服務業經營管理</t>
    <phoneticPr fontId="6" type="noConversion"/>
  </si>
  <si>
    <t>市場分析實務</t>
    <phoneticPr fontId="6" type="noConversion"/>
  </si>
  <si>
    <t>創新管理</t>
    <phoneticPr fontId="6" type="noConversion"/>
  </si>
  <si>
    <t>品牌管理</t>
  </si>
  <si>
    <t>互動裝置應用</t>
    <phoneticPr fontId="6" type="noConversion"/>
  </si>
  <si>
    <t>網路架設</t>
    <phoneticPr fontId="6" type="noConversion"/>
  </si>
  <si>
    <t>手機APP製作</t>
    <phoneticPr fontId="6" type="noConversion"/>
  </si>
  <si>
    <t>資料庫系統實務</t>
    <phoneticPr fontId="6" type="noConversion"/>
  </si>
  <si>
    <t>雲端運算</t>
    <phoneticPr fontId="6" type="noConversion"/>
  </si>
  <si>
    <t>人工智慧</t>
    <phoneticPr fontId="6" type="noConversion"/>
  </si>
  <si>
    <t>資料視覺化</t>
    <phoneticPr fontId="6" type="noConversion"/>
  </si>
  <si>
    <t>電競產業概論</t>
    <phoneticPr fontId="6" type="noConversion"/>
  </si>
  <si>
    <t>備註</t>
    <phoneticPr fontId="6" type="noConversion"/>
  </si>
  <si>
    <t>基礎通識：14</t>
    <phoneticPr fontId="6" type="noConversion"/>
  </si>
  <si>
    <t>職用通識：6</t>
    <phoneticPr fontId="6" type="noConversion"/>
  </si>
  <si>
    <t>多元通識：8</t>
    <phoneticPr fontId="6" type="noConversion"/>
  </si>
  <si>
    <t>院訂必修：8</t>
    <phoneticPr fontId="6" type="noConversion"/>
  </si>
  <si>
    <t>專業選修(含院訂選修)：32</t>
    <phoneticPr fontId="6" type="noConversion"/>
  </si>
  <si>
    <t>畢業最低學分數：128學分</t>
    <phoneticPr fontId="6" type="noConversion"/>
  </si>
  <si>
    <t>類別</t>
    <phoneticPr fontId="5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</si>
  <si>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</si>
  <si>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</si>
  <si>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</si>
  <si>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</si>
  <si>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共同外語(三)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</si>
  <si>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</si>
  <si>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5" type="noConversion"/>
  </si>
  <si>
    <t>職
用
通
識</t>
    <phoneticPr fontId="6" type="noConversion"/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</si>
  <si>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</si>
  <si>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</si>
  <si>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</si>
  <si>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</si>
  <si>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</si>
  <si>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</si>
  <si>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</si>
  <si>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職場實用英語會話</t>
    <phoneticPr fontId="6" type="noConversion"/>
  </si>
  <si>
    <t>高階職場英語</t>
    <phoneticPr fontId="6" type="noConversion"/>
  </si>
  <si>
    <t>進階職場日語</t>
    <phoneticPr fontId="6" type="noConversion"/>
  </si>
  <si>
    <t>客服情境英文會話</t>
    <phoneticPr fontId="6" type="noConversion"/>
  </si>
  <si>
    <t>小計</t>
    <phoneticPr fontId="6" type="noConversion"/>
  </si>
  <si>
    <t>類別學分小計</t>
    <phoneticPr fontId="6" type="noConversion"/>
  </si>
  <si>
    <t>專業必修</t>
    <phoneticPr fontId="6" type="noConversion"/>
  </si>
  <si>
    <t>就業接軌(一)</t>
    <phoneticPr fontId="6" type="noConversion"/>
  </si>
  <si>
    <t>*</t>
    <phoneticPr fontId="6" type="noConversion"/>
  </si>
  <si>
    <t>行銷</t>
    <phoneticPr fontId="5" type="noConversion"/>
  </si>
  <si>
    <t>流通</t>
    <phoneticPr fontId="5" type="noConversion"/>
  </si>
  <si>
    <t>專業選修</t>
    <phoneticPr fontId="6" type="noConversion"/>
  </si>
  <si>
    <t>共同</t>
    <phoneticPr fontId="5" type="noConversion"/>
  </si>
  <si>
    <t>創業與經營</t>
    <phoneticPr fontId="6" type="noConversion"/>
  </si>
  <si>
    <t>顧客關係管理</t>
    <phoneticPr fontId="6" type="noConversion"/>
  </si>
  <si>
    <t>公關與媒體</t>
    <phoneticPr fontId="6" type="noConversion"/>
  </si>
  <si>
    <t>企業資源規劃</t>
    <phoneticPr fontId="6" type="noConversion"/>
  </si>
  <si>
    <t>多媒體設計</t>
    <phoneticPr fontId="6" type="noConversion"/>
  </si>
  <si>
    <t>財務報表分析與風險管理</t>
    <phoneticPr fontId="6" type="noConversion"/>
  </si>
  <si>
    <t>網紅與直播行銷</t>
    <phoneticPr fontId="6" type="noConversion"/>
  </si>
  <si>
    <t>會展與活動行銷</t>
    <phoneticPr fontId="6" type="noConversion"/>
  </si>
  <si>
    <t>電子商務</t>
    <phoneticPr fontId="6" type="noConversion"/>
  </si>
  <si>
    <t>國際行銷管理</t>
    <phoneticPr fontId="6" type="noConversion"/>
  </si>
  <si>
    <t>服務業行銷</t>
    <phoneticPr fontId="6" type="noConversion"/>
  </si>
  <si>
    <t>行銷個案研討</t>
    <phoneticPr fontId="6" type="noConversion"/>
  </si>
  <si>
    <t>商業談判</t>
    <phoneticPr fontId="6" type="noConversion"/>
  </si>
  <si>
    <t>品牌經營與行銷</t>
    <phoneticPr fontId="6" type="noConversion"/>
  </si>
  <si>
    <t>市場與行銷策略</t>
    <phoneticPr fontId="6" type="noConversion"/>
  </si>
  <si>
    <t>社群經營與行銷</t>
    <phoneticPr fontId="6" type="noConversion"/>
  </si>
  <si>
    <t>商品攝影與海報設計</t>
    <phoneticPr fontId="6" type="noConversion"/>
  </si>
  <si>
    <t>流通</t>
    <phoneticPr fontId="5" type="noConversion"/>
  </si>
  <si>
    <t>實習</t>
    <phoneticPr fontId="6" type="noConversion"/>
  </si>
  <si>
    <t>校外實習(一)(二)</t>
  </si>
  <si>
    <t>就業接軌(二)</t>
    <phoneticPr fontId="6" type="noConversion"/>
  </si>
  <si>
    <t>備
註</t>
    <phoneticPr fontId="5" type="noConversion"/>
  </si>
  <si>
    <t>基礎通識：14</t>
    <phoneticPr fontId="5" type="noConversion"/>
  </si>
  <si>
    <t>職用通識：6</t>
    <phoneticPr fontId="5" type="noConversion"/>
  </si>
  <si>
    <t>多元通識：8</t>
    <phoneticPr fontId="5" type="noConversion"/>
  </si>
  <si>
    <t>院訂必修：8</t>
    <phoneticPr fontId="5" type="noConversion"/>
  </si>
  <si>
    <t>專業必修：60</t>
    <phoneticPr fontId="5" type="noConversion"/>
  </si>
  <si>
    <t>專業選修(含院訂選修)：32</t>
    <phoneticPr fontId="5" type="noConversion"/>
  </si>
  <si>
    <t>畢業最低學分數：128</t>
    <phoneticPr fontId="5" type="noConversion"/>
  </si>
  <si>
    <t>110年03月03日-109學年度第2學期第1次系課程發展委員會修訂
110年03月15日-109學年度第2學期第1次院課程發展委員會審議
110年04月08日-109學年度第2學期第1次校課程發展委員會審議</t>
    <phoneticPr fontId="6" type="noConversion"/>
  </si>
  <si>
    <t>職用通識</t>
    <phoneticPr fontId="6" type="noConversion"/>
  </si>
  <si>
    <t>職場禮儀與口語表達</t>
    <phoneticPr fontId="6" type="noConversion"/>
  </si>
  <si>
    <t>多元通識</t>
    <phoneticPr fontId="6" type="noConversion"/>
  </si>
  <si>
    <t>商務表達</t>
    <phoneticPr fontId="5" type="noConversion"/>
  </si>
  <si>
    <t>管理學</t>
    <phoneticPr fontId="5" type="noConversion"/>
  </si>
  <si>
    <t>小計</t>
    <phoneticPr fontId="6" type="noConversion"/>
  </si>
  <si>
    <t>院訂選修</t>
    <phoneticPr fontId="6" type="noConversion"/>
  </si>
  <si>
    <t>職場日語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</si>
  <si>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</si>
  <si>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</si>
  <si>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</si>
  <si>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</si>
  <si>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</si>
  <si>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行銷管理</t>
    <phoneticPr fontId="6" type="noConversion"/>
  </si>
  <si>
    <t>生產與作業管理</t>
    <phoneticPr fontId="6" type="noConversion"/>
  </si>
  <si>
    <t>企業專題製作(一)(二)</t>
    <phoneticPr fontId="6" type="noConversion"/>
  </si>
  <si>
    <t>校外實習</t>
    <phoneticPr fontId="5" type="noConversion"/>
  </si>
  <si>
    <t>*</t>
    <phoneticPr fontId="5" type="noConversion"/>
  </si>
  <si>
    <t>企業個案研討</t>
    <phoneticPr fontId="5" type="noConversion"/>
  </si>
  <si>
    <t>門市服務概論(一)</t>
    <phoneticPr fontId="6" type="noConversion"/>
  </si>
  <si>
    <t>消費者行為</t>
    <phoneticPr fontId="6" type="noConversion"/>
  </si>
  <si>
    <t>財務管理</t>
    <phoneticPr fontId="6" type="noConversion"/>
  </si>
  <si>
    <t>顧客關係管理</t>
    <phoneticPr fontId="6" type="noConversion"/>
  </si>
  <si>
    <t>人力資源管理</t>
    <phoneticPr fontId="6" type="noConversion"/>
  </si>
  <si>
    <t>顧客關係管理實務</t>
    <phoneticPr fontId="6" type="noConversion"/>
  </si>
  <si>
    <t>創新管理</t>
    <phoneticPr fontId="6" type="noConversion"/>
  </si>
  <si>
    <t>投資學</t>
    <phoneticPr fontId="6" type="noConversion"/>
  </si>
  <si>
    <t>商事法</t>
    <phoneticPr fontId="6" type="noConversion"/>
  </si>
  <si>
    <t>專業選修</t>
    <phoneticPr fontId="6" type="noConversion"/>
  </si>
  <si>
    <t>組織行為</t>
    <phoneticPr fontId="6" type="noConversion"/>
  </si>
  <si>
    <t>商業經營模式創新</t>
    <phoneticPr fontId="6" type="noConversion"/>
  </si>
  <si>
    <t>創意行銷</t>
    <phoneticPr fontId="6" type="noConversion"/>
  </si>
  <si>
    <t>企業內控</t>
    <phoneticPr fontId="6" type="noConversion"/>
  </si>
  <si>
    <t>門市基礎管理概論</t>
    <phoneticPr fontId="6" type="noConversion"/>
  </si>
  <si>
    <t>門市服務管理</t>
    <phoneticPr fontId="6" type="noConversion"/>
  </si>
  <si>
    <t>財務報表分析</t>
    <phoneticPr fontId="6" type="noConversion"/>
  </si>
  <si>
    <t>校外實習</t>
    <phoneticPr fontId="6" type="noConversion"/>
  </si>
  <si>
    <t>*</t>
    <phoneticPr fontId="5" type="noConversion"/>
  </si>
  <si>
    <t>連鎖加盟管理實務(二)</t>
    <phoneticPr fontId="6" type="noConversion"/>
  </si>
  <si>
    <t>企劃案撰寫實務</t>
    <phoneticPr fontId="6" type="noConversion"/>
  </si>
  <si>
    <t>企業資源規劃</t>
    <phoneticPr fontId="6" type="noConversion"/>
  </si>
  <si>
    <t>*</t>
    <phoneticPr fontId="5" type="noConversion"/>
  </si>
  <si>
    <t>商品企劃</t>
    <phoneticPr fontId="6" type="noConversion"/>
  </si>
  <si>
    <t>產業分析</t>
    <phoneticPr fontId="6" type="noConversion"/>
  </si>
  <si>
    <t>門市進階管理實務</t>
    <phoneticPr fontId="6" type="noConversion"/>
  </si>
  <si>
    <t>*</t>
    <phoneticPr fontId="5" type="noConversion"/>
  </si>
  <si>
    <t>職用通識：6</t>
    <phoneticPr fontId="5" type="noConversion"/>
  </si>
  <si>
    <t>多元通識：8</t>
    <phoneticPr fontId="5" type="noConversion"/>
  </si>
  <si>
    <t>專業必修：66</t>
    <phoneticPr fontId="5" type="noConversion"/>
  </si>
  <si>
    <t>畢業最低學分數：128</t>
    <phoneticPr fontId="5" type="noConversion"/>
  </si>
  <si>
    <t>觀光旅遊英語(一)(二)</t>
    <phoneticPr fontId="5" type="noConversion"/>
  </si>
  <si>
    <t>商務會議英語(一)(二)</t>
    <phoneticPr fontId="6" type="noConversion"/>
  </si>
  <si>
    <t>展場實務概論</t>
    <phoneticPr fontId="6" type="noConversion"/>
  </si>
  <si>
    <t>經濟學</t>
    <phoneticPr fontId="6" type="noConversion"/>
  </si>
  <si>
    <t>進階電腦軟體應用</t>
    <phoneticPr fontId="6" type="noConversion"/>
  </si>
  <si>
    <t>服務業韓語</t>
    <phoneticPr fontId="6" type="noConversion"/>
  </si>
  <si>
    <t>英美兒童故事選讀</t>
    <phoneticPr fontId="6" type="noConversion"/>
  </si>
  <si>
    <t>臺灣觀光日語會話</t>
    <phoneticPr fontId="6" type="noConversion"/>
  </si>
  <si>
    <t>商談日語口語訓練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</si>
  <si>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資訊管理系</t>
    </r>
    <r>
      <rPr>
        <sz val="18"/>
        <rFont val="微軟正黑體"/>
        <family val="2"/>
        <charset val="136"/>
      </rPr>
      <t>課程規劃表</t>
    </r>
    <r>
      <rPr>
        <sz val="11"/>
        <rFont val="微軟正黑體"/>
        <family val="2"/>
        <charset val="136"/>
      </rPr>
      <t xml:space="preserve">(109學年度入學適用) </t>
    </r>
    <phoneticPr fontId="6" type="noConversion"/>
  </si>
  <si>
    <t>110年03月05日-109學年度第2學期第1次系課程發展委員會修訂
110年03月15日-109學年度第2學期第1次院課程發展委員會審議
110年04月08日-109學年度第2學期第1次校課程發展委員會審議</t>
    <phoneticPr fontId="6" type="noConversion"/>
  </si>
  <si>
    <t>基
礎
通
識</t>
    <phoneticPr fontId="6" type="noConversion"/>
  </si>
  <si>
    <t>中文閱讀與寫作</t>
    <phoneticPr fontId="6" type="noConversion"/>
  </si>
  <si>
    <t>體育(三)</t>
    <phoneticPr fontId="6" type="noConversion"/>
  </si>
  <si>
    <t>共同外語(一)</t>
    <phoneticPr fontId="6" type="noConversion"/>
  </si>
  <si>
    <t>共同外語(二)(三)</t>
    <phoneticPr fontId="6" type="noConversion"/>
  </si>
  <si>
    <t>體育(一)</t>
    <phoneticPr fontId="6" type="noConversion"/>
  </si>
  <si>
    <t>體育(二)-高爾夫</t>
    <phoneticPr fontId="6" type="noConversion"/>
  </si>
  <si>
    <r>
      <t>1.共同外語課程需修滿6學分，學生於修課前即可選擇「英語」或「日語」為外語課程。
2.選定語言後，不可異動。</t>
    </r>
    <r>
      <rPr>
        <sz val="8"/>
        <rFont val="Arial"/>
        <family val="2"/>
      </rPr>
      <t/>
    </r>
    <phoneticPr fontId="6" type="noConversion"/>
  </si>
  <si>
    <t>職
用
通
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</si>
  <si>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</si>
  <si>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</si>
  <si>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</si>
  <si>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 xml:space="preserve"> </t>
    <phoneticPr fontId="6" type="noConversion"/>
  </si>
  <si>
    <t>多
元
通
識</t>
    <phoneticPr fontId="6" type="noConversion"/>
  </si>
  <si>
    <t>1. 為符合本校「通識規劃特色」，同學畢業應修滿「基礎通識」14學分、「職用通識」6學分及「多元通識」8 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</si>
  <si>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</si>
  <si>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</si>
  <si>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</si>
  <si>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</si>
  <si>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</si>
  <si>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</si>
  <si>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</si>
  <si>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</si>
  <si>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</si>
  <si>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</si>
  <si>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</si>
  <si>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</si>
  <si>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</si>
  <si>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</si>
  <si>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</si>
  <si>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</si>
  <si>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</si>
  <si>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</si>
  <si>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提案簡報技巧</t>
    <phoneticPr fontId="6" type="noConversion"/>
  </si>
  <si>
    <t>校外實習(一)</t>
    <phoneticPr fontId="6" type="noConversion"/>
  </si>
  <si>
    <t>專案管理</t>
    <phoneticPr fontId="6" type="noConversion"/>
  </si>
  <si>
    <t>JAVA 程式設計</t>
    <phoneticPr fontId="6" type="noConversion"/>
  </si>
  <si>
    <t>大數據</t>
    <phoneticPr fontId="6" type="noConversion"/>
  </si>
  <si>
    <t>資料處理與分析</t>
    <phoneticPr fontId="6" type="noConversion"/>
  </si>
  <si>
    <t>小計</t>
    <phoneticPr fontId="6" type="noConversion"/>
  </si>
  <si>
    <t>校外實習(一) (二)</t>
    <phoneticPr fontId="6" type="noConversion"/>
  </si>
  <si>
    <t>數位影像處理</t>
    <phoneticPr fontId="6" type="noConversion"/>
  </si>
  <si>
    <t>網站分析優化</t>
    <phoneticPr fontId="6" type="noConversion"/>
  </si>
  <si>
    <t>供應鏈管理</t>
    <phoneticPr fontId="6" type="noConversion"/>
  </si>
  <si>
    <t>網頁程式設計</t>
    <phoneticPr fontId="6" type="noConversion"/>
  </si>
  <si>
    <t>資訊安全</t>
    <phoneticPr fontId="6" type="noConversion"/>
  </si>
  <si>
    <t>大數據分析實務</t>
    <phoneticPr fontId="6" type="noConversion"/>
  </si>
  <si>
    <t>電競
產業</t>
    <phoneticPr fontId="6" type="noConversion"/>
  </si>
  <si>
    <t>基礎電競遊戲訓練</t>
    <phoneticPr fontId="6" type="noConversion"/>
  </si>
  <si>
    <t>專業必修：60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</si>
  <si>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</si>
  <si>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5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</si>
  <si>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5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</si>
  <si>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5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</si>
  <si>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5" type="noConversion"/>
  </si>
  <si>
    <t>職用通識：6</t>
    <phoneticPr fontId="5" type="noConversion"/>
  </si>
  <si>
    <t>多元通識：8</t>
    <phoneticPr fontId="5" type="noConversion"/>
  </si>
  <si>
    <t>Facebook小編手機攝影應用</t>
    <phoneticPr fontId="6" type="noConversion"/>
  </si>
  <si>
    <t>Youtube網路影音廣告</t>
    <phoneticPr fontId="6" type="noConversion"/>
  </si>
  <si>
    <t>Google網路多媒體廣告</t>
    <phoneticPr fontId="6" type="noConversion"/>
  </si>
  <si>
    <t>110年10月08日-110學年度第1學期第1次系課程發展委員會修訂
110年10月14日-110學年度第1學期第1次院課程發展委員會審議
110年10月28日-110學年度第1學期第2次校課程發展委員會審議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</si>
  <si>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(109學年度入學適用)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</si>
  <si>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</si>
  <si>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</si>
  <si>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</si>
  <si>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</si>
  <si>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1.共同外語課程需修滿6學分，學生於修課前即可選擇「英語」或「日語」為外語課程。
2.選定語言後，不可異動。</t>
    <phoneticPr fontId="5" type="noConversion"/>
  </si>
  <si>
    <t>職用通識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</si>
  <si>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</si>
  <si>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5" type="noConversion"/>
  </si>
  <si>
    <t>院訂必修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</si>
  <si>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</si>
  <si>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</si>
  <si>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</si>
  <si>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</si>
  <si>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</si>
  <si>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</si>
  <si>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</si>
  <si>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</si>
  <si>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</si>
  <si>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</si>
  <si>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</si>
  <si>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</si>
  <si>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</si>
  <si>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類別學分小計</t>
    <phoneticPr fontId="6" type="noConversion"/>
  </si>
  <si>
    <t>視覺傳達與影像處理</t>
    <phoneticPr fontId="5" type="noConversion"/>
  </si>
  <si>
    <t>專業選修</t>
    <phoneticPr fontId="6" type="noConversion"/>
  </si>
  <si>
    <t>*</t>
    <phoneticPr fontId="6" type="noConversion"/>
  </si>
  <si>
    <t>數位媒體製作與管理</t>
    <phoneticPr fontId="6" type="noConversion"/>
  </si>
  <si>
    <t>鏡頭語言</t>
    <phoneticPr fontId="6" type="noConversion"/>
  </si>
  <si>
    <t>專題製作與發想</t>
    <phoneticPr fontId="6" type="noConversion"/>
  </si>
  <si>
    <t>網路多媒體技術與應用</t>
    <phoneticPr fontId="6" type="noConversion"/>
  </si>
  <si>
    <t>工作室運作管理</t>
    <phoneticPr fontId="6" type="noConversion"/>
  </si>
  <si>
    <t>影視製播概論</t>
  </si>
  <si>
    <t>網路多媒體企劃與製作</t>
    <phoneticPr fontId="6" type="noConversion"/>
  </si>
  <si>
    <t>動畫作品與技術分析</t>
    <phoneticPr fontId="6" type="noConversion"/>
  </si>
  <si>
    <t>影像美學與書寫</t>
    <phoneticPr fontId="6" type="noConversion"/>
  </si>
  <si>
    <t>院訂必修：8</t>
    <phoneticPr fontId="5" type="noConversion"/>
  </si>
  <si>
    <t>專業必修：72</t>
    <phoneticPr fontId="5" type="noConversion"/>
  </si>
  <si>
    <t>畢業最低學分數：128</t>
    <phoneticPr fontId="5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</si>
  <si>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</si>
  <si>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111年03月14日-110學年度第2學期第1次系課程發展委員會修訂
111年03月15日-110學年度第2學期第1次院課程發展委員會審議
111年04月07日-110學年度第2學期第1次校課程發展委員會審議</t>
    <phoneticPr fontId="5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</si>
  <si>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</si>
  <si>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</si>
  <si>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</si>
  <si>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</si>
  <si>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</si>
  <si>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</si>
  <si>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</si>
  <si>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</si>
  <si>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5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</si>
  <si>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</si>
  <si>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</si>
  <si>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</si>
  <si>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</si>
  <si>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</si>
  <si>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5" type="noConversion"/>
  </si>
  <si>
    <t>商務表達</t>
    <phoneticPr fontId="5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</si>
  <si>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</si>
  <si>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</si>
  <si>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</si>
  <si>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</si>
  <si>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</si>
  <si>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</si>
  <si>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</si>
  <si>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</si>
  <si>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</si>
  <si>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</si>
  <si>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進階職場日語</t>
    <phoneticPr fontId="6" type="noConversion"/>
  </si>
  <si>
    <t>客服情境英文會話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</si>
  <si>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</si>
  <si>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</si>
  <si>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</si>
  <si>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5" type="noConversion"/>
  </si>
  <si>
    <t>英文閱讀與寫作(一)(二)</t>
    <phoneticPr fontId="6" type="noConversion"/>
  </si>
  <si>
    <t>餐飲旅館英語(一)(二)</t>
    <phoneticPr fontId="6" type="noConversion"/>
  </si>
  <si>
    <t>展場專業英語(一)(二)</t>
    <phoneticPr fontId="5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</si>
  <si>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</si>
  <si>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</si>
  <si>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</si>
  <si>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</si>
  <si>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領隊及導遊實務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</si>
  <si>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</si>
  <si>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</si>
  <si>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</si>
  <si>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</si>
  <si>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</si>
  <si>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</si>
  <si>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</si>
  <si>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</si>
  <si>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</si>
  <si>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</si>
  <si>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</si>
  <si>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</si>
  <si>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</si>
  <si>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</si>
  <si>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</si>
  <si>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</si>
  <si>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</si>
  <si>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</si>
  <si>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5" type="noConversion"/>
  </si>
  <si>
    <t>校外實習(三)(四)</t>
    <phoneticPr fontId="6" type="noConversion"/>
  </si>
  <si>
    <t>*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</si>
  <si>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</si>
  <si>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</si>
  <si>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5" type="noConversion"/>
  </si>
  <si>
    <t>秘書英語</t>
    <phoneticPr fontId="6" type="noConversion"/>
  </si>
  <si>
    <t>商用英文書信</t>
    <phoneticPr fontId="5" type="noConversion"/>
  </si>
  <si>
    <t>職場英文閱讀訓練</t>
    <phoneticPr fontId="6" type="noConversion"/>
  </si>
  <si>
    <t>商務英文能力訓練</t>
    <phoneticPr fontId="5" type="noConversion"/>
  </si>
  <si>
    <t>領隊與導遊英語</t>
    <phoneticPr fontId="6" type="noConversion"/>
  </si>
  <si>
    <t>國際觀光英語導覽</t>
    <phoneticPr fontId="5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</si>
  <si>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</si>
  <si>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</si>
  <si>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</si>
  <si>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商業行銷英語</t>
    <phoneticPr fontId="5" type="noConversion"/>
  </si>
  <si>
    <t>面試英語</t>
    <phoneticPr fontId="6" type="noConversion"/>
  </si>
  <si>
    <t>進階職場英文閱讀訓練</t>
    <phoneticPr fontId="6" type="noConversion"/>
  </si>
  <si>
    <t>航空英語</t>
    <phoneticPr fontId="6" type="noConversion"/>
  </si>
  <si>
    <t>臺灣觀光英語導覽</t>
    <phoneticPr fontId="5" type="noConversion"/>
  </si>
  <si>
    <t>電子商務英文</t>
    <phoneticPr fontId="6" type="noConversion"/>
  </si>
  <si>
    <t>古蹟觀光英語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</si>
  <si>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</si>
  <si>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</si>
  <si>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</si>
  <si>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</si>
  <si>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</si>
  <si>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</si>
  <si>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</si>
  <si>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</si>
  <si>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</si>
  <si>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</si>
  <si>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</si>
  <si>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</si>
  <si>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</si>
  <si>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</si>
  <si>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</si>
  <si>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</si>
  <si>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</si>
  <si>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</si>
  <si>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</si>
  <si>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</si>
  <si>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</si>
  <si>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</si>
  <si>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5" type="noConversion"/>
  </si>
  <si>
    <t>基礎通識：14</t>
    <phoneticPr fontId="5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</si>
  <si>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5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</si>
  <si>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5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</si>
  <si>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5" type="noConversion"/>
  </si>
  <si>
    <t>院訂必修：8</t>
    <phoneticPr fontId="5" type="noConversion"/>
  </si>
  <si>
    <t>專業必修：54</t>
    <phoneticPr fontId="5" type="noConversion"/>
  </si>
  <si>
    <t>專業選修(含院訂選修)：38</t>
    <phoneticPr fontId="5" type="noConversion"/>
  </si>
  <si>
    <t>畢業最低學分數：128</t>
    <phoneticPr fontId="5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</si>
  <si>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(109學年度入學適用_</t>
    </r>
    <r>
      <rPr>
        <sz val="12"/>
        <color rgb="FFFF000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</si>
  <si>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基礎通識</t>
    <phoneticPr fontId="6" type="noConversion"/>
  </si>
  <si>
    <t>體育(一)</t>
    <phoneticPr fontId="6" type="noConversion"/>
  </si>
  <si>
    <t>院訂必修</t>
    <phoneticPr fontId="6" type="noConversion"/>
  </si>
  <si>
    <t>中階職場英語</t>
    <phoneticPr fontId="6" type="noConversion"/>
  </si>
  <si>
    <t>商業服務英文會話</t>
    <phoneticPr fontId="6" type="noConversion"/>
  </si>
  <si>
    <t>進階職場實用英語會話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</si>
  <si>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</si>
  <si>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</si>
  <si>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</si>
  <si>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日語會話(一)(二)</t>
    <phoneticPr fontId="5" type="noConversion"/>
  </si>
  <si>
    <t>日文習作(一)(二)</t>
    <phoneticPr fontId="5" type="noConversion"/>
  </si>
  <si>
    <t>日語語法(一)(二)</t>
    <phoneticPr fontId="6" type="noConversion"/>
  </si>
  <si>
    <t>進階日文讀解(一)(二)</t>
    <phoneticPr fontId="5" type="noConversion"/>
  </si>
  <si>
    <t>日文讀解(一)(二)</t>
    <phoneticPr fontId="6" type="noConversion"/>
  </si>
  <si>
    <t>動畫日語口語訓練</t>
    <phoneticPr fontId="6" type="noConversion"/>
  </si>
  <si>
    <t>展場實務概論</t>
    <phoneticPr fontId="6" type="noConversion"/>
  </si>
  <si>
    <t>經濟學</t>
    <phoneticPr fontId="6" type="noConversion"/>
  </si>
  <si>
    <t>戲劇日語配音演練</t>
    <phoneticPr fontId="5" type="noConversion"/>
  </si>
  <si>
    <t>進階電腦軟體應用</t>
    <phoneticPr fontId="6" type="noConversion"/>
  </si>
  <si>
    <t>人力資源管理</t>
    <phoneticPr fontId="6" type="noConversion"/>
  </si>
  <si>
    <t>服務業韓語</t>
    <phoneticPr fontId="6" type="noConversion"/>
  </si>
  <si>
    <t>電腦資料庫實務應用</t>
    <phoneticPr fontId="6" type="noConversion"/>
  </si>
  <si>
    <t>校外實習(暑假)</t>
    <phoneticPr fontId="6" type="noConversion"/>
  </si>
  <si>
    <t>校外實習(三)(四)</t>
    <phoneticPr fontId="6" type="noConversion"/>
  </si>
  <si>
    <t>*</t>
    <phoneticPr fontId="6" type="noConversion"/>
  </si>
  <si>
    <t>商用英文書信</t>
    <phoneticPr fontId="5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</si>
  <si>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</si>
  <si>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</si>
  <si>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</si>
  <si>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</si>
  <si>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臺灣觀光英語導覽</t>
    <phoneticPr fontId="5" type="noConversion"/>
  </si>
  <si>
    <t>科技英文</t>
    <phoneticPr fontId="6" type="noConversion"/>
  </si>
  <si>
    <t>日語專業選修</t>
    <phoneticPr fontId="6" type="noConversion"/>
  </si>
  <si>
    <t>新聞日語聽力</t>
    <phoneticPr fontId="6" type="noConversion"/>
  </si>
  <si>
    <t>平面廣告學日語</t>
    <phoneticPr fontId="6" type="noConversion"/>
  </si>
  <si>
    <t>商談日語會話</t>
    <phoneticPr fontId="6" type="noConversion"/>
  </si>
  <si>
    <t>日文商業文書習作</t>
    <phoneticPr fontId="6" type="noConversion"/>
  </si>
  <si>
    <t>日本觀光日語會話</t>
    <phoneticPr fontId="6" type="noConversion"/>
  </si>
  <si>
    <t>智慧型互動裝置應用</t>
    <phoneticPr fontId="6" type="noConversion"/>
  </si>
  <si>
    <t>112年03月02日-111學年度第2學期第1次系課程發展委員會修訂
112年03月08日-111學年度第2學期第1次院課程發展委員會審議
112年03月29日-111學年度第2期校課程發展委員會審議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</si>
</sst>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3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0"/>
      <name val="Arial"/>
      <family val="2"/>
    </font>
    <font>
      <sz val="6"/>
      <color theme="0"/>
      <name val="新細明體"/>
      <family val="1"/>
      <charset val="136"/>
    </font>
    <font>
      <strike/>
      <sz val="10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Arial"/>
      <family val="2"/>
    </font>
    <font>
      <b/>
      <sz val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name val="Tahoma"/>
      <family val="2"/>
    </font>
    <font>
      <sz val="8"/>
      <name val="Tahoma"/>
      <family val="2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0">
    <xf numFmtId="0" fontId="0" fillId="0" borderId="0" xfId="0"/>
    <xf numFmtId="0" fontId="4" fillId="0" borderId="0" xfId="1" applyFont="1">
      <alignment vertical="center"/>
    </xf>
    <xf numFmtId="0" fontId="7" fillId="0" borderId="0" xfId="1" applyFont="1" applyFill="1" applyBorder="1" applyAlignment="1">
      <alignment vertical="center" shrinkToFit="1"/>
    </xf>
    <xf numFmtId="0" fontId="2" fillId="0" borderId="0" xfId="1" applyFont="1" applyFill="1">
      <alignment vertical="center"/>
    </xf>
    <xf numFmtId="0" fontId="9" fillId="0" borderId="4" xfId="1" applyFont="1" applyFill="1" applyBorder="1" applyAlignment="1">
      <alignment horizontal="center" vertical="center" shrinkToFit="1"/>
    </xf>
    <xf numFmtId="0" fontId="7" fillId="0" borderId="0" xfId="1" applyFont="1" applyAlignment="1">
      <alignment shrinkToFit="1"/>
    </xf>
    <xf numFmtId="0" fontId="8" fillId="2" borderId="4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176" fontId="11" fillId="0" borderId="4" xfId="1" applyNumberFormat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4" xfId="3" applyFont="1" applyFill="1" applyBorder="1" applyAlignment="1">
      <alignment vertical="center" shrinkToFit="1"/>
    </xf>
    <xf numFmtId="0" fontId="8" fillId="2" borderId="4" xfId="3" applyFont="1" applyFill="1" applyBorder="1" applyAlignment="1">
      <alignment horizontal="center" vertical="center" shrinkToFit="1"/>
    </xf>
    <xf numFmtId="0" fontId="8" fillId="2" borderId="4" xfId="3" applyFont="1" applyFill="1" applyBorder="1" applyAlignment="1">
      <alignment horizontal="center" vertical="center" wrapText="1"/>
    </xf>
    <xf numFmtId="0" fontId="14" fillId="0" borderId="0" xfId="0" applyFont="1" applyFill="1"/>
    <xf numFmtId="0" fontId="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 shrinkToFit="1"/>
    </xf>
    <xf numFmtId="0" fontId="13" fillId="0" borderId="0" xfId="1" applyFont="1" applyFill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left" vertical="center" shrinkToFit="1"/>
    </xf>
    <xf numFmtId="0" fontId="8" fillId="5" borderId="4" xfId="0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shrinkToFit="1"/>
    </xf>
    <xf numFmtId="0" fontId="11" fillId="3" borderId="4" xfId="4" applyFont="1" applyFill="1" applyBorder="1" applyAlignment="1">
      <alignment horizontal="center" vertical="center" shrinkToFit="1"/>
    </xf>
    <xf numFmtId="0" fontId="4" fillId="0" borderId="0" xfId="1" applyFont="1" applyBorder="1">
      <alignment vertical="center"/>
    </xf>
    <xf numFmtId="0" fontId="2" fillId="0" borderId="0" xfId="1" applyFont="1" applyFill="1" applyBorder="1">
      <alignment vertical="center"/>
    </xf>
    <xf numFmtId="0" fontId="8" fillId="0" borderId="4" xfId="0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shrinkToFit="1"/>
    </xf>
    <xf numFmtId="0" fontId="8" fillId="2" borderId="4" xfId="4" applyFont="1" applyFill="1" applyBorder="1" applyAlignment="1">
      <alignment vertical="center" shrinkToFit="1"/>
    </xf>
    <xf numFmtId="0" fontId="8" fillId="2" borderId="4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vertical="center" shrinkToFit="1"/>
    </xf>
    <xf numFmtId="0" fontId="8" fillId="2" borderId="4" xfId="4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14" xfId="4" applyFont="1" applyFill="1" applyBorder="1" applyAlignment="1">
      <alignment horizontal="left" vertical="center" shrinkToFit="1"/>
    </xf>
    <xf numFmtId="0" fontId="8" fillId="2" borderId="9" xfId="4" applyFont="1" applyFill="1" applyBorder="1" applyAlignment="1">
      <alignment horizontal="center" vertical="center" shrinkToFi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17" xfId="4" applyFont="1" applyFill="1" applyBorder="1" applyAlignment="1">
      <alignment horizontal="center" vertical="center" wrapText="1"/>
    </xf>
    <xf numFmtId="0" fontId="8" fillId="2" borderId="17" xfId="4" applyFont="1" applyFill="1" applyBorder="1" applyAlignment="1">
      <alignment horizontal="center" vertical="center" shrinkToFit="1"/>
    </xf>
    <xf numFmtId="0" fontId="8" fillId="2" borderId="4" xfId="4" applyFont="1" applyFill="1" applyBorder="1" applyAlignment="1">
      <alignment vertical="center"/>
    </xf>
    <xf numFmtId="0" fontId="8" fillId="2" borderId="17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vertical="center" shrinkToFit="1"/>
    </xf>
    <xf numFmtId="176" fontId="8" fillId="2" borderId="4" xfId="5" applyNumberFormat="1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 shrinkToFit="1"/>
    </xf>
    <xf numFmtId="176" fontId="8" fillId="2" borderId="4" xfId="5" applyNumberFormat="1" applyFont="1" applyFill="1" applyBorder="1" applyAlignment="1">
      <alignment horizontal="center" vertical="center" shrinkToFit="1"/>
    </xf>
    <xf numFmtId="0" fontId="8" fillId="2" borderId="4" xfId="0" applyFont="1" applyFill="1" applyBorder="1"/>
    <xf numFmtId="0" fontId="8" fillId="0" borderId="4" xfId="2" applyFont="1" applyFill="1" applyBorder="1" applyAlignment="1">
      <alignment horizontal="left" vertical="center" wrapText="1"/>
    </xf>
    <xf numFmtId="0" fontId="8" fillId="2" borderId="4" xfId="5" applyNumberFormat="1" applyFont="1" applyFill="1" applyBorder="1" applyAlignment="1">
      <alignment vertical="center" shrinkToFit="1"/>
    </xf>
    <xf numFmtId="0" fontId="8" fillId="2" borderId="4" xfId="5" applyNumberFormat="1" applyFont="1" applyFill="1" applyBorder="1" applyAlignment="1">
      <alignment horizontal="center" vertical="center" shrinkToFit="1"/>
    </xf>
    <xf numFmtId="0" fontId="8" fillId="2" borderId="4" xfId="5" applyNumberFormat="1" applyFont="1" applyFill="1" applyBorder="1" applyAlignment="1">
      <alignment horizontal="center" vertical="center"/>
    </xf>
    <xf numFmtId="0" fontId="18" fillId="2" borderId="4" xfId="5" applyNumberFormat="1" applyFont="1" applyFill="1" applyBorder="1" applyAlignment="1">
      <alignment horizontal="center" vertical="center"/>
    </xf>
    <xf numFmtId="0" fontId="18" fillId="2" borderId="4" xfId="5" applyNumberFormat="1" applyFont="1" applyFill="1" applyBorder="1" applyAlignment="1">
      <alignment horizontal="center" vertical="center" shrinkToFit="1"/>
    </xf>
    <xf numFmtId="0" fontId="8" fillId="2" borderId="4" xfId="5" applyFont="1" applyFill="1" applyBorder="1" applyAlignment="1">
      <alignment horizontal="center" vertical="center" wrapText="1" shrinkToFit="1"/>
    </xf>
    <xf numFmtId="0" fontId="8" fillId="2" borderId="4" xfId="6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6" borderId="4" xfId="4" applyFont="1" applyFill="1" applyBorder="1" applyAlignment="1">
      <alignment vertical="center" shrinkToFit="1"/>
    </xf>
    <xf numFmtId="0" fontId="8" fillId="6" borderId="4" xfId="0" applyFont="1" applyFill="1" applyBorder="1" applyAlignment="1">
      <alignment vertical="center"/>
    </xf>
    <xf numFmtId="0" fontId="8" fillId="7" borderId="4" xfId="4" applyFont="1" applyFill="1" applyBorder="1" applyAlignment="1">
      <alignment vertical="center" shrinkToFit="1"/>
    </xf>
    <xf numFmtId="0" fontId="8" fillId="8" borderId="4" xfId="4" applyFont="1" applyFill="1" applyBorder="1" applyAlignment="1">
      <alignment vertical="center" shrinkToFit="1"/>
    </xf>
    <xf numFmtId="0" fontId="8" fillId="7" borderId="4" xfId="0" applyFont="1" applyFill="1" applyBorder="1" applyAlignment="1">
      <alignment vertical="center"/>
    </xf>
    <xf numFmtId="0" fontId="8" fillId="7" borderId="14" xfId="4" applyFont="1" applyFill="1" applyBorder="1" applyAlignment="1">
      <alignment vertical="center" shrinkToFit="1"/>
    </xf>
    <xf numFmtId="0" fontId="8" fillId="7" borderId="14" xfId="4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0" fontId="8" fillId="7" borderId="8" xfId="4" applyFont="1" applyFill="1" applyBorder="1" applyAlignment="1">
      <alignment vertical="center" shrinkToFit="1"/>
    </xf>
    <xf numFmtId="0" fontId="8" fillId="7" borderId="4" xfId="0" applyFont="1" applyFill="1" applyBorder="1" applyAlignment="1">
      <alignment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shrinkToFit="1"/>
    </xf>
    <xf numFmtId="0" fontId="8" fillId="2" borderId="9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shrinkToFit="1"/>
    </xf>
    <xf numFmtId="0" fontId="11" fillId="2" borderId="4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top" shrinkToFit="1"/>
    </xf>
    <xf numFmtId="0" fontId="8" fillId="0" borderId="0" xfId="4" applyFont="1" applyFill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4" fillId="0" borderId="0" xfId="4" applyFont="1" applyFill="1">
      <alignment vertical="center"/>
    </xf>
    <xf numFmtId="0" fontId="16" fillId="0" borderId="4" xfId="0" applyFont="1" applyFill="1" applyBorder="1"/>
    <xf numFmtId="176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8" fillId="0" borderId="9" xfId="2" applyFont="1" applyFill="1" applyBorder="1" applyAlignment="1">
      <alignment horizontal="center" vertical="center" shrinkToFit="1"/>
    </xf>
    <xf numFmtId="0" fontId="8" fillId="0" borderId="9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11" fillId="0" borderId="4" xfId="2" applyFont="1" applyFill="1" applyBorder="1" applyAlignment="1">
      <alignment horizontal="center" vertical="center" shrinkToFi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top" shrinkToFit="1"/>
    </xf>
    <xf numFmtId="0" fontId="8" fillId="0" borderId="4" xfId="0" quotePrefix="1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vertical="center" shrinkToFit="1"/>
    </xf>
    <xf numFmtId="0" fontId="8" fillId="2" borderId="14" xfId="0" applyFont="1" applyFill="1" applyBorder="1" applyAlignment="1">
      <alignment horizontal="left" vertical="center" wrapText="1"/>
    </xf>
    <xf numFmtId="0" fontId="4" fillId="0" borderId="0" xfId="1" applyFont="1" applyFill="1">
      <alignment vertical="center"/>
    </xf>
    <xf numFmtId="0" fontId="7" fillId="0" borderId="0" xfId="1" applyFont="1" applyFill="1" applyAlignment="1">
      <alignment shrinkToFit="1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4" fillId="0" borderId="0" xfId="7" applyFont="1" applyAlignment="1"/>
    <xf numFmtId="0" fontId="8" fillId="9" borderId="0" xfId="7" applyFont="1" applyFill="1" applyBorder="1" applyAlignment="1">
      <alignment vertical="center" shrinkToFit="1"/>
    </xf>
    <xf numFmtId="0" fontId="2" fillId="9" borderId="0" xfId="7" applyFont="1" applyFill="1" applyAlignment="1"/>
    <xf numFmtId="0" fontId="4" fillId="0" borderId="0" xfId="7" applyFont="1" applyAlignment="1">
      <alignment horizontal="center" vertical="center"/>
    </xf>
    <xf numFmtId="0" fontId="8" fillId="0" borderId="4" xfId="7" applyFont="1" applyFill="1" applyBorder="1" applyAlignment="1">
      <alignment horizontal="center" vertical="center" shrinkToFit="1"/>
    </xf>
    <xf numFmtId="0" fontId="4" fillId="0" borderId="0" xfId="7" applyFont="1" applyAlignment="1">
      <alignment horizontal="center" vertical="center" shrinkToFit="1"/>
    </xf>
    <xf numFmtId="0" fontId="8" fillId="2" borderId="4" xfId="7" applyNumberFormat="1" applyFont="1" applyFill="1" applyBorder="1" applyAlignment="1">
      <alignment vertical="center" shrinkToFit="1"/>
    </xf>
    <xf numFmtId="0" fontId="8" fillId="2" borderId="4" xfId="7" applyFont="1" applyFill="1" applyBorder="1" applyAlignment="1">
      <alignment horizontal="center" vertical="center" shrinkToFit="1"/>
    </xf>
    <xf numFmtId="176" fontId="8" fillId="2" borderId="4" xfId="7" applyNumberFormat="1" applyFont="1" applyFill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/>
    </xf>
    <xf numFmtId="0" fontId="8" fillId="0" borderId="4" xfId="7" applyNumberFormat="1" applyFont="1" applyFill="1" applyBorder="1" applyAlignment="1">
      <alignment vertical="center" shrinkToFi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0" xfId="7" applyFont="1" applyAlignment="1">
      <alignment vertical="center"/>
    </xf>
    <xf numFmtId="0" fontId="11" fillId="0" borderId="4" xfId="7" applyNumberFormat="1" applyFont="1" applyFill="1" applyBorder="1" applyAlignment="1">
      <alignment horizontal="center" vertical="center" shrinkToFit="1"/>
    </xf>
    <xf numFmtId="0" fontId="11" fillId="0" borderId="4" xfId="7" applyFont="1" applyFill="1" applyBorder="1" applyAlignment="1">
      <alignment horizontal="center" vertical="center" wrapText="1"/>
    </xf>
    <xf numFmtId="0" fontId="11" fillId="0" borderId="0" xfId="7" applyFont="1" applyAlignment="1">
      <alignment horizontal="center" vertical="center"/>
    </xf>
    <xf numFmtId="0" fontId="11" fillId="3" borderId="4" xfId="7" applyNumberFormat="1" applyFont="1" applyFill="1" applyBorder="1" applyAlignment="1">
      <alignment horizontal="center" vertical="center" shrinkToFit="1"/>
    </xf>
    <xf numFmtId="0" fontId="8" fillId="0" borderId="0" xfId="7" applyFont="1" applyAlignment="1">
      <alignment horizontal="center" vertical="center"/>
    </xf>
    <xf numFmtId="176" fontId="8" fillId="0" borderId="4" xfId="7" applyNumberFormat="1" applyFont="1" applyFill="1" applyBorder="1" applyAlignment="1">
      <alignment horizontal="center" vertical="center" shrinkToFit="1"/>
    </xf>
    <xf numFmtId="0" fontId="8" fillId="0" borderId="4" xfId="7" applyNumberFormat="1" applyFont="1" applyBorder="1" applyAlignment="1">
      <alignment vertical="center" shrinkToFit="1"/>
    </xf>
    <xf numFmtId="0" fontId="8" fillId="0" borderId="0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176" fontId="11" fillId="0" borderId="4" xfId="7" applyNumberFormat="1" applyFont="1" applyFill="1" applyBorder="1" applyAlignment="1">
      <alignment horizontal="center" vertical="center" wrapText="1"/>
    </xf>
    <xf numFmtId="0" fontId="21" fillId="0" borderId="0" xfId="7" applyFont="1" applyAlignment="1">
      <alignment horizontal="center" vertical="center"/>
    </xf>
    <xf numFmtId="0" fontId="4" fillId="0" borderId="0" xfId="7" applyFont="1" applyFill="1" applyAlignment="1">
      <alignment vertical="center"/>
    </xf>
    <xf numFmtId="0" fontId="21" fillId="0" borderId="0" xfId="7" applyFont="1" applyFill="1" applyAlignment="1">
      <alignment horizontal="center" vertical="center"/>
    </xf>
    <xf numFmtId="0" fontId="8" fillId="2" borderId="4" xfId="7" applyFont="1" applyFill="1" applyBorder="1" applyAlignment="1">
      <alignment horizontal="left" vertical="center" shrinkToFit="1"/>
    </xf>
    <xf numFmtId="0" fontId="8" fillId="0" borderId="4" xfId="7" applyFont="1" applyFill="1" applyBorder="1" applyAlignment="1">
      <alignment vertical="center" wrapText="1"/>
    </xf>
    <xf numFmtId="0" fontId="8" fillId="0" borderId="0" xfId="7" applyFont="1" applyFill="1" applyAlignment="1">
      <alignment vertical="center"/>
    </xf>
    <xf numFmtId="0" fontId="8" fillId="0" borderId="4" xfId="7" applyFont="1" applyFill="1" applyBorder="1" applyAlignment="1">
      <alignment horizontal="left" vertical="center" wrapText="1"/>
    </xf>
    <xf numFmtId="0" fontId="8" fillId="0" borderId="4" xfId="7" applyFont="1" applyFill="1" applyBorder="1" applyAlignment="1">
      <alignment vertical="center" shrinkToFit="1"/>
    </xf>
    <xf numFmtId="0" fontId="11" fillId="0" borderId="4" xfId="7" applyFont="1" applyFill="1" applyBorder="1" applyAlignment="1">
      <alignment vertical="center" wrapText="1"/>
    </xf>
    <xf numFmtId="0" fontId="8" fillId="2" borderId="4" xfId="7" applyFont="1" applyFill="1" applyBorder="1" applyAlignment="1">
      <alignment vertical="center" shrinkToFit="1"/>
    </xf>
    <xf numFmtId="0" fontId="8" fillId="2" borderId="4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vertical="center"/>
    </xf>
    <xf numFmtId="0" fontId="8" fillId="2" borderId="4" xfId="7" applyFont="1" applyFill="1" applyBorder="1" applyAlignment="1">
      <alignment horizontal="left" vertical="center" wrapText="1"/>
    </xf>
    <xf numFmtId="0" fontId="8" fillId="2" borderId="4" xfId="7" applyFont="1" applyFill="1" applyBorder="1" applyAlignment="1">
      <alignment horizontal="left" vertical="center"/>
    </xf>
    <xf numFmtId="0" fontId="8" fillId="2" borderId="4" xfId="7" applyFont="1" applyFill="1" applyBorder="1" applyAlignment="1">
      <alignment vertical="center" wrapText="1"/>
    </xf>
    <xf numFmtId="0" fontId="8" fillId="0" borderId="0" xfId="7" applyFont="1" applyFill="1" applyAlignment="1">
      <alignment horizontal="center" vertical="center"/>
    </xf>
    <xf numFmtId="0" fontId="22" fillId="2" borderId="4" xfId="7" applyFont="1" applyFill="1" applyBorder="1" applyAlignment="1">
      <alignment vertical="center" shrinkToFit="1"/>
    </xf>
    <xf numFmtId="0" fontId="8" fillId="2" borderId="4" xfId="7" applyFont="1" applyFill="1" applyBorder="1" applyAlignment="1">
      <alignment vertical="center" wrapText="1" shrinkToFit="1"/>
    </xf>
    <xf numFmtId="0" fontId="8" fillId="2" borderId="10" xfId="7" applyFont="1" applyFill="1" applyBorder="1" applyAlignment="1">
      <alignment horizontal="center" vertical="center" wrapText="1"/>
    </xf>
    <xf numFmtId="0" fontId="8" fillId="2" borderId="0" xfId="7" applyFont="1" applyFill="1" applyAlignment="1">
      <alignment horizontal="center" vertical="center"/>
    </xf>
    <xf numFmtId="0" fontId="11" fillId="2" borderId="4" xfId="7" applyFont="1" applyFill="1" applyBorder="1" applyAlignment="1">
      <alignment horizontal="center" vertical="center" wrapText="1"/>
    </xf>
    <xf numFmtId="176" fontId="11" fillId="2" borderId="4" xfId="7" applyNumberFormat="1" applyFont="1" applyFill="1" applyBorder="1" applyAlignment="1">
      <alignment horizontal="center" vertical="center" wrapText="1"/>
    </xf>
    <xf numFmtId="0" fontId="8" fillId="2" borderId="0" xfId="7" applyFont="1" applyFill="1" applyAlignment="1">
      <alignment vertical="center"/>
    </xf>
    <xf numFmtId="0" fontId="23" fillId="2" borderId="4" xfId="7" applyFont="1" applyFill="1" applyBorder="1">
      <alignment vertical="center"/>
    </xf>
    <xf numFmtId="0" fontId="23" fillId="2" borderId="4" xfId="7" applyFont="1" applyFill="1" applyBorder="1" applyAlignment="1">
      <alignment horizontal="center" vertical="center" wrapText="1"/>
    </xf>
    <xf numFmtId="0" fontId="23" fillId="2" borderId="4" xfId="7" applyFont="1" applyFill="1" applyBorder="1" applyAlignment="1">
      <alignment horizontal="center" vertical="center"/>
    </xf>
    <xf numFmtId="0" fontId="24" fillId="2" borderId="4" xfId="7" applyFont="1" applyFill="1" applyBorder="1" applyAlignment="1">
      <alignment vertical="center" shrinkToFit="1"/>
    </xf>
    <xf numFmtId="0" fontId="11" fillId="0" borderId="4" xfId="7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 shrinkToFit="1"/>
    </xf>
    <xf numFmtId="0" fontId="11" fillId="0" borderId="0" xfId="7" applyFont="1" applyFill="1" applyAlignment="1">
      <alignment vertical="center"/>
    </xf>
    <xf numFmtId="0" fontId="4" fillId="0" borderId="0" xfId="7" applyFont="1" applyBorder="1">
      <alignment vertical="center"/>
    </xf>
    <xf numFmtId="0" fontId="4" fillId="0" borderId="0" xfId="7" applyFont="1">
      <alignment vertical="center"/>
    </xf>
    <xf numFmtId="0" fontId="8" fillId="0" borderId="0" xfId="7" applyFont="1">
      <alignment vertical="center"/>
    </xf>
    <xf numFmtId="0" fontId="10" fillId="0" borderId="0" xfId="7" applyFont="1" applyBorder="1">
      <alignment vertical="center"/>
    </xf>
    <xf numFmtId="0" fontId="10" fillId="0" borderId="0" xfId="7" applyFont="1">
      <alignment vertical="center"/>
    </xf>
    <xf numFmtId="0" fontId="11" fillId="3" borderId="4" xfId="1" applyFont="1" applyFill="1" applyBorder="1" applyAlignment="1">
      <alignment horizontal="center" vertical="center" shrinkToFit="1"/>
    </xf>
    <xf numFmtId="0" fontId="8" fillId="0" borderId="14" xfId="4" applyFont="1" applyFill="1" applyBorder="1" applyAlignment="1">
      <alignment vertical="center" shrinkToFit="1"/>
    </xf>
    <xf numFmtId="0" fontId="8" fillId="0" borderId="4" xfId="4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30" fillId="7" borderId="4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0" fontId="8" fillId="0" borderId="4" xfId="7" applyFont="1" applyFill="1" applyBorder="1" applyAlignment="1">
      <alignment horizontal="center" vertical="center" textRotation="255"/>
    </xf>
    <xf numFmtId="0" fontId="8" fillId="4" borderId="4" xfId="1" applyFont="1" applyFill="1" applyBorder="1" applyAlignment="1">
      <alignment horizontal="left" vertical="center" shrinkToFit="1"/>
    </xf>
    <xf numFmtId="0" fontId="13" fillId="4" borderId="4" xfId="1" applyFont="1" applyFill="1" applyBorder="1" applyAlignment="1">
      <alignment horizontal="left" vertical="center" wrapText="1"/>
    </xf>
    <xf numFmtId="176" fontId="11" fillId="3" borderId="4" xfId="7" applyNumberFormat="1" applyFont="1" applyFill="1" applyBorder="1" applyAlignment="1">
      <alignment horizontal="center" vertical="center" wrapText="1"/>
    </xf>
    <xf numFmtId="0" fontId="11" fillId="3" borderId="4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textRotation="255"/>
    </xf>
    <xf numFmtId="0" fontId="8" fillId="0" borderId="11" xfId="7" applyFont="1" applyFill="1" applyBorder="1" applyAlignment="1">
      <alignment horizontal="center" vertical="center" textRotation="255"/>
    </xf>
    <xf numFmtId="0" fontId="8" fillId="0" borderId="9" xfId="7" applyFont="1" applyFill="1" applyBorder="1" applyAlignment="1">
      <alignment horizontal="center" vertical="center" textRotation="255"/>
    </xf>
    <xf numFmtId="0" fontId="8" fillId="2" borderId="10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horizontal="center" vertical="center" wrapText="1"/>
    </xf>
    <xf numFmtId="0" fontId="8" fillId="2" borderId="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2" borderId="10" xfId="7" applyFont="1" applyFill="1" applyBorder="1" applyAlignment="1">
      <alignment horizontal="center" vertical="center" wrapText="1"/>
    </xf>
    <xf numFmtId="0" fontId="11" fillId="2" borderId="9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textRotation="255" wrapText="1"/>
    </xf>
    <xf numFmtId="0" fontId="8" fillId="0" borderId="4" xfId="7" applyFont="1" applyFill="1" applyBorder="1" applyAlignment="1">
      <alignment horizontal="center" vertical="center" wrapText="1"/>
    </xf>
    <xf numFmtId="0" fontId="10" fillId="4" borderId="4" xfId="7" applyFont="1" applyFill="1" applyBorder="1" applyAlignment="1">
      <alignment horizontal="left" vertical="center" wrapText="1"/>
    </xf>
    <xf numFmtId="0" fontId="8" fillId="4" borderId="4" xfId="7" applyFont="1" applyFill="1" applyBorder="1" applyAlignment="1">
      <alignment horizontal="left" vertical="center" wrapText="1"/>
    </xf>
    <xf numFmtId="0" fontId="2" fillId="0" borderId="1" xfId="7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right" vertical="center" wrapText="1" shrinkToFit="1"/>
    </xf>
    <xf numFmtId="0" fontId="13" fillId="0" borderId="4" xfId="7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right" vertical="center" wrapText="1" shrinkToFi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176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76" fontId="11" fillId="3" borderId="4" xfId="1" applyNumberFormat="1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3" fillId="4" borderId="15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13" fillId="4" borderId="0" xfId="1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left" vertical="center" wrapText="1"/>
    </xf>
    <xf numFmtId="0" fontId="13" fillId="4" borderId="16" xfId="1" applyFont="1" applyFill="1" applyBorder="1" applyAlignment="1">
      <alignment horizontal="left" vertical="center" wrapText="1"/>
    </xf>
    <xf numFmtId="0" fontId="13" fillId="4" borderId="8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right" vertical="top" wrapText="1" shrinkToFi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11" fillId="3" borderId="4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4" borderId="12" xfId="1" applyFont="1" applyFill="1" applyBorder="1" applyAlignment="1">
      <alignment horizontal="left" vertical="center" shrinkToFit="1"/>
    </xf>
    <xf numFmtId="0" fontId="8" fillId="4" borderId="13" xfId="1" applyFont="1" applyFill="1" applyBorder="1" applyAlignment="1">
      <alignment horizontal="left" vertical="center" shrinkToFit="1"/>
    </xf>
    <xf numFmtId="0" fontId="8" fillId="4" borderId="14" xfId="1" applyFont="1" applyFill="1" applyBorder="1" applyAlignment="1">
      <alignment horizontal="left" vertical="center" shrinkToFit="1"/>
    </xf>
    <xf numFmtId="0" fontId="0" fillId="0" borderId="6" xfId="0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4" borderId="7" xfId="1" applyFont="1" applyFill="1" applyBorder="1" applyAlignment="1">
      <alignment horizontal="left" vertical="center" wrapText="1"/>
    </xf>
    <xf numFmtId="176" fontId="11" fillId="3" borderId="4" xfId="2" applyNumberFormat="1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right" vertical="center" wrapText="1"/>
    </xf>
  </cellXfs>
  <cellStyles count="8">
    <cellStyle name="一般" xfId="0" builtinId="0"/>
    <cellStyle name="一般 2" xfId="2"/>
    <cellStyle name="一般 3" xfId="7"/>
    <cellStyle name="一般 5" xfId="6"/>
    <cellStyle name="一般_97" xfId="3"/>
    <cellStyle name="一般_Book1" xfId="1"/>
    <cellStyle name="一般_Sheet1" xfId="5"/>
    <cellStyle name="一般_企管系-98-101日四技課程規劃表-修正後101-11-2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view="pageBreakPreview" zoomScaleNormal="100" zoomScaleSheetLayoutView="100" workbookViewId="0">
      <selection activeCell="H6" sqref="H1:H1048576"/>
    </sheetView>
  </sheetViews>
  <sheetFormatPr defaultRowHeight="15.75"/>
  <cols>
    <col min="1" max="1" width="2.875" style="212" bestFit="1" customWidth="1"/>
    <col min="2" max="2" width="6.625" style="212" customWidth="1"/>
    <col min="3" max="3" width="18.625" style="212" customWidth="1"/>
    <col min="4" max="7" width="3.125" style="213" customWidth="1"/>
    <col min="8" max="8" width="18.625" style="212" customWidth="1"/>
    <col min="9" max="12" width="3.125" style="213" customWidth="1"/>
    <col min="13" max="13" width="18.625" style="212" customWidth="1"/>
    <col min="14" max="17" width="3.125" style="213" customWidth="1"/>
    <col min="18" max="18" width="18.625" style="212" customWidth="1"/>
    <col min="19" max="22" width="3.125" style="213" customWidth="1"/>
    <col min="23" max="16384" width="9" style="212"/>
  </cols>
  <sheetData>
    <row r="1" spans="1:23" s="158" customFormat="1" ht="30" customHeight="1">
      <c r="A1" s="253" t="s">
        <v>468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3" s="160" customFormat="1" ht="30" customHeight="1">
      <c r="A2" s="254" t="s">
        <v>469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159"/>
    </row>
    <row r="3" spans="1:23" s="161" customFormat="1" ht="15" customHeight="1">
      <c r="A3" s="250" t="s">
        <v>0</v>
      </c>
      <c r="B3" s="250"/>
      <c r="C3" s="255" t="s">
        <v>2</v>
      </c>
      <c r="D3" s="250" t="s">
        <v>1</v>
      </c>
      <c r="E3" s="250"/>
      <c r="F3" s="250"/>
      <c r="G3" s="250"/>
      <c r="H3" s="255" t="s">
        <v>2</v>
      </c>
      <c r="I3" s="250" t="s">
        <v>3</v>
      </c>
      <c r="J3" s="250"/>
      <c r="K3" s="250"/>
      <c r="L3" s="250"/>
      <c r="M3" s="255" t="s">
        <v>2</v>
      </c>
      <c r="N3" s="250" t="s">
        <v>4</v>
      </c>
      <c r="O3" s="250"/>
      <c r="P3" s="250"/>
      <c r="Q3" s="250"/>
      <c r="R3" s="255" t="s">
        <v>2</v>
      </c>
      <c r="S3" s="250" t="s">
        <v>5</v>
      </c>
      <c r="T3" s="250"/>
      <c r="U3" s="250"/>
      <c r="V3" s="250"/>
    </row>
    <row r="4" spans="1:23" s="161" customFormat="1" ht="15" customHeight="1">
      <c r="A4" s="250"/>
      <c r="B4" s="250"/>
      <c r="C4" s="255"/>
      <c r="D4" s="250" t="s">
        <v>6</v>
      </c>
      <c r="E4" s="250"/>
      <c r="F4" s="250" t="s">
        <v>7</v>
      </c>
      <c r="G4" s="250"/>
      <c r="H4" s="255"/>
      <c r="I4" s="250" t="s">
        <v>6</v>
      </c>
      <c r="J4" s="250"/>
      <c r="K4" s="250" t="s">
        <v>7</v>
      </c>
      <c r="L4" s="250"/>
      <c r="M4" s="255"/>
      <c r="N4" s="250" t="s">
        <v>6</v>
      </c>
      <c r="O4" s="250"/>
      <c r="P4" s="250" t="s">
        <v>7</v>
      </c>
      <c r="Q4" s="250"/>
      <c r="R4" s="255"/>
      <c r="S4" s="250" t="s">
        <v>6</v>
      </c>
      <c r="T4" s="250"/>
      <c r="U4" s="250" t="s">
        <v>7</v>
      </c>
      <c r="V4" s="250"/>
    </row>
    <row r="5" spans="1:23" s="163" customFormat="1" ht="15" customHeight="1">
      <c r="A5" s="250"/>
      <c r="B5" s="250"/>
      <c r="C5" s="255"/>
      <c r="D5" s="162" t="s">
        <v>297</v>
      </c>
      <c r="E5" s="162" t="s">
        <v>298</v>
      </c>
      <c r="F5" s="162" t="s">
        <v>297</v>
      </c>
      <c r="G5" s="162" t="s">
        <v>298</v>
      </c>
      <c r="H5" s="255"/>
      <c r="I5" s="162" t="s">
        <v>297</v>
      </c>
      <c r="J5" s="162" t="s">
        <v>298</v>
      </c>
      <c r="K5" s="162" t="s">
        <v>297</v>
      </c>
      <c r="L5" s="162" t="s">
        <v>298</v>
      </c>
      <c r="M5" s="255"/>
      <c r="N5" s="162" t="s">
        <v>297</v>
      </c>
      <c r="O5" s="162" t="s">
        <v>298</v>
      </c>
      <c r="P5" s="162" t="s">
        <v>297</v>
      </c>
      <c r="Q5" s="162" t="s">
        <v>298</v>
      </c>
      <c r="R5" s="255"/>
      <c r="S5" s="162" t="s">
        <v>297</v>
      </c>
      <c r="T5" s="162" t="s">
        <v>298</v>
      </c>
      <c r="U5" s="162" t="s">
        <v>297</v>
      </c>
      <c r="V5" s="162" t="s">
        <v>298</v>
      </c>
    </row>
    <row r="6" spans="1:23" s="170" customFormat="1" ht="15" customHeight="1">
      <c r="A6" s="250" t="s">
        <v>470</v>
      </c>
      <c r="B6" s="250"/>
      <c r="C6" s="164" t="s">
        <v>471</v>
      </c>
      <c r="D6" s="165">
        <v>2</v>
      </c>
      <c r="E6" s="165">
        <v>2</v>
      </c>
      <c r="F6" s="166"/>
      <c r="G6" s="167"/>
      <c r="H6" s="164" t="s">
        <v>472</v>
      </c>
      <c r="I6" s="165">
        <v>2</v>
      </c>
      <c r="J6" s="165">
        <v>2</v>
      </c>
      <c r="K6" s="165"/>
      <c r="L6" s="165"/>
      <c r="M6" s="164"/>
      <c r="N6" s="162"/>
      <c r="O6" s="162"/>
      <c r="P6" s="162"/>
      <c r="Q6" s="162"/>
      <c r="R6" s="168"/>
      <c r="S6" s="169"/>
      <c r="T6" s="169"/>
      <c r="U6" s="169"/>
      <c r="V6" s="169"/>
    </row>
    <row r="7" spans="1:23" s="170" customFormat="1" ht="15" customHeight="1">
      <c r="A7" s="250"/>
      <c r="B7" s="250"/>
      <c r="C7" s="164" t="s">
        <v>473</v>
      </c>
      <c r="D7" s="166"/>
      <c r="E7" s="167"/>
      <c r="F7" s="167">
        <v>2</v>
      </c>
      <c r="G7" s="167">
        <v>2</v>
      </c>
      <c r="H7" s="164" t="s">
        <v>474</v>
      </c>
      <c r="I7" s="165">
        <v>2</v>
      </c>
      <c r="J7" s="165">
        <v>2</v>
      </c>
      <c r="K7" s="165">
        <v>2</v>
      </c>
      <c r="L7" s="165">
        <v>2</v>
      </c>
      <c r="M7" s="164"/>
      <c r="N7" s="162"/>
      <c r="O7" s="162"/>
      <c r="P7" s="162"/>
      <c r="Q7" s="162"/>
      <c r="R7" s="168"/>
      <c r="S7" s="169"/>
      <c r="T7" s="169"/>
      <c r="U7" s="169"/>
      <c r="V7" s="169"/>
    </row>
    <row r="8" spans="1:23" s="170" customFormat="1" ht="15" customHeight="1">
      <c r="A8" s="250"/>
      <c r="B8" s="250"/>
      <c r="C8" s="164" t="s">
        <v>475</v>
      </c>
      <c r="D8" s="166">
        <v>2</v>
      </c>
      <c r="E8" s="167">
        <v>2</v>
      </c>
      <c r="F8" s="167"/>
      <c r="G8" s="167"/>
      <c r="H8" s="164"/>
      <c r="I8" s="165"/>
      <c r="J8" s="165"/>
      <c r="K8" s="165"/>
      <c r="L8" s="165"/>
      <c r="M8" s="164"/>
      <c r="N8" s="162"/>
      <c r="O8" s="162"/>
      <c r="P8" s="162"/>
      <c r="Q8" s="162"/>
      <c r="R8" s="168"/>
      <c r="S8" s="169"/>
      <c r="T8" s="169"/>
      <c r="U8" s="169"/>
      <c r="V8" s="169"/>
    </row>
    <row r="9" spans="1:23" s="170" customFormat="1" ht="15" customHeight="1">
      <c r="A9" s="250"/>
      <c r="B9" s="250"/>
      <c r="C9" s="164" t="s">
        <v>476</v>
      </c>
      <c r="D9" s="166"/>
      <c r="E9" s="167"/>
      <c r="F9" s="167">
        <v>2</v>
      </c>
      <c r="G9" s="167">
        <v>2</v>
      </c>
      <c r="H9" s="164"/>
      <c r="I9" s="165"/>
      <c r="J9" s="165"/>
      <c r="K9" s="165"/>
      <c r="L9" s="165"/>
      <c r="M9" s="164"/>
      <c r="N9" s="162"/>
      <c r="O9" s="162"/>
      <c r="P9" s="162"/>
      <c r="Q9" s="162"/>
      <c r="R9" s="168"/>
      <c r="S9" s="169"/>
      <c r="T9" s="169"/>
      <c r="U9" s="169"/>
      <c r="V9" s="169"/>
    </row>
    <row r="10" spans="1:23" s="173" customFormat="1" ht="15" customHeight="1">
      <c r="A10" s="250"/>
      <c r="B10" s="250"/>
      <c r="C10" s="171" t="s">
        <v>16</v>
      </c>
      <c r="D10" s="172">
        <f>SUM(D6:D9)</f>
        <v>4</v>
      </c>
      <c r="E10" s="172">
        <f>SUM(E6:E9)</f>
        <v>4</v>
      </c>
      <c r="F10" s="172">
        <f>SUM(F6:F9)</f>
        <v>4</v>
      </c>
      <c r="G10" s="172">
        <f>SUM(G6:G9)</f>
        <v>4</v>
      </c>
      <c r="H10" s="171" t="s">
        <v>16</v>
      </c>
      <c r="I10" s="172">
        <f>SUM(I6:I9)</f>
        <v>4</v>
      </c>
      <c r="J10" s="172">
        <f>SUM(J6:J9)</f>
        <v>4</v>
      </c>
      <c r="K10" s="172">
        <f>SUM(K6:K9)</f>
        <v>2</v>
      </c>
      <c r="L10" s="172">
        <f>SUM(L6:L9)</f>
        <v>2</v>
      </c>
      <c r="M10" s="171" t="s">
        <v>16</v>
      </c>
      <c r="N10" s="172">
        <f>SUM(N6:N9)</f>
        <v>0</v>
      </c>
      <c r="O10" s="172">
        <f>SUM(O6:O9)</f>
        <v>0</v>
      </c>
      <c r="P10" s="172">
        <f>SUM(P6:P9)</f>
        <v>0</v>
      </c>
      <c r="Q10" s="172">
        <f>SUM(Q6:Q9)</f>
        <v>0</v>
      </c>
      <c r="R10" s="171" t="s">
        <v>16</v>
      </c>
      <c r="S10" s="172">
        <f>SUM(S6:S9)</f>
        <v>0</v>
      </c>
      <c r="T10" s="172">
        <f>SUM(T6:T9)</f>
        <v>0</v>
      </c>
      <c r="U10" s="172">
        <f>SUM(U6:U9)</f>
        <v>0</v>
      </c>
      <c r="V10" s="172">
        <f>SUM(V6:V9)</f>
        <v>0</v>
      </c>
    </row>
    <row r="11" spans="1:23" s="173" customFormat="1" ht="15" customHeight="1">
      <c r="A11" s="250"/>
      <c r="B11" s="250"/>
      <c r="C11" s="174" t="s">
        <v>17</v>
      </c>
      <c r="D11" s="237">
        <f>D10+F10+I10+K10+N10+P10+S10+U10</f>
        <v>14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</row>
    <row r="12" spans="1:23" s="175" customFormat="1" ht="35.1" customHeight="1">
      <c r="A12" s="250"/>
      <c r="B12" s="250"/>
      <c r="C12" s="252" t="s">
        <v>477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</row>
    <row r="13" spans="1:23" s="170" customFormat="1" ht="15" customHeight="1">
      <c r="A13" s="250" t="s">
        <v>478</v>
      </c>
      <c r="B13" s="250"/>
      <c r="C13" s="168" t="s">
        <v>479</v>
      </c>
      <c r="D13" s="176">
        <v>0</v>
      </c>
      <c r="E13" s="162">
        <v>1</v>
      </c>
      <c r="F13" s="162">
        <v>0</v>
      </c>
      <c r="G13" s="162">
        <v>1</v>
      </c>
      <c r="H13" s="164" t="s">
        <v>480</v>
      </c>
      <c r="I13" s="162"/>
      <c r="J13" s="162"/>
      <c r="K13" s="167">
        <v>2</v>
      </c>
      <c r="L13" s="167">
        <v>2</v>
      </c>
      <c r="M13" s="177"/>
      <c r="N13" s="165"/>
      <c r="O13" s="165"/>
      <c r="P13" s="165"/>
      <c r="Q13" s="165"/>
      <c r="R13" s="168"/>
      <c r="S13" s="172"/>
      <c r="T13" s="172"/>
      <c r="U13" s="172"/>
      <c r="V13" s="172"/>
    </row>
    <row r="14" spans="1:23" s="170" customFormat="1" ht="15" customHeight="1">
      <c r="A14" s="250"/>
      <c r="B14" s="250"/>
      <c r="C14" s="164" t="s">
        <v>481</v>
      </c>
      <c r="D14" s="166"/>
      <c r="E14" s="167"/>
      <c r="F14" s="167">
        <v>2</v>
      </c>
      <c r="G14" s="167">
        <v>2</v>
      </c>
      <c r="H14" s="178"/>
      <c r="I14" s="167"/>
      <c r="J14" s="167"/>
      <c r="K14" s="179"/>
      <c r="L14" s="178"/>
      <c r="M14" s="164"/>
      <c r="N14" s="165"/>
      <c r="O14" s="165"/>
      <c r="P14" s="165"/>
      <c r="Q14" s="165"/>
      <c r="R14" s="168"/>
      <c r="S14" s="169"/>
      <c r="T14" s="169"/>
      <c r="U14" s="169"/>
      <c r="V14" s="169"/>
    </row>
    <row r="15" spans="1:23" s="170" customFormat="1" ht="15" customHeight="1">
      <c r="A15" s="250"/>
      <c r="B15" s="250"/>
      <c r="C15" s="164" t="s">
        <v>22</v>
      </c>
      <c r="D15" s="166">
        <v>2</v>
      </c>
      <c r="E15" s="167">
        <v>2</v>
      </c>
      <c r="F15" s="167"/>
      <c r="G15" s="167"/>
      <c r="H15" s="164"/>
      <c r="I15" s="167"/>
      <c r="J15" s="167"/>
      <c r="K15" s="167"/>
      <c r="L15" s="167"/>
      <c r="M15" s="164" t="s">
        <v>482</v>
      </c>
      <c r="N15" s="165"/>
      <c r="O15" s="165"/>
      <c r="P15" s="165"/>
      <c r="Q15" s="165"/>
      <c r="R15" s="168"/>
      <c r="S15" s="169"/>
      <c r="T15" s="169"/>
      <c r="U15" s="169"/>
      <c r="V15" s="169"/>
    </row>
    <row r="16" spans="1:23" s="173" customFormat="1" ht="15" customHeight="1">
      <c r="A16" s="250"/>
      <c r="B16" s="250"/>
      <c r="C16" s="171" t="s">
        <v>16</v>
      </c>
      <c r="D16" s="180">
        <f>SUM(D13:D15)</f>
        <v>2</v>
      </c>
      <c r="E16" s="172">
        <f>SUM(E13:E15)</f>
        <v>3</v>
      </c>
      <c r="F16" s="180">
        <f>SUM(F13:F15)</f>
        <v>2</v>
      </c>
      <c r="G16" s="172">
        <f>SUM(G13:G15)</f>
        <v>3</v>
      </c>
      <c r="H16" s="171" t="s">
        <v>16</v>
      </c>
      <c r="I16" s="172">
        <f>SUM(I13:I15)</f>
        <v>0</v>
      </c>
      <c r="J16" s="172">
        <f>SUM(J13:J15)</f>
        <v>0</v>
      </c>
      <c r="K16" s="172">
        <f>SUM(K13:K15)</f>
        <v>2</v>
      </c>
      <c r="L16" s="172">
        <f>SUM(L13:L15)</f>
        <v>2</v>
      </c>
      <c r="M16" s="171" t="s">
        <v>16</v>
      </c>
      <c r="N16" s="172">
        <f>SUM(N13:N14)</f>
        <v>0</v>
      </c>
      <c r="O16" s="172">
        <f>SUM(O13:O14)</f>
        <v>0</v>
      </c>
      <c r="P16" s="172">
        <f>SUM(P14:P14)</f>
        <v>0</v>
      </c>
      <c r="Q16" s="172">
        <f>SUM(Q14:Q14)</f>
        <v>0</v>
      </c>
      <c r="R16" s="171" t="s">
        <v>16</v>
      </c>
      <c r="S16" s="172">
        <f>SUM(S14:S14)</f>
        <v>0</v>
      </c>
      <c r="T16" s="172">
        <f>SUM(T14:T14)</f>
        <v>0</v>
      </c>
      <c r="U16" s="172">
        <f>SUM(U14:U14)</f>
        <v>0</v>
      </c>
      <c r="V16" s="172">
        <f>SUM(V14:V14)</f>
        <v>0</v>
      </c>
    </row>
    <row r="17" spans="1:22" s="181" customFormat="1" ht="15" customHeight="1">
      <c r="A17" s="250"/>
      <c r="B17" s="250"/>
      <c r="C17" s="174" t="s">
        <v>17</v>
      </c>
      <c r="D17" s="237">
        <f>D16+F16+I16+K16+N16+P16+S16+U16</f>
        <v>6</v>
      </c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1:22" s="182" customFormat="1" ht="57" customHeight="1">
      <c r="A18" s="250" t="s">
        <v>483</v>
      </c>
      <c r="B18" s="250"/>
      <c r="C18" s="251" t="s">
        <v>484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</row>
    <row r="19" spans="1:22" s="183" customFormat="1" ht="15" customHeight="1">
      <c r="A19" s="250"/>
      <c r="B19" s="250"/>
      <c r="C19" s="174" t="s">
        <v>17</v>
      </c>
      <c r="D19" s="237">
        <v>8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</row>
    <row r="20" spans="1:22" s="186" customFormat="1" ht="15" customHeight="1">
      <c r="A20" s="249" t="s">
        <v>485</v>
      </c>
      <c r="B20" s="249"/>
      <c r="C20" s="184" t="s">
        <v>486</v>
      </c>
      <c r="D20" s="169">
        <v>2</v>
      </c>
      <c r="E20" s="169">
        <v>2</v>
      </c>
      <c r="F20" s="169"/>
      <c r="G20" s="169"/>
      <c r="H20" s="185" t="s">
        <v>487</v>
      </c>
      <c r="I20" s="169"/>
      <c r="J20" s="169"/>
      <c r="K20" s="169">
        <v>2</v>
      </c>
      <c r="L20" s="169">
        <v>2</v>
      </c>
      <c r="M20" s="185"/>
      <c r="N20" s="169"/>
      <c r="O20" s="169"/>
      <c r="P20" s="169"/>
      <c r="Q20" s="169"/>
      <c r="R20" s="169"/>
      <c r="S20" s="169"/>
      <c r="T20" s="169"/>
      <c r="U20" s="185"/>
      <c r="V20" s="185"/>
    </row>
    <row r="21" spans="1:22" s="186" customFormat="1" ht="15" customHeight="1">
      <c r="A21" s="249"/>
      <c r="B21" s="249"/>
      <c r="C21" s="187" t="s">
        <v>488</v>
      </c>
      <c r="D21" s="169"/>
      <c r="E21" s="169"/>
      <c r="F21" s="169">
        <v>2</v>
      </c>
      <c r="G21" s="169">
        <v>2</v>
      </c>
      <c r="H21" s="188" t="s">
        <v>489</v>
      </c>
      <c r="I21" s="169">
        <v>2</v>
      </c>
      <c r="J21" s="169">
        <v>2</v>
      </c>
      <c r="K21" s="169"/>
      <c r="L21" s="169"/>
      <c r="M21" s="185"/>
      <c r="N21" s="169"/>
      <c r="O21" s="169"/>
      <c r="P21" s="169"/>
      <c r="Q21" s="169"/>
      <c r="R21" s="169"/>
      <c r="S21" s="169"/>
      <c r="T21" s="169"/>
      <c r="U21" s="185"/>
      <c r="V21" s="185"/>
    </row>
    <row r="22" spans="1:22" s="186" customFormat="1" ht="15" customHeight="1">
      <c r="A22" s="249"/>
      <c r="B22" s="249"/>
      <c r="C22" s="172" t="s">
        <v>490</v>
      </c>
      <c r="D22" s="172">
        <f>SUM(D20:D20)</f>
        <v>2</v>
      </c>
      <c r="E22" s="172">
        <f>SUM(E20:E20)</f>
        <v>2</v>
      </c>
      <c r="F22" s="172">
        <f>SUM(F20:F21)</f>
        <v>2</v>
      </c>
      <c r="G22" s="172">
        <f>SUM(G20:G21)</f>
        <v>2</v>
      </c>
      <c r="H22" s="172" t="s">
        <v>490</v>
      </c>
      <c r="I22" s="172">
        <f>SUM(I20:I21)</f>
        <v>2</v>
      </c>
      <c r="J22" s="172">
        <f>SUM(J20:J21)</f>
        <v>2</v>
      </c>
      <c r="K22" s="172">
        <f>SUM(K20:K21)</f>
        <v>2</v>
      </c>
      <c r="L22" s="172">
        <f>SUM(L20:L21)</f>
        <v>2</v>
      </c>
      <c r="M22" s="172" t="s">
        <v>490</v>
      </c>
      <c r="N22" s="189">
        <v>0</v>
      </c>
      <c r="O22" s="189">
        <v>0</v>
      </c>
      <c r="P22" s="172">
        <v>0</v>
      </c>
      <c r="Q22" s="172">
        <v>0</v>
      </c>
      <c r="R22" s="172" t="s">
        <v>490</v>
      </c>
      <c r="S22" s="189">
        <v>0</v>
      </c>
      <c r="T22" s="189">
        <v>0</v>
      </c>
      <c r="U22" s="172">
        <v>0</v>
      </c>
      <c r="V22" s="172">
        <v>0</v>
      </c>
    </row>
    <row r="23" spans="1:22" s="186" customFormat="1" ht="15" customHeight="1">
      <c r="A23" s="249"/>
      <c r="B23" s="249"/>
      <c r="C23" s="174" t="s">
        <v>491</v>
      </c>
      <c r="D23" s="237">
        <v>8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</row>
    <row r="24" spans="1:22" s="186" customFormat="1" ht="15" customHeight="1">
      <c r="A24" s="249" t="s">
        <v>492</v>
      </c>
      <c r="B24" s="249"/>
      <c r="C24" s="32" t="s">
        <v>493</v>
      </c>
      <c r="D24" s="33">
        <v>2</v>
      </c>
      <c r="E24" s="33">
        <v>2</v>
      </c>
      <c r="F24" s="33"/>
      <c r="G24" s="33"/>
      <c r="H24" s="32" t="s">
        <v>494</v>
      </c>
      <c r="I24" s="33">
        <v>2</v>
      </c>
      <c r="J24" s="33">
        <v>2</v>
      </c>
      <c r="K24" s="33"/>
      <c r="L24" s="33"/>
      <c r="M24" s="32" t="s">
        <v>495</v>
      </c>
      <c r="N24" s="33">
        <v>2</v>
      </c>
      <c r="O24" s="33">
        <v>2</v>
      </c>
      <c r="P24" s="33"/>
      <c r="Q24" s="33"/>
      <c r="R24" s="169"/>
      <c r="S24" s="169"/>
      <c r="T24" s="169"/>
      <c r="U24" s="169"/>
      <c r="V24" s="169"/>
    </row>
    <row r="25" spans="1:22" s="186" customFormat="1" ht="15" customHeight="1">
      <c r="A25" s="249"/>
      <c r="B25" s="249"/>
      <c r="C25" s="32" t="s">
        <v>496</v>
      </c>
      <c r="D25" s="33">
        <v>2</v>
      </c>
      <c r="E25" s="33">
        <v>2</v>
      </c>
      <c r="F25" s="33"/>
      <c r="G25" s="33"/>
      <c r="H25" s="32" t="s">
        <v>497</v>
      </c>
      <c r="I25" s="33"/>
      <c r="J25" s="33"/>
      <c r="K25" s="33">
        <v>2</v>
      </c>
      <c r="L25" s="33">
        <v>2</v>
      </c>
      <c r="M25" s="32" t="s">
        <v>498</v>
      </c>
      <c r="N25" s="33"/>
      <c r="O25" s="33"/>
      <c r="P25" s="33">
        <v>2</v>
      </c>
      <c r="Q25" s="33">
        <v>2</v>
      </c>
      <c r="R25" s="169"/>
      <c r="S25" s="169"/>
      <c r="T25" s="169"/>
      <c r="U25" s="169"/>
      <c r="V25" s="169"/>
    </row>
    <row r="26" spans="1:22" s="186" customFormat="1" ht="15" customHeight="1">
      <c r="A26" s="249"/>
      <c r="B26" s="249"/>
      <c r="C26" s="32" t="s">
        <v>499</v>
      </c>
      <c r="D26" s="33"/>
      <c r="E26" s="33"/>
      <c r="F26" s="33">
        <v>2</v>
      </c>
      <c r="G26" s="33">
        <v>2</v>
      </c>
      <c r="H26" s="32"/>
      <c r="I26" s="33"/>
      <c r="J26" s="33"/>
      <c r="K26" s="33"/>
      <c r="L26" s="33"/>
      <c r="M26" s="33"/>
      <c r="N26" s="33"/>
      <c r="O26" s="33"/>
      <c r="P26" s="33"/>
      <c r="Q26" s="33"/>
      <c r="R26" s="169"/>
      <c r="S26" s="169"/>
      <c r="T26" s="169"/>
      <c r="U26" s="169"/>
      <c r="V26" s="169"/>
    </row>
    <row r="27" spans="1:22" s="186" customFormat="1" ht="15" customHeight="1">
      <c r="A27" s="249"/>
      <c r="B27" s="249"/>
      <c r="C27" s="37" t="s">
        <v>500</v>
      </c>
      <c r="D27" s="33"/>
      <c r="E27" s="33"/>
      <c r="F27" s="33">
        <v>2</v>
      </c>
      <c r="G27" s="33">
        <v>2</v>
      </c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169"/>
      <c r="S27" s="169"/>
      <c r="T27" s="169"/>
      <c r="U27" s="169"/>
      <c r="V27" s="169"/>
    </row>
    <row r="28" spans="1:22" s="186" customFormat="1" ht="15" customHeight="1">
      <c r="A28" s="249"/>
      <c r="B28" s="249"/>
      <c r="C28" s="37" t="s">
        <v>501</v>
      </c>
      <c r="D28" s="33"/>
      <c r="E28" s="33"/>
      <c r="F28" s="33">
        <v>2</v>
      </c>
      <c r="G28" s="33">
        <v>2</v>
      </c>
      <c r="H28" s="32"/>
      <c r="I28" s="33"/>
      <c r="J28" s="33"/>
      <c r="K28" s="33"/>
      <c r="L28" s="33"/>
      <c r="M28" s="33"/>
      <c r="N28" s="33"/>
      <c r="O28" s="33"/>
      <c r="P28" s="33"/>
      <c r="Q28" s="33"/>
      <c r="R28" s="169"/>
      <c r="S28" s="169"/>
      <c r="T28" s="169"/>
      <c r="U28" s="169"/>
      <c r="V28" s="169"/>
    </row>
    <row r="29" spans="1:22" s="186" customFormat="1" ht="15" customHeight="1">
      <c r="A29" s="249"/>
      <c r="B29" s="249"/>
      <c r="C29" s="172" t="s">
        <v>490</v>
      </c>
      <c r="D29" s="172">
        <f>SUM(D24:D28)</f>
        <v>4</v>
      </c>
      <c r="E29" s="172">
        <f>SUM(E24:E28)</f>
        <v>4</v>
      </c>
      <c r="F29" s="172">
        <f>SUM(F24:F28)</f>
        <v>6</v>
      </c>
      <c r="G29" s="172">
        <f>SUM(G24:G28)</f>
        <v>6</v>
      </c>
      <c r="H29" s="172" t="s">
        <v>490</v>
      </c>
      <c r="I29" s="172">
        <f>SUM(I24:I28)</f>
        <v>2</v>
      </c>
      <c r="J29" s="172">
        <f>SUM(J24:J28)</f>
        <v>2</v>
      </c>
      <c r="K29" s="172">
        <f>SUM(K24:K28)</f>
        <v>2</v>
      </c>
      <c r="L29" s="172">
        <f>SUM(L24:L28)</f>
        <v>2</v>
      </c>
      <c r="M29" s="172" t="s">
        <v>502</v>
      </c>
      <c r="N29" s="172">
        <f>SUM(N24:N28)</f>
        <v>2</v>
      </c>
      <c r="O29" s="172">
        <f>SUM(O24:O28)</f>
        <v>2</v>
      </c>
      <c r="P29" s="172">
        <f>SUM(P24:P28)</f>
        <v>2</v>
      </c>
      <c r="Q29" s="172">
        <f>SUM(Q24:Q28)</f>
        <v>2</v>
      </c>
      <c r="R29" s="172" t="s">
        <v>193</v>
      </c>
      <c r="S29" s="172">
        <f>SUM(S24:S28)</f>
        <v>0</v>
      </c>
      <c r="T29" s="172">
        <f>SUM(T24:T28)</f>
        <v>0</v>
      </c>
      <c r="U29" s="172">
        <f>SUM(U24:U28)</f>
        <v>0</v>
      </c>
      <c r="V29" s="172">
        <f>SUM(V24:V28)</f>
        <v>0</v>
      </c>
    </row>
    <row r="30" spans="1:22" s="186" customFormat="1" ht="15" customHeight="1">
      <c r="A30" s="249"/>
      <c r="B30" s="249"/>
      <c r="C30" s="174" t="s">
        <v>25</v>
      </c>
      <c r="D30" s="237">
        <f>SUM(D29,F29,I29,K29,N29,P29,S29,U29)</f>
        <v>18</v>
      </c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</row>
    <row r="31" spans="1:22" s="186" customFormat="1" ht="15" customHeight="1">
      <c r="A31" s="239" t="s">
        <v>31</v>
      </c>
      <c r="B31" s="245" t="s">
        <v>299</v>
      </c>
      <c r="C31" s="190" t="s">
        <v>300</v>
      </c>
      <c r="D31" s="191">
        <v>2</v>
      </c>
      <c r="E31" s="191">
        <v>2</v>
      </c>
      <c r="F31" s="191"/>
      <c r="G31" s="191"/>
      <c r="H31" s="190" t="s">
        <v>301</v>
      </c>
      <c r="I31" s="191">
        <v>2</v>
      </c>
      <c r="J31" s="191">
        <v>2</v>
      </c>
      <c r="K31" s="191"/>
      <c r="L31" s="192"/>
      <c r="M31" s="190" t="s">
        <v>503</v>
      </c>
      <c r="N31" s="191">
        <v>2</v>
      </c>
      <c r="O31" s="191">
        <v>2</v>
      </c>
      <c r="P31" s="191"/>
      <c r="Q31" s="191"/>
      <c r="R31" s="190" t="s">
        <v>504</v>
      </c>
      <c r="S31" s="167">
        <v>9</v>
      </c>
      <c r="T31" s="167" t="s">
        <v>273</v>
      </c>
      <c r="U31" s="167"/>
      <c r="V31" s="191"/>
    </row>
    <row r="32" spans="1:22" s="186" customFormat="1" ht="15" customHeight="1">
      <c r="A32" s="240"/>
      <c r="B32" s="245"/>
      <c r="C32" s="192" t="s">
        <v>302</v>
      </c>
      <c r="D32" s="191">
        <v>2</v>
      </c>
      <c r="E32" s="191">
        <v>2</v>
      </c>
      <c r="F32" s="191"/>
      <c r="G32" s="191"/>
      <c r="H32" s="190"/>
      <c r="I32" s="191"/>
      <c r="J32" s="191"/>
      <c r="K32" s="191"/>
      <c r="L32" s="192"/>
      <c r="M32" s="190" t="s">
        <v>303</v>
      </c>
      <c r="N32" s="191">
        <v>2</v>
      </c>
      <c r="O32" s="191">
        <v>4</v>
      </c>
      <c r="P32" s="191">
        <v>2</v>
      </c>
      <c r="Q32" s="191">
        <v>4</v>
      </c>
      <c r="R32" s="190"/>
      <c r="S32" s="167"/>
      <c r="T32" s="167"/>
      <c r="U32" s="167"/>
      <c r="V32" s="191"/>
    </row>
    <row r="33" spans="1:22" s="186" customFormat="1" ht="15" customHeight="1">
      <c r="A33" s="240"/>
      <c r="B33" s="245" t="s">
        <v>32</v>
      </c>
      <c r="C33" s="193" t="s">
        <v>304</v>
      </c>
      <c r="D33" s="191">
        <v>2</v>
      </c>
      <c r="E33" s="191">
        <v>2</v>
      </c>
      <c r="F33" s="192"/>
      <c r="G33" s="192"/>
      <c r="H33" s="190" t="s">
        <v>305</v>
      </c>
      <c r="I33" s="191">
        <v>2</v>
      </c>
      <c r="J33" s="191">
        <v>2</v>
      </c>
      <c r="K33" s="191"/>
      <c r="L33" s="191"/>
      <c r="M33" s="190" t="s">
        <v>306</v>
      </c>
      <c r="N33" s="191"/>
      <c r="O33" s="191"/>
      <c r="P33" s="191">
        <v>2</v>
      </c>
      <c r="Q33" s="191">
        <v>2</v>
      </c>
      <c r="R33" s="190" t="s">
        <v>307</v>
      </c>
      <c r="S33" s="192"/>
      <c r="T33" s="192"/>
      <c r="U33" s="167">
        <v>3</v>
      </c>
      <c r="V33" s="167">
        <v>3</v>
      </c>
    </row>
    <row r="34" spans="1:22" s="186" customFormat="1" ht="15" customHeight="1">
      <c r="A34" s="240"/>
      <c r="B34" s="245"/>
      <c r="C34" s="193" t="s">
        <v>308</v>
      </c>
      <c r="D34" s="191">
        <v>2</v>
      </c>
      <c r="E34" s="191">
        <v>2</v>
      </c>
      <c r="F34" s="167"/>
      <c r="G34" s="167"/>
      <c r="H34" s="190" t="s">
        <v>309</v>
      </c>
      <c r="I34" s="192"/>
      <c r="J34" s="192"/>
      <c r="K34" s="191">
        <v>3</v>
      </c>
      <c r="L34" s="191">
        <v>3</v>
      </c>
      <c r="M34" s="190" t="s">
        <v>310</v>
      </c>
      <c r="N34" s="191">
        <v>2</v>
      </c>
      <c r="O34" s="191">
        <v>3</v>
      </c>
      <c r="P34" s="191"/>
      <c r="Q34" s="191"/>
      <c r="R34" s="192"/>
      <c r="S34" s="192"/>
      <c r="T34" s="192"/>
      <c r="U34" s="192"/>
      <c r="V34" s="192"/>
    </row>
    <row r="35" spans="1:22" s="186" customFormat="1" ht="15" customHeight="1">
      <c r="A35" s="240"/>
      <c r="B35" s="245"/>
      <c r="C35" s="194" t="s">
        <v>311</v>
      </c>
      <c r="D35" s="191"/>
      <c r="E35" s="191"/>
      <c r="F35" s="167">
        <v>2</v>
      </c>
      <c r="G35" s="167">
        <v>2</v>
      </c>
      <c r="H35" s="190" t="s">
        <v>505</v>
      </c>
      <c r="I35" s="192"/>
      <c r="J35" s="192"/>
      <c r="K35" s="191">
        <v>2</v>
      </c>
      <c r="L35" s="191">
        <v>2</v>
      </c>
      <c r="M35" s="190"/>
      <c r="N35" s="191"/>
      <c r="O35" s="191"/>
      <c r="P35" s="191"/>
      <c r="Q35" s="191"/>
      <c r="R35" s="192"/>
      <c r="S35" s="192"/>
      <c r="T35" s="192"/>
      <c r="U35" s="192"/>
      <c r="V35" s="192"/>
    </row>
    <row r="36" spans="1:22" s="196" customFormat="1" ht="15" customHeight="1">
      <c r="A36" s="240"/>
      <c r="B36" s="245" t="s">
        <v>312</v>
      </c>
      <c r="C36" s="190" t="s">
        <v>313</v>
      </c>
      <c r="D36" s="167"/>
      <c r="E36" s="167"/>
      <c r="F36" s="191">
        <v>2</v>
      </c>
      <c r="G36" s="191">
        <v>3</v>
      </c>
      <c r="H36" s="190" t="s">
        <v>314</v>
      </c>
      <c r="I36" s="191"/>
      <c r="J36" s="191"/>
      <c r="K36" s="191">
        <v>2</v>
      </c>
      <c r="L36" s="191">
        <v>3</v>
      </c>
      <c r="M36" s="190" t="s">
        <v>315</v>
      </c>
      <c r="N36" s="191">
        <v>2</v>
      </c>
      <c r="O36" s="191">
        <v>2</v>
      </c>
      <c r="P36" s="191"/>
      <c r="Q36" s="191"/>
      <c r="R36" s="195"/>
      <c r="S36" s="191"/>
      <c r="T36" s="191"/>
      <c r="U36" s="191"/>
      <c r="V36" s="191"/>
    </row>
    <row r="37" spans="1:22" s="196" customFormat="1" ht="15" customHeight="1">
      <c r="A37" s="240"/>
      <c r="B37" s="245"/>
      <c r="C37" s="190"/>
      <c r="D37" s="167"/>
      <c r="E37" s="167"/>
      <c r="F37" s="191"/>
      <c r="G37" s="191"/>
      <c r="H37" s="197" t="s">
        <v>506</v>
      </c>
      <c r="I37" s="191">
        <v>3</v>
      </c>
      <c r="J37" s="191">
        <v>3</v>
      </c>
      <c r="K37" s="191"/>
      <c r="L37" s="191"/>
      <c r="M37" s="190" t="s">
        <v>316</v>
      </c>
      <c r="N37" s="191"/>
      <c r="O37" s="191"/>
      <c r="P37" s="167">
        <v>2</v>
      </c>
      <c r="Q37" s="167">
        <v>3</v>
      </c>
      <c r="R37" s="195"/>
      <c r="S37" s="191"/>
      <c r="T37" s="191"/>
      <c r="U37" s="191"/>
      <c r="V37" s="191"/>
    </row>
    <row r="38" spans="1:22" s="196" customFormat="1" ht="15" customHeight="1">
      <c r="A38" s="240"/>
      <c r="B38" s="245" t="s">
        <v>507</v>
      </c>
      <c r="C38" s="190"/>
      <c r="D38" s="191"/>
      <c r="E38" s="191"/>
      <c r="F38" s="191"/>
      <c r="G38" s="191"/>
      <c r="H38" s="190" t="s">
        <v>318</v>
      </c>
      <c r="I38" s="191">
        <v>2</v>
      </c>
      <c r="J38" s="191">
        <v>2</v>
      </c>
      <c r="K38" s="167"/>
      <c r="L38" s="167"/>
      <c r="M38" s="198" t="s">
        <v>508</v>
      </c>
      <c r="N38" s="191">
        <v>2</v>
      </c>
      <c r="O38" s="191">
        <v>2</v>
      </c>
      <c r="P38" s="191"/>
      <c r="Q38" s="191"/>
      <c r="R38" s="195"/>
      <c r="S38" s="191"/>
      <c r="T38" s="191"/>
      <c r="U38" s="191"/>
      <c r="V38" s="191"/>
    </row>
    <row r="39" spans="1:22" s="196" customFormat="1" ht="15" customHeight="1">
      <c r="A39" s="240"/>
      <c r="B39" s="245"/>
      <c r="C39" s="190"/>
      <c r="D39" s="191"/>
      <c r="E39" s="191"/>
      <c r="F39" s="191"/>
      <c r="G39" s="191"/>
      <c r="H39" s="190"/>
      <c r="I39" s="191"/>
      <c r="J39" s="191"/>
      <c r="K39" s="167"/>
      <c r="L39" s="167"/>
      <c r="M39" s="190" t="s">
        <v>319</v>
      </c>
      <c r="N39" s="191"/>
      <c r="O39" s="191"/>
      <c r="P39" s="191">
        <v>2</v>
      </c>
      <c r="Q39" s="191">
        <v>3</v>
      </c>
      <c r="R39" s="195"/>
      <c r="S39" s="191"/>
      <c r="T39" s="191"/>
      <c r="U39" s="191"/>
      <c r="V39" s="191"/>
    </row>
    <row r="40" spans="1:22" s="200" customFormat="1" ht="24.95" customHeight="1">
      <c r="A40" s="240"/>
      <c r="B40" s="199" t="s">
        <v>320</v>
      </c>
      <c r="C40" s="194" t="s">
        <v>321</v>
      </c>
      <c r="D40" s="191"/>
      <c r="E40" s="191"/>
      <c r="F40" s="191">
        <v>2</v>
      </c>
      <c r="G40" s="191">
        <v>2</v>
      </c>
      <c r="H40" s="190"/>
      <c r="I40" s="191"/>
      <c r="J40" s="191"/>
      <c r="K40" s="167"/>
      <c r="L40" s="167"/>
      <c r="M40" s="190"/>
      <c r="N40" s="191"/>
      <c r="O40" s="191"/>
      <c r="P40" s="191"/>
      <c r="Q40" s="191"/>
      <c r="R40" s="195"/>
      <c r="S40" s="191"/>
      <c r="T40" s="191"/>
      <c r="U40" s="191"/>
      <c r="V40" s="191"/>
    </row>
    <row r="41" spans="1:22" s="196" customFormat="1" ht="15" customHeight="1">
      <c r="A41" s="240"/>
      <c r="B41" s="247"/>
      <c r="C41" s="201" t="s">
        <v>193</v>
      </c>
      <c r="D41" s="202">
        <f>SUM(D31:D40)</f>
        <v>8</v>
      </c>
      <c r="E41" s="202">
        <f>SUM(E31:E40)</f>
        <v>8</v>
      </c>
      <c r="F41" s="202">
        <f>SUM(F31:F40)</f>
        <v>6</v>
      </c>
      <c r="G41" s="202">
        <f>SUM(G31:G40)</f>
        <v>7</v>
      </c>
      <c r="H41" s="201" t="s">
        <v>509</v>
      </c>
      <c r="I41" s="202">
        <f>SUM(I31:I40)</f>
        <v>9</v>
      </c>
      <c r="J41" s="202">
        <f>SUM(J31:J40)</f>
        <v>9</v>
      </c>
      <c r="K41" s="202">
        <f>SUM(K31:K40)</f>
        <v>7</v>
      </c>
      <c r="L41" s="202">
        <f>SUM(L31:L40)</f>
        <v>8</v>
      </c>
      <c r="M41" s="201" t="s">
        <v>193</v>
      </c>
      <c r="N41" s="202">
        <f>SUM(N31:N40)</f>
        <v>10</v>
      </c>
      <c r="O41" s="202">
        <f>SUM(O31:O40)</f>
        <v>13</v>
      </c>
      <c r="P41" s="202">
        <f>SUM(P31:P40)</f>
        <v>8</v>
      </c>
      <c r="Q41" s="202">
        <f>SUM(Q31:Q40)</f>
        <v>12</v>
      </c>
      <c r="R41" s="201" t="s">
        <v>193</v>
      </c>
      <c r="S41" s="202">
        <f>SUM(S31:S40)</f>
        <v>9</v>
      </c>
      <c r="T41" s="202">
        <f>SUM(T31:T40)</f>
        <v>0</v>
      </c>
      <c r="U41" s="202">
        <f>SUM(U31:U40)</f>
        <v>3</v>
      </c>
      <c r="V41" s="202">
        <f>SUM(V31:V40)</f>
        <v>3</v>
      </c>
    </row>
    <row r="42" spans="1:22" s="203" customFormat="1" ht="15" customHeight="1">
      <c r="A42" s="241"/>
      <c r="B42" s="248"/>
      <c r="C42" s="174" t="s">
        <v>25</v>
      </c>
      <c r="D42" s="237">
        <f>D41+F41+I41+K41+N41+P41+S41+U41</f>
        <v>60</v>
      </c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</row>
    <row r="43" spans="1:22" s="186" customFormat="1" ht="15" customHeight="1">
      <c r="A43" s="239" t="s">
        <v>236</v>
      </c>
      <c r="B43" s="242" t="s">
        <v>322</v>
      </c>
      <c r="C43" s="190" t="s">
        <v>323</v>
      </c>
      <c r="D43" s="191"/>
      <c r="E43" s="191"/>
      <c r="F43" s="191">
        <v>3</v>
      </c>
      <c r="G43" s="191" t="s">
        <v>273</v>
      </c>
      <c r="H43" s="190" t="s">
        <v>323</v>
      </c>
      <c r="I43" s="191"/>
      <c r="J43" s="191"/>
      <c r="K43" s="191">
        <v>3</v>
      </c>
      <c r="L43" s="191" t="s">
        <v>81</v>
      </c>
      <c r="M43" s="190" t="s">
        <v>510</v>
      </c>
      <c r="N43" s="191">
        <v>9</v>
      </c>
      <c r="O43" s="191" t="s">
        <v>81</v>
      </c>
      <c r="P43" s="191">
        <v>9</v>
      </c>
      <c r="Q43" s="191" t="s">
        <v>81</v>
      </c>
      <c r="R43" s="192" t="s">
        <v>324</v>
      </c>
      <c r="S43" s="192"/>
      <c r="T43" s="192"/>
      <c r="U43" s="191">
        <v>9</v>
      </c>
      <c r="V43" s="191" t="s">
        <v>273</v>
      </c>
    </row>
    <row r="44" spans="1:22" s="186" customFormat="1" ht="15" customHeight="1">
      <c r="A44" s="240"/>
      <c r="B44" s="243"/>
      <c r="C44" s="190"/>
      <c r="D44" s="191"/>
      <c r="E44" s="191"/>
      <c r="F44" s="191"/>
      <c r="G44" s="191"/>
      <c r="H44" s="190"/>
      <c r="I44" s="191"/>
      <c r="J44" s="191"/>
      <c r="K44" s="191"/>
      <c r="L44" s="191"/>
      <c r="M44" s="190" t="s">
        <v>323</v>
      </c>
      <c r="N44" s="191"/>
      <c r="O44" s="191"/>
      <c r="P44" s="191">
        <v>3</v>
      </c>
      <c r="Q44" s="191" t="s">
        <v>81</v>
      </c>
      <c r="R44" s="190" t="s">
        <v>325</v>
      </c>
      <c r="S44" s="192"/>
      <c r="T44" s="192"/>
      <c r="U44" s="191">
        <v>3</v>
      </c>
      <c r="V44" s="191">
        <v>3</v>
      </c>
    </row>
    <row r="45" spans="1:22" s="186" customFormat="1" ht="15" customHeight="1">
      <c r="A45" s="240"/>
      <c r="B45" s="244"/>
      <c r="C45" s="190"/>
      <c r="D45" s="191"/>
      <c r="E45" s="191"/>
      <c r="F45" s="191"/>
      <c r="G45" s="191"/>
      <c r="H45" s="190"/>
      <c r="I45" s="191"/>
      <c r="J45" s="191"/>
      <c r="K45" s="191"/>
      <c r="L45" s="191"/>
      <c r="M45" s="190" t="s">
        <v>326</v>
      </c>
      <c r="N45" s="165">
        <v>2</v>
      </c>
      <c r="O45" s="165">
        <v>2</v>
      </c>
      <c r="P45" s="191"/>
      <c r="Q45" s="191"/>
      <c r="R45" s="190"/>
      <c r="S45" s="192"/>
      <c r="T45" s="192"/>
      <c r="U45" s="191"/>
      <c r="V45" s="191"/>
    </row>
    <row r="46" spans="1:22" s="186" customFormat="1" ht="15" customHeight="1">
      <c r="A46" s="240"/>
      <c r="B46" s="245" t="s">
        <v>32</v>
      </c>
      <c r="C46" s="190" t="s">
        <v>511</v>
      </c>
      <c r="D46" s="191">
        <v>2</v>
      </c>
      <c r="E46" s="191">
        <v>2</v>
      </c>
      <c r="F46" s="191"/>
      <c r="G46" s="191"/>
      <c r="H46" s="190" t="s">
        <v>34</v>
      </c>
      <c r="I46" s="191">
        <v>2</v>
      </c>
      <c r="J46" s="191">
        <v>2</v>
      </c>
      <c r="K46" s="191"/>
      <c r="L46" s="191"/>
      <c r="M46" s="190" t="s">
        <v>512</v>
      </c>
      <c r="N46" s="167">
        <v>2</v>
      </c>
      <c r="O46" s="167">
        <v>2</v>
      </c>
      <c r="P46" s="167"/>
      <c r="Q46" s="167"/>
      <c r="R46" s="190" t="s">
        <v>513</v>
      </c>
      <c r="S46" s="195"/>
      <c r="T46" s="195"/>
      <c r="U46" s="191">
        <v>3</v>
      </c>
      <c r="V46" s="191">
        <v>3</v>
      </c>
    </row>
    <row r="47" spans="1:22" s="186" customFormat="1" ht="15" customHeight="1">
      <c r="A47" s="240"/>
      <c r="B47" s="245"/>
      <c r="C47" s="190"/>
      <c r="D47" s="191"/>
      <c r="E47" s="191"/>
      <c r="F47" s="191"/>
      <c r="G47" s="191"/>
      <c r="H47" s="190" t="s">
        <v>327</v>
      </c>
      <c r="I47" s="191">
        <v>2</v>
      </c>
      <c r="J47" s="191">
        <v>2</v>
      </c>
      <c r="K47" s="191"/>
      <c r="L47" s="191"/>
      <c r="M47" s="190" t="s">
        <v>328</v>
      </c>
      <c r="N47" s="165">
        <v>2</v>
      </c>
      <c r="O47" s="165">
        <v>2</v>
      </c>
      <c r="P47" s="167"/>
      <c r="Q47" s="167"/>
      <c r="R47" s="190" t="s">
        <v>329</v>
      </c>
      <c r="S47" s="204"/>
      <c r="T47" s="204"/>
      <c r="U47" s="205">
        <v>3</v>
      </c>
      <c r="V47" s="205">
        <v>3</v>
      </c>
    </row>
    <row r="48" spans="1:22" s="186" customFormat="1" ht="15" customHeight="1">
      <c r="A48" s="240"/>
      <c r="B48" s="245"/>
      <c r="C48" s="190"/>
      <c r="D48" s="191"/>
      <c r="E48" s="191"/>
      <c r="F48" s="191"/>
      <c r="G48" s="191"/>
      <c r="H48" s="190" t="s">
        <v>102</v>
      </c>
      <c r="I48" s="191">
        <v>2</v>
      </c>
      <c r="J48" s="191">
        <v>2</v>
      </c>
      <c r="K48" s="191"/>
      <c r="L48" s="191"/>
      <c r="M48" s="190" t="s">
        <v>330</v>
      </c>
      <c r="N48" s="192"/>
      <c r="O48" s="192"/>
      <c r="P48" s="167">
        <v>2</v>
      </c>
      <c r="Q48" s="167">
        <v>2</v>
      </c>
      <c r="R48" s="190"/>
      <c r="S48" s="195"/>
      <c r="T48" s="195"/>
      <c r="U48" s="191"/>
      <c r="V48" s="191"/>
    </row>
    <row r="49" spans="1:24" s="186" customFormat="1" ht="15" customHeight="1">
      <c r="A49" s="240"/>
      <c r="B49" s="245"/>
      <c r="C49" s="190"/>
      <c r="D49" s="191"/>
      <c r="E49" s="191"/>
      <c r="F49" s="191"/>
      <c r="G49" s="191"/>
      <c r="H49" s="190" t="s">
        <v>331</v>
      </c>
      <c r="I49" s="191">
        <v>2</v>
      </c>
      <c r="J49" s="191">
        <v>2</v>
      </c>
      <c r="K49" s="191"/>
      <c r="L49" s="191"/>
      <c r="M49" s="190" t="s">
        <v>332</v>
      </c>
      <c r="N49" s="206"/>
      <c r="O49" s="206"/>
      <c r="P49" s="167">
        <v>2</v>
      </c>
      <c r="Q49" s="167">
        <v>2</v>
      </c>
      <c r="R49" s="190"/>
      <c r="S49" s="195"/>
      <c r="T49" s="195"/>
      <c r="U49" s="191"/>
      <c r="V49" s="191"/>
    </row>
    <row r="50" spans="1:24" s="186" customFormat="1" ht="15" customHeight="1">
      <c r="A50" s="240"/>
      <c r="B50" s="245"/>
      <c r="C50" s="190"/>
      <c r="D50" s="191"/>
      <c r="E50" s="191"/>
      <c r="F50" s="191"/>
      <c r="G50" s="191"/>
      <c r="H50" s="190" t="s">
        <v>333</v>
      </c>
      <c r="I50" s="191"/>
      <c r="J50" s="191"/>
      <c r="K50" s="191">
        <v>2</v>
      </c>
      <c r="L50" s="191">
        <v>2</v>
      </c>
      <c r="M50" s="190"/>
      <c r="N50" s="192"/>
      <c r="O50" s="192"/>
      <c r="P50" s="167"/>
      <c r="Q50" s="167"/>
      <c r="R50" s="190"/>
      <c r="S50" s="195"/>
      <c r="T50" s="195"/>
      <c r="U50" s="191"/>
      <c r="V50" s="191"/>
    </row>
    <row r="51" spans="1:24" s="186" customFormat="1" ht="15" customHeight="1">
      <c r="A51" s="240"/>
      <c r="B51" s="245"/>
      <c r="C51" s="190"/>
      <c r="D51" s="195"/>
      <c r="E51" s="195"/>
      <c r="F51" s="191"/>
      <c r="G51" s="191"/>
      <c r="H51" s="190" t="s">
        <v>334</v>
      </c>
      <c r="I51" s="191"/>
      <c r="J51" s="191"/>
      <c r="K51" s="191">
        <v>2</v>
      </c>
      <c r="L51" s="191">
        <v>2</v>
      </c>
      <c r="M51" s="190"/>
      <c r="N51" s="192"/>
      <c r="O51" s="192"/>
      <c r="P51" s="167"/>
      <c r="Q51" s="167"/>
      <c r="R51" s="192"/>
      <c r="S51" s="192"/>
      <c r="T51" s="192"/>
      <c r="U51" s="192"/>
      <c r="V51" s="192"/>
    </row>
    <row r="52" spans="1:24" s="186" customFormat="1" ht="15" customHeight="1">
      <c r="A52" s="240"/>
      <c r="B52" s="245" t="s">
        <v>312</v>
      </c>
      <c r="C52" s="190" t="s">
        <v>335</v>
      </c>
      <c r="D52" s="191">
        <v>2</v>
      </c>
      <c r="E52" s="191">
        <v>2</v>
      </c>
      <c r="F52" s="192"/>
      <c r="G52" s="192"/>
      <c r="H52" s="190" t="s">
        <v>514</v>
      </c>
      <c r="I52" s="191"/>
      <c r="J52" s="191"/>
      <c r="K52" s="191">
        <v>2</v>
      </c>
      <c r="L52" s="191">
        <v>2</v>
      </c>
      <c r="M52" s="190" t="s">
        <v>515</v>
      </c>
      <c r="N52" s="191">
        <v>2</v>
      </c>
      <c r="O52" s="191">
        <v>2</v>
      </c>
      <c r="P52" s="167"/>
      <c r="Q52" s="167"/>
      <c r="R52" s="192"/>
      <c r="S52" s="192"/>
      <c r="T52" s="192"/>
      <c r="U52" s="192"/>
      <c r="V52" s="192"/>
    </row>
    <row r="53" spans="1:24" s="186" customFormat="1" ht="15" customHeight="1">
      <c r="A53" s="240"/>
      <c r="B53" s="245"/>
      <c r="C53" s="190" t="s">
        <v>336</v>
      </c>
      <c r="D53" s="191"/>
      <c r="E53" s="191"/>
      <c r="F53" s="167">
        <v>2</v>
      </c>
      <c r="G53" s="167">
        <v>2</v>
      </c>
      <c r="H53" s="190" t="s">
        <v>337</v>
      </c>
      <c r="I53" s="191">
        <v>2</v>
      </c>
      <c r="J53" s="191">
        <v>2</v>
      </c>
      <c r="K53" s="191"/>
      <c r="L53" s="191"/>
      <c r="M53" s="190" t="s">
        <v>338</v>
      </c>
      <c r="N53" s="191">
        <v>3</v>
      </c>
      <c r="O53" s="191">
        <v>3</v>
      </c>
      <c r="P53" s="167"/>
      <c r="Q53" s="167"/>
      <c r="R53" s="192"/>
      <c r="S53" s="192"/>
      <c r="T53" s="192"/>
      <c r="U53" s="192"/>
      <c r="V53" s="192"/>
    </row>
    <row r="54" spans="1:24" s="186" customFormat="1" ht="15" customHeight="1">
      <c r="A54" s="240"/>
      <c r="B54" s="245"/>
      <c r="C54" s="190"/>
      <c r="D54" s="191"/>
      <c r="E54" s="191"/>
      <c r="F54" s="191"/>
      <c r="G54" s="191"/>
      <c r="H54" s="190" t="s">
        <v>339</v>
      </c>
      <c r="I54" s="191"/>
      <c r="J54" s="191"/>
      <c r="K54" s="191">
        <v>2</v>
      </c>
      <c r="L54" s="191">
        <v>2</v>
      </c>
      <c r="M54" s="190"/>
      <c r="N54" s="191"/>
      <c r="O54" s="191"/>
      <c r="P54" s="167"/>
      <c r="Q54" s="167"/>
      <c r="R54" s="192"/>
      <c r="S54" s="192"/>
      <c r="T54" s="192"/>
      <c r="U54" s="192"/>
      <c r="V54" s="192"/>
    </row>
    <row r="55" spans="1:24" s="186" customFormat="1" ht="15" customHeight="1">
      <c r="A55" s="240"/>
      <c r="B55" s="245" t="s">
        <v>317</v>
      </c>
      <c r="C55" s="207"/>
      <c r="D55" s="195"/>
      <c r="E55" s="195"/>
      <c r="F55" s="191"/>
      <c r="G55" s="191"/>
      <c r="H55" s="190" t="s">
        <v>340</v>
      </c>
      <c r="I55" s="191">
        <v>2</v>
      </c>
      <c r="J55" s="191">
        <v>2</v>
      </c>
      <c r="K55" s="192"/>
      <c r="L55" s="192"/>
      <c r="M55" s="190" t="s">
        <v>341</v>
      </c>
      <c r="N55" s="191">
        <v>2</v>
      </c>
      <c r="O55" s="191">
        <v>2</v>
      </c>
      <c r="P55" s="191"/>
      <c r="Q55" s="191"/>
      <c r="R55" s="192"/>
      <c r="S55" s="192"/>
      <c r="T55" s="192"/>
      <c r="U55" s="192"/>
      <c r="V55" s="192"/>
    </row>
    <row r="56" spans="1:24" s="186" customFormat="1" ht="15" customHeight="1">
      <c r="A56" s="240"/>
      <c r="B56" s="245"/>
      <c r="C56" s="190"/>
      <c r="D56" s="195"/>
      <c r="E56" s="195"/>
      <c r="F56" s="191"/>
      <c r="G56" s="191"/>
      <c r="H56" s="190" t="s">
        <v>35</v>
      </c>
      <c r="I56" s="191"/>
      <c r="J56" s="191"/>
      <c r="K56" s="167">
        <v>2</v>
      </c>
      <c r="L56" s="167">
        <v>2</v>
      </c>
      <c r="M56" s="190" t="s">
        <v>516</v>
      </c>
      <c r="N56" s="191"/>
      <c r="O56" s="191"/>
      <c r="P56" s="191">
        <v>2</v>
      </c>
      <c r="Q56" s="191">
        <v>2</v>
      </c>
      <c r="R56" s="192"/>
      <c r="S56" s="192"/>
      <c r="T56" s="192"/>
      <c r="U56" s="192"/>
      <c r="V56" s="192"/>
    </row>
    <row r="57" spans="1:24" s="186" customFormat="1" ht="15" customHeight="1">
      <c r="A57" s="240"/>
      <c r="B57" s="242" t="s">
        <v>517</v>
      </c>
      <c r="C57" s="193" t="s">
        <v>342</v>
      </c>
      <c r="D57" s="191">
        <v>3</v>
      </c>
      <c r="E57" s="191">
        <v>3</v>
      </c>
      <c r="F57" s="191"/>
      <c r="G57" s="191"/>
      <c r="H57" s="190"/>
      <c r="I57" s="191"/>
      <c r="J57" s="191"/>
      <c r="K57" s="167"/>
      <c r="L57" s="167"/>
      <c r="M57" s="190"/>
      <c r="N57" s="191"/>
      <c r="O57" s="191"/>
      <c r="P57" s="191"/>
      <c r="Q57" s="191"/>
      <c r="R57" s="192"/>
      <c r="S57" s="192"/>
      <c r="T57" s="192"/>
      <c r="U57" s="192"/>
      <c r="V57" s="192"/>
    </row>
    <row r="58" spans="1:24" s="186" customFormat="1" ht="15" customHeight="1">
      <c r="A58" s="240"/>
      <c r="B58" s="244"/>
      <c r="C58" s="193" t="s">
        <v>518</v>
      </c>
      <c r="D58" s="191"/>
      <c r="E58" s="191"/>
      <c r="F58" s="191">
        <v>3</v>
      </c>
      <c r="G58" s="191">
        <v>3</v>
      </c>
      <c r="H58" s="190"/>
      <c r="I58" s="191"/>
      <c r="J58" s="191"/>
      <c r="K58" s="167"/>
      <c r="L58" s="167"/>
      <c r="M58" s="190"/>
      <c r="N58" s="191"/>
      <c r="O58" s="191"/>
      <c r="P58" s="191"/>
      <c r="Q58" s="191"/>
      <c r="R58" s="192"/>
      <c r="S58" s="192"/>
      <c r="T58" s="192"/>
      <c r="U58" s="192"/>
      <c r="V58" s="192"/>
    </row>
    <row r="59" spans="1:24" s="210" customFormat="1" ht="15" customHeight="1">
      <c r="A59" s="240"/>
      <c r="B59" s="246"/>
      <c r="C59" s="208" t="s">
        <v>193</v>
      </c>
      <c r="D59" s="209">
        <f>SUM(D43:D58)</f>
        <v>7</v>
      </c>
      <c r="E59" s="209">
        <f>SUM(E43:E58)</f>
        <v>7</v>
      </c>
      <c r="F59" s="209">
        <f>SUM(F43:F58)</f>
        <v>8</v>
      </c>
      <c r="G59" s="209">
        <f>SUM(G43:G58)</f>
        <v>5</v>
      </c>
      <c r="H59" s="208" t="s">
        <v>509</v>
      </c>
      <c r="I59" s="209">
        <f>SUM(I43:I58)</f>
        <v>12</v>
      </c>
      <c r="J59" s="209">
        <f>SUM(J43:J58)</f>
        <v>12</v>
      </c>
      <c r="K59" s="209">
        <f>SUM(K43:K58)</f>
        <v>13</v>
      </c>
      <c r="L59" s="209">
        <f>SUM(L43:L58)</f>
        <v>10</v>
      </c>
      <c r="M59" s="172" t="s">
        <v>193</v>
      </c>
      <c r="N59" s="209">
        <f>SUM(N43:N58)</f>
        <v>22</v>
      </c>
      <c r="O59" s="209">
        <f>SUM(O43:O58)</f>
        <v>13</v>
      </c>
      <c r="P59" s="209">
        <f>SUM(P43:P58)</f>
        <v>18</v>
      </c>
      <c r="Q59" s="209">
        <f>SUM(Q43:Q58)</f>
        <v>6</v>
      </c>
      <c r="R59" s="172" t="s">
        <v>193</v>
      </c>
      <c r="S59" s="208">
        <f>SUM(S43:S58)</f>
        <v>0</v>
      </c>
      <c r="T59" s="208">
        <f>SUM(T43:T58)</f>
        <v>0</v>
      </c>
      <c r="U59" s="208">
        <f>SUM(U43:U58)</f>
        <v>18</v>
      </c>
      <c r="V59" s="208">
        <f>SUM(V43:V58)</f>
        <v>9</v>
      </c>
    </row>
    <row r="60" spans="1:24" s="210" customFormat="1" ht="15" customHeight="1">
      <c r="A60" s="241"/>
      <c r="B60" s="246"/>
      <c r="C60" s="174" t="s">
        <v>25</v>
      </c>
      <c r="D60" s="237">
        <f>D59+F59+I59+K59+N59+P59+S59+U59</f>
        <v>98</v>
      </c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</row>
    <row r="61" spans="1:24" s="210" customFormat="1" ht="15" customHeight="1">
      <c r="A61" s="234" t="s">
        <v>343</v>
      </c>
      <c r="B61" s="234"/>
      <c r="C61" s="235" t="s">
        <v>344</v>
      </c>
      <c r="D61" s="235"/>
      <c r="E61" s="235"/>
      <c r="F61" s="235"/>
      <c r="G61" s="236" t="s">
        <v>520</v>
      </c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</row>
    <row r="62" spans="1:24" s="210" customFormat="1" ht="15" customHeight="1">
      <c r="A62" s="234"/>
      <c r="B62" s="234"/>
      <c r="C62" s="235" t="s">
        <v>345</v>
      </c>
      <c r="D62" s="235"/>
      <c r="E62" s="235"/>
      <c r="F62" s="235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</row>
    <row r="63" spans="1:24" s="210" customFormat="1" ht="15" customHeight="1">
      <c r="A63" s="234"/>
      <c r="B63" s="234"/>
      <c r="C63" s="235" t="s">
        <v>346</v>
      </c>
      <c r="D63" s="235"/>
      <c r="E63" s="235"/>
      <c r="F63" s="235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</row>
    <row r="64" spans="1:24" s="186" customFormat="1" ht="15" customHeight="1">
      <c r="A64" s="234"/>
      <c r="B64" s="234"/>
      <c r="C64" s="235" t="s">
        <v>347</v>
      </c>
      <c r="D64" s="235"/>
      <c r="E64" s="235"/>
      <c r="F64" s="235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133"/>
      <c r="X64" s="133"/>
    </row>
    <row r="65" spans="1:24" s="186" customFormat="1" ht="15" customHeight="1">
      <c r="A65" s="234"/>
      <c r="B65" s="234"/>
      <c r="C65" s="235" t="s">
        <v>519</v>
      </c>
      <c r="D65" s="235"/>
      <c r="E65" s="235"/>
      <c r="F65" s="235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133"/>
      <c r="X65" s="133"/>
    </row>
    <row r="66" spans="1:24" s="186" customFormat="1" ht="15" customHeight="1">
      <c r="A66" s="234"/>
      <c r="B66" s="234"/>
      <c r="C66" s="235" t="s">
        <v>348</v>
      </c>
      <c r="D66" s="235"/>
      <c r="E66" s="235"/>
      <c r="F66" s="235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133"/>
      <c r="X66" s="133"/>
    </row>
    <row r="67" spans="1:24" s="186" customFormat="1" ht="15" customHeight="1">
      <c r="A67" s="234"/>
      <c r="B67" s="234"/>
      <c r="C67" s="235" t="s">
        <v>349</v>
      </c>
      <c r="D67" s="235"/>
      <c r="E67" s="235"/>
      <c r="F67" s="235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133"/>
      <c r="X67" s="133"/>
    </row>
    <row r="68" spans="1:24" s="135" customFormat="1" ht="11.25" customHeight="1">
      <c r="A68" s="134"/>
      <c r="B68" s="211"/>
      <c r="C68" s="212"/>
      <c r="D68" s="213"/>
      <c r="E68" s="213"/>
      <c r="F68" s="213"/>
      <c r="G68" s="213"/>
      <c r="H68" s="212"/>
      <c r="I68" s="213"/>
      <c r="J68" s="213"/>
      <c r="K68" s="213"/>
      <c r="L68" s="213"/>
      <c r="M68" s="212"/>
      <c r="N68" s="213"/>
      <c r="O68" s="213"/>
      <c r="P68" s="213"/>
      <c r="Q68" s="213"/>
      <c r="R68" s="212"/>
      <c r="S68" s="213"/>
      <c r="T68" s="213"/>
      <c r="U68" s="213"/>
      <c r="V68" s="213"/>
      <c r="W68" s="212"/>
      <c r="X68" s="212"/>
    </row>
    <row r="69" spans="1:24" s="135" customFormat="1" ht="10.9" customHeight="1">
      <c r="A69" s="134"/>
      <c r="B69" s="214"/>
      <c r="C69" s="215"/>
      <c r="D69" s="213"/>
      <c r="E69" s="213"/>
      <c r="F69" s="213"/>
      <c r="G69" s="213"/>
      <c r="H69" s="215"/>
      <c r="I69" s="213"/>
      <c r="J69" s="213"/>
      <c r="K69" s="213"/>
      <c r="L69" s="213"/>
      <c r="M69" s="215"/>
      <c r="N69" s="213"/>
      <c r="O69" s="213"/>
      <c r="P69" s="213"/>
      <c r="Q69" s="213"/>
      <c r="R69" s="215"/>
      <c r="S69" s="213"/>
      <c r="T69" s="213"/>
      <c r="U69" s="213"/>
      <c r="V69" s="213"/>
      <c r="W69" s="215"/>
      <c r="X69" s="215"/>
    </row>
    <row r="70" spans="1:24" s="135" customFormat="1" ht="11.25" customHeight="1">
      <c r="A70" s="134"/>
      <c r="B70" s="215"/>
      <c r="C70" s="215"/>
      <c r="D70" s="213"/>
      <c r="E70" s="213"/>
      <c r="F70" s="213"/>
      <c r="G70" s="213"/>
      <c r="H70" s="215"/>
      <c r="I70" s="213"/>
      <c r="J70" s="213"/>
      <c r="K70" s="213"/>
      <c r="L70" s="213"/>
      <c r="M70" s="215"/>
      <c r="N70" s="213"/>
      <c r="O70" s="213"/>
      <c r="P70" s="213"/>
      <c r="Q70" s="213"/>
      <c r="R70" s="215"/>
      <c r="S70" s="213"/>
      <c r="T70" s="213"/>
      <c r="U70" s="213"/>
      <c r="V70" s="213"/>
      <c r="W70" s="215"/>
      <c r="X70" s="215"/>
    </row>
    <row r="71" spans="1:24" ht="11.25" customHeight="1">
      <c r="B71" s="215"/>
    </row>
    <row r="72" spans="1:24" ht="11.25" customHeight="1">
      <c r="B72" s="215"/>
    </row>
    <row r="73" spans="1:24" ht="11.25" customHeight="1">
      <c r="B73" s="215"/>
    </row>
    <row r="74" spans="1:24" s="215" customFormat="1">
      <c r="A74" s="213"/>
      <c r="B74" s="213"/>
      <c r="C74" s="175"/>
      <c r="D74" s="213"/>
      <c r="E74" s="213"/>
      <c r="F74" s="213"/>
      <c r="G74" s="213"/>
      <c r="H74" s="212"/>
      <c r="I74" s="213"/>
      <c r="J74" s="213"/>
      <c r="K74" s="213"/>
      <c r="L74" s="175"/>
      <c r="M74" s="161"/>
      <c r="N74" s="213"/>
      <c r="O74" s="213"/>
      <c r="P74" s="213"/>
      <c r="Q74" s="213"/>
      <c r="R74" s="212"/>
      <c r="S74" s="213"/>
      <c r="T74" s="213"/>
      <c r="U74" s="213"/>
      <c r="V74" s="213"/>
      <c r="W74" s="212"/>
      <c r="X74" s="212"/>
    </row>
    <row r="75" spans="1:24" s="215" customFormat="1">
      <c r="A75" s="213"/>
      <c r="B75" s="213"/>
      <c r="C75" s="175"/>
      <c r="D75" s="213"/>
      <c r="E75" s="213"/>
      <c r="F75" s="213"/>
      <c r="G75" s="213"/>
      <c r="H75" s="212"/>
      <c r="I75" s="213"/>
      <c r="J75" s="213"/>
      <c r="K75" s="213"/>
      <c r="L75" s="175"/>
      <c r="M75" s="161"/>
      <c r="N75" s="213"/>
      <c r="O75" s="213"/>
      <c r="P75" s="213"/>
      <c r="Q75" s="213"/>
      <c r="R75" s="212"/>
      <c r="S75" s="213"/>
      <c r="T75" s="213"/>
      <c r="U75" s="213"/>
      <c r="V75" s="213"/>
      <c r="W75" s="212"/>
      <c r="X75" s="212"/>
    </row>
    <row r="76" spans="1:24">
      <c r="A76" s="213"/>
      <c r="B76" s="213"/>
      <c r="C76" s="175"/>
      <c r="L76" s="175"/>
      <c r="M76" s="161"/>
    </row>
    <row r="77" spans="1:24">
      <c r="B77" s="213"/>
      <c r="C77" s="175"/>
    </row>
    <row r="79" spans="1:24">
      <c r="C79" s="161"/>
    </row>
  </sheetData>
  <mergeCells count="55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24:B30"/>
    <mergeCell ref="D30:V30"/>
    <mergeCell ref="A18:B19"/>
    <mergeCell ref="C18:V18"/>
    <mergeCell ref="D19:V19"/>
    <mergeCell ref="D42:V42"/>
    <mergeCell ref="A43:A60"/>
    <mergeCell ref="B43:B45"/>
    <mergeCell ref="B46:B51"/>
    <mergeCell ref="B52:B54"/>
    <mergeCell ref="B55:B56"/>
    <mergeCell ref="B57:B58"/>
    <mergeCell ref="B59:B60"/>
    <mergeCell ref="D60:V60"/>
    <mergeCell ref="A31:A42"/>
    <mergeCell ref="B31:B32"/>
    <mergeCell ref="B33:B35"/>
    <mergeCell ref="B36:B37"/>
    <mergeCell ref="B38:B39"/>
    <mergeCell ref="B41:B42"/>
    <mergeCell ref="A61:B67"/>
    <mergeCell ref="C61:F61"/>
    <mergeCell ref="G61:V67"/>
    <mergeCell ref="C62:F62"/>
    <mergeCell ref="C63:F63"/>
    <mergeCell ref="C64:F64"/>
    <mergeCell ref="C65:F65"/>
    <mergeCell ref="C66:F66"/>
    <mergeCell ref="C67:F67"/>
  </mergeCells>
  <phoneticPr fontId="6" type="noConversion"/>
  <printOptions horizontalCentered="1"/>
  <pageMargins left="0" right="0" top="0" bottom="0" header="3.937007874015748E-2" footer="3.937007874015748E-2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Normal="100" zoomScaleSheetLayoutView="100" workbookViewId="0">
      <selection activeCell="G6" sqref="G1:G1048576"/>
    </sheetView>
  </sheetViews>
  <sheetFormatPr defaultColWidth="9" defaultRowHeight="15.75"/>
  <cols>
    <col min="1" max="1" width="3.125" style="46" customWidth="1"/>
    <col min="2" max="2" width="18.625" style="47" customWidth="1"/>
    <col min="3" max="6" width="3.125" style="48" customWidth="1"/>
    <col min="7" max="7" width="18.625" style="47" customWidth="1"/>
    <col min="8" max="11" width="3.125" style="48" customWidth="1"/>
    <col min="12" max="12" width="18.625" style="47" customWidth="1"/>
    <col min="13" max="16" width="3.125" style="48" customWidth="1"/>
    <col min="17" max="17" width="18.625" style="47" customWidth="1"/>
    <col min="18" max="21" width="3.125" style="48" customWidth="1"/>
    <col min="22" max="16384" width="9" style="1"/>
  </cols>
  <sheetData>
    <row r="1" spans="1:22" ht="30" customHeight="1">
      <c r="A1" s="256" t="s">
        <v>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3" customFormat="1" ht="30" customHeight="1">
      <c r="A2" s="257" t="s">
        <v>408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"/>
    </row>
    <row r="3" spans="1:22">
      <c r="A3" s="258" t="s">
        <v>0</v>
      </c>
      <c r="B3" s="259" t="s">
        <v>39</v>
      </c>
      <c r="C3" s="258" t="s">
        <v>1</v>
      </c>
      <c r="D3" s="258"/>
      <c r="E3" s="258"/>
      <c r="F3" s="258"/>
      <c r="G3" s="259" t="s">
        <v>2</v>
      </c>
      <c r="H3" s="258" t="s">
        <v>3</v>
      </c>
      <c r="I3" s="258"/>
      <c r="J3" s="258"/>
      <c r="K3" s="258"/>
      <c r="L3" s="259" t="s">
        <v>2</v>
      </c>
      <c r="M3" s="258" t="s">
        <v>4</v>
      </c>
      <c r="N3" s="258"/>
      <c r="O3" s="258"/>
      <c r="P3" s="258"/>
      <c r="Q3" s="259" t="s">
        <v>2</v>
      </c>
      <c r="R3" s="258" t="s">
        <v>5</v>
      </c>
      <c r="S3" s="258"/>
      <c r="T3" s="258"/>
      <c r="U3" s="258"/>
    </row>
    <row r="4" spans="1:22">
      <c r="A4" s="258"/>
      <c r="B4" s="259"/>
      <c r="C4" s="258" t="s">
        <v>6</v>
      </c>
      <c r="D4" s="258"/>
      <c r="E4" s="258" t="s">
        <v>7</v>
      </c>
      <c r="F4" s="258"/>
      <c r="G4" s="259"/>
      <c r="H4" s="258" t="s">
        <v>6</v>
      </c>
      <c r="I4" s="258"/>
      <c r="J4" s="258" t="s">
        <v>7</v>
      </c>
      <c r="K4" s="258"/>
      <c r="L4" s="259"/>
      <c r="M4" s="258" t="s">
        <v>6</v>
      </c>
      <c r="N4" s="258"/>
      <c r="O4" s="258" t="s">
        <v>7</v>
      </c>
      <c r="P4" s="258"/>
      <c r="Q4" s="259"/>
      <c r="R4" s="258" t="s">
        <v>6</v>
      </c>
      <c r="S4" s="258"/>
      <c r="T4" s="258" t="s">
        <v>7</v>
      </c>
      <c r="U4" s="258"/>
    </row>
    <row r="5" spans="1:22" s="5" customFormat="1" ht="12" customHeight="1">
      <c r="A5" s="258"/>
      <c r="B5" s="259"/>
      <c r="C5" s="4" t="s">
        <v>8</v>
      </c>
      <c r="D5" s="4" t="s">
        <v>9</v>
      </c>
      <c r="E5" s="4" t="s">
        <v>8</v>
      </c>
      <c r="F5" s="4" t="s">
        <v>9</v>
      </c>
      <c r="G5" s="259"/>
      <c r="H5" s="4" t="s">
        <v>8</v>
      </c>
      <c r="I5" s="4" t="s">
        <v>9</v>
      </c>
      <c r="J5" s="4" t="s">
        <v>8</v>
      </c>
      <c r="K5" s="4" t="s">
        <v>9</v>
      </c>
      <c r="L5" s="259"/>
      <c r="M5" s="4" t="s">
        <v>8</v>
      </c>
      <c r="N5" s="4" t="s">
        <v>9</v>
      </c>
      <c r="O5" s="4" t="s">
        <v>8</v>
      </c>
      <c r="P5" s="4" t="s">
        <v>9</v>
      </c>
      <c r="Q5" s="259"/>
      <c r="R5" s="4" t="s">
        <v>8</v>
      </c>
      <c r="S5" s="4" t="s">
        <v>9</v>
      </c>
      <c r="T5" s="4" t="s">
        <v>8</v>
      </c>
      <c r="U5" s="4" t="s">
        <v>9</v>
      </c>
    </row>
    <row r="6" spans="1:22" s="11" customFormat="1" ht="15" customHeight="1">
      <c r="A6" s="258" t="s">
        <v>10</v>
      </c>
      <c r="B6" s="20" t="s">
        <v>11</v>
      </c>
      <c r="C6" s="53">
        <v>2</v>
      </c>
      <c r="D6" s="53">
        <v>2</v>
      </c>
      <c r="E6" s="70"/>
      <c r="F6" s="70"/>
      <c r="G6" s="20" t="s">
        <v>15</v>
      </c>
      <c r="H6" s="53">
        <v>2</v>
      </c>
      <c r="I6" s="53">
        <v>2</v>
      </c>
      <c r="J6" s="70"/>
      <c r="K6" s="71"/>
      <c r="L6" s="9"/>
      <c r="M6" s="119"/>
      <c r="N6" s="119"/>
      <c r="O6" s="119"/>
      <c r="P6" s="119"/>
      <c r="Q6" s="9"/>
      <c r="R6" s="119"/>
      <c r="S6" s="119"/>
      <c r="T6" s="119"/>
      <c r="U6" s="119"/>
    </row>
    <row r="7" spans="1:22" s="11" customFormat="1" ht="15" customHeight="1">
      <c r="A7" s="258"/>
      <c r="B7" s="25" t="s">
        <v>13</v>
      </c>
      <c r="C7" s="16">
        <v>2</v>
      </c>
      <c r="D7" s="17">
        <v>2</v>
      </c>
      <c r="E7" s="17"/>
      <c r="F7" s="17"/>
      <c r="G7" s="25" t="s">
        <v>12</v>
      </c>
      <c r="H7" s="17"/>
      <c r="I7" s="17"/>
      <c r="J7" s="17">
        <v>2</v>
      </c>
      <c r="K7" s="17">
        <v>2</v>
      </c>
      <c r="L7" s="9"/>
      <c r="M7" s="119"/>
      <c r="N7" s="119"/>
      <c r="O7" s="119"/>
      <c r="P7" s="119"/>
      <c r="Q7" s="9"/>
      <c r="R7" s="119"/>
      <c r="S7" s="119"/>
      <c r="T7" s="119"/>
      <c r="U7" s="119"/>
    </row>
    <row r="8" spans="1:22" s="11" customFormat="1" ht="15" customHeight="1">
      <c r="A8" s="258"/>
      <c r="B8" s="25" t="s">
        <v>14</v>
      </c>
      <c r="C8" s="69"/>
      <c r="D8" s="69"/>
      <c r="E8" s="16">
        <v>2</v>
      </c>
      <c r="F8" s="17">
        <v>2</v>
      </c>
      <c r="G8" s="25" t="s">
        <v>82</v>
      </c>
      <c r="H8" s="17">
        <v>2</v>
      </c>
      <c r="I8" s="17">
        <v>2</v>
      </c>
      <c r="J8" s="17"/>
      <c r="K8" s="17"/>
      <c r="L8" s="9"/>
      <c r="M8" s="119"/>
      <c r="N8" s="119"/>
      <c r="O8" s="119"/>
      <c r="P8" s="119"/>
      <c r="Q8" s="9"/>
      <c r="R8" s="119"/>
      <c r="S8" s="119"/>
      <c r="T8" s="119"/>
      <c r="U8" s="119"/>
    </row>
    <row r="9" spans="1:22" s="11" customFormat="1" ht="15" customHeight="1">
      <c r="A9" s="258"/>
      <c r="B9" s="25" t="s">
        <v>44</v>
      </c>
      <c r="C9" s="49"/>
      <c r="D9" s="119"/>
      <c r="E9" s="119">
        <v>2</v>
      </c>
      <c r="F9" s="119">
        <v>2</v>
      </c>
      <c r="G9" s="9"/>
      <c r="H9" s="119"/>
      <c r="I9" s="119"/>
      <c r="J9" s="119"/>
      <c r="K9" s="119"/>
      <c r="L9" s="9"/>
      <c r="M9" s="119"/>
      <c r="N9" s="119"/>
      <c r="O9" s="119"/>
      <c r="P9" s="119"/>
      <c r="Q9" s="9"/>
      <c r="R9" s="119"/>
      <c r="S9" s="119"/>
      <c r="T9" s="119"/>
      <c r="U9" s="119"/>
    </row>
    <row r="10" spans="1:22" s="14" customFormat="1" ht="15" customHeight="1">
      <c r="A10" s="258"/>
      <c r="B10" s="12" t="s">
        <v>16</v>
      </c>
      <c r="C10" s="13">
        <f>C6+C7+C8+C9</f>
        <v>4</v>
      </c>
      <c r="D10" s="13">
        <f t="shared" ref="D10:F10" si="0">D6+D7+D8+D9</f>
        <v>4</v>
      </c>
      <c r="E10" s="13">
        <f t="shared" si="0"/>
        <v>4</v>
      </c>
      <c r="F10" s="13">
        <f t="shared" si="0"/>
        <v>4</v>
      </c>
      <c r="G10" s="12" t="s">
        <v>16</v>
      </c>
      <c r="H10" s="12">
        <f>H6+H7+H8+H9</f>
        <v>4</v>
      </c>
      <c r="I10" s="12">
        <f t="shared" ref="I10:K10" si="1">I6+I7+I8+I9</f>
        <v>4</v>
      </c>
      <c r="J10" s="12">
        <f t="shared" si="1"/>
        <v>2</v>
      </c>
      <c r="K10" s="12">
        <f t="shared" si="1"/>
        <v>2</v>
      </c>
      <c r="L10" s="12" t="s">
        <v>16</v>
      </c>
      <c r="M10" s="12">
        <f>M6+M7+M8+M9</f>
        <v>0</v>
      </c>
      <c r="N10" s="12">
        <f t="shared" ref="N10:P10" si="2">N6+N7+N8+N9</f>
        <v>0</v>
      </c>
      <c r="O10" s="12">
        <f t="shared" si="2"/>
        <v>0</v>
      </c>
      <c r="P10" s="12">
        <f t="shared" si="2"/>
        <v>0</v>
      </c>
      <c r="Q10" s="12" t="s">
        <v>16</v>
      </c>
      <c r="R10" s="12">
        <f>R6+R7+R8+R9</f>
        <v>0</v>
      </c>
      <c r="S10" s="12">
        <f t="shared" ref="S10:U10" si="3">S6+S7+S8+S9</f>
        <v>0</v>
      </c>
      <c r="T10" s="12">
        <f t="shared" si="3"/>
        <v>0</v>
      </c>
      <c r="U10" s="12">
        <f t="shared" si="3"/>
        <v>0</v>
      </c>
    </row>
    <row r="11" spans="1:22" s="14" customFormat="1" ht="15" customHeight="1">
      <c r="A11" s="258"/>
      <c r="B11" s="120" t="s">
        <v>17</v>
      </c>
      <c r="C11" s="265">
        <f>C10+E10+H10+J10+M10+O10+R10+T10</f>
        <v>14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</row>
    <row r="12" spans="1:22" s="14" customFormat="1" ht="35.1" customHeight="1">
      <c r="A12" s="258"/>
      <c r="B12" s="266" t="s">
        <v>18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</row>
    <row r="13" spans="1:22" s="11" customFormat="1" ht="15" customHeight="1">
      <c r="A13" s="258" t="s">
        <v>409</v>
      </c>
      <c r="B13" s="18" t="s">
        <v>19</v>
      </c>
      <c r="C13" s="72">
        <v>0</v>
      </c>
      <c r="D13" s="7">
        <v>1</v>
      </c>
      <c r="E13" s="7">
        <v>0</v>
      </c>
      <c r="F13" s="7">
        <v>1</v>
      </c>
      <c r="G13" s="25" t="s">
        <v>410</v>
      </c>
      <c r="H13" s="17"/>
      <c r="I13" s="17"/>
      <c r="J13" s="17">
        <v>2</v>
      </c>
      <c r="K13" s="17">
        <v>2</v>
      </c>
      <c r="L13" s="9"/>
      <c r="M13" s="119"/>
      <c r="N13" s="119"/>
      <c r="O13" s="119"/>
      <c r="P13" s="119"/>
      <c r="Q13" s="9"/>
      <c r="R13" s="119"/>
      <c r="S13" s="119"/>
      <c r="T13" s="119"/>
      <c r="U13" s="119"/>
    </row>
    <row r="14" spans="1:22" s="11" customFormat="1" ht="15" customHeight="1">
      <c r="A14" s="258"/>
      <c r="B14" s="18" t="s">
        <v>20</v>
      </c>
      <c r="C14" s="73"/>
      <c r="D14" s="24"/>
      <c r="E14" s="72">
        <v>2</v>
      </c>
      <c r="F14" s="7">
        <v>2</v>
      </c>
      <c r="G14" s="25"/>
      <c r="H14" s="17"/>
      <c r="I14" s="17"/>
      <c r="J14" s="17"/>
      <c r="K14" s="17"/>
      <c r="L14" s="9"/>
      <c r="M14" s="119"/>
      <c r="N14" s="119"/>
      <c r="O14" s="119"/>
      <c r="P14" s="119"/>
      <c r="Q14" s="9"/>
      <c r="R14" s="119"/>
      <c r="S14" s="119"/>
      <c r="T14" s="119"/>
      <c r="U14" s="119"/>
    </row>
    <row r="15" spans="1:22" s="11" customFormat="1" ht="15" customHeight="1">
      <c r="A15" s="258"/>
      <c r="B15" s="25" t="s">
        <v>21</v>
      </c>
      <c r="C15" s="17">
        <v>2</v>
      </c>
      <c r="D15" s="17">
        <v>2</v>
      </c>
      <c r="E15" s="7"/>
      <c r="F15" s="7"/>
      <c r="G15" s="74"/>
      <c r="H15" s="74"/>
      <c r="I15" s="74"/>
      <c r="J15" s="74"/>
      <c r="K15" s="74"/>
      <c r="L15" s="9"/>
      <c r="M15" s="119"/>
      <c r="N15" s="119"/>
      <c r="O15" s="119"/>
      <c r="P15" s="119"/>
      <c r="Q15" s="9"/>
      <c r="R15" s="119"/>
      <c r="S15" s="119"/>
      <c r="T15" s="119"/>
      <c r="U15" s="119"/>
    </row>
    <row r="16" spans="1:22" s="14" customFormat="1" ht="15" customHeight="1">
      <c r="A16" s="258"/>
      <c r="B16" s="12" t="s">
        <v>16</v>
      </c>
      <c r="C16" s="13">
        <f>C13+C14+C15</f>
        <v>2</v>
      </c>
      <c r="D16" s="13">
        <f t="shared" ref="D16:F16" si="4">D13+D14+D15</f>
        <v>3</v>
      </c>
      <c r="E16" s="13">
        <f t="shared" si="4"/>
        <v>2</v>
      </c>
      <c r="F16" s="13">
        <f t="shared" si="4"/>
        <v>3</v>
      </c>
      <c r="G16" s="12" t="s">
        <v>16</v>
      </c>
      <c r="H16" s="12">
        <f>H13+H14+H15</f>
        <v>0</v>
      </c>
      <c r="I16" s="12">
        <f t="shared" ref="I16:K16" si="5">I13+I14+I15</f>
        <v>0</v>
      </c>
      <c r="J16" s="12">
        <f t="shared" si="5"/>
        <v>2</v>
      </c>
      <c r="K16" s="12">
        <f t="shared" si="5"/>
        <v>2</v>
      </c>
      <c r="L16" s="12" t="s">
        <v>16</v>
      </c>
      <c r="M16" s="12">
        <f>M13+M14+M15</f>
        <v>0</v>
      </c>
      <c r="N16" s="12">
        <f t="shared" ref="N16:P16" si="6">N13+N14+N15</f>
        <v>0</v>
      </c>
      <c r="O16" s="12">
        <f t="shared" si="6"/>
        <v>0</v>
      </c>
      <c r="P16" s="12">
        <f t="shared" si="6"/>
        <v>0</v>
      </c>
      <c r="Q16" s="12" t="s">
        <v>16</v>
      </c>
      <c r="R16" s="12">
        <f>R13+R14+R15</f>
        <v>0</v>
      </c>
      <c r="S16" s="12">
        <f t="shared" ref="S16:U16" si="7">S13+S14+S15</f>
        <v>0</v>
      </c>
      <c r="T16" s="12">
        <f t="shared" si="7"/>
        <v>0</v>
      </c>
      <c r="U16" s="12">
        <f t="shared" si="7"/>
        <v>0</v>
      </c>
    </row>
    <row r="17" spans="1:62" s="14" customFormat="1" ht="15" customHeight="1">
      <c r="A17" s="258"/>
      <c r="B17" s="120" t="s">
        <v>17</v>
      </c>
      <c r="C17" s="260">
        <f>C16+E16+H16+J16+M16+O16+R16+T16</f>
        <v>6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</row>
    <row r="18" spans="1:62" ht="57" customHeight="1">
      <c r="A18" s="258" t="s">
        <v>411</v>
      </c>
      <c r="B18" s="268" t="s">
        <v>286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</row>
    <row r="19" spans="1:62" s="14" customFormat="1" ht="15" customHeight="1">
      <c r="A19" s="258"/>
      <c r="B19" s="120" t="s">
        <v>17</v>
      </c>
      <c r="C19" s="260">
        <v>8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</row>
    <row r="20" spans="1:62" s="22" customFormat="1" ht="15" customHeight="1">
      <c r="A20" s="261" t="s">
        <v>23</v>
      </c>
      <c r="B20" s="52" t="s">
        <v>412</v>
      </c>
      <c r="C20" s="21">
        <v>2</v>
      </c>
      <c r="D20" s="21">
        <v>2</v>
      </c>
      <c r="E20" s="21"/>
      <c r="F20" s="21"/>
      <c r="G20" s="75" t="s">
        <v>85</v>
      </c>
      <c r="H20" s="21">
        <v>2</v>
      </c>
      <c r="I20" s="21">
        <v>2</v>
      </c>
      <c r="J20" s="21"/>
      <c r="K20" s="21"/>
      <c r="L20" s="20"/>
      <c r="M20" s="21"/>
      <c r="N20" s="21"/>
      <c r="O20" s="21"/>
      <c r="P20" s="21"/>
      <c r="Q20" s="20"/>
      <c r="R20" s="21"/>
      <c r="S20" s="21"/>
      <c r="T20" s="21"/>
      <c r="U20" s="21"/>
    </row>
    <row r="21" spans="1:62" s="22" customFormat="1" ht="15" customHeight="1">
      <c r="A21" s="261"/>
      <c r="B21" s="52" t="s">
        <v>413</v>
      </c>
      <c r="C21" s="124"/>
      <c r="D21" s="124"/>
      <c r="E21" s="21">
        <v>2</v>
      </c>
      <c r="F21" s="21">
        <v>2</v>
      </c>
      <c r="G21" s="52" t="s">
        <v>86</v>
      </c>
      <c r="H21" s="124"/>
      <c r="I21" s="124"/>
      <c r="J21" s="21">
        <v>2</v>
      </c>
      <c r="K21" s="21">
        <v>2</v>
      </c>
      <c r="L21" s="25"/>
      <c r="M21" s="124"/>
      <c r="N21" s="124"/>
      <c r="O21" s="124"/>
      <c r="P21" s="124"/>
      <c r="Q21" s="25"/>
      <c r="R21" s="124"/>
      <c r="S21" s="124"/>
      <c r="T21" s="124"/>
      <c r="U21" s="124"/>
    </row>
    <row r="22" spans="1:62" s="30" customFormat="1" ht="15" customHeight="1">
      <c r="A22" s="261"/>
      <c r="B22" s="26" t="s">
        <v>414</v>
      </c>
      <c r="C22" s="27">
        <f>C20+C21</f>
        <v>2</v>
      </c>
      <c r="D22" s="27">
        <f t="shared" ref="D22:F22" si="8">D20+D21</f>
        <v>2</v>
      </c>
      <c r="E22" s="27">
        <f t="shared" si="8"/>
        <v>2</v>
      </c>
      <c r="F22" s="27">
        <f t="shared" si="8"/>
        <v>2</v>
      </c>
      <c r="G22" s="26" t="s">
        <v>24</v>
      </c>
      <c r="H22" s="27">
        <f>H20+H21</f>
        <v>2</v>
      </c>
      <c r="I22" s="27">
        <f t="shared" ref="I22:K22" si="9">I20+I21</f>
        <v>2</v>
      </c>
      <c r="J22" s="27">
        <f t="shared" si="9"/>
        <v>2</v>
      </c>
      <c r="K22" s="27">
        <f t="shared" si="9"/>
        <v>2</v>
      </c>
      <c r="L22" s="28" t="s">
        <v>16</v>
      </c>
      <c r="M22" s="29">
        <f>M20+M21</f>
        <v>0</v>
      </c>
      <c r="N22" s="29">
        <f t="shared" ref="N22:P22" si="10">N20+N21</f>
        <v>0</v>
      </c>
      <c r="O22" s="29">
        <f t="shared" si="10"/>
        <v>0</v>
      </c>
      <c r="P22" s="29">
        <f t="shared" si="10"/>
        <v>0</v>
      </c>
      <c r="Q22" s="28" t="s">
        <v>16</v>
      </c>
      <c r="R22" s="27">
        <f>R20+R21</f>
        <v>0</v>
      </c>
      <c r="S22" s="27">
        <f t="shared" ref="S22:U22" si="11">S20+S21</f>
        <v>0</v>
      </c>
      <c r="T22" s="27">
        <f t="shared" si="11"/>
        <v>0</v>
      </c>
      <c r="U22" s="27">
        <f t="shared" si="11"/>
        <v>0</v>
      </c>
    </row>
    <row r="23" spans="1:62" s="30" customFormat="1" ht="15" customHeight="1">
      <c r="A23" s="261"/>
      <c r="B23" s="76" t="s">
        <v>25</v>
      </c>
      <c r="C23" s="262">
        <f>SUM(C22+E22+H22+J22+M22+O22+R22+T22)</f>
        <v>8</v>
      </c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4"/>
      <c r="R23" s="264"/>
      <c r="S23" s="264"/>
      <c r="T23" s="264"/>
      <c r="U23" s="264"/>
      <c r="W23" s="22"/>
      <c r="X23" s="22"/>
      <c r="Y23" s="22"/>
      <c r="Z23" s="22"/>
      <c r="AA23" s="22"/>
      <c r="AB23" s="22"/>
    </row>
    <row r="24" spans="1:62" s="35" customFormat="1" ht="15" customHeight="1">
      <c r="A24" s="267" t="s">
        <v>415</v>
      </c>
      <c r="B24" s="23" t="s">
        <v>416</v>
      </c>
      <c r="C24" s="123">
        <v>2</v>
      </c>
      <c r="D24" s="123">
        <v>2</v>
      </c>
      <c r="E24" s="123"/>
      <c r="F24" s="123"/>
      <c r="G24" s="23" t="s">
        <v>293</v>
      </c>
      <c r="H24" s="123">
        <v>2</v>
      </c>
      <c r="I24" s="123">
        <v>2</v>
      </c>
      <c r="J24" s="123"/>
      <c r="K24" s="123"/>
      <c r="L24" s="32" t="s">
        <v>26</v>
      </c>
      <c r="M24" s="33">
        <v>2</v>
      </c>
      <c r="N24" s="33">
        <v>2</v>
      </c>
      <c r="O24" s="33"/>
      <c r="P24" s="33"/>
      <c r="Q24" s="53"/>
      <c r="R24" s="21"/>
      <c r="S24" s="21"/>
      <c r="T24" s="54"/>
      <c r="U24" s="54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s="35" customFormat="1" ht="15" customHeight="1">
      <c r="A25" s="267"/>
      <c r="B25" s="32" t="s">
        <v>27</v>
      </c>
      <c r="C25" s="33">
        <v>2</v>
      </c>
      <c r="D25" s="33">
        <v>2</v>
      </c>
      <c r="E25" s="122"/>
      <c r="F25" s="122"/>
      <c r="G25" s="51" t="s">
        <v>28</v>
      </c>
      <c r="H25" s="122"/>
      <c r="I25" s="122"/>
      <c r="J25" s="122">
        <v>2</v>
      </c>
      <c r="K25" s="122">
        <v>2</v>
      </c>
      <c r="L25" s="32" t="s">
        <v>417</v>
      </c>
      <c r="M25" s="33"/>
      <c r="N25" s="33"/>
      <c r="O25" s="33">
        <v>2</v>
      </c>
      <c r="P25" s="33">
        <v>2</v>
      </c>
      <c r="Q25" s="53"/>
      <c r="R25" s="21"/>
      <c r="S25" s="21"/>
      <c r="T25" s="54"/>
      <c r="U25" s="54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1:62" s="35" customFormat="1" ht="15" customHeight="1">
      <c r="A26" s="267"/>
      <c r="B26" s="51" t="s">
        <v>418</v>
      </c>
      <c r="C26" s="122"/>
      <c r="D26" s="122"/>
      <c r="E26" s="122">
        <v>2</v>
      </c>
      <c r="F26" s="122">
        <v>2</v>
      </c>
      <c r="G26" s="51"/>
      <c r="H26" s="122"/>
      <c r="I26" s="122"/>
      <c r="J26" s="122"/>
      <c r="K26" s="122"/>
      <c r="L26" s="33"/>
      <c r="M26" s="33"/>
      <c r="N26" s="33"/>
      <c r="O26" s="33"/>
      <c r="P26" s="33"/>
      <c r="Q26" s="53"/>
      <c r="R26" s="21"/>
      <c r="S26" s="21"/>
      <c r="T26" s="54"/>
      <c r="U26" s="54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2" s="35" customFormat="1" ht="15" customHeight="1">
      <c r="A27" s="267"/>
      <c r="B27" s="51" t="s">
        <v>419</v>
      </c>
      <c r="C27" s="122"/>
      <c r="D27" s="122"/>
      <c r="E27" s="122">
        <v>2</v>
      </c>
      <c r="F27" s="122">
        <v>2</v>
      </c>
      <c r="G27" s="51"/>
      <c r="H27" s="122"/>
      <c r="I27" s="122"/>
      <c r="J27" s="122"/>
      <c r="K27" s="122"/>
      <c r="L27" s="123"/>
      <c r="M27" s="123"/>
      <c r="N27" s="123"/>
      <c r="O27" s="123"/>
      <c r="P27" s="123"/>
      <c r="Q27" s="53"/>
      <c r="R27" s="21"/>
      <c r="S27" s="21"/>
      <c r="T27" s="54"/>
      <c r="U27" s="54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1:62" s="35" customFormat="1" ht="15" customHeight="1">
      <c r="A28" s="267"/>
      <c r="B28" s="37" t="s">
        <v>420</v>
      </c>
      <c r="C28" s="33"/>
      <c r="D28" s="33"/>
      <c r="E28" s="33">
        <v>2</v>
      </c>
      <c r="F28" s="33">
        <v>2</v>
      </c>
      <c r="G28" s="51"/>
      <c r="H28" s="122"/>
      <c r="I28" s="122"/>
      <c r="J28" s="122"/>
      <c r="K28" s="122"/>
      <c r="L28" s="123"/>
      <c r="M28" s="123"/>
      <c r="N28" s="123"/>
      <c r="O28" s="123"/>
      <c r="P28" s="123"/>
      <c r="Q28" s="17"/>
      <c r="R28" s="124"/>
      <c r="S28" s="124"/>
      <c r="T28" s="27"/>
      <c r="U28" s="27"/>
      <c r="V28" s="30"/>
      <c r="W28" s="22"/>
      <c r="X28" s="22"/>
      <c r="Y28" s="22"/>
      <c r="Z28" s="22"/>
      <c r="AA28" s="22"/>
      <c r="AB28" s="22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62" s="38" customFormat="1" ht="15" customHeight="1">
      <c r="A29" s="267"/>
      <c r="B29" s="27" t="s">
        <v>414</v>
      </c>
      <c r="C29" s="27">
        <f>C24+C28</f>
        <v>2</v>
      </c>
      <c r="D29" s="27">
        <f>D24+D28</f>
        <v>2</v>
      </c>
      <c r="E29" s="27">
        <f>E24+E28</f>
        <v>2</v>
      </c>
      <c r="F29" s="27">
        <f>F24+F28</f>
        <v>2</v>
      </c>
      <c r="G29" s="27" t="s">
        <v>24</v>
      </c>
      <c r="H29" s="27">
        <f>H24+H28</f>
        <v>2</v>
      </c>
      <c r="I29" s="27">
        <f>I24+I28</f>
        <v>2</v>
      </c>
      <c r="J29" s="27">
        <v>2</v>
      </c>
      <c r="K29" s="27">
        <v>2</v>
      </c>
      <c r="L29" s="28" t="s">
        <v>421</v>
      </c>
      <c r="M29" s="27">
        <f>M24+M28</f>
        <v>2</v>
      </c>
      <c r="N29" s="27">
        <f>N24+N28</f>
        <v>2</v>
      </c>
      <c r="O29" s="27">
        <v>2</v>
      </c>
      <c r="P29" s="27">
        <v>2</v>
      </c>
      <c r="Q29" s="28" t="s">
        <v>24</v>
      </c>
      <c r="R29" s="27">
        <f>R24+R28</f>
        <v>0</v>
      </c>
      <c r="S29" s="27">
        <f>S24+S28</f>
        <v>0</v>
      </c>
      <c r="T29" s="27">
        <f>T24+T28</f>
        <v>0</v>
      </c>
      <c r="U29" s="27">
        <f>U24+U28</f>
        <v>0</v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1:62" s="38" customFormat="1" ht="15" customHeight="1">
      <c r="A30" s="267"/>
      <c r="B30" s="31" t="s">
        <v>288</v>
      </c>
      <c r="C30" s="264">
        <f>C29+E29+H29+J29+M29+O29+R29+T29</f>
        <v>12</v>
      </c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30"/>
      <c r="W30" s="22"/>
      <c r="X30" s="22"/>
      <c r="Y30" s="22"/>
      <c r="Z30" s="22"/>
      <c r="AA30" s="22"/>
      <c r="AB30" s="22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62" s="41" customFormat="1" ht="15" customHeight="1">
      <c r="A31" s="267" t="s">
        <v>31</v>
      </c>
      <c r="B31" s="109" t="s">
        <v>422</v>
      </c>
      <c r="C31" s="78">
        <v>3</v>
      </c>
      <c r="D31" s="78">
        <v>3</v>
      </c>
      <c r="E31" s="7"/>
      <c r="F31" s="7"/>
      <c r="G31" s="114" t="s">
        <v>423</v>
      </c>
      <c r="H31" s="78">
        <v>3</v>
      </c>
      <c r="I31" s="78">
        <v>3</v>
      </c>
      <c r="J31" s="123"/>
      <c r="K31" s="123"/>
      <c r="L31" s="117" t="s">
        <v>424</v>
      </c>
      <c r="M31" s="78">
        <v>3</v>
      </c>
      <c r="N31" s="78">
        <v>4</v>
      </c>
      <c r="O31" s="78">
        <v>3</v>
      </c>
      <c r="P31" s="78">
        <v>4</v>
      </c>
      <c r="Q31" s="118" t="s">
        <v>425</v>
      </c>
      <c r="R31" s="123">
        <v>9</v>
      </c>
      <c r="S31" s="123" t="s">
        <v>426</v>
      </c>
      <c r="T31" s="123"/>
      <c r="U31" s="123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62" s="41" customFormat="1" ht="15" customHeight="1">
      <c r="A32" s="267"/>
      <c r="B32" s="110" t="s">
        <v>87</v>
      </c>
      <c r="C32" s="78">
        <v>3</v>
      </c>
      <c r="D32" s="78">
        <v>3</v>
      </c>
      <c r="E32" s="7"/>
      <c r="F32" s="7"/>
      <c r="G32" s="114" t="s">
        <v>88</v>
      </c>
      <c r="H32" s="78">
        <v>2</v>
      </c>
      <c r="I32" s="78">
        <v>2</v>
      </c>
      <c r="J32" s="123"/>
      <c r="K32" s="123"/>
      <c r="L32" s="114" t="s">
        <v>89</v>
      </c>
      <c r="M32" s="78">
        <v>2</v>
      </c>
      <c r="N32" s="78">
        <v>2</v>
      </c>
      <c r="O32" s="78"/>
      <c r="P32" s="78"/>
      <c r="Q32" s="118" t="s">
        <v>427</v>
      </c>
      <c r="R32" s="123"/>
      <c r="S32" s="123"/>
      <c r="T32" s="123">
        <v>3</v>
      </c>
      <c r="U32" s="123">
        <v>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1:62" s="41" customFormat="1" ht="15" customHeight="1">
      <c r="A33" s="267"/>
      <c r="B33" s="112" t="s">
        <v>428</v>
      </c>
      <c r="C33" s="78">
        <v>3</v>
      </c>
      <c r="D33" s="78">
        <v>3</v>
      </c>
      <c r="E33" s="7"/>
      <c r="F33" s="7"/>
      <c r="G33" s="114" t="s">
        <v>429</v>
      </c>
      <c r="H33" s="78">
        <v>2</v>
      </c>
      <c r="I33" s="78">
        <v>2</v>
      </c>
      <c r="J33" s="44"/>
      <c r="K33" s="44"/>
      <c r="L33" s="114" t="s">
        <v>90</v>
      </c>
      <c r="M33" s="78">
        <v>3</v>
      </c>
      <c r="N33" s="78">
        <v>3</v>
      </c>
      <c r="O33" s="80"/>
      <c r="P33" s="80"/>
      <c r="Q33" s="24"/>
      <c r="R33" s="123"/>
      <c r="S33" s="123"/>
      <c r="T33" s="123"/>
      <c r="U33" s="123"/>
      <c r="V33" s="30"/>
      <c r="W33" s="30"/>
      <c r="X33" s="22"/>
      <c r="Y33" s="22"/>
      <c r="Z33" s="22"/>
      <c r="AA33" s="22"/>
      <c r="AB33" s="22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1:62" s="41" customFormat="1" ht="15" customHeight="1">
      <c r="A34" s="267"/>
      <c r="B34" s="112" t="s">
        <v>91</v>
      </c>
      <c r="C34" s="78">
        <v>3</v>
      </c>
      <c r="D34" s="78">
        <v>3</v>
      </c>
      <c r="E34" s="7"/>
      <c r="F34" s="7"/>
      <c r="G34" s="115" t="s">
        <v>92</v>
      </c>
      <c r="H34" s="78"/>
      <c r="I34" s="78"/>
      <c r="J34" s="80">
        <v>2</v>
      </c>
      <c r="K34" s="80">
        <v>3</v>
      </c>
      <c r="L34" s="116" t="s">
        <v>430</v>
      </c>
      <c r="M34" s="78">
        <v>3</v>
      </c>
      <c r="N34" s="78">
        <v>3</v>
      </c>
      <c r="O34" s="80"/>
      <c r="P34" s="80"/>
      <c r="Q34" s="24"/>
      <c r="R34" s="123"/>
      <c r="S34" s="123"/>
      <c r="T34" s="123"/>
      <c r="U34" s="123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1:62" s="41" customFormat="1" ht="15" customHeight="1">
      <c r="A35" s="267"/>
      <c r="B35" s="113" t="s">
        <v>93</v>
      </c>
      <c r="C35" s="78"/>
      <c r="D35" s="78"/>
      <c r="E35" s="78">
        <v>2</v>
      </c>
      <c r="F35" s="80">
        <v>2</v>
      </c>
      <c r="G35" s="116" t="s">
        <v>431</v>
      </c>
      <c r="H35" s="78"/>
      <c r="I35" s="78"/>
      <c r="J35" s="80">
        <v>2</v>
      </c>
      <c r="K35" s="80">
        <v>2</v>
      </c>
      <c r="L35" s="114" t="s">
        <v>94</v>
      </c>
      <c r="M35" s="78">
        <v>2</v>
      </c>
      <c r="N35" s="78">
        <v>2</v>
      </c>
      <c r="O35" s="78"/>
      <c r="P35" s="78"/>
      <c r="Q35" s="24"/>
      <c r="R35" s="123"/>
      <c r="S35" s="123"/>
      <c r="T35" s="123"/>
      <c r="U35" s="123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1:62" s="41" customFormat="1" ht="15" customHeight="1">
      <c r="A36" s="267"/>
      <c r="B36" s="111" t="s">
        <v>432</v>
      </c>
      <c r="C36" s="78"/>
      <c r="D36" s="78"/>
      <c r="E36" s="82">
        <v>3</v>
      </c>
      <c r="F36" s="78">
        <v>3</v>
      </c>
      <c r="G36" s="114" t="s">
        <v>95</v>
      </c>
      <c r="H36" s="78"/>
      <c r="I36" s="78"/>
      <c r="J36" s="80">
        <v>2</v>
      </c>
      <c r="K36" s="80">
        <v>2</v>
      </c>
      <c r="L36" s="114" t="s">
        <v>433</v>
      </c>
      <c r="M36" s="78"/>
      <c r="N36" s="78"/>
      <c r="O36" s="78">
        <v>2</v>
      </c>
      <c r="P36" s="78">
        <v>3</v>
      </c>
      <c r="Q36" s="24"/>
      <c r="R36" s="123"/>
      <c r="S36" s="123"/>
      <c r="T36" s="123"/>
      <c r="U36" s="123"/>
      <c r="V36" s="30"/>
      <c r="W36" s="30"/>
      <c r="X36" s="22"/>
      <c r="Y36" s="22"/>
      <c r="Z36" s="22"/>
      <c r="AA36" s="22"/>
      <c r="AB36" s="22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1:62" s="41" customFormat="1" ht="15" customHeight="1">
      <c r="A37" s="267"/>
      <c r="B37" s="111" t="s">
        <v>434</v>
      </c>
      <c r="C37" s="78"/>
      <c r="D37" s="78"/>
      <c r="E37" s="83">
        <v>2</v>
      </c>
      <c r="F37" s="78">
        <v>2</v>
      </c>
      <c r="G37" s="42"/>
      <c r="H37" s="123"/>
      <c r="I37" s="123"/>
      <c r="J37" s="44"/>
      <c r="K37" s="44"/>
      <c r="L37" s="114" t="s">
        <v>96</v>
      </c>
      <c r="M37" s="80"/>
      <c r="N37" s="80"/>
      <c r="O37" s="80">
        <v>3</v>
      </c>
      <c r="P37" s="80">
        <v>3</v>
      </c>
      <c r="Q37" s="42"/>
      <c r="R37" s="8"/>
      <c r="S37" s="8"/>
      <c r="T37" s="123"/>
      <c r="U37" s="123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1:62" s="41" customFormat="1" ht="15" customHeight="1">
      <c r="A38" s="267"/>
      <c r="B38" s="111" t="s">
        <v>97</v>
      </c>
      <c r="C38" s="8"/>
      <c r="D38" s="123"/>
      <c r="E38" s="78">
        <v>2</v>
      </c>
      <c r="F38" s="78">
        <v>3</v>
      </c>
      <c r="G38" s="24"/>
      <c r="H38" s="123"/>
      <c r="I38" s="123"/>
      <c r="J38" s="123"/>
      <c r="K38" s="123"/>
      <c r="L38" s="116" t="s">
        <v>435</v>
      </c>
      <c r="M38" s="78"/>
      <c r="N38" s="78"/>
      <c r="O38" s="80">
        <v>3</v>
      </c>
      <c r="P38" s="80">
        <v>3</v>
      </c>
      <c r="Q38" s="24"/>
      <c r="R38" s="8"/>
      <c r="S38" s="8"/>
      <c r="T38" s="8"/>
      <c r="U38" s="8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1:62" s="41" customFormat="1" ht="15" customHeight="1">
      <c r="A39" s="267"/>
      <c r="B39" s="77"/>
      <c r="C39" s="8"/>
      <c r="D39" s="123"/>
      <c r="E39" s="78"/>
      <c r="F39" s="78"/>
      <c r="G39" s="24"/>
      <c r="H39" s="44"/>
      <c r="I39" s="44"/>
      <c r="J39" s="44"/>
      <c r="K39" s="44"/>
      <c r="L39" s="116" t="s">
        <v>436</v>
      </c>
      <c r="M39" s="78"/>
      <c r="N39" s="78"/>
      <c r="O39" s="80">
        <v>2</v>
      </c>
      <c r="P39" s="80">
        <v>2</v>
      </c>
      <c r="Q39" s="24"/>
      <c r="R39" s="8"/>
      <c r="S39" s="8"/>
      <c r="T39" s="8"/>
      <c r="U39" s="8"/>
      <c r="V39" s="30"/>
      <c r="W39" s="30"/>
      <c r="X39" s="22"/>
      <c r="Y39" s="22"/>
      <c r="Z39" s="22"/>
      <c r="AA39" s="22"/>
      <c r="AB39" s="22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1:62" s="41" customFormat="1" ht="15" customHeight="1">
      <c r="A40" s="267"/>
      <c r="B40" s="56" t="s">
        <v>16</v>
      </c>
      <c r="C40" s="56">
        <f>SUM(C31:C39)</f>
        <v>12</v>
      </c>
      <c r="D40" s="56">
        <f t="shared" ref="D40:F40" si="12">SUM(D31:D39)</f>
        <v>12</v>
      </c>
      <c r="E40" s="56">
        <f t="shared" si="12"/>
        <v>9</v>
      </c>
      <c r="F40" s="56">
        <f t="shared" si="12"/>
        <v>10</v>
      </c>
      <c r="G40" s="56" t="s">
        <v>414</v>
      </c>
      <c r="H40" s="56">
        <f>SUM(H31:H39)</f>
        <v>7</v>
      </c>
      <c r="I40" s="56">
        <f t="shared" ref="I40:K40" si="13">SUM(I31:I39)</f>
        <v>7</v>
      </c>
      <c r="J40" s="56">
        <f t="shared" si="13"/>
        <v>6</v>
      </c>
      <c r="K40" s="56">
        <f t="shared" si="13"/>
        <v>7</v>
      </c>
      <c r="L40" s="56" t="s">
        <v>16</v>
      </c>
      <c r="M40" s="56">
        <f>SUM(M31:M39)</f>
        <v>13</v>
      </c>
      <c r="N40" s="56">
        <f t="shared" ref="N40:P40" si="14">SUM(N31:N39)</f>
        <v>14</v>
      </c>
      <c r="O40" s="56">
        <f t="shared" si="14"/>
        <v>13</v>
      </c>
      <c r="P40" s="56">
        <f t="shared" si="14"/>
        <v>15</v>
      </c>
      <c r="Q40" s="56" t="s">
        <v>16</v>
      </c>
      <c r="R40" s="56">
        <f>SUM(R31:R39)</f>
        <v>9</v>
      </c>
      <c r="S40" s="56">
        <f t="shared" ref="S40:U40" si="15">SUM(S31:S39)</f>
        <v>0</v>
      </c>
      <c r="T40" s="56">
        <f t="shared" si="15"/>
        <v>3</v>
      </c>
      <c r="U40" s="56">
        <f t="shared" si="15"/>
        <v>4</v>
      </c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1:62" s="41" customFormat="1" ht="15" customHeight="1">
      <c r="A41" s="267"/>
      <c r="B41" s="60" t="s">
        <v>17</v>
      </c>
      <c r="C41" s="264">
        <f>C40+E40+H40+J40+M40+O40+R40+T40</f>
        <v>72</v>
      </c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30"/>
      <c r="W41" s="30"/>
      <c r="X41" s="22"/>
      <c r="Y41" s="22"/>
      <c r="Z41" s="22"/>
      <c r="AA41" s="22"/>
      <c r="AB41" s="22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1:62" s="41" customFormat="1" ht="15" customHeight="1">
      <c r="A42" s="269" t="s">
        <v>437</v>
      </c>
      <c r="B42" s="84" t="s">
        <v>98</v>
      </c>
      <c r="C42" s="82">
        <v>2</v>
      </c>
      <c r="D42" s="82">
        <v>2</v>
      </c>
      <c r="E42" s="43"/>
      <c r="F42" s="43"/>
      <c r="G42" s="85" t="s">
        <v>438</v>
      </c>
      <c r="H42" s="78">
        <v>2</v>
      </c>
      <c r="I42" s="78">
        <v>2</v>
      </c>
      <c r="J42" s="58"/>
      <c r="K42" s="58"/>
      <c r="L42" s="153" t="s">
        <v>439</v>
      </c>
      <c r="M42" s="122">
        <v>2</v>
      </c>
      <c r="N42" s="122">
        <v>2</v>
      </c>
      <c r="O42" s="122"/>
      <c r="P42" s="123"/>
      <c r="Q42" s="81" t="s">
        <v>440</v>
      </c>
      <c r="R42" s="87"/>
      <c r="S42" s="87"/>
      <c r="T42" s="87">
        <v>2</v>
      </c>
      <c r="U42" s="88">
        <v>2</v>
      </c>
      <c r="V42" s="30"/>
      <c r="W42" s="30"/>
      <c r="X42" s="22"/>
      <c r="Y42" s="22"/>
      <c r="Z42" s="22"/>
      <c r="AA42" s="22"/>
      <c r="AB42" s="22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1:62" s="41" customFormat="1" ht="15" customHeight="1">
      <c r="A43" s="270"/>
      <c r="B43" s="79" t="s">
        <v>99</v>
      </c>
      <c r="C43" s="78">
        <v>3</v>
      </c>
      <c r="D43" s="78">
        <v>3</v>
      </c>
      <c r="E43" s="43"/>
      <c r="F43" s="43"/>
      <c r="G43" s="85" t="s">
        <v>100</v>
      </c>
      <c r="H43" s="78">
        <v>2</v>
      </c>
      <c r="I43" s="78">
        <v>2</v>
      </c>
      <c r="J43" s="44"/>
      <c r="K43" s="8"/>
      <c r="L43" s="81" t="s">
        <v>441</v>
      </c>
      <c r="M43" s="78">
        <v>2</v>
      </c>
      <c r="N43" s="78">
        <v>2</v>
      </c>
      <c r="O43" s="78"/>
      <c r="P43" s="78"/>
      <c r="Q43" s="81" t="s">
        <v>101</v>
      </c>
      <c r="R43" s="78"/>
      <c r="S43" s="78"/>
      <c r="T43" s="80">
        <v>2</v>
      </c>
      <c r="U43" s="89">
        <v>2</v>
      </c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1:62" s="41" customFormat="1" ht="15" customHeight="1">
      <c r="A44" s="270"/>
      <c r="B44" s="77" t="s">
        <v>102</v>
      </c>
      <c r="C44" s="90"/>
      <c r="D44" s="86"/>
      <c r="E44" s="86">
        <v>2</v>
      </c>
      <c r="F44" s="80">
        <v>2</v>
      </c>
      <c r="G44" s="79" t="s">
        <v>442</v>
      </c>
      <c r="H44" s="78">
        <v>4</v>
      </c>
      <c r="I44" s="78">
        <v>4</v>
      </c>
      <c r="J44" s="8"/>
      <c r="K44" s="8"/>
      <c r="L44" s="217" t="s">
        <v>33</v>
      </c>
      <c r="M44" s="218">
        <v>2</v>
      </c>
      <c r="N44" s="219">
        <v>2</v>
      </c>
      <c r="O44" s="78"/>
      <c r="P44" s="78"/>
      <c r="Q44" s="81" t="s">
        <v>443</v>
      </c>
      <c r="R44" s="78"/>
      <c r="S44" s="78"/>
      <c r="T44" s="78">
        <v>2</v>
      </c>
      <c r="U44" s="91">
        <v>2</v>
      </c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1:62" s="41" customFormat="1" ht="15" customHeight="1">
      <c r="A45" s="270"/>
      <c r="B45" s="81" t="s">
        <v>103</v>
      </c>
      <c r="C45" s="34"/>
      <c r="D45" s="78"/>
      <c r="E45" s="78">
        <v>2</v>
      </c>
      <c r="F45" s="78">
        <v>2</v>
      </c>
      <c r="G45" s="85" t="s">
        <v>444</v>
      </c>
      <c r="H45" s="80"/>
      <c r="I45" s="80"/>
      <c r="J45" s="86">
        <v>2</v>
      </c>
      <c r="K45" s="80">
        <v>2</v>
      </c>
      <c r="L45" s="77" t="s">
        <v>104</v>
      </c>
      <c r="M45" s="78">
        <v>3</v>
      </c>
      <c r="N45" s="78">
        <v>3</v>
      </c>
      <c r="O45" s="78"/>
      <c r="P45" s="78"/>
      <c r="Q45" s="79" t="s">
        <v>445</v>
      </c>
      <c r="R45" s="78"/>
      <c r="S45" s="78"/>
      <c r="T45" s="78">
        <v>9</v>
      </c>
      <c r="U45" s="91" t="s">
        <v>446</v>
      </c>
      <c r="V45" s="30"/>
      <c r="W45" s="30"/>
      <c r="X45" s="22"/>
      <c r="Y45" s="22"/>
      <c r="Z45" s="22"/>
      <c r="AA45" s="22"/>
      <c r="AB45" s="22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1:62" s="41" customFormat="1" ht="15" customHeight="1">
      <c r="A46" s="270"/>
      <c r="B46" s="77" t="s">
        <v>447</v>
      </c>
      <c r="C46" s="87"/>
      <c r="D46" s="87"/>
      <c r="E46" s="78">
        <v>3</v>
      </c>
      <c r="F46" s="78">
        <v>3</v>
      </c>
      <c r="G46" s="79" t="s">
        <v>448</v>
      </c>
      <c r="H46" s="90"/>
      <c r="I46" s="90"/>
      <c r="J46" s="78">
        <v>2</v>
      </c>
      <c r="K46" s="78">
        <v>2</v>
      </c>
      <c r="L46" s="81" t="s">
        <v>449</v>
      </c>
      <c r="M46" s="86"/>
      <c r="N46" s="86"/>
      <c r="O46" s="78">
        <v>3</v>
      </c>
      <c r="P46" s="78">
        <v>3</v>
      </c>
      <c r="Q46" s="79"/>
      <c r="R46" s="78"/>
      <c r="S46" s="78"/>
      <c r="T46" s="78"/>
      <c r="U46" s="91"/>
      <c r="V46" s="30"/>
      <c r="W46" s="30"/>
      <c r="X46" s="22"/>
      <c r="Y46" s="22"/>
      <c r="Z46" s="22"/>
      <c r="AA46" s="22"/>
      <c r="AB46" s="22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1:62" s="41" customFormat="1" ht="15" customHeight="1">
      <c r="A47" s="270"/>
      <c r="B47" s="77" t="s">
        <v>105</v>
      </c>
      <c r="C47" s="87">
        <v>1</v>
      </c>
      <c r="D47" s="87" t="s">
        <v>450</v>
      </c>
      <c r="E47" s="87"/>
      <c r="F47" s="87"/>
      <c r="G47" s="79" t="s">
        <v>106</v>
      </c>
      <c r="H47" s="87"/>
      <c r="I47" s="87"/>
      <c r="J47" s="87">
        <v>4</v>
      </c>
      <c r="K47" s="87">
        <v>4</v>
      </c>
      <c r="L47" s="81" t="s">
        <v>451</v>
      </c>
      <c r="M47" s="80"/>
      <c r="N47" s="80"/>
      <c r="O47" s="78">
        <v>2</v>
      </c>
      <c r="P47" s="78">
        <v>2</v>
      </c>
      <c r="Q47" s="79"/>
      <c r="R47" s="78"/>
      <c r="S47" s="78"/>
      <c r="T47" s="78"/>
      <c r="U47" s="108"/>
      <c r="V47" s="30"/>
      <c r="W47" s="30"/>
      <c r="X47" s="22"/>
      <c r="Y47" s="22"/>
      <c r="Z47" s="22"/>
      <c r="AA47" s="22"/>
      <c r="AB47" s="22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1:62" s="41" customFormat="1" ht="15" customHeight="1">
      <c r="A48" s="270"/>
      <c r="B48" s="77"/>
      <c r="C48" s="87"/>
      <c r="D48" s="87"/>
      <c r="E48" s="78"/>
      <c r="F48" s="78"/>
      <c r="G48" s="79"/>
      <c r="H48" s="87"/>
      <c r="I48" s="87"/>
      <c r="J48" s="87"/>
      <c r="K48" s="87"/>
      <c r="L48" s="81" t="s">
        <v>452</v>
      </c>
      <c r="M48" s="34"/>
      <c r="N48" s="78"/>
      <c r="O48" s="78">
        <v>2</v>
      </c>
      <c r="P48" s="78">
        <v>2</v>
      </c>
      <c r="Q48" s="24"/>
      <c r="R48" s="44"/>
      <c r="S48" s="44"/>
      <c r="T48" s="44"/>
      <c r="U48" s="44"/>
      <c r="V48" s="30"/>
      <c r="W48" s="30"/>
      <c r="X48" s="22"/>
      <c r="Y48" s="22"/>
      <c r="Z48" s="22"/>
      <c r="AA48" s="22"/>
      <c r="AB48" s="22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1:62" s="41" customFormat="1" ht="15" customHeight="1">
      <c r="A49" s="270"/>
      <c r="B49" s="77"/>
      <c r="C49" s="87"/>
      <c r="D49" s="87"/>
      <c r="E49" s="87"/>
      <c r="F49" s="87"/>
      <c r="G49" s="79"/>
      <c r="H49" s="87"/>
      <c r="I49" s="87"/>
      <c r="J49" s="87"/>
      <c r="K49" s="87"/>
      <c r="L49" s="77" t="s">
        <v>453</v>
      </c>
      <c r="M49" s="80"/>
      <c r="N49" s="80"/>
      <c r="O49" s="78">
        <v>3</v>
      </c>
      <c r="P49" s="78">
        <v>3</v>
      </c>
      <c r="Q49" s="24"/>
      <c r="R49" s="44"/>
      <c r="S49" s="44"/>
      <c r="T49" s="44"/>
      <c r="U49" s="44"/>
      <c r="V49" s="30"/>
      <c r="W49" s="30"/>
      <c r="X49" s="22"/>
      <c r="Y49" s="22"/>
      <c r="Z49" s="22"/>
      <c r="AA49" s="22"/>
      <c r="AB49" s="22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1:62" s="41" customFormat="1" ht="15" customHeight="1">
      <c r="A50" s="270"/>
      <c r="B50" s="24"/>
      <c r="C50" s="44"/>
      <c r="D50" s="44"/>
      <c r="E50" s="43"/>
      <c r="F50" s="43"/>
      <c r="G50" s="18"/>
      <c r="H50" s="123"/>
      <c r="I50" s="123"/>
      <c r="J50" s="8"/>
      <c r="K50" s="8"/>
      <c r="L50" s="92" t="s">
        <v>107</v>
      </c>
      <c r="M50" s="80">
        <v>3</v>
      </c>
      <c r="N50" s="80" t="s">
        <v>454</v>
      </c>
      <c r="O50" s="78"/>
      <c r="P50" s="78"/>
      <c r="Q50" s="24"/>
      <c r="R50" s="44"/>
      <c r="S50" s="44"/>
      <c r="T50" s="44"/>
      <c r="U50" s="44"/>
      <c r="V50" s="30"/>
      <c r="W50" s="30"/>
      <c r="X50" s="22"/>
      <c r="Y50" s="22"/>
      <c r="Z50" s="22"/>
      <c r="AA50" s="22"/>
      <c r="AB50" s="22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1:62" s="41" customFormat="1" ht="15" customHeight="1">
      <c r="A51" s="270"/>
      <c r="B51" s="56" t="s">
        <v>16</v>
      </c>
      <c r="C51" s="56">
        <f>SUM(C42:C50)</f>
        <v>6</v>
      </c>
      <c r="D51" s="56">
        <f t="shared" ref="D51:F51" si="16">SUM(D42:D50)</f>
        <v>5</v>
      </c>
      <c r="E51" s="56">
        <f t="shared" si="16"/>
        <v>7</v>
      </c>
      <c r="F51" s="56">
        <f t="shared" si="16"/>
        <v>7</v>
      </c>
      <c r="G51" s="56" t="s">
        <v>16</v>
      </c>
      <c r="H51" s="56">
        <f>SUM(H42:H50)</f>
        <v>8</v>
      </c>
      <c r="I51" s="56">
        <f t="shared" ref="I51:K51" si="17">SUM(I42:I50)</f>
        <v>8</v>
      </c>
      <c r="J51" s="56">
        <f t="shared" si="17"/>
        <v>8</v>
      </c>
      <c r="K51" s="56">
        <f t="shared" si="17"/>
        <v>8</v>
      </c>
      <c r="L51" s="56" t="s">
        <v>16</v>
      </c>
      <c r="M51" s="56">
        <f>SUM(M42:M50)</f>
        <v>12</v>
      </c>
      <c r="N51" s="56">
        <f t="shared" ref="N51:P51" si="18">SUM(N42:N50)</f>
        <v>9</v>
      </c>
      <c r="O51" s="56">
        <f t="shared" si="18"/>
        <v>10</v>
      </c>
      <c r="P51" s="56">
        <f t="shared" si="18"/>
        <v>10</v>
      </c>
      <c r="Q51" s="56" t="s">
        <v>16</v>
      </c>
      <c r="R51" s="56">
        <f>SUM(R42:R50)</f>
        <v>0</v>
      </c>
      <c r="S51" s="56">
        <f t="shared" ref="S51:U51" si="19">SUM(S42:S50)</f>
        <v>0</v>
      </c>
      <c r="T51" s="56">
        <f t="shared" si="19"/>
        <v>15</v>
      </c>
      <c r="U51" s="56">
        <f t="shared" si="19"/>
        <v>6</v>
      </c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1:62" s="41" customFormat="1" ht="15" customHeight="1">
      <c r="A52" s="271"/>
      <c r="B52" s="60" t="s">
        <v>17</v>
      </c>
      <c r="C52" s="272">
        <f>C51+E51+H51+J51+M51+O51+R51+T51</f>
        <v>66</v>
      </c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4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1:62" ht="15" customHeight="1">
      <c r="A53" s="258" t="s">
        <v>36</v>
      </c>
      <c r="B53" s="235" t="s">
        <v>37</v>
      </c>
      <c r="C53" s="235"/>
      <c r="D53" s="235"/>
      <c r="E53" s="235"/>
      <c r="F53" s="235"/>
      <c r="G53" s="275" t="s">
        <v>521</v>
      </c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6"/>
      <c r="V53" s="30"/>
      <c r="W53" s="30"/>
      <c r="Z53" s="45"/>
      <c r="AA53" s="22"/>
      <c r="AB53" s="22"/>
      <c r="AC53" s="30"/>
      <c r="AD53" s="30"/>
      <c r="AE53" s="30"/>
      <c r="AF53" s="30"/>
      <c r="AH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C53" s="30"/>
      <c r="BD53" s="30"/>
      <c r="BE53" s="30"/>
      <c r="BF53" s="30"/>
      <c r="BG53" s="30"/>
      <c r="BH53" s="30"/>
      <c r="BJ53" s="30"/>
    </row>
    <row r="54" spans="1:62" ht="15" customHeight="1">
      <c r="A54" s="258"/>
      <c r="B54" s="235" t="s">
        <v>455</v>
      </c>
      <c r="C54" s="235"/>
      <c r="D54" s="235"/>
      <c r="E54" s="235"/>
      <c r="F54" s="235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8"/>
      <c r="V54" s="30"/>
      <c r="Z54" s="22"/>
      <c r="AA54" s="22"/>
      <c r="AB54" s="22"/>
      <c r="AC54" s="30"/>
      <c r="AE54" s="30"/>
      <c r="AF54" s="30"/>
      <c r="AH54" s="30"/>
      <c r="AK54" s="30"/>
      <c r="AL54" s="30"/>
      <c r="AM54" s="30"/>
      <c r="AN54" s="30"/>
      <c r="AP54" s="30"/>
      <c r="AR54" s="30"/>
      <c r="AW54" s="30"/>
      <c r="AY54" s="30"/>
      <c r="BA54" s="30"/>
      <c r="BF54" s="30"/>
      <c r="BG54" s="30"/>
      <c r="BH54" s="30"/>
      <c r="BJ54" s="30"/>
    </row>
    <row r="55" spans="1:62" ht="15" customHeight="1">
      <c r="A55" s="258"/>
      <c r="B55" s="235" t="s">
        <v>456</v>
      </c>
      <c r="C55" s="235"/>
      <c r="D55" s="235"/>
      <c r="E55" s="235"/>
      <c r="F55" s="235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8"/>
      <c r="V55" s="30"/>
      <c r="Z55" s="22"/>
      <c r="AA55" s="22"/>
      <c r="AB55" s="22"/>
      <c r="AE55" s="30"/>
      <c r="AF55" s="30"/>
      <c r="AN55" s="30"/>
      <c r="BJ55" s="30"/>
    </row>
    <row r="56" spans="1:62" ht="15" customHeight="1">
      <c r="A56" s="258"/>
      <c r="B56" s="235" t="s">
        <v>292</v>
      </c>
      <c r="C56" s="235"/>
      <c r="D56" s="235"/>
      <c r="E56" s="235"/>
      <c r="F56" s="235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8"/>
      <c r="AA56" s="22"/>
      <c r="AB56" s="22"/>
      <c r="AE56" s="30"/>
    </row>
    <row r="57" spans="1:62" ht="15" customHeight="1">
      <c r="A57" s="258"/>
      <c r="B57" s="235" t="s">
        <v>457</v>
      </c>
      <c r="C57" s="235"/>
      <c r="D57" s="235"/>
      <c r="E57" s="235"/>
      <c r="F57" s="235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8"/>
      <c r="AA57" s="22"/>
    </row>
    <row r="58" spans="1:62" ht="15" customHeight="1">
      <c r="A58" s="258"/>
      <c r="B58" s="235" t="s">
        <v>108</v>
      </c>
      <c r="C58" s="235"/>
      <c r="D58" s="235"/>
      <c r="E58" s="235"/>
      <c r="F58" s="235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8"/>
      <c r="AA58" s="22"/>
    </row>
    <row r="59" spans="1:62">
      <c r="A59" s="258"/>
      <c r="B59" s="235" t="s">
        <v>458</v>
      </c>
      <c r="C59" s="235"/>
      <c r="D59" s="235"/>
      <c r="E59" s="235"/>
      <c r="F59" s="235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80"/>
    </row>
  </sheetData>
  <mergeCells count="44">
    <mergeCell ref="A31:A41"/>
    <mergeCell ref="C41:U41"/>
    <mergeCell ref="B59:F59"/>
    <mergeCell ref="A42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6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5"/>
  <sheetViews>
    <sheetView view="pageBreakPreview" zoomScaleNormal="100" zoomScaleSheetLayoutView="100" workbookViewId="0">
      <selection activeCell="G59" sqref="G59:V65"/>
    </sheetView>
  </sheetViews>
  <sheetFormatPr defaultColWidth="9" defaultRowHeight="15.75"/>
  <cols>
    <col min="1" max="2" width="3.125" style="46" customWidth="1"/>
    <col min="3" max="3" width="18.625" style="47" customWidth="1"/>
    <col min="4" max="7" width="3.125" style="48" customWidth="1"/>
    <col min="8" max="8" width="18.625" style="47" customWidth="1"/>
    <col min="9" max="12" width="3.125" style="48" customWidth="1"/>
    <col min="13" max="13" width="18.625" style="47" customWidth="1"/>
    <col min="14" max="17" width="3.125" style="48" customWidth="1"/>
    <col min="18" max="18" width="18.625" style="47" customWidth="1"/>
    <col min="19" max="22" width="3.125" style="48" customWidth="1"/>
    <col min="23" max="16384" width="9" style="1"/>
  </cols>
  <sheetData>
    <row r="1" spans="1:23" ht="30" customHeight="1">
      <c r="A1" s="256" t="s">
        <v>38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</row>
    <row r="2" spans="1:23" s="3" customFormat="1" ht="30" customHeight="1">
      <c r="A2" s="281" t="s">
        <v>530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"/>
    </row>
    <row r="3" spans="1:23" ht="15.75" customHeight="1">
      <c r="A3" s="282" t="s">
        <v>350</v>
      </c>
      <c r="B3" s="283"/>
      <c r="C3" s="259" t="s">
        <v>351</v>
      </c>
      <c r="D3" s="258" t="s">
        <v>1</v>
      </c>
      <c r="E3" s="258"/>
      <c r="F3" s="258"/>
      <c r="G3" s="258"/>
      <c r="H3" s="259" t="s">
        <v>2</v>
      </c>
      <c r="I3" s="258" t="s">
        <v>3</v>
      </c>
      <c r="J3" s="258"/>
      <c r="K3" s="258"/>
      <c r="L3" s="258"/>
      <c r="M3" s="259" t="s">
        <v>2</v>
      </c>
      <c r="N3" s="258" t="s">
        <v>4</v>
      </c>
      <c r="O3" s="258"/>
      <c r="P3" s="258"/>
      <c r="Q3" s="258"/>
      <c r="R3" s="259" t="s">
        <v>2</v>
      </c>
      <c r="S3" s="258" t="s">
        <v>5</v>
      </c>
      <c r="T3" s="258"/>
      <c r="U3" s="258"/>
      <c r="V3" s="258"/>
    </row>
    <row r="4" spans="1:23" ht="15.75" customHeight="1">
      <c r="A4" s="284"/>
      <c r="B4" s="285"/>
      <c r="C4" s="259"/>
      <c r="D4" s="258" t="s">
        <v>6</v>
      </c>
      <c r="E4" s="258"/>
      <c r="F4" s="258" t="s">
        <v>7</v>
      </c>
      <c r="G4" s="258"/>
      <c r="H4" s="259"/>
      <c r="I4" s="258" t="s">
        <v>6</v>
      </c>
      <c r="J4" s="258"/>
      <c r="K4" s="258" t="s">
        <v>7</v>
      </c>
      <c r="L4" s="258"/>
      <c r="M4" s="259"/>
      <c r="N4" s="258" t="s">
        <v>6</v>
      </c>
      <c r="O4" s="258"/>
      <c r="P4" s="258" t="s">
        <v>7</v>
      </c>
      <c r="Q4" s="258"/>
      <c r="R4" s="259"/>
      <c r="S4" s="258" t="s">
        <v>6</v>
      </c>
      <c r="T4" s="258"/>
      <c r="U4" s="258" t="s">
        <v>7</v>
      </c>
      <c r="V4" s="258"/>
    </row>
    <row r="5" spans="1:23" s="5" customFormat="1" ht="12" customHeight="1">
      <c r="A5" s="286"/>
      <c r="B5" s="287"/>
      <c r="C5" s="259"/>
      <c r="D5" s="4" t="s">
        <v>352</v>
      </c>
      <c r="E5" s="4" t="s">
        <v>353</v>
      </c>
      <c r="F5" s="4" t="s">
        <v>352</v>
      </c>
      <c r="G5" s="4" t="s">
        <v>9</v>
      </c>
      <c r="H5" s="259"/>
      <c r="I5" s="4" t="s">
        <v>352</v>
      </c>
      <c r="J5" s="4" t="s">
        <v>9</v>
      </c>
      <c r="K5" s="4" t="s">
        <v>8</v>
      </c>
      <c r="L5" s="4" t="s">
        <v>9</v>
      </c>
      <c r="M5" s="259"/>
      <c r="N5" s="4" t="s">
        <v>8</v>
      </c>
      <c r="O5" s="4" t="s">
        <v>353</v>
      </c>
      <c r="P5" s="4" t="s">
        <v>8</v>
      </c>
      <c r="Q5" s="4" t="s">
        <v>9</v>
      </c>
      <c r="R5" s="259"/>
      <c r="S5" s="4" t="s">
        <v>8</v>
      </c>
      <c r="T5" s="4" t="s">
        <v>9</v>
      </c>
      <c r="U5" s="4" t="s">
        <v>352</v>
      </c>
      <c r="V5" s="4" t="s">
        <v>9</v>
      </c>
    </row>
    <row r="6" spans="1:23" s="11" customFormat="1" ht="15" customHeight="1">
      <c r="A6" s="282" t="s">
        <v>354</v>
      </c>
      <c r="B6" s="283"/>
      <c r="C6" s="9" t="s">
        <v>40</v>
      </c>
      <c r="D6" s="49">
        <v>2</v>
      </c>
      <c r="E6" s="119">
        <v>2</v>
      </c>
      <c r="F6" s="119"/>
      <c r="G6" s="119"/>
      <c r="H6" s="9" t="s">
        <v>41</v>
      </c>
      <c r="I6" s="119">
        <v>2</v>
      </c>
      <c r="J6" s="119">
        <v>2</v>
      </c>
      <c r="K6" s="119"/>
      <c r="L6" s="119"/>
      <c r="M6" s="9"/>
      <c r="N6" s="119"/>
      <c r="O6" s="119"/>
      <c r="P6" s="119"/>
      <c r="Q6" s="119"/>
      <c r="R6" s="9"/>
      <c r="S6" s="119"/>
      <c r="T6" s="119"/>
      <c r="U6" s="119"/>
      <c r="V6" s="119"/>
    </row>
    <row r="7" spans="1:23" s="11" customFormat="1" ht="15" customHeight="1">
      <c r="A7" s="284"/>
      <c r="B7" s="285"/>
      <c r="C7" s="9" t="s">
        <v>13</v>
      </c>
      <c r="D7" s="49">
        <v>2</v>
      </c>
      <c r="E7" s="119">
        <v>2</v>
      </c>
      <c r="F7" s="119"/>
      <c r="G7" s="119"/>
      <c r="H7" s="50" t="s">
        <v>355</v>
      </c>
      <c r="I7" s="119">
        <v>2</v>
      </c>
      <c r="J7" s="119">
        <v>2</v>
      </c>
      <c r="K7" s="119"/>
      <c r="L7" s="119"/>
      <c r="M7" s="9"/>
      <c r="N7" s="119"/>
      <c r="O7" s="119"/>
      <c r="P7" s="119"/>
      <c r="Q7" s="119"/>
      <c r="R7" s="9"/>
      <c r="S7" s="119"/>
      <c r="T7" s="119"/>
      <c r="U7" s="119"/>
      <c r="V7" s="119"/>
    </row>
    <row r="8" spans="1:23" s="11" customFormat="1" ht="15" customHeight="1">
      <c r="A8" s="284"/>
      <c r="B8" s="285"/>
      <c r="C8" s="9" t="s">
        <v>42</v>
      </c>
      <c r="D8" s="49"/>
      <c r="E8" s="119"/>
      <c r="F8" s="119">
        <v>2</v>
      </c>
      <c r="G8" s="119">
        <v>2</v>
      </c>
      <c r="H8" s="9" t="s">
        <v>356</v>
      </c>
      <c r="I8" s="119"/>
      <c r="J8" s="119"/>
      <c r="K8" s="119">
        <v>2</v>
      </c>
      <c r="L8" s="119">
        <v>2</v>
      </c>
      <c r="M8" s="9"/>
      <c r="N8" s="119"/>
      <c r="O8" s="119"/>
      <c r="P8" s="119"/>
      <c r="Q8" s="119"/>
      <c r="R8" s="9"/>
      <c r="S8" s="119"/>
      <c r="T8" s="119"/>
      <c r="U8" s="119"/>
      <c r="V8" s="119"/>
    </row>
    <row r="9" spans="1:23" s="11" customFormat="1" ht="15" customHeight="1">
      <c r="A9" s="284"/>
      <c r="B9" s="285"/>
      <c r="C9" s="9" t="s">
        <v>44</v>
      </c>
      <c r="D9" s="49"/>
      <c r="E9" s="119"/>
      <c r="F9" s="119">
        <v>2</v>
      </c>
      <c r="G9" s="119">
        <v>2</v>
      </c>
      <c r="H9" s="9"/>
      <c r="I9" s="119"/>
      <c r="J9" s="119"/>
      <c r="K9" s="119"/>
      <c r="L9" s="119"/>
      <c r="M9" s="9"/>
      <c r="N9" s="119"/>
      <c r="O9" s="119"/>
      <c r="P9" s="119"/>
      <c r="Q9" s="119"/>
      <c r="R9" s="9"/>
      <c r="S9" s="119"/>
      <c r="T9" s="119"/>
      <c r="U9" s="119"/>
      <c r="V9" s="119"/>
    </row>
    <row r="10" spans="1:23" s="14" customFormat="1" ht="15" customHeight="1">
      <c r="A10" s="284"/>
      <c r="B10" s="285"/>
      <c r="C10" s="12" t="s">
        <v>16</v>
      </c>
      <c r="D10" s="13">
        <f>D6+D7+D8+D9</f>
        <v>4</v>
      </c>
      <c r="E10" s="13">
        <f t="shared" ref="E10:G10" si="0">E6+E7+E8+E9</f>
        <v>4</v>
      </c>
      <c r="F10" s="13">
        <f t="shared" si="0"/>
        <v>4</v>
      </c>
      <c r="G10" s="13">
        <f t="shared" si="0"/>
        <v>4</v>
      </c>
      <c r="H10" s="12" t="s">
        <v>16</v>
      </c>
      <c r="I10" s="12">
        <f>I6+I7+I8+I9</f>
        <v>4</v>
      </c>
      <c r="J10" s="12">
        <f t="shared" ref="J10:L10" si="1">J6+J7+J8+J9</f>
        <v>4</v>
      </c>
      <c r="K10" s="12">
        <f t="shared" si="1"/>
        <v>2</v>
      </c>
      <c r="L10" s="12">
        <f t="shared" si="1"/>
        <v>2</v>
      </c>
      <c r="M10" s="12" t="s">
        <v>16</v>
      </c>
      <c r="N10" s="12">
        <f>N6+N7+N8+N9</f>
        <v>0</v>
      </c>
      <c r="O10" s="12">
        <f t="shared" ref="O10:Q10" si="2">O6+O7+O8+O9</f>
        <v>0</v>
      </c>
      <c r="P10" s="12">
        <f t="shared" si="2"/>
        <v>0</v>
      </c>
      <c r="Q10" s="12">
        <f t="shared" si="2"/>
        <v>0</v>
      </c>
      <c r="R10" s="12" t="s">
        <v>16</v>
      </c>
      <c r="S10" s="12">
        <f>S6+S7+S8+S9</f>
        <v>0</v>
      </c>
      <c r="T10" s="12">
        <f t="shared" ref="T10:V10" si="3">T6+T7+T8+T9</f>
        <v>0</v>
      </c>
      <c r="U10" s="12">
        <f t="shared" si="3"/>
        <v>0</v>
      </c>
      <c r="V10" s="12">
        <f t="shared" si="3"/>
        <v>0</v>
      </c>
    </row>
    <row r="11" spans="1:23" s="14" customFormat="1" ht="15" customHeight="1">
      <c r="A11" s="284"/>
      <c r="B11" s="285"/>
      <c r="C11" s="120" t="s">
        <v>17</v>
      </c>
      <c r="D11" s="265">
        <f>D10+F10+I10+K10+N10+P10+S10+U10</f>
        <v>14</v>
      </c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</row>
    <row r="12" spans="1:23" s="14" customFormat="1" ht="35.1" customHeight="1">
      <c r="A12" s="286"/>
      <c r="B12" s="287"/>
      <c r="C12" s="266" t="s">
        <v>357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</row>
    <row r="13" spans="1:23" s="11" customFormat="1" ht="15" customHeight="1">
      <c r="A13" s="282" t="s">
        <v>358</v>
      </c>
      <c r="B13" s="289"/>
      <c r="C13" s="9" t="s">
        <v>45</v>
      </c>
      <c r="D13" s="49">
        <v>0</v>
      </c>
      <c r="E13" s="119">
        <v>1</v>
      </c>
      <c r="F13" s="119">
        <v>0</v>
      </c>
      <c r="G13" s="119">
        <v>1</v>
      </c>
      <c r="H13" s="69" t="s">
        <v>22</v>
      </c>
      <c r="I13" s="136"/>
      <c r="J13" s="136"/>
      <c r="K13" s="223">
        <v>2</v>
      </c>
      <c r="L13" s="223">
        <v>2</v>
      </c>
      <c r="M13" s="9"/>
      <c r="N13" s="119"/>
      <c r="O13" s="119"/>
      <c r="P13" s="119"/>
      <c r="Q13" s="119"/>
      <c r="R13" s="9"/>
      <c r="S13" s="119"/>
      <c r="T13" s="119"/>
      <c r="U13" s="119"/>
      <c r="V13" s="119"/>
    </row>
    <row r="14" spans="1:23" s="11" customFormat="1" ht="15" customHeight="1">
      <c r="A14" s="284"/>
      <c r="B14" s="291"/>
      <c r="C14" s="9" t="s">
        <v>46</v>
      </c>
      <c r="D14" s="49"/>
      <c r="E14" s="119"/>
      <c r="F14" s="119">
        <v>2</v>
      </c>
      <c r="G14" s="119">
        <v>2</v>
      </c>
      <c r="H14" s="69"/>
      <c r="I14" s="136"/>
      <c r="J14" s="136"/>
      <c r="K14" s="137"/>
      <c r="L14" s="138"/>
      <c r="M14" s="9"/>
      <c r="N14" s="119"/>
      <c r="O14" s="119"/>
      <c r="P14" s="119"/>
      <c r="Q14" s="119"/>
      <c r="R14" s="9"/>
      <c r="S14" s="119"/>
      <c r="T14" s="119"/>
      <c r="U14" s="119"/>
      <c r="V14" s="119"/>
    </row>
    <row r="15" spans="1:23" s="11" customFormat="1" ht="15" customHeight="1">
      <c r="A15" s="284"/>
      <c r="B15" s="291"/>
      <c r="C15" s="9" t="s">
        <v>47</v>
      </c>
      <c r="D15" s="119">
        <v>2</v>
      </c>
      <c r="E15" s="119">
        <v>2</v>
      </c>
      <c r="F15" s="119"/>
      <c r="G15" s="119"/>
      <c r="H15" s="139"/>
      <c r="I15" s="137"/>
      <c r="J15" s="138"/>
      <c r="K15" s="136"/>
      <c r="L15" s="136"/>
      <c r="M15" s="9"/>
      <c r="N15" s="119"/>
      <c r="O15" s="119"/>
      <c r="P15" s="119"/>
      <c r="Q15" s="119"/>
      <c r="R15" s="9"/>
      <c r="S15" s="119"/>
      <c r="T15" s="119"/>
      <c r="U15" s="119"/>
      <c r="V15" s="119"/>
    </row>
    <row r="16" spans="1:23" s="14" customFormat="1" ht="15" customHeight="1">
      <c r="A16" s="284"/>
      <c r="B16" s="291"/>
      <c r="C16" s="12" t="s">
        <v>16</v>
      </c>
      <c r="D16" s="13">
        <f>D13+D14+D15</f>
        <v>2</v>
      </c>
      <c r="E16" s="13">
        <f t="shared" ref="E16:G16" si="4">E13+E14+E15</f>
        <v>3</v>
      </c>
      <c r="F16" s="13">
        <f t="shared" si="4"/>
        <v>2</v>
      </c>
      <c r="G16" s="13">
        <f t="shared" si="4"/>
        <v>3</v>
      </c>
      <c r="H16" s="12" t="s">
        <v>16</v>
      </c>
      <c r="I16" s="12">
        <f>I13+I14+I15</f>
        <v>0</v>
      </c>
      <c r="J16" s="12">
        <f t="shared" ref="J16:L16" si="5">J13+J14+J15</f>
        <v>0</v>
      </c>
      <c r="K16" s="12">
        <f t="shared" si="5"/>
        <v>2</v>
      </c>
      <c r="L16" s="12">
        <f t="shared" si="5"/>
        <v>2</v>
      </c>
      <c r="M16" s="12" t="s">
        <v>16</v>
      </c>
      <c r="N16" s="12">
        <f>N13+N14+N15</f>
        <v>0</v>
      </c>
      <c r="O16" s="12">
        <f t="shared" ref="O16:Q16" si="6">O13+O14+O15</f>
        <v>0</v>
      </c>
      <c r="P16" s="12">
        <f t="shared" si="6"/>
        <v>0</v>
      </c>
      <c r="Q16" s="12">
        <f t="shared" si="6"/>
        <v>0</v>
      </c>
      <c r="R16" s="12" t="s">
        <v>16</v>
      </c>
      <c r="S16" s="12">
        <f>S13+S14+S15</f>
        <v>0</v>
      </c>
      <c r="T16" s="12">
        <f t="shared" ref="T16:V16" si="7">T13+T14+T15</f>
        <v>0</v>
      </c>
      <c r="U16" s="12">
        <f t="shared" si="7"/>
        <v>0</v>
      </c>
      <c r="V16" s="12">
        <f t="shared" si="7"/>
        <v>0</v>
      </c>
    </row>
    <row r="17" spans="1:63" s="14" customFormat="1" ht="15" customHeight="1">
      <c r="A17" s="286"/>
      <c r="B17" s="293"/>
      <c r="C17" s="120" t="s">
        <v>17</v>
      </c>
      <c r="D17" s="260">
        <f>D16+F16+I16+K16+N16+P16+S16+U16</f>
        <v>6</v>
      </c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</row>
    <row r="18" spans="1:63" ht="57" customHeight="1">
      <c r="A18" s="282" t="s">
        <v>359</v>
      </c>
      <c r="B18" s="297"/>
      <c r="C18" s="268" t="s">
        <v>286</v>
      </c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</row>
    <row r="19" spans="1:63" s="14" customFormat="1" ht="15" customHeight="1">
      <c r="A19" s="286"/>
      <c r="B19" s="298"/>
      <c r="C19" s="120" t="s">
        <v>17</v>
      </c>
      <c r="D19" s="260">
        <v>8</v>
      </c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</row>
    <row r="20" spans="1:63" s="22" customFormat="1" ht="15" customHeight="1">
      <c r="A20" s="288" t="s">
        <v>360</v>
      </c>
      <c r="B20" s="289"/>
      <c r="C20" s="20" t="s">
        <v>361</v>
      </c>
      <c r="D20" s="21">
        <v>2</v>
      </c>
      <c r="E20" s="21">
        <v>2</v>
      </c>
      <c r="F20" s="21"/>
      <c r="G20" s="21"/>
      <c r="H20" s="75" t="s">
        <v>48</v>
      </c>
      <c r="I20" s="21">
        <v>2</v>
      </c>
      <c r="J20" s="21">
        <v>2</v>
      </c>
      <c r="K20" s="21"/>
      <c r="L20" s="21"/>
      <c r="M20" s="20"/>
      <c r="N20" s="21"/>
      <c r="O20" s="21"/>
      <c r="P20" s="21"/>
      <c r="Q20" s="21"/>
      <c r="R20" s="20"/>
      <c r="S20" s="21"/>
      <c r="T20" s="21"/>
      <c r="U20" s="21"/>
      <c r="V20" s="21"/>
    </row>
    <row r="21" spans="1:63" s="22" customFormat="1" ht="15" customHeight="1">
      <c r="A21" s="290"/>
      <c r="B21" s="291"/>
      <c r="C21" s="52" t="s">
        <v>49</v>
      </c>
      <c r="D21" s="124"/>
      <c r="E21" s="124"/>
      <c r="F21" s="124">
        <v>2</v>
      </c>
      <c r="G21" s="124">
        <v>2</v>
      </c>
      <c r="H21" s="20" t="s">
        <v>50</v>
      </c>
      <c r="I21" s="124"/>
      <c r="J21" s="124"/>
      <c r="K21" s="21">
        <v>2</v>
      </c>
      <c r="L21" s="21">
        <v>2</v>
      </c>
      <c r="M21" s="25"/>
      <c r="N21" s="124"/>
      <c r="O21" s="124"/>
      <c r="P21" s="124"/>
      <c r="Q21" s="124"/>
      <c r="R21" s="25"/>
      <c r="S21" s="124"/>
      <c r="T21" s="124"/>
      <c r="U21" s="124"/>
      <c r="V21" s="124"/>
    </row>
    <row r="22" spans="1:63" s="30" customFormat="1" ht="15" customHeight="1">
      <c r="A22" s="290"/>
      <c r="B22" s="291"/>
      <c r="C22" s="26" t="s">
        <v>362</v>
      </c>
      <c r="D22" s="27">
        <f>D20+D21</f>
        <v>2</v>
      </c>
      <c r="E22" s="27">
        <f>E20+E21</f>
        <v>2</v>
      </c>
      <c r="F22" s="27">
        <f>F20+F21</f>
        <v>2</v>
      </c>
      <c r="G22" s="27">
        <f>G20+G21</f>
        <v>2</v>
      </c>
      <c r="H22" s="26" t="s">
        <v>362</v>
      </c>
      <c r="I22" s="27">
        <f>I20+I21</f>
        <v>2</v>
      </c>
      <c r="J22" s="27">
        <f>J20+J21</f>
        <v>2</v>
      </c>
      <c r="K22" s="27">
        <f>K20+K21</f>
        <v>2</v>
      </c>
      <c r="L22" s="27">
        <f>L20+L21</f>
        <v>2</v>
      </c>
      <c r="M22" s="28" t="s">
        <v>16</v>
      </c>
      <c r="N22" s="29">
        <f>N20+N21</f>
        <v>0</v>
      </c>
      <c r="O22" s="29">
        <f>O20+O21</f>
        <v>0</v>
      </c>
      <c r="P22" s="29">
        <f>P20+P21</f>
        <v>0</v>
      </c>
      <c r="Q22" s="29">
        <f>Q20+Q21</f>
        <v>0</v>
      </c>
      <c r="R22" s="28" t="s">
        <v>16</v>
      </c>
      <c r="S22" s="27">
        <f>S20+S21</f>
        <v>0</v>
      </c>
      <c r="T22" s="27">
        <f>T20+T21</f>
        <v>0</v>
      </c>
      <c r="U22" s="27">
        <f>U20+U21</f>
        <v>0</v>
      </c>
      <c r="V22" s="27">
        <f>V20+V21</f>
        <v>0</v>
      </c>
    </row>
    <row r="23" spans="1:63" s="30" customFormat="1" ht="15" customHeight="1">
      <c r="A23" s="292"/>
      <c r="B23" s="293"/>
      <c r="C23" s="31" t="s">
        <v>25</v>
      </c>
      <c r="D23" s="294">
        <f>SUM(D22+F22+I22+K22+N22+P22+S22+U22)</f>
        <v>8</v>
      </c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X23" s="22"/>
      <c r="Y23" s="22"/>
      <c r="Z23" s="22"/>
      <c r="AA23" s="22"/>
      <c r="AB23" s="22"/>
      <c r="AC23" s="22"/>
    </row>
    <row r="24" spans="1:63" s="35" customFormat="1" ht="15" customHeight="1">
      <c r="A24" s="269" t="s">
        <v>363</v>
      </c>
      <c r="B24" s="295"/>
      <c r="C24" s="100" t="s">
        <v>364</v>
      </c>
      <c r="D24" s="36">
        <v>2</v>
      </c>
      <c r="E24" s="36">
        <v>2</v>
      </c>
      <c r="F24" s="36"/>
      <c r="G24" s="36"/>
      <c r="H24" s="100" t="s">
        <v>365</v>
      </c>
      <c r="I24" s="36">
        <v>2</v>
      </c>
      <c r="J24" s="36">
        <v>2</v>
      </c>
      <c r="K24" s="36"/>
      <c r="L24" s="36"/>
      <c r="M24" s="100" t="s">
        <v>26</v>
      </c>
      <c r="N24" s="36">
        <v>2</v>
      </c>
      <c r="O24" s="36">
        <v>2</v>
      </c>
      <c r="P24" s="36"/>
      <c r="Q24" s="36"/>
      <c r="R24" s="140"/>
      <c r="S24" s="141"/>
      <c r="T24" s="141"/>
      <c r="U24" s="142"/>
      <c r="V24" s="142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</row>
    <row r="25" spans="1:63" s="35" customFormat="1" ht="15" customHeight="1">
      <c r="A25" s="270"/>
      <c r="B25" s="296"/>
      <c r="C25" s="100" t="s">
        <v>366</v>
      </c>
      <c r="D25" s="36">
        <v>2</v>
      </c>
      <c r="E25" s="36">
        <v>2</v>
      </c>
      <c r="F25" s="36"/>
      <c r="G25" s="36"/>
      <c r="H25" s="100" t="s">
        <v>367</v>
      </c>
      <c r="I25" s="36"/>
      <c r="J25" s="36"/>
      <c r="K25" s="36">
        <v>2</v>
      </c>
      <c r="L25" s="36">
        <v>2</v>
      </c>
      <c r="M25" s="100" t="s">
        <v>29</v>
      </c>
      <c r="N25" s="36"/>
      <c r="O25" s="36"/>
      <c r="P25" s="36">
        <v>2</v>
      </c>
      <c r="Q25" s="36">
        <v>2</v>
      </c>
      <c r="R25" s="140"/>
      <c r="S25" s="141"/>
      <c r="T25" s="141"/>
      <c r="U25" s="142"/>
      <c r="V25" s="142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</row>
    <row r="26" spans="1:63" s="35" customFormat="1" ht="15" customHeight="1">
      <c r="A26" s="270"/>
      <c r="B26" s="296"/>
      <c r="C26" s="100" t="s">
        <v>368</v>
      </c>
      <c r="D26" s="36"/>
      <c r="E26" s="36"/>
      <c r="F26" s="36">
        <v>2</v>
      </c>
      <c r="G26" s="36">
        <v>2</v>
      </c>
      <c r="H26" s="100"/>
      <c r="I26" s="36"/>
      <c r="J26" s="36"/>
      <c r="K26" s="36"/>
      <c r="L26" s="36"/>
      <c r="M26" s="36"/>
      <c r="N26" s="36"/>
      <c r="O26" s="36"/>
      <c r="P26" s="36"/>
      <c r="Q26" s="36"/>
      <c r="R26" s="140"/>
      <c r="S26" s="141"/>
      <c r="T26" s="141"/>
      <c r="U26" s="142"/>
      <c r="V26" s="142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</row>
    <row r="27" spans="1:63" s="35" customFormat="1" ht="15" customHeight="1">
      <c r="A27" s="270"/>
      <c r="B27" s="296"/>
      <c r="C27" s="100" t="s">
        <v>30</v>
      </c>
      <c r="D27" s="36"/>
      <c r="E27" s="36"/>
      <c r="F27" s="36">
        <v>2</v>
      </c>
      <c r="G27" s="36">
        <v>2</v>
      </c>
      <c r="H27" s="100"/>
      <c r="I27" s="36"/>
      <c r="J27" s="36"/>
      <c r="K27" s="36"/>
      <c r="L27" s="36"/>
      <c r="M27" s="36"/>
      <c r="N27" s="36"/>
      <c r="O27" s="36"/>
      <c r="P27" s="36"/>
      <c r="Q27" s="36"/>
      <c r="R27" s="143"/>
      <c r="S27" s="36"/>
      <c r="T27" s="36"/>
      <c r="U27" s="144"/>
      <c r="V27" s="144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</row>
    <row r="28" spans="1:63" s="35" customFormat="1" ht="15" customHeight="1">
      <c r="A28" s="270"/>
      <c r="B28" s="296"/>
      <c r="C28" s="145" t="s">
        <v>369</v>
      </c>
      <c r="D28" s="36"/>
      <c r="E28" s="36"/>
      <c r="F28" s="36">
        <v>2</v>
      </c>
      <c r="G28" s="36">
        <v>2</v>
      </c>
      <c r="H28" s="100"/>
      <c r="I28" s="36"/>
      <c r="J28" s="36"/>
      <c r="K28" s="36"/>
      <c r="L28" s="36"/>
      <c r="M28" s="36"/>
      <c r="N28" s="36"/>
      <c r="O28" s="36"/>
      <c r="P28" s="36"/>
      <c r="Q28" s="36"/>
      <c r="R28" s="143"/>
      <c r="S28" s="36"/>
      <c r="T28" s="36"/>
      <c r="U28" s="144"/>
      <c r="V28" s="144"/>
      <c r="W28" s="30"/>
      <c r="X28" s="22"/>
      <c r="Y28" s="22"/>
      <c r="Z28" s="22"/>
      <c r="AA28" s="22"/>
      <c r="AB28" s="22"/>
      <c r="AC28" s="22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</row>
    <row r="29" spans="1:63" s="38" customFormat="1" ht="15" customHeight="1">
      <c r="A29" s="270"/>
      <c r="B29" s="296"/>
      <c r="C29" s="144" t="s">
        <v>24</v>
      </c>
      <c r="D29" s="144">
        <f>SUM(D24:D28)</f>
        <v>4</v>
      </c>
      <c r="E29" s="144">
        <f t="shared" ref="E29:G29" si="8">SUM(E24:E28)</f>
        <v>4</v>
      </c>
      <c r="F29" s="144">
        <f t="shared" si="8"/>
        <v>6</v>
      </c>
      <c r="G29" s="144">
        <f t="shared" si="8"/>
        <v>6</v>
      </c>
      <c r="H29" s="144" t="s">
        <v>24</v>
      </c>
      <c r="I29" s="144">
        <f>SUM(I24:I28)</f>
        <v>2</v>
      </c>
      <c r="J29" s="144">
        <f t="shared" ref="J29:L29" si="9">SUM(J24:J28)</f>
        <v>2</v>
      </c>
      <c r="K29" s="144">
        <f t="shared" si="9"/>
        <v>2</v>
      </c>
      <c r="L29" s="144">
        <f t="shared" si="9"/>
        <v>2</v>
      </c>
      <c r="M29" s="146" t="s">
        <v>370</v>
      </c>
      <c r="N29" s="144">
        <f>SUM(N24:N28)</f>
        <v>2</v>
      </c>
      <c r="O29" s="144">
        <f t="shared" ref="O29:Q29" si="10">SUM(O24:O28)</f>
        <v>2</v>
      </c>
      <c r="P29" s="144">
        <f t="shared" si="10"/>
        <v>2</v>
      </c>
      <c r="Q29" s="144">
        <f t="shared" si="10"/>
        <v>2</v>
      </c>
      <c r="R29" s="146" t="s">
        <v>370</v>
      </c>
      <c r="S29" s="144">
        <f>SUM(S24:S28)</f>
        <v>0</v>
      </c>
      <c r="T29" s="144">
        <f t="shared" ref="T29:V29" si="11">SUM(T24:T28)</f>
        <v>0</v>
      </c>
      <c r="U29" s="144">
        <f t="shared" si="11"/>
        <v>0</v>
      </c>
      <c r="V29" s="144">
        <f t="shared" si="11"/>
        <v>0</v>
      </c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</row>
    <row r="30" spans="1:63" s="38" customFormat="1" ht="15" customHeight="1">
      <c r="A30" s="270"/>
      <c r="B30" s="296"/>
      <c r="C30" s="31" t="s">
        <v>371</v>
      </c>
      <c r="D30" s="272">
        <f>D29+F29+I29+K29+N29+P29+S29+U29</f>
        <v>18</v>
      </c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4"/>
      <c r="W30" s="30"/>
      <c r="X30" s="22"/>
      <c r="Y30" s="22"/>
      <c r="Z30" s="22"/>
      <c r="AA30" s="22"/>
      <c r="AB30" s="22"/>
      <c r="AC30" s="22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</row>
    <row r="31" spans="1:63" s="41" customFormat="1" ht="15" customHeight="1">
      <c r="A31" s="267" t="s">
        <v>372</v>
      </c>
      <c r="B31" s="267" t="s">
        <v>51</v>
      </c>
      <c r="C31" s="18" t="s">
        <v>52</v>
      </c>
      <c r="D31" s="123">
        <v>2</v>
      </c>
      <c r="E31" s="123">
        <v>3</v>
      </c>
      <c r="F31" s="7">
        <v>2</v>
      </c>
      <c r="G31" s="7">
        <v>3</v>
      </c>
      <c r="H31" s="24" t="s">
        <v>53</v>
      </c>
      <c r="I31" s="123">
        <v>2</v>
      </c>
      <c r="J31" s="123">
        <v>2</v>
      </c>
      <c r="K31" s="123">
        <v>2</v>
      </c>
      <c r="L31" s="123">
        <v>2</v>
      </c>
      <c r="M31" s="42" t="s">
        <v>54</v>
      </c>
      <c r="N31" s="123">
        <v>2</v>
      </c>
      <c r="O31" s="123">
        <v>4</v>
      </c>
      <c r="P31" s="123">
        <v>2</v>
      </c>
      <c r="Q31" s="123">
        <v>4</v>
      </c>
      <c r="R31" s="69" t="s">
        <v>373</v>
      </c>
      <c r="S31" s="124">
        <v>9</v>
      </c>
      <c r="T31" s="124" t="s">
        <v>374</v>
      </c>
      <c r="U31" s="124"/>
      <c r="V31" s="124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</row>
    <row r="32" spans="1:63" s="41" customFormat="1" ht="15" customHeight="1">
      <c r="A32" s="267"/>
      <c r="B32" s="267"/>
      <c r="C32" s="18" t="s">
        <v>55</v>
      </c>
      <c r="D32" s="7"/>
      <c r="E32" s="7"/>
      <c r="F32" s="7">
        <v>2</v>
      </c>
      <c r="G32" s="7">
        <v>3</v>
      </c>
      <c r="H32" s="42" t="s">
        <v>56</v>
      </c>
      <c r="I32" s="123">
        <v>2</v>
      </c>
      <c r="J32" s="123">
        <v>2</v>
      </c>
      <c r="K32" s="123">
        <v>2</v>
      </c>
      <c r="L32" s="123">
        <v>2</v>
      </c>
      <c r="M32" s="42"/>
      <c r="N32" s="123"/>
      <c r="O32" s="123"/>
      <c r="P32" s="44"/>
      <c r="Q32" s="44"/>
      <c r="R32" s="24"/>
      <c r="S32" s="123"/>
      <c r="T32" s="123"/>
      <c r="U32" s="123"/>
      <c r="V32" s="123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</row>
    <row r="33" spans="1:63" s="41" customFormat="1" ht="15" customHeight="1">
      <c r="A33" s="267"/>
      <c r="B33" s="267"/>
      <c r="C33" s="18" t="s">
        <v>57</v>
      </c>
      <c r="D33" s="7">
        <v>2</v>
      </c>
      <c r="E33" s="7">
        <v>2</v>
      </c>
      <c r="F33" s="7"/>
      <c r="G33" s="7"/>
      <c r="H33" s="24"/>
      <c r="I33" s="123"/>
      <c r="J33" s="123"/>
      <c r="K33" s="44"/>
      <c r="L33" s="44"/>
      <c r="M33" s="24"/>
      <c r="N33" s="123"/>
      <c r="O33" s="123"/>
      <c r="P33" s="8"/>
      <c r="Q33" s="8"/>
      <c r="R33" s="24"/>
      <c r="S33" s="123"/>
      <c r="T33" s="123"/>
      <c r="U33" s="123"/>
      <c r="V33" s="123"/>
      <c r="W33" s="30"/>
      <c r="X33" s="30"/>
      <c r="Y33" s="22"/>
      <c r="Z33" s="22"/>
      <c r="AA33" s="22"/>
      <c r="AB33" s="22"/>
      <c r="AC33" s="22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</row>
    <row r="34" spans="1:63" s="41" customFormat="1" ht="15" customHeight="1">
      <c r="A34" s="267"/>
      <c r="B34" s="267"/>
      <c r="C34" s="18" t="s">
        <v>58</v>
      </c>
      <c r="D34" s="7">
        <v>2</v>
      </c>
      <c r="E34" s="7">
        <v>2</v>
      </c>
      <c r="F34" s="7"/>
      <c r="G34" s="7"/>
      <c r="H34" s="24"/>
      <c r="I34" s="8"/>
      <c r="J34" s="8"/>
      <c r="K34" s="8"/>
      <c r="L34" s="8"/>
      <c r="M34" s="24"/>
      <c r="N34" s="123"/>
      <c r="O34" s="123"/>
      <c r="P34" s="123"/>
      <c r="Q34" s="123"/>
      <c r="R34" s="24"/>
      <c r="S34" s="123"/>
      <c r="T34" s="123"/>
      <c r="U34" s="123"/>
      <c r="V34" s="123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</row>
    <row r="35" spans="1:63" s="41" customFormat="1" ht="15" customHeight="1">
      <c r="A35" s="267"/>
      <c r="B35" s="267" t="s">
        <v>375</v>
      </c>
      <c r="C35" s="18" t="s">
        <v>59</v>
      </c>
      <c r="D35" s="7">
        <v>2</v>
      </c>
      <c r="E35" s="7">
        <v>2</v>
      </c>
      <c r="F35" s="7">
        <v>2</v>
      </c>
      <c r="G35" s="7">
        <v>2</v>
      </c>
      <c r="H35" s="42" t="s">
        <v>60</v>
      </c>
      <c r="I35" s="8">
        <v>2</v>
      </c>
      <c r="J35" s="8">
        <v>3</v>
      </c>
      <c r="K35" s="8"/>
      <c r="L35" s="8"/>
      <c r="M35" s="42" t="s">
        <v>61</v>
      </c>
      <c r="N35" s="123">
        <v>3</v>
      </c>
      <c r="O35" s="123">
        <v>3</v>
      </c>
      <c r="P35" s="123"/>
      <c r="Q35" s="123"/>
      <c r="R35" s="24"/>
      <c r="S35" s="123"/>
      <c r="T35" s="123"/>
      <c r="U35" s="123"/>
      <c r="V35" s="123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</row>
    <row r="36" spans="1:63" s="41" customFormat="1" ht="15" customHeight="1">
      <c r="A36" s="267"/>
      <c r="B36" s="267"/>
      <c r="C36" s="18" t="s">
        <v>62</v>
      </c>
      <c r="D36" s="123"/>
      <c r="E36" s="123"/>
      <c r="F36" s="7">
        <v>2</v>
      </c>
      <c r="G36" s="7">
        <v>2</v>
      </c>
      <c r="H36" s="24" t="s">
        <v>63</v>
      </c>
      <c r="I36" s="8"/>
      <c r="J36" s="8"/>
      <c r="K36" s="123">
        <v>3</v>
      </c>
      <c r="L36" s="123">
        <v>3</v>
      </c>
      <c r="M36" s="24" t="s">
        <v>64</v>
      </c>
      <c r="N36" s="123"/>
      <c r="O36" s="123"/>
      <c r="P36" s="8">
        <v>3</v>
      </c>
      <c r="Q36" s="8">
        <v>3</v>
      </c>
      <c r="R36" s="42"/>
      <c r="S36" s="8"/>
      <c r="T36" s="8"/>
      <c r="U36" s="123"/>
      <c r="V36" s="123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</row>
    <row r="37" spans="1:63" s="41" customFormat="1" ht="15" customHeight="1">
      <c r="A37" s="267"/>
      <c r="B37" s="267" t="s">
        <v>376</v>
      </c>
      <c r="C37" s="18" t="s">
        <v>65</v>
      </c>
      <c r="D37" s="7">
        <v>2</v>
      </c>
      <c r="E37" s="7">
        <v>2</v>
      </c>
      <c r="F37" s="7"/>
      <c r="G37" s="7"/>
      <c r="H37" s="24" t="s">
        <v>66</v>
      </c>
      <c r="I37" s="221">
        <v>3</v>
      </c>
      <c r="J37" s="123">
        <v>3</v>
      </c>
      <c r="K37" s="123"/>
      <c r="L37" s="123"/>
      <c r="M37" s="24" t="s">
        <v>67</v>
      </c>
      <c r="N37" s="44">
        <v>2</v>
      </c>
      <c r="O37" s="44">
        <v>2</v>
      </c>
      <c r="P37" s="44"/>
      <c r="Q37" s="44"/>
      <c r="R37" s="24"/>
      <c r="S37" s="8"/>
      <c r="T37" s="8"/>
      <c r="U37" s="8"/>
      <c r="V37" s="8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</row>
    <row r="38" spans="1:63" s="41" customFormat="1" ht="15" customHeight="1">
      <c r="A38" s="267"/>
      <c r="B38" s="267"/>
      <c r="C38" s="18" t="s">
        <v>68</v>
      </c>
      <c r="D38" s="8"/>
      <c r="E38" s="123"/>
      <c r="F38" s="7">
        <v>3</v>
      </c>
      <c r="G38" s="7">
        <v>3</v>
      </c>
      <c r="H38" s="24" t="s">
        <v>69</v>
      </c>
      <c r="I38" s="44"/>
      <c r="J38" s="44"/>
      <c r="K38" s="44">
        <v>2</v>
      </c>
      <c r="L38" s="44">
        <v>2</v>
      </c>
      <c r="M38" s="42"/>
      <c r="N38" s="123"/>
      <c r="O38" s="123"/>
      <c r="P38" s="8"/>
      <c r="Q38" s="8"/>
      <c r="R38" s="24"/>
      <c r="S38" s="8"/>
      <c r="T38" s="8"/>
      <c r="U38" s="8"/>
      <c r="V38" s="8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</row>
    <row r="39" spans="1:63" s="41" customFormat="1" ht="15" customHeight="1">
      <c r="A39" s="267"/>
      <c r="B39" s="270"/>
      <c r="C39" s="59" t="s">
        <v>16</v>
      </c>
      <c r="D39" s="59">
        <f>SUM(D31:D38)</f>
        <v>10</v>
      </c>
      <c r="E39" s="59">
        <f t="shared" ref="E39:G39" si="12">SUM(E31:E38)</f>
        <v>11</v>
      </c>
      <c r="F39" s="59">
        <f t="shared" si="12"/>
        <v>11</v>
      </c>
      <c r="G39" s="59">
        <f t="shared" si="12"/>
        <v>13</v>
      </c>
      <c r="H39" s="59" t="s">
        <v>370</v>
      </c>
      <c r="I39" s="59">
        <f>SUM(I31:I38)</f>
        <v>9</v>
      </c>
      <c r="J39" s="59">
        <f t="shared" ref="J39:L39" si="13">SUM(J31:J38)</f>
        <v>10</v>
      </c>
      <c r="K39" s="59">
        <f t="shared" si="13"/>
        <v>9</v>
      </c>
      <c r="L39" s="59">
        <f t="shared" si="13"/>
        <v>9</v>
      </c>
      <c r="M39" s="59" t="s">
        <v>16</v>
      </c>
      <c r="N39" s="59">
        <f>SUM(N31:N38)</f>
        <v>7</v>
      </c>
      <c r="O39" s="59">
        <f t="shared" ref="O39:Q39" si="14">SUM(O31:O38)</f>
        <v>9</v>
      </c>
      <c r="P39" s="59">
        <f t="shared" si="14"/>
        <v>5</v>
      </c>
      <c r="Q39" s="59">
        <f t="shared" si="14"/>
        <v>7</v>
      </c>
      <c r="R39" s="59" t="s">
        <v>16</v>
      </c>
      <c r="S39" s="59">
        <f>SUM(S31:S38)</f>
        <v>9</v>
      </c>
      <c r="T39" s="59">
        <f t="shared" ref="T39:V39" si="15">SUM(T31:T38)</f>
        <v>0</v>
      </c>
      <c r="U39" s="59">
        <f t="shared" si="15"/>
        <v>0</v>
      </c>
      <c r="V39" s="59">
        <f t="shared" si="15"/>
        <v>0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</row>
    <row r="40" spans="1:63" s="41" customFormat="1" ht="15" customHeight="1">
      <c r="A40" s="267"/>
      <c r="B40" s="271"/>
      <c r="C40" s="60" t="s">
        <v>17</v>
      </c>
      <c r="D40" s="264">
        <f>D39+F39+I39+K39+N39+P39+S39+U39</f>
        <v>60</v>
      </c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30"/>
      <c r="X40" s="30"/>
      <c r="Y40" s="22"/>
      <c r="Z40" s="22"/>
      <c r="AA40" s="22"/>
      <c r="AB40" s="22"/>
      <c r="AC40" s="22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</row>
    <row r="41" spans="1:63" s="41" customFormat="1" ht="15" customHeight="1">
      <c r="A41" s="269" t="s">
        <v>377</v>
      </c>
      <c r="B41" s="269" t="s">
        <v>378</v>
      </c>
      <c r="C41" s="69" t="s">
        <v>379</v>
      </c>
      <c r="D41" s="147">
        <v>2</v>
      </c>
      <c r="E41" s="147">
        <v>2</v>
      </c>
      <c r="F41" s="148"/>
      <c r="G41" s="148"/>
      <c r="H41" s="25" t="s">
        <v>70</v>
      </c>
      <c r="I41" s="124">
        <v>2</v>
      </c>
      <c r="J41" s="124">
        <v>2</v>
      </c>
      <c r="K41" s="124"/>
      <c r="L41" s="124"/>
      <c r="M41" s="42" t="s">
        <v>380</v>
      </c>
      <c r="N41" s="130">
        <v>2</v>
      </c>
      <c r="O41" s="130">
        <v>2</v>
      </c>
      <c r="P41" s="44"/>
      <c r="Q41" s="44"/>
      <c r="R41" s="24"/>
      <c r="S41" s="123"/>
      <c r="T41" s="123"/>
      <c r="U41" s="44"/>
      <c r="V41" s="44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</row>
    <row r="42" spans="1:63" s="41" customFormat="1" ht="15" customHeight="1">
      <c r="A42" s="270"/>
      <c r="B42" s="270"/>
      <c r="C42" s="25" t="s">
        <v>71</v>
      </c>
      <c r="D42" s="147"/>
      <c r="E42" s="147"/>
      <c r="F42" s="148">
        <v>2</v>
      </c>
      <c r="G42" s="148">
        <v>2</v>
      </c>
      <c r="H42" s="69" t="s">
        <v>381</v>
      </c>
      <c r="I42" s="124">
        <v>2</v>
      </c>
      <c r="J42" s="124">
        <v>2</v>
      </c>
      <c r="K42" s="147"/>
      <c r="L42" s="65"/>
      <c r="M42" s="24" t="s">
        <v>382</v>
      </c>
      <c r="N42" s="130">
        <v>2</v>
      </c>
      <c r="O42" s="130">
        <v>2</v>
      </c>
      <c r="P42" s="44"/>
      <c r="Q42" s="8"/>
      <c r="R42" s="24"/>
      <c r="S42" s="44"/>
      <c r="T42" s="44"/>
      <c r="U42" s="44"/>
      <c r="V42" s="44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</row>
    <row r="43" spans="1:63" s="41" customFormat="1" ht="15" customHeight="1">
      <c r="A43" s="270"/>
      <c r="B43" s="270"/>
      <c r="C43" s="25"/>
      <c r="D43" s="147"/>
      <c r="E43" s="147"/>
      <c r="F43" s="148"/>
      <c r="G43" s="148"/>
      <c r="H43" s="149" t="s">
        <v>72</v>
      </c>
      <c r="I43" s="124"/>
      <c r="J43" s="124"/>
      <c r="K43" s="65">
        <v>2</v>
      </c>
      <c r="L43" s="65">
        <v>2</v>
      </c>
      <c r="M43" s="69" t="s">
        <v>383</v>
      </c>
      <c r="N43" s="222"/>
      <c r="O43" s="222"/>
      <c r="P43" s="65">
        <v>3</v>
      </c>
      <c r="Q43" s="65">
        <v>3</v>
      </c>
      <c r="R43" s="69"/>
      <c r="S43" s="147"/>
      <c r="T43" s="147"/>
      <c r="U43" s="147"/>
      <c r="V43" s="147"/>
      <c r="W43" s="30"/>
      <c r="X43" s="30"/>
      <c r="Y43" s="22"/>
      <c r="Z43" s="22"/>
      <c r="AA43" s="22"/>
      <c r="AB43" s="22"/>
      <c r="AC43" s="22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</row>
    <row r="44" spans="1:63" s="41" customFormat="1" ht="15" customHeight="1">
      <c r="A44" s="270"/>
      <c r="B44" s="270"/>
      <c r="C44" s="69"/>
      <c r="D44" s="147"/>
      <c r="E44" s="147"/>
      <c r="F44" s="148"/>
      <c r="G44" s="148"/>
      <c r="H44" s="149"/>
      <c r="I44" s="124"/>
      <c r="J44" s="124"/>
      <c r="K44" s="65"/>
      <c r="L44" s="65"/>
      <c r="M44" s="69" t="s">
        <v>384</v>
      </c>
      <c r="N44" s="222"/>
      <c r="O44" s="222"/>
      <c r="P44" s="65">
        <v>2</v>
      </c>
      <c r="Q44" s="65">
        <v>2</v>
      </c>
      <c r="R44" s="69"/>
      <c r="S44" s="147"/>
      <c r="T44" s="147"/>
      <c r="U44" s="147"/>
      <c r="V44" s="147"/>
      <c r="W44" s="30"/>
      <c r="X44" s="30"/>
      <c r="Y44" s="22"/>
      <c r="Z44" s="22"/>
      <c r="AA44" s="22"/>
      <c r="AB44" s="22"/>
      <c r="AC44" s="22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</row>
    <row r="45" spans="1:63" s="41" customFormat="1" ht="15" customHeight="1">
      <c r="A45" s="270"/>
      <c r="B45" s="271"/>
      <c r="C45" s="69"/>
      <c r="D45" s="147"/>
      <c r="E45" s="147"/>
      <c r="F45" s="148"/>
      <c r="G45" s="148"/>
      <c r="H45" s="149"/>
      <c r="I45" s="222"/>
      <c r="J45" s="222"/>
      <c r="K45" s="65"/>
      <c r="L45" s="65"/>
      <c r="M45" s="69" t="s">
        <v>528</v>
      </c>
      <c r="N45" s="222"/>
      <c r="O45" s="222"/>
      <c r="P45" s="65">
        <v>2</v>
      </c>
      <c r="Q45" s="65">
        <v>2</v>
      </c>
      <c r="R45" s="69"/>
      <c r="S45" s="147"/>
      <c r="T45" s="147"/>
      <c r="U45" s="147"/>
      <c r="V45" s="147"/>
      <c r="W45" s="30"/>
      <c r="X45" s="30"/>
      <c r="Y45" s="22"/>
      <c r="Z45" s="22"/>
      <c r="AA45" s="22"/>
      <c r="AB45" s="22"/>
      <c r="AC45" s="22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</row>
    <row r="46" spans="1:63" s="41" customFormat="1" ht="15" customHeight="1">
      <c r="A46" s="270"/>
      <c r="B46" s="267" t="s">
        <v>375</v>
      </c>
      <c r="C46" s="69"/>
      <c r="D46" s="147"/>
      <c r="E46" s="147"/>
      <c r="F46" s="148"/>
      <c r="G46" s="148"/>
      <c r="H46" s="149" t="s">
        <v>385</v>
      </c>
      <c r="I46" s="124"/>
      <c r="J46" s="124"/>
      <c r="K46" s="65">
        <v>2</v>
      </c>
      <c r="L46" s="65">
        <v>2</v>
      </c>
      <c r="M46" s="25" t="s">
        <v>527</v>
      </c>
      <c r="N46" s="17">
        <v>2</v>
      </c>
      <c r="O46" s="17">
        <v>2</v>
      </c>
      <c r="P46" s="17"/>
      <c r="Q46" s="17"/>
      <c r="R46" s="25" t="s">
        <v>386</v>
      </c>
      <c r="S46" s="17"/>
      <c r="T46" s="17"/>
      <c r="U46" s="17">
        <v>2</v>
      </c>
      <c r="V46" s="17">
        <v>2</v>
      </c>
      <c r="W46" s="30"/>
      <c r="X46" s="30"/>
      <c r="Y46" s="22"/>
      <c r="Z46" s="22"/>
      <c r="AA46" s="22"/>
      <c r="AB46" s="22"/>
      <c r="AC46" s="22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</row>
    <row r="47" spans="1:63" s="41" customFormat="1" ht="15" customHeight="1">
      <c r="A47" s="270"/>
      <c r="B47" s="267"/>
      <c r="C47" s="24"/>
      <c r="D47" s="44"/>
      <c r="E47" s="44"/>
      <c r="F47" s="43"/>
      <c r="G47" s="43"/>
      <c r="H47" s="132"/>
      <c r="I47" s="130"/>
      <c r="J47" s="130"/>
      <c r="K47" s="8"/>
      <c r="L47" s="8"/>
      <c r="M47" s="25" t="s">
        <v>387</v>
      </c>
      <c r="N47" s="17">
        <v>2</v>
      </c>
      <c r="O47" s="17">
        <v>2</v>
      </c>
      <c r="P47" s="17"/>
      <c r="Q47" s="17"/>
      <c r="R47" s="25" t="s">
        <v>388</v>
      </c>
      <c r="S47" s="65"/>
      <c r="T47" s="65"/>
      <c r="U47" s="17">
        <v>2</v>
      </c>
      <c r="V47" s="17">
        <v>2</v>
      </c>
      <c r="W47" s="30"/>
      <c r="X47" s="30"/>
      <c r="Y47" s="22"/>
      <c r="Z47" s="22"/>
      <c r="AA47" s="22"/>
      <c r="AB47" s="22"/>
      <c r="AC47" s="22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</row>
    <row r="48" spans="1:63" s="41" customFormat="1" ht="15" customHeight="1">
      <c r="A48" s="270"/>
      <c r="B48" s="267"/>
      <c r="C48" s="24"/>
      <c r="D48" s="44"/>
      <c r="E48" s="44"/>
      <c r="F48" s="43"/>
      <c r="G48" s="43"/>
      <c r="H48" s="132"/>
      <c r="I48" s="130"/>
      <c r="J48" s="130"/>
      <c r="K48" s="8"/>
      <c r="L48" s="8"/>
      <c r="M48" s="25" t="s">
        <v>389</v>
      </c>
      <c r="N48" s="17">
        <v>2</v>
      </c>
      <c r="O48" s="17">
        <v>2</v>
      </c>
      <c r="P48" s="17"/>
      <c r="Q48" s="17"/>
      <c r="R48" s="25" t="s">
        <v>390</v>
      </c>
      <c r="S48" s="17"/>
      <c r="T48" s="17"/>
      <c r="U48" s="17">
        <v>2</v>
      </c>
      <c r="V48" s="17">
        <v>2</v>
      </c>
      <c r="W48" s="30"/>
      <c r="X48" s="30"/>
      <c r="Y48" s="22"/>
      <c r="Z48" s="22"/>
      <c r="AA48" s="22"/>
      <c r="AB48" s="22"/>
      <c r="AC48" s="22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</row>
    <row r="49" spans="1:63" s="41" customFormat="1" ht="15" customHeight="1">
      <c r="A49" s="270"/>
      <c r="B49" s="267"/>
      <c r="C49" s="24"/>
      <c r="D49" s="44"/>
      <c r="E49" s="44"/>
      <c r="F49" s="43"/>
      <c r="G49" s="43"/>
      <c r="H49" s="132"/>
      <c r="I49" s="130"/>
      <c r="J49" s="130"/>
      <c r="K49" s="8"/>
      <c r="L49" s="8"/>
      <c r="M49" s="25" t="s">
        <v>395</v>
      </c>
      <c r="N49" s="17">
        <v>2</v>
      </c>
      <c r="O49" s="17">
        <v>2</v>
      </c>
      <c r="P49" s="17"/>
      <c r="Q49" s="17"/>
      <c r="R49" s="25" t="s">
        <v>73</v>
      </c>
      <c r="S49" s="17"/>
      <c r="T49" s="17"/>
      <c r="U49" s="17">
        <v>2</v>
      </c>
      <c r="V49" s="17">
        <v>2</v>
      </c>
      <c r="W49" s="30"/>
      <c r="X49" s="30"/>
      <c r="Y49" s="22"/>
      <c r="Z49" s="22"/>
      <c r="AA49" s="22"/>
      <c r="AB49" s="22"/>
      <c r="AC49" s="22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</row>
    <row r="50" spans="1:63" s="41" customFormat="1" ht="15" customHeight="1">
      <c r="A50" s="270"/>
      <c r="B50" s="267"/>
      <c r="C50" s="24"/>
      <c r="D50" s="44"/>
      <c r="E50" s="44"/>
      <c r="F50" s="43"/>
      <c r="G50" s="43"/>
      <c r="H50" s="132"/>
      <c r="I50" s="130"/>
      <c r="J50" s="130"/>
      <c r="K50" s="8"/>
      <c r="L50" s="8"/>
      <c r="M50" s="150" t="s">
        <v>391</v>
      </c>
      <c r="N50" s="17"/>
      <c r="O50" s="17"/>
      <c r="P50" s="17">
        <v>2</v>
      </c>
      <c r="Q50" s="17">
        <v>2</v>
      </c>
      <c r="R50" s="25" t="s">
        <v>393</v>
      </c>
      <c r="S50" s="17"/>
      <c r="T50" s="17"/>
      <c r="U50" s="17">
        <v>2</v>
      </c>
      <c r="V50" s="17">
        <v>2</v>
      </c>
      <c r="W50" s="30"/>
      <c r="X50" s="30"/>
      <c r="Y50" s="22"/>
      <c r="Z50" s="22"/>
      <c r="AA50" s="22"/>
      <c r="AB50" s="22"/>
      <c r="AC50" s="22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</row>
    <row r="51" spans="1:63" s="41" customFormat="1" ht="15" customHeight="1">
      <c r="A51" s="270"/>
      <c r="B51" s="267"/>
      <c r="C51" s="24"/>
      <c r="D51" s="44"/>
      <c r="E51" s="44"/>
      <c r="F51" s="43"/>
      <c r="G51" s="43"/>
      <c r="H51" s="132"/>
      <c r="I51" s="130"/>
      <c r="J51" s="130"/>
      <c r="K51" s="8"/>
      <c r="L51" s="8"/>
      <c r="M51" s="150" t="s">
        <v>392</v>
      </c>
      <c r="N51" s="17"/>
      <c r="O51" s="17"/>
      <c r="P51" s="17">
        <v>2</v>
      </c>
      <c r="Q51" s="17">
        <v>2</v>
      </c>
      <c r="R51" s="25" t="s">
        <v>529</v>
      </c>
      <c r="S51" s="17"/>
      <c r="T51" s="17"/>
      <c r="U51" s="17">
        <v>2</v>
      </c>
      <c r="V51" s="65">
        <v>2</v>
      </c>
      <c r="W51" s="30"/>
      <c r="X51" s="30"/>
      <c r="Y51" s="22"/>
      <c r="Z51" s="22"/>
      <c r="AA51" s="22"/>
      <c r="AB51" s="22"/>
      <c r="AC51" s="22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</row>
    <row r="52" spans="1:63" s="41" customFormat="1" ht="15" customHeight="1">
      <c r="A52" s="270"/>
      <c r="B52" s="267"/>
      <c r="C52" s="24"/>
      <c r="D52" s="44"/>
      <c r="E52" s="44"/>
      <c r="F52" s="43"/>
      <c r="G52" s="43"/>
      <c r="H52" s="131"/>
      <c r="I52" s="130"/>
      <c r="J52" s="130"/>
      <c r="K52" s="44"/>
      <c r="L52" s="8"/>
      <c r="M52" s="25" t="s">
        <v>394</v>
      </c>
      <c r="N52" s="25"/>
      <c r="O52" s="25"/>
      <c r="P52" s="17">
        <v>2</v>
      </c>
      <c r="Q52" s="17">
        <v>2</v>
      </c>
      <c r="R52" s="25"/>
      <c r="S52" s="17"/>
      <c r="T52" s="17"/>
      <c r="U52" s="17"/>
      <c r="V52" s="65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</row>
    <row r="53" spans="1:63" s="41" customFormat="1" ht="15" customHeight="1">
      <c r="A53" s="270"/>
      <c r="B53" s="267" t="s">
        <v>396</v>
      </c>
      <c r="C53" s="24"/>
      <c r="D53" s="44"/>
      <c r="E53" s="44"/>
      <c r="F53" s="43"/>
      <c r="G53" s="43"/>
      <c r="H53" s="131" t="s">
        <v>74</v>
      </c>
      <c r="I53" s="130"/>
      <c r="J53" s="130"/>
      <c r="K53" s="44">
        <v>2</v>
      </c>
      <c r="L53" s="8">
        <v>2</v>
      </c>
      <c r="M53" s="152" t="s">
        <v>75</v>
      </c>
      <c r="N53" s="222">
        <v>2</v>
      </c>
      <c r="O53" s="222">
        <v>2</v>
      </c>
      <c r="P53" s="147"/>
      <c r="Q53" s="65"/>
      <c r="R53" s="152" t="s">
        <v>78</v>
      </c>
      <c r="S53" s="147"/>
      <c r="T53" s="147"/>
      <c r="U53" s="147">
        <v>2</v>
      </c>
      <c r="V53" s="147">
        <v>2</v>
      </c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</row>
    <row r="54" spans="1:63" s="41" customFormat="1" ht="15" customHeight="1">
      <c r="A54" s="270"/>
      <c r="B54" s="267"/>
      <c r="C54" s="24"/>
      <c r="D54" s="44"/>
      <c r="E54" s="44"/>
      <c r="F54" s="43"/>
      <c r="G54" s="43"/>
      <c r="H54" s="131"/>
      <c r="I54" s="130"/>
      <c r="J54" s="130"/>
      <c r="K54" s="44"/>
      <c r="L54" s="8"/>
      <c r="M54" s="152" t="s">
        <v>77</v>
      </c>
      <c r="N54" s="222"/>
      <c r="O54" s="222"/>
      <c r="P54" s="147">
        <v>2</v>
      </c>
      <c r="Q54" s="65">
        <v>2</v>
      </c>
      <c r="R54" s="152" t="s">
        <v>79</v>
      </c>
      <c r="S54" s="147"/>
      <c r="T54" s="147"/>
      <c r="U54" s="147">
        <v>2</v>
      </c>
      <c r="V54" s="147">
        <v>2</v>
      </c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</row>
    <row r="55" spans="1:63" s="41" customFormat="1" ht="15" customHeight="1">
      <c r="A55" s="270"/>
      <c r="B55" s="267"/>
      <c r="C55" s="24"/>
      <c r="D55" s="44"/>
      <c r="E55" s="44"/>
      <c r="F55" s="43"/>
      <c r="G55" s="43"/>
      <c r="H55" s="131"/>
      <c r="I55" s="130"/>
      <c r="J55" s="130"/>
      <c r="K55" s="44"/>
      <c r="L55" s="8"/>
      <c r="M55" s="152" t="s">
        <v>76</v>
      </c>
      <c r="N55" s="147"/>
      <c r="O55" s="147"/>
      <c r="P55" s="147">
        <v>2</v>
      </c>
      <c r="Q55" s="65">
        <v>2</v>
      </c>
      <c r="R55" s="152" t="s">
        <v>80</v>
      </c>
      <c r="S55" s="147"/>
      <c r="T55" s="147"/>
      <c r="U55" s="147">
        <v>2</v>
      </c>
      <c r="V55" s="147">
        <v>2</v>
      </c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</row>
    <row r="56" spans="1:63" s="41" customFormat="1" ht="15" customHeight="1">
      <c r="A56" s="270"/>
      <c r="B56" s="151" t="s">
        <v>397</v>
      </c>
      <c r="C56" s="24"/>
      <c r="D56" s="44"/>
      <c r="E56" s="44"/>
      <c r="F56" s="43"/>
      <c r="G56" s="43"/>
      <c r="H56" s="131"/>
      <c r="I56" s="130"/>
      <c r="J56" s="130"/>
      <c r="K56" s="44"/>
      <c r="L56" s="8"/>
      <c r="M56" s="152" t="s">
        <v>398</v>
      </c>
      <c r="N56" s="124">
        <v>9</v>
      </c>
      <c r="O56" s="124" t="s">
        <v>81</v>
      </c>
      <c r="P56" s="147">
        <v>9</v>
      </c>
      <c r="Q56" s="65" t="s">
        <v>81</v>
      </c>
      <c r="R56" s="152" t="s">
        <v>399</v>
      </c>
      <c r="S56" s="147"/>
      <c r="T56" s="147"/>
      <c r="U56" s="147">
        <v>9</v>
      </c>
      <c r="V56" s="147" t="s">
        <v>81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</row>
    <row r="57" spans="1:63" s="41" customFormat="1" ht="15" customHeight="1">
      <c r="A57" s="270"/>
      <c r="B57" s="121"/>
      <c r="C57" s="59" t="s">
        <v>16</v>
      </c>
      <c r="D57" s="59">
        <f>SUM(D41:D56)</f>
        <v>2</v>
      </c>
      <c r="E57" s="59">
        <f>SUM(E41:E56)</f>
        <v>2</v>
      </c>
      <c r="F57" s="59">
        <f>SUM(F41:F56)</f>
        <v>2</v>
      </c>
      <c r="G57" s="59">
        <f>SUM(G41:G56)</f>
        <v>2</v>
      </c>
      <c r="H57" s="59" t="s">
        <v>16</v>
      </c>
      <c r="I57" s="59">
        <f>SUM(I41:I56)</f>
        <v>4</v>
      </c>
      <c r="J57" s="59">
        <f>SUM(J41:J56)</f>
        <v>4</v>
      </c>
      <c r="K57" s="59">
        <f>SUM(K41:K56)</f>
        <v>6</v>
      </c>
      <c r="L57" s="59">
        <f>SUM(L41:L56)</f>
        <v>6</v>
      </c>
      <c r="M57" s="59" t="s">
        <v>16</v>
      </c>
      <c r="N57" s="59">
        <f>SUM(N41:N56)</f>
        <v>23</v>
      </c>
      <c r="O57" s="59">
        <f t="shared" ref="O57:Q57" si="16">SUM(O41:O56)</f>
        <v>14</v>
      </c>
      <c r="P57" s="59">
        <f t="shared" si="16"/>
        <v>26</v>
      </c>
      <c r="Q57" s="59">
        <f t="shared" si="16"/>
        <v>17</v>
      </c>
      <c r="R57" s="59" t="s">
        <v>16</v>
      </c>
      <c r="S57" s="59">
        <f>SUM(S41:S56)</f>
        <v>0</v>
      </c>
      <c r="T57" s="59">
        <f>SUM(T41:T56)</f>
        <v>0</v>
      </c>
      <c r="U57" s="59">
        <f>SUM(U41:U56)</f>
        <v>27</v>
      </c>
      <c r="V57" s="59">
        <f>SUM(V41:V56)</f>
        <v>18</v>
      </c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</row>
    <row r="58" spans="1:63" s="41" customFormat="1" ht="15" customHeight="1">
      <c r="A58" s="271"/>
      <c r="B58" s="122"/>
      <c r="C58" s="60" t="s">
        <v>17</v>
      </c>
      <c r="D58" s="272">
        <f>D57+F57+I57+K57+N57+P57+S57+U57</f>
        <v>90</v>
      </c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4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</row>
    <row r="59" spans="1:63" ht="15" customHeight="1">
      <c r="A59" s="282" t="s">
        <v>400</v>
      </c>
      <c r="B59" s="297"/>
      <c r="C59" s="299" t="s">
        <v>401</v>
      </c>
      <c r="D59" s="300"/>
      <c r="E59" s="300"/>
      <c r="F59" s="301"/>
      <c r="G59" s="303" t="s">
        <v>522</v>
      </c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6"/>
      <c r="W59" s="30"/>
      <c r="X59" s="30"/>
      <c r="AA59" s="45"/>
      <c r="AB59" s="22"/>
      <c r="AC59" s="22"/>
      <c r="AD59" s="30"/>
      <c r="AE59" s="30"/>
      <c r="AF59" s="30"/>
      <c r="AG59" s="30"/>
      <c r="AI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D59" s="30"/>
      <c r="BE59" s="30"/>
      <c r="BF59" s="30"/>
      <c r="BG59" s="30"/>
      <c r="BH59" s="30"/>
      <c r="BI59" s="30"/>
      <c r="BK59" s="30"/>
    </row>
    <row r="60" spans="1:63" ht="15" customHeight="1">
      <c r="A60" s="284"/>
      <c r="B60" s="302"/>
      <c r="C60" s="299" t="s">
        <v>402</v>
      </c>
      <c r="D60" s="300"/>
      <c r="E60" s="300"/>
      <c r="F60" s="301"/>
      <c r="G60" s="304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8"/>
      <c r="W60" s="30"/>
      <c r="AA60" s="22"/>
      <c r="AB60" s="22"/>
      <c r="AC60" s="22"/>
      <c r="AD60" s="30"/>
      <c r="AF60" s="30"/>
      <c r="AG60" s="30"/>
      <c r="AI60" s="30"/>
      <c r="AL60" s="30"/>
      <c r="AM60" s="30"/>
      <c r="AN60" s="30"/>
      <c r="AO60" s="30"/>
      <c r="AQ60" s="30"/>
      <c r="AS60" s="30"/>
      <c r="AX60" s="30"/>
      <c r="AZ60" s="30"/>
      <c r="BB60" s="30"/>
      <c r="BG60" s="30"/>
      <c r="BH60" s="30"/>
      <c r="BI60" s="30"/>
      <c r="BK60" s="30"/>
    </row>
    <row r="61" spans="1:63" ht="15" customHeight="1">
      <c r="A61" s="284"/>
      <c r="B61" s="302"/>
      <c r="C61" s="299" t="s">
        <v>403</v>
      </c>
      <c r="D61" s="300"/>
      <c r="E61" s="300"/>
      <c r="F61" s="301"/>
      <c r="G61" s="304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8"/>
      <c r="W61" s="30"/>
      <c r="AA61" s="22"/>
      <c r="AB61" s="22"/>
      <c r="AC61" s="22"/>
      <c r="AF61" s="30"/>
      <c r="AG61" s="30"/>
      <c r="AO61" s="30"/>
      <c r="BK61" s="30"/>
    </row>
    <row r="62" spans="1:63" ht="15" customHeight="1">
      <c r="A62" s="284"/>
      <c r="B62" s="302"/>
      <c r="C62" s="299" t="s">
        <v>404</v>
      </c>
      <c r="D62" s="300"/>
      <c r="E62" s="300"/>
      <c r="F62" s="301"/>
      <c r="G62" s="304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8"/>
      <c r="AB62" s="22"/>
      <c r="AC62" s="22"/>
      <c r="AF62" s="30"/>
    </row>
    <row r="63" spans="1:63" ht="15" customHeight="1">
      <c r="A63" s="284"/>
      <c r="B63" s="302"/>
      <c r="C63" s="299" t="s">
        <v>405</v>
      </c>
      <c r="D63" s="300"/>
      <c r="E63" s="300"/>
      <c r="F63" s="301"/>
      <c r="G63" s="304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8"/>
      <c r="AB63" s="22"/>
    </row>
    <row r="64" spans="1:63" ht="15" customHeight="1">
      <c r="A64" s="284"/>
      <c r="B64" s="302"/>
      <c r="C64" s="299" t="s">
        <v>406</v>
      </c>
      <c r="D64" s="300"/>
      <c r="E64" s="300"/>
      <c r="F64" s="301"/>
      <c r="G64" s="304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8"/>
      <c r="AB64" s="22"/>
    </row>
    <row r="65" spans="1:22">
      <c r="A65" s="286"/>
      <c r="B65" s="298"/>
      <c r="C65" s="299" t="s">
        <v>407</v>
      </c>
      <c r="D65" s="300"/>
      <c r="E65" s="300"/>
      <c r="F65" s="301"/>
      <c r="G65" s="305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80"/>
    </row>
  </sheetData>
  <mergeCells count="51">
    <mergeCell ref="A59:B65"/>
    <mergeCell ref="C59:F59"/>
    <mergeCell ref="G59:V65"/>
    <mergeCell ref="C60:F60"/>
    <mergeCell ref="C61:F61"/>
    <mergeCell ref="A41:A58"/>
    <mergeCell ref="B46:B52"/>
    <mergeCell ref="B53:B55"/>
    <mergeCell ref="D58:V58"/>
    <mergeCell ref="B41:B45"/>
    <mergeCell ref="D40:V40"/>
    <mergeCell ref="C62:F62"/>
    <mergeCell ref="C63:F63"/>
    <mergeCell ref="C64:F64"/>
    <mergeCell ref="C65:F65"/>
    <mergeCell ref="A31:A40"/>
    <mergeCell ref="B31:B34"/>
    <mergeCell ref="B35:B36"/>
    <mergeCell ref="B37:B38"/>
    <mergeCell ref="B39:B40"/>
    <mergeCell ref="A24:B30"/>
    <mergeCell ref="D30:V30"/>
    <mergeCell ref="A18:B19"/>
    <mergeCell ref="C18:V18"/>
    <mergeCell ref="D19:V19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</mergeCells>
  <phoneticPr fontId="6" type="noConversion"/>
  <printOptions horizontalCentered="1"/>
  <pageMargins left="0" right="0" top="0" bottom="0" header="0.39370078740157483" footer="0.3937007874015748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topLeftCell="A34" zoomScaleNormal="100" zoomScaleSheetLayoutView="100" workbookViewId="0">
      <selection activeCell="G61" sqref="G61:U67"/>
    </sheetView>
  </sheetViews>
  <sheetFormatPr defaultColWidth="9" defaultRowHeight="15.75"/>
  <cols>
    <col min="1" max="1" width="3.125" style="46" customWidth="1"/>
    <col min="2" max="2" width="18.625" style="47" customWidth="1"/>
    <col min="3" max="6" width="3.125" style="48" customWidth="1"/>
    <col min="7" max="7" width="18.625" style="47" customWidth="1"/>
    <col min="8" max="11" width="3.125" style="48" customWidth="1"/>
    <col min="12" max="12" width="18.625" style="47" customWidth="1"/>
    <col min="13" max="16" width="3.125" style="48" customWidth="1"/>
    <col min="17" max="17" width="18.625" style="47" customWidth="1"/>
    <col min="18" max="21" width="3.125" style="48" customWidth="1"/>
    <col min="22" max="16384" width="9" style="1"/>
  </cols>
  <sheetData>
    <row r="1" spans="1:22" ht="30" customHeight="1">
      <c r="A1" s="256" t="s">
        <v>283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3" customFormat="1" ht="30" customHeight="1">
      <c r="A2" s="254" t="s">
        <v>284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"/>
    </row>
    <row r="3" spans="1:22">
      <c r="A3" s="258" t="s">
        <v>0</v>
      </c>
      <c r="B3" s="259" t="s">
        <v>164</v>
      </c>
      <c r="C3" s="258" t="s">
        <v>1</v>
      </c>
      <c r="D3" s="258"/>
      <c r="E3" s="258"/>
      <c r="F3" s="258"/>
      <c r="G3" s="259" t="s">
        <v>2</v>
      </c>
      <c r="H3" s="258" t="s">
        <v>3</v>
      </c>
      <c r="I3" s="258"/>
      <c r="J3" s="258"/>
      <c r="K3" s="258"/>
      <c r="L3" s="259" t="s">
        <v>2</v>
      </c>
      <c r="M3" s="258" t="s">
        <v>4</v>
      </c>
      <c r="N3" s="258"/>
      <c r="O3" s="258"/>
      <c r="P3" s="258"/>
      <c r="Q3" s="259" t="s">
        <v>2</v>
      </c>
      <c r="R3" s="258" t="s">
        <v>5</v>
      </c>
      <c r="S3" s="258"/>
      <c r="T3" s="258"/>
      <c r="U3" s="258"/>
    </row>
    <row r="4" spans="1:22">
      <c r="A4" s="258"/>
      <c r="B4" s="259"/>
      <c r="C4" s="258" t="s">
        <v>6</v>
      </c>
      <c r="D4" s="258"/>
      <c r="E4" s="258" t="s">
        <v>7</v>
      </c>
      <c r="F4" s="258"/>
      <c r="G4" s="259"/>
      <c r="H4" s="258" t="s">
        <v>6</v>
      </c>
      <c r="I4" s="258"/>
      <c r="J4" s="258" t="s">
        <v>7</v>
      </c>
      <c r="K4" s="258"/>
      <c r="L4" s="259"/>
      <c r="M4" s="258" t="s">
        <v>6</v>
      </c>
      <c r="N4" s="258"/>
      <c r="O4" s="258" t="s">
        <v>7</v>
      </c>
      <c r="P4" s="258"/>
      <c r="Q4" s="259"/>
      <c r="R4" s="258" t="s">
        <v>6</v>
      </c>
      <c r="S4" s="258"/>
      <c r="T4" s="258" t="s">
        <v>7</v>
      </c>
      <c r="U4" s="258"/>
    </row>
    <row r="5" spans="1:22" s="5" customFormat="1" ht="12" customHeight="1">
      <c r="A5" s="258"/>
      <c r="B5" s="259"/>
      <c r="C5" s="4" t="s">
        <v>165</v>
      </c>
      <c r="D5" s="4" t="s">
        <v>166</v>
      </c>
      <c r="E5" s="4" t="s">
        <v>165</v>
      </c>
      <c r="F5" s="4" t="s">
        <v>167</v>
      </c>
      <c r="G5" s="259"/>
      <c r="H5" s="4" t="s">
        <v>168</v>
      </c>
      <c r="I5" s="4" t="s">
        <v>169</v>
      </c>
      <c r="J5" s="4" t="s">
        <v>170</v>
      </c>
      <c r="K5" s="4" t="s">
        <v>171</v>
      </c>
      <c r="L5" s="259"/>
      <c r="M5" s="4" t="s">
        <v>172</v>
      </c>
      <c r="N5" s="4" t="s">
        <v>169</v>
      </c>
      <c r="O5" s="4" t="s">
        <v>168</v>
      </c>
      <c r="P5" s="4" t="s">
        <v>167</v>
      </c>
      <c r="Q5" s="259"/>
      <c r="R5" s="4" t="s">
        <v>173</v>
      </c>
      <c r="S5" s="4" t="s">
        <v>167</v>
      </c>
      <c r="T5" s="4" t="s">
        <v>173</v>
      </c>
      <c r="U5" s="4" t="s">
        <v>169</v>
      </c>
    </row>
    <row r="6" spans="1:22" s="11" customFormat="1" ht="15" customHeight="1">
      <c r="A6" s="258" t="s">
        <v>174</v>
      </c>
      <c r="B6" s="94" t="s">
        <v>175</v>
      </c>
      <c r="C6" s="95">
        <v>2</v>
      </c>
      <c r="D6" s="96">
        <v>2</v>
      </c>
      <c r="E6" s="96"/>
      <c r="F6" s="96"/>
      <c r="G6" s="6" t="s">
        <v>176</v>
      </c>
      <c r="H6" s="7">
        <v>2</v>
      </c>
      <c r="I6" s="7">
        <v>2</v>
      </c>
      <c r="J6" s="7"/>
      <c r="K6" s="7"/>
      <c r="L6" s="9"/>
      <c r="M6" s="10"/>
      <c r="N6" s="10"/>
      <c r="O6" s="10"/>
      <c r="P6" s="10"/>
      <c r="Q6" s="9"/>
      <c r="R6" s="10"/>
      <c r="S6" s="10"/>
      <c r="T6" s="10"/>
      <c r="U6" s="10"/>
    </row>
    <row r="7" spans="1:22" s="11" customFormat="1" ht="15" customHeight="1">
      <c r="A7" s="258"/>
      <c r="B7" s="18" t="s">
        <v>177</v>
      </c>
      <c r="C7" s="72">
        <v>2</v>
      </c>
      <c r="D7" s="7">
        <v>2</v>
      </c>
      <c r="E7" s="7"/>
      <c r="F7" s="7"/>
      <c r="G7" s="6" t="s">
        <v>178</v>
      </c>
      <c r="H7" s="7">
        <v>2</v>
      </c>
      <c r="I7" s="7">
        <v>2</v>
      </c>
      <c r="J7" s="7"/>
      <c r="K7" s="7"/>
      <c r="L7" s="9"/>
      <c r="M7" s="10"/>
      <c r="N7" s="10"/>
      <c r="O7" s="10"/>
      <c r="P7" s="10"/>
      <c r="Q7" s="9"/>
      <c r="R7" s="10"/>
      <c r="S7" s="10"/>
      <c r="T7" s="10"/>
      <c r="U7" s="10"/>
    </row>
    <row r="8" spans="1:22" s="11" customFormat="1" ht="15" customHeight="1">
      <c r="A8" s="258"/>
      <c r="B8" s="94" t="s">
        <v>179</v>
      </c>
      <c r="C8" s="95"/>
      <c r="D8" s="96"/>
      <c r="E8" s="96">
        <v>2</v>
      </c>
      <c r="F8" s="96">
        <v>2</v>
      </c>
      <c r="G8" s="24" t="s">
        <v>180</v>
      </c>
      <c r="H8" s="7"/>
      <c r="I8" s="7"/>
      <c r="J8" s="7">
        <v>2</v>
      </c>
      <c r="K8" s="7">
        <v>2</v>
      </c>
      <c r="L8" s="9"/>
      <c r="M8" s="10"/>
      <c r="N8" s="10"/>
      <c r="O8" s="10"/>
      <c r="P8" s="10"/>
      <c r="Q8" s="9"/>
      <c r="R8" s="10"/>
      <c r="S8" s="10"/>
      <c r="T8" s="10"/>
      <c r="U8" s="10"/>
    </row>
    <row r="9" spans="1:22" s="11" customFormat="1" ht="15" customHeight="1">
      <c r="A9" s="258"/>
      <c r="B9" s="18" t="s">
        <v>181</v>
      </c>
      <c r="C9" s="72"/>
      <c r="D9" s="7"/>
      <c r="E9" s="7">
        <v>2</v>
      </c>
      <c r="F9" s="7">
        <v>2</v>
      </c>
      <c r="G9" s="9"/>
      <c r="H9" s="10"/>
      <c r="I9" s="10"/>
      <c r="J9" s="10"/>
      <c r="K9" s="10"/>
      <c r="L9" s="9"/>
      <c r="M9" s="10"/>
      <c r="N9" s="10"/>
      <c r="O9" s="10"/>
      <c r="P9" s="10"/>
      <c r="Q9" s="9"/>
      <c r="R9" s="10"/>
      <c r="S9" s="10"/>
      <c r="T9" s="10"/>
      <c r="U9" s="10"/>
    </row>
    <row r="10" spans="1:22" s="14" customFormat="1" ht="15" customHeight="1">
      <c r="A10" s="258"/>
      <c r="B10" s="12" t="s">
        <v>16</v>
      </c>
      <c r="C10" s="13">
        <f>C6+C7+C8+C9</f>
        <v>4</v>
      </c>
      <c r="D10" s="13">
        <f t="shared" ref="D10:F10" si="0">D6+D7+D8+D9</f>
        <v>4</v>
      </c>
      <c r="E10" s="13">
        <f t="shared" si="0"/>
        <v>4</v>
      </c>
      <c r="F10" s="13">
        <f t="shared" si="0"/>
        <v>4</v>
      </c>
      <c r="G10" s="12" t="s">
        <v>16</v>
      </c>
      <c r="H10" s="12">
        <f>H6+H7+H8+H9</f>
        <v>4</v>
      </c>
      <c r="I10" s="12">
        <f t="shared" ref="I10:K10" si="1">I6+I7+I8+I9</f>
        <v>4</v>
      </c>
      <c r="J10" s="12">
        <f t="shared" si="1"/>
        <v>2</v>
      </c>
      <c r="K10" s="12">
        <f t="shared" si="1"/>
        <v>2</v>
      </c>
      <c r="L10" s="12" t="s">
        <v>16</v>
      </c>
      <c r="M10" s="12">
        <f>M6+M7+M8+M9</f>
        <v>0</v>
      </c>
      <c r="N10" s="12">
        <f t="shared" ref="N10:P10" si="2">N6+N7+N8+N9</f>
        <v>0</v>
      </c>
      <c r="O10" s="12">
        <f t="shared" si="2"/>
        <v>0</v>
      </c>
      <c r="P10" s="12">
        <f t="shared" si="2"/>
        <v>0</v>
      </c>
      <c r="Q10" s="12" t="s">
        <v>16</v>
      </c>
      <c r="R10" s="12">
        <f>R6+R7+R8+R9</f>
        <v>0</v>
      </c>
      <c r="S10" s="12">
        <f t="shared" ref="S10:U10" si="3">S6+S7+S8+S9</f>
        <v>0</v>
      </c>
      <c r="T10" s="12">
        <f t="shared" si="3"/>
        <v>0</v>
      </c>
      <c r="U10" s="12">
        <f t="shared" si="3"/>
        <v>0</v>
      </c>
    </row>
    <row r="11" spans="1:22" s="14" customFormat="1" ht="15" customHeight="1">
      <c r="A11" s="258"/>
      <c r="B11" s="15" t="s">
        <v>17</v>
      </c>
      <c r="C11" s="265">
        <f>C10+E10+H10+J10+M10+O10+R10+T10</f>
        <v>14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</row>
    <row r="12" spans="1:22" s="14" customFormat="1" ht="35.1" customHeight="1">
      <c r="A12" s="258"/>
      <c r="B12" s="266" t="s">
        <v>182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</row>
    <row r="13" spans="1:22" s="11" customFormat="1" ht="15" customHeight="1">
      <c r="A13" s="258" t="s">
        <v>183</v>
      </c>
      <c r="B13" s="94" t="s">
        <v>184</v>
      </c>
      <c r="C13" s="97">
        <v>0</v>
      </c>
      <c r="D13" s="97">
        <v>1</v>
      </c>
      <c r="E13" s="97">
        <v>0</v>
      </c>
      <c r="F13" s="97">
        <v>1</v>
      </c>
      <c r="G13" s="94" t="s">
        <v>84</v>
      </c>
      <c r="H13" s="99"/>
      <c r="I13" s="99"/>
      <c r="J13" s="97">
        <v>2</v>
      </c>
      <c r="K13" s="97">
        <v>2</v>
      </c>
      <c r="L13" s="9"/>
      <c r="M13" s="10"/>
      <c r="N13" s="10"/>
      <c r="O13" s="10"/>
      <c r="P13" s="10"/>
      <c r="Q13" s="9"/>
      <c r="R13" s="10"/>
      <c r="S13" s="10"/>
      <c r="T13" s="10"/>
      <c r="U13" s="10"/>
    </row>
    <row r="14" spans="1:22" s="11" customFormat="1" ht="15" customHeight="1">
      <c r="A14" s="258"/>
      <c r="B14" s="94" t="s">
        <v>185</v>
      </c>
      <c r="C14" s="98"/>
      <c r="D14" s="97"/>
      <c r="E14" s="97">
        <v>2</v>
      </c>
      <c r="F14" s="97">
        <v>2</v>
      </c>
      <c r="G14" s="94"/>
      <c r="H14" s="99"/>
      <c r="I14" s="99"/>
      <c r="J14" s="97"/>
      <c r="K14" s="97"/>
      <c r="L14" s="9"/>
      <c r="M14" s="10"/>
      <c r="N14" s="10"/>
      <c r="O14" s="10"/>
      <c r="P14" s="10"/>
      <c r="Q14" s="9"/>
      <c r="R14" s="10"/>
      <c r="S14" s="10"/>
      <c r="T14" s="10"/>
      <c r="U14" s="10"/>
    </row>
    <row r="15" spans="1:22" s="11" customFormat="1" ht="15" customHeight="1">
      <c r="A15" s="258"/>
      <c r="B15" s="94" t="s">
        <v>186</v>
      </c>
      <c r="C15" s="97">
        <v>2</v>
      </c>
      <c r="D15" s="97">
        <v>2</v>
      </c>
      <c r="E15" s="99"/>
      <c r="F15" s="99"/>
      <c r="G15" s="99"/>
      <c r="H15" s="99"/>
      <c r="I15" s="99"/>
      <c r="J15" s="99"/>
      <c r="K15" s="99"/>
      <c r="L15" s="9"/>
      <c r="M15" s="10"/>
      <c r="N15" s="10"/>
      <c r="O15" s="10"/>
      <c r="P15" s="10"/>
      <c r="Q15" s="9"/>
      <c r="R15" s="10"/>
      <c r="S15" s="10"/>
      <c r="T15" s="10"/>
      <c r="U15" s="10"/>
    </row>
    <row r="16" spans="1:22" s="14" customFormat="1" ht="15" customHeight="1">
      <c r="A16" s="258"/>
      <c r="B16" s="12" t="s">
        <v>16</v>
      </c>
      <c r="C16" s="13">
        <f>C13+C14+C15</f>
        <v>2</v>
      </c>
      <c r="D16" s="13">
        <f t="shared" ref="D16:F16" si="4">D13+D14+D15</f>
        <v>3</v>
      </c>
      <c r="E16" s="13">
        <f t="shared" si="4"/>
        <v>2</v>
      </c>
      <c r="F16" s="13">
        <f t="shared" si="4"/>
        <v>3</v>
      </c>
      <c r="G16" s="12" t="s">
        <v>16</v>
      </c>
      <c r="H16" s="12">
        <f>H13+H14+H15</f>
        <v>0</v>
      </c>
      <c r="I16" s="12">
        <f t="shared" ref="I16:K16" si="5">I13+I14+I15</f>
        <v>0</v>
      </c>
      <c r="J16" s="12">
        <f t="shared" si="5"/>
        <v>2</v>
      </c>
      <c r="K16" s="12">
        <f t="shared" si="5"/>
        <v>2</v>
      </c>
      <c r="L16" s="12" t="s">
        <v>16</v>
      </c>
      <c r="M16" s="12">
        <f>M13+M14+M15</f>
        <v>0</v>
      </c>
      <c r="N16" s="12">
        <f t="shared" ref="N16:P16" si="6">N13+N14+N15</f>
        <v>0</v>
      </c>
      <c r="O16" s="12">
        <f t="shared" si="6"/>
        <v>0</v>
      </c>
      <c r="P16" s="12">
        <f t="shared" si="6"/>
        <v>0</v>
      </c>
      <c r="Q16" s="12" t="s">
        <v>16</v>
      </c>
      <c r="R16" s="12">
        <f>R13+R14+R15</f>
        <v>0</v>
      </c>
      <c r="S16" s="12">
        <f t="shared" ref="S16:U16" si="7">S13+S14+S15</f>
        <v>0</v>
      </c>
      <c r="T16" s="12">
        <f t="shared" si="7"/>
        <v>0</v>
      </c>
      <c r="U16" s="12">
        <f t="shared" si="7"/>
        <v>0</v>
      </c>
    </row>
    <row r="17" spans="1:62" s="14" customFormat="1" ht="15" customHeight="1">
      <c r="A17" s="258"/>
      <c r="B17" s="216" t="s">
        <v>17</v>
      </c>
      <c r="C17" s="260">
        <f>C16+E16+H16+J16+M16+O16+R16+T16</f>
        <v>6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</row>
    <row r="18" spans="1:62" ht="57" customHeight="1">
      <c r="A18" s="258" t="s">
        <v>187</v>
      </c>
      <c r="B18" s="268" t="s">
        <v>524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</row>
    <row r="19" spans="1:62" s="14" customFormat="1" ht="15" customHeight="1">
      <c r="A19" s="258"/>
      <c r="B19" s="216" t="s">
        <v>17</v>
      </c>
      <c r="C19" s="260">
        <v>8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</row>
    <row r="20" spans="1:62" s="22" customFormat="1" ht="15" customHeight="1">
      <c r="A20" s="261" t="s">
        <v>188</v>
      </c>
      <c r="B20" s="23" t="s">
        <v>189</v>
      </c>
      <c r="C20" s="39">
        <v>2</v>
      </c>
      <c r="D20" s="39">
        <v>2</v>
      </c>
      <c r="E20" s="39"/>
      <c r="F20" s="39"/>
      <c r="G20" s="19" t="s">
        <v>190</v>
      </c>
      <c r="H20" s="39"/>
      <c r="I20" s="39"/>
      <c r="J20" s="39">
        <v>2</v>
      </c>
      <c r="K20" s="39">
        <v>2</v>
      </c>
      <c r="L20" s="20"/>
      <c r="M20" s="21"/>
      <c r="N20" s="21"/>
      <c r="O20" s="21"/>
      <c r="P20" s="21"/>
      <c r="Q20" s="20"/>
      <c r="R20" s="21"/>
      <c r="S20" s="21"/>
      <c r="T20" s="21"/>
      <c r="U20" s="21"/>
    </row>
    <row r="21" spans="1:62" s="22" customFormat="1" ht="15" customHeight="1">
      <c r="A21" s="261"/>
      <c r="B21" s="23" t="s">
        <v>191</v>
      </c>
      <c r="C21" s="39"/>
      <c r="D21" s="39"/>
      <c r="E21" s="39">
        <v>2</v>
      </c>
      <c r="F21" s="39">
        <v>2</v>
      </c>
      <c r="G21" s="23" t="s">
        <v>192</v>
      </c>
      <c r="H21" s="39">
        <v>2</v>
      </c>
      <c r="I21" s="39">
        <v>2</v>
      </c>
      <c r="J21" s="39"/>
      <c r="K21" s="39"/>
      <c r="L21" s="25"/>
      <c r="M21" s="40"/>
      <c r="N21" s="40"/>
      <c r="O21" s="40"/>
      <c r="P21" s="40"/>
      <c r="Q21" s="25"/>
      <c r="R21" s="40"/>
      <c r="S21" s="40"/>
      <c r="T21" s="40"/>
      <c r="U21" s="40"/>
    </row>
    <row r="22" spans="1:62" s="30" customFormat="1" ht="15" customHeight="1">
      <c r="A22" s="261"/>
      <c r="B22" s="26" t="s">
        <v>193</v>
      </c>
      <c r="C22" s="27">
        <f>C20+C21</f>
        <v>2</v>
      </c>
      <c r="D22" s="27">
        <f t="shared" ref="D22:F22" si="8">D20+D21</f>
        <v>2</v>
      </c>
      <c r="E22" s="27">
        <f t="shared" si="8"/>
        <v>2</v>
      </c>
      <c r="F22" s="27">
        <f t="shared" si="8"/>
        <v>2</v>
      </c>
      <c r="G22" s="26" t="s">
        <v>24</v>
      </c>
      <c r="H22" s="27">
        <f>H20+H21</f>
        <v>2</v>
      </c>
      <c r="I22" s="27">
        <f t="shared" ref="I22:K22" si="9">I20+I21</f>
        <v>2</v>
      </c>
      <c r="J22" s="27">
        <f t="shared" si="9"/>
        <v>2</v>
      </c>
      <c r="K22" s="27">
        <f t="shared" si="9"/>
        <v>2</v>
      </c>
      <c r="L22" s="28" t="s">
        <v>16</v>
      </c>
      <c r="M22" s="29">
        <f>M20+M21</f>
        <v>0</v>
      </c>
      <c r="N22" s="29">
        <f t="shared" ref="N22:P22" si="10">N20+N21</f>
        <v>0</v>
      </c>
      <c r="O22" s="29">
        <f t="shared" si="10"/>
        <v>0</v>
      </c>
      <c r="P22" s="29">
        <f t="shared" si="10"/>
        <v>0</v>
      </c>
      <c r="Q22" s="28" t="s">
        <v>16</v>
      </c>
      <c r="R22" s="27">
        <f>R20+R21</f>
        <v>0</v>
      </c>
      <c r="S22" s="27">
        <f t="shared" ref="S22:U22" si="11">S20+S21</f>
        <v>0</v>
      </c>
      <c r="T22" s="27">
        <f t="shared" si="11"/>
        <v>0</v>
      </c>
      <c r="U22" s="27">
        <f t="shared" si="11"/>
        <v>0</v>
      </c>
    </row>
    <row r="23" spans="1:62" s="30" customFormat="1" ht="15" customHeight="1">
      <c r="A23" s="261"/>
      <c r="B23" s="31" t="s">
        <v>194</v>
      </c>
      <c r="C23" s="294">
        <f>SUM(C22+E22+H22+J22+M22+O22+R22+T22)</f>
        <v>8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W23" s="22"/>
      <c r="X23" s="22"/>
      <c r="Y23" s="22"/>
      <c r="Z23" s="22"/>
      <c r="AA23" s="22"/>
      <c r="AB23" s="22"/>
    </row>
    <row r="24" spans="1:62" s="35" customFormat="1" ht="15" customHeight="1">
      <c r="A24" s="267" t="s">
        <v>195</v>
      </c>
      <c r="B24" s="32" t="s">
        <v>196</v>
      </c>
      <c r="C24" s="33">
        <v>2</v>
      </c>
      <c r="D24" s="33">
        <v>2</v>
      </c>
      <c r="E24" s="33"/>
      <c r="F24" s="33"/>
      <c r="G24" s="32" t="s">
        <v>197</v>
      </c>
      <c r="H24" s="33">
        <v>2</v>
      </c>
      <c r="I24" s="33">
        <v>2</v>
      </c>
      <c r="J24" s="33"/>
      <c r="K24" s="33"/>
      <c r="L24" s="32" t="s">
        <v>198</v>
      </c>
      <c r="M24" s="33">
        <v>2</v>
      </c>
      <c r="N24" s="33">
        <v>2</v>
      </c>
      <c r="O24" s="33"/>
      <c r="P24" s="33"/>
      <c r="Q24" s="53"/>
      <c r="R24" s="21"/>
      <c r="S24" s="21"/>
      <c r="T24" s="54"/>
      <c r="U24" s="54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s="35" customFormat="1" ht="15" customHeight="1">
      <c r="A25" s="267"/>
      <c r="B25" s="32" t="s">
        <v>199</v>
      </c>
      <c r="C25" s="33">
        <v>2</v>
      </c>
      <c r="D25" s="33">
        <v>2</v>
      </c>
      <c r="E25" s="33"/>
      <c r="F25" s="33"/>
      <c r="G25" s="32" t="s">
        <v>200</v>
      </c>
      <c r="H25" s="33"/>
      <c r="I25" s="33"/>
      <c r="J25" s="33">
        <v>2</v>
      </c>
      <c r="K25" s="33">
        <v>2</v>
      </c>
      <c r="L25" s="32" t="s">
        <v>201</v>
      </c>
      <c r="M25" s="33"/>
      <c r="N25" s="33"/>
      <c r="O25" s="33">
        <v>2</v>
      </c>
      <c r="P25" s="33">
        <v>2</v>
      </c>
      <c r="Q25" s="53"/>
      <c r="R25" s="21"/>
      <c r="S25" s="21"/>
      <c r="T25" s="54"/>
      <c r="U25" s="54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1:62" s="35" customFormat="1" ht="15" customHeight="1">
      <c r="A26" s="267"/>
      <c r="B26" s="32" t="s">
        <v>202</v>
      </c>
      <c r="C26" s="33"/>
      <c r="D26" s="33"/>
      <c r="E26" s="33">
        <v>2</v>
      </c>
      <c r="F26" s="33">
        <v>2</v>
      </c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53"/>
      <c r="R26" s="21"/>
      <c r="S26" s="21"/>
      <c r="T26" s="54"/>
      <c r="U26" s="54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2" s="35" customFormat="1" ht="15" customHeight="1">
      <c r="A27" s="267"/>
      <c r="B27" s="32" t="s">
        <v>203</v>
      </c>
      <c r="C27" s="33"/>
      <c r="D27" s="33"/>
      <c r="E27" s="33">
        <v>2</v>
      </c>
      <c r="F27" s="33">
        <v>2</v>
      </c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53"/>
      <c r="R27" s="21"/>
      <c r="S27" s="21"/>
      <c r="T27" s="54"/>
      <c r="U27" s="54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1:62" s="35" customFormat="1" ht="15" customHeight="1">
      <c r="A28" s="267"/>
      <c r="B28" s="37" t="s">
        <v>204</v>
      </c>
      <c r="C28" s="33"/>
      <c r="D28" s="33"/>
      <c r="E28" s="33">
        <v>2</v>
      </c>
      <c r="F28" s="33">
        <v>2</v>
      </c>
      <c r="G28" s="100"/>
      <c r="H28" s="36"/>
      <c r="I28" s="36"/>
      <c r="J28" s="36"/>
      <c r="K28" s="36"/>
      <c r="L28" s="36"/>
      <c r="M28" s="36"/>
      <c r="N28" s="36"/>
      <c r="O28" s="36"/>
      <c r="P28" s="36"/>
      <c r="Q28" s="17"/>
      <c r="R28" s="40"/>
      <c r="S28" s="40"/>
      <c r="T28" s="27"/>
      <c r="U28" s="27"/>
      <c r="V28" s="30"/>
      <c r="W28" s="22"/>
      <c r="X28" s="22"/>
      <c r="Y28" s="22"/>
      <c r="Z28" s="22"/>
      <c r="AA28" s="22"/>
      <c r="AB28" s="22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62" s="38" customFormat="1" ht="15" customHeight="1">
      <c r="A29" s="267"/>
      <c r="B29" s="27" t="s">
        <v>205</v>
      </c>
      <c r="C29" s="27">
        <f>SUM(C24:C28)</f>
        <v>4</v>
      </c>
      <c r="D29" s="27">
        <f t="shared" ref="D29:F29" si="12">SUM(D24:D28)</f>
        <v>4</v>
      </c>
      <c r="E29" s="27">
        <f t="shared" si="12"/>
        <v>6</v>
      </c>
      <c r="F29" s="27">
        <f t="shared" si="12"/>
        <v>6</v>
      </c>
      <c r="G29" s="27" t="s">
        <v>205</v>
      </c>
      <c r="H29" s="27">
        <f>SUM(H24:H28)</f>
        <v>2</v>
      </c>
      <c r="I29" s="27">
        <f t="shared" ref="I29:K29" si="13">SUM(I24:I28)</f>
        <v>2</v>
      </c>
      <c r="J29" s="27">
        <f t="shared" si="13"/>
        <v>2</v>
      </c>
      <c r="K29" s="27">
        <f t="shared" si="13"/>
        <v>2</v>
      </c>
      <c r="L29" s="28" t="s">
        <v>206</v>
      </c>
      <c r="M29" s="27">
        <f>SUM(M24:M28)</f>
        <v>2</v>
      </c>
      <c r="N29" s="27">
        <f t="shared" ref="N29:P29" si="14">SUM(N24:N28)</f>
        <v>2</v>
      </c>
      <c r="O29" s="27">
        <f t="shared" si="14"/>
        <v>2</v>
      </c>
      <c r="P29" s="27">
        <f t="shared" si="14"/>
        <v>2</v>
      </c>
      <c r="Q29" s="28" t="s">
        <v>207</v>
      </c>
      <c r="R29" s="27">
        <f>SUM(R24:R28)</f>
        <v>0</v>
      </c>
      <c r="S29" s="27">
        <f t="shared" ref="S29:U29" si="15">SUM(S24:S28)</f>
        <v>0</v>
      </c>
      <c r="T29" s="27">
        <f t="shared" si="15"/>
        <v>0</v>
      </c>
      <c r="U29" s="27">
        <f t="shared" si="15"/>
        <v>0</v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1:62" s="38" customFormat="1" ht="15" customHeight="1">
      <c r="A30" s="267"/>
      <c r="B30" s="31" t="s">
        <v>208</v>
      </c>
      <c r="C30" s="264">
        <f>C29+E29+H29+J29+M29+O29+R29+T29</f>
        <v>18</v>
      </c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30"/>
      <c r="W30" s="22"/>
      <c r="X30" s="22"/>
      <c r="Y30" s="22"/>
      <c r="Z30" s="22"/>
      <c r="AA30" s="22"/>
      <c r="AB30" s="22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62" s="41" customFormat="1" ht="15" customHeight="1">
      <c r="A31" s="267" t="s">
        <v>209</v>
      </c>
      <c r="B31" s="101" t="s">
        <v>210</v>
      </c>
      <c r="C31" s="102">
        <v>2</v>
      </c>
      <c r="D31" s="102">
        <v>2</v>
      </c>
      <c r="E31" s="102">
        <v>2</v>
      </c>
      <c r="F31" s="102">
        <v>2</v>
      </c>
      <c r="G31" s="101" t="s">
        <v>211</v>
      </c>
      <c r="H31" s="103">
        <v>2</v>
      </c>
      <c r="I31" s="103">
        <v>2</v>
      </c>
      <c r="J31" s="103"/>
      <c r="K31" s="103"/>
      <c r="L31" s="101" t="s">
        <v>212</v>
      </c>
      <c r="M31" s="103">
        <v>2</v>
      </c>
      <c r="N31" s="103">
        <v>2</v>
      </c>
      <c r="O31" s="103"/>
      <c r="P31" s="103"/>
      <c r="Q31" s="101" t="s">
        <v>213</v>
      </c>
      <c r="R31" s="102">
        <v>1</v>
      </c>
      <c r="S31" s="102">
        <v>3</v>
      </c>
      <c r="T31" s="102">
        <v>1</v>
      </c>
      <c r="U31" s="103">
        <v>3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62" s="41" customFormat="1" ht="15" customHeight="1">
      <c r="A32" s="267"/>
      <c r="B32" s="101" t="s">
        <v>214</v>
      </c>
      <c r="C32" s="103">
        <v>3</v>
      </c>
      <c r="D32" s="103">
        <v>3</v>
      </c>
      <c r="E32" s="104"/>
      <c r="F32" s="104"/>
      <c r="G32" s="24" t="s">
        <v>215</v>
      </c>
      <c r="H32" s="102">
        <v>2</v>
      </c>
      <c r="I32" s="102">
        <v>2</v>
      </c>
      <c r="J32" s="103"/>
      <c r="K32" s="103"/>
      <c r="L32" s="101" t="s">
        <v>216</v>
      </c>
      <c r="M32" s="103">
        <v>2</v>
      </c>
      <c r="N32" s="103">
        <v>2</v>
      </c>
      <c r="O32" s="103"/>
      <c r="P32" s="103"/>
      <c r="Q32" s="101"/>
      <c r="R32" s="102"/>
      <c r="S32" s="103"/>
      <c r="T32" s="102"/>
      <c r="U32" s="103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1:62" s="41" customFormat="1" ht="15" customHeight="1">
      <c r="A33" s="267"/>
      <c r="B33" s="101" t="s">
        <v>217</v>
      </c>
      <c r="C33" s="103">
        <v>3</v>
      </c>
      <c r="D33" s="103">
        <v>3</v>
      </c>
      <c r="E33" s="103"/>
      <c r="F33" s="103"/>
      <c r="G33" s="101" t="s">
        <v>218</v>
      </c>
      <c r="H33" s="102">
        <v>2</v>
      </c>
      <c r="I33" s="102">
        <v>2</v>
      </c>
      <c r="J33" s="103"/>
      <c r="K33" s="103"/>
      <c r="L33" s="101" t="s">
        <v>219</v>
      </c>
      <c r="M33" s="102">
        <v>2</v>
      </c>
      <c r="N33" s="102">
        <v>2</v>
      </c>
      <c r="O33" s="103"/>
      <c r="P33" s="103"/>
      <c r="Q33" s="101"/>
      <c r="R33" s="104"/>
      <c r="S33" s="104"/>
      <c r="T33" s="104"/>
      <c r="U33" s="104"/>
      <c r="V33" s="30"/>
      <c r="W33" s="30"/>
      <c r="X33" s="22"/>
      <c r="Y33" s="22"/>
      <c r="Z33" s="22"/>
      <c r="AA33" s="22"/>
      <c r="AB33" s="22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1:62" s="41" customFormat="1" ht="15" customHeight="1">
      <c r="A34" s="267"/>
      <c r="B34" s="101" t="s">
        <v>220</v>
      </c>
      <c r="C34" s="103">
        <v>2</v>
      </c>
      <c r="D34" s="103">
        <v>2</v>
      </c>
      <c r="E34" s="103"/>
      <c r="F34" s="103"/>
      <c r="G34" s="101" t="s">
        <v>221</v>
      </c>
      <c r="H34" s="103">
        <v>2</v>
      </c>
      <c r="I34" s="103">
        <v>2</v>
      </c>
      <c r="J34" s="103">
        <v>2</v>
      </c>
      <c r="K34" s="103">
        <v>2</v>
      </c>
      <c r="L34" s="101" t="s">
        <v>222</v>
      </c>
      <c r="M34" s="8">
        <v>1</v>
      </c>
      <c r="N34" s="8">
        <v>2</v>
      </c>
      <c r="O34" s="103"/>
      <c r="P34" s="103"/>
      <c r="Q34" s="101"/>
      <c r="R34" s="104"/>
      <c r="S34" s="104"/>
      <c r="T34" s="104"/>
      <c r="U34" s="104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1:62" s="41" customFormat="1" ht="15" customHeight="1">
      <c r="A35" s="267"/>
      <c r="B35" s="101" t="s">
        <v>223</v>
      </c>
      <c r="C35" s="102">
        <v>2</v>
      </c>
      <c r="D35" s="103">
        <v>2</v>
      </c>
      <c r="E35" s="103"/>
      <c r="F35" s="103"/>
      <c r="G35" s="101" t="s">
        <v>224</v>
      </c>
      <c r="H35" s="103">
        <v>1</v>
      </c>
      <c r="I35" s="103">
        <v>2</v>
      </c>
      <c r="J35" s="103">
        <v>1</v>
      </c>
      <c r="K35" s="103">
        <v>2</v>
      </c>
      <c r="L35" s="101" t="s">
        <v>225</v>
      </c>
      <c r="M35" s="103">
        <v>2</v>
      </c>
      <c r="N35" s="103">
        <v>2</v>
      </c>
      <c r="O35" s="8"/>
      <c r="P35" s="103"/>
      <c r="Q35" s="101"/>
      <c r="R35" s="104"/>
      <c r="S35" s="104"/>
      <c r="T35" s="104"/>
      <c r="U35" s="104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1:62" s="41" customFormat="1" ht="15" customHeight="1">
      <c r="A36" s="267"/>
      <c r="B36" s="24" t="s">
        <v>226</v>
      </c>
      <c r="C36" s="8">
        <v>2</v>
      </c>
      <c r="D36" s="8">
        <v>2</v>
      </c>
      <c r="E36" s="103"/>
      <c r="F36" s="103"/>
      <c r="G36" s="101" t="s">
        <v>227</v>
      </c>
      <c r="H36" s="101"/>
      <c r="I36" s="101"/>
      <c r="J36" s="102">
        <v>2</v>
      </c>
      <c r="K36" s="102">
        <v>2</v>
      </c>
      <c r="L36" s="101" t="s">
        <v>228</v>
      </c>
      <c r="M36" s="102"/>
      <c r="N36" s="102"/>
      <c r="O36" s="102">
        <v>9</v>
      </c>
      <c r="P36" s="103" t="s">
        <v>229</v>
      </c>
      <c r="Q36" s="101"/>
      <c r="R36" s="104"/>
      <c r="S36" s="104"/>
      <c r="T36" s="104"/>
      <c r="U36" s="104"/>
      <c r="V36" s="30"/>
      <c r="W36" s="30"/>
      <c r="X36" s="22"/>
      <c r="Y36" s="22"/>
      <c r="Z36" s="22"/>
      <c r="AA36" s="22"/>
      <c r="AB36" s="22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1:62" s="41" customFormat="1" ht="15" customHeight="1">
      <c r="A37" s="267"/>
      <c r="B37" s="101" t="s">
        <v>230</v>
      </c>
      <c r="C37" s="103"/>
      <c r="D37" s="103"/>
      <c r="E37" s="103">
        <v>2</v>
      </c>
      <c r="F37" s="103">
        <v>3</v>
      </c>
      <c r="G37" s="101" t="s">
        <v>231</v>
      </c>
      <c r="H37" s="103"/>
      <c r="I37" s="103"/>
      <c r="J37" s="103">
        <v>2</v>
      </c>
      <c r="K37" s="103">
        <v>2</v>
      </c>
      <c r="L37" s="101"/>
      <c r="M37" s="102"/>
      <c r="N37" s="102"/>
      <c r="O37" s="103"/>
      <c r="P37" s="103"/>
      <c r="Q37" s="101"/>
      <c r="R37" s="104"/>
      <c r="S37" s="104"/>
      <c r="T37" s="104"/>
      <c r="U37" s="10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1:62" s="41" customFormat="1" ht="15" customHeight="1">
      <c r="A38" s="267"/>
      <c r="B38" s="101" t="s">
        <v>232</v>
      </c>
      <c r="C38" s="102"/>
      <c r="D38" s="102"/>
      <c r="E38" s="8">
        <v>2</v>
      </c>
      <c r="F38" s="8">
        <v>2</v>
      </c>
      <c r="G38" s="101" t="s">
        <v>233</v>
      </c>
      <c r="H38" s="103"/>
      <c r="I38" s="103"/>
      <c r="J38" s="103">
        <v>2</v>
      </c>
      <c r="K38" s="103">
        <v>2</v>
      </c>
      <c r="L38" s="101"/>
      <c r="M38" s="102"/>
      <c r="N38" s="102"/>
      <c r="O38" s="103"/>
      <c r="P38" s="103"/>
      <c r="Q38" s="101"/>
      <c r="R38" s="104"/>
      <c r="S38" s="104"/>
      <c r="T38" s="104"/>
      <c r="U38" s="104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1:62" s="41" customFormat="1" ht="15" customHeight="1">
      <c r="A39" s="267"/>
      <c r="B39" s="101" t="s">
        <v>234</v>
      </c>
      <c r="C39" s="105"/>
      <c r="D39" s="105"/>
      <c r="E39" s="102">
        <v>2</v>
      </c>
      <c r="F39" s="102">
        <v>2</v>
      </c>
      <c r="G39" s="101"/>
      <c r="H39" s="103"/>
      <c r="I39" s="103"/>
      <c r="J39" s="103"/>
      <c r="K39" s="103"/>
      <c r="L39" s="101"/>
      <c r="M39" s="102"/>
      <c r="N39" s="102"/>
      <c r="O39" s="103"/>
      <c r="P39" s="103"/>
      <c r="Q39" s="101"/>
      <c r="R39" s="104"/>
      <c r="S39" s="104"/>
      <c r="T39" s="104"/>
      <c r="U39" s="104"/>
      <c r="V39" s="30"/>
      <c r="W39" s="30"/>
      <c r="X39" s="22"/>
      <c r="Y39" s="22"/>
      <c r="Z39" s="22"/>
      <c r="AA39" s="22"/>
      <c r="AB39" s="22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1:62" s="41" customFormat="1" ht="15" customHeight="1">
      <c r="A40" s="267"/>
      <c r="B40" s="56" t="s">
        <v>16</v>
      </c>
      <c r="C40" s="27">
        <f>SUM(C31:C39)</f>
        <v>14</v>
      </c>
      <c r="D40" s="27">
        <f>SUM(D31:D39)</f>
        <v>14</v>
      </c>
      <c r="E40" s="27">
        <f>SUM(E31:E39)</f>
        <v>8</v>
      </c>
      <c r="F40" s="27">
        <f>SUM(F31:F39)</f>
        <v>9</v>
      </c>
      <c r="G40" s="56" t="s">
        <v>235</v>
      </c>
      <c r="H40" s="27">
        <f>SUM(H31:H39)</f>
        <v>9</v>
      </c>
      <c r="I40" s="27">
        <f t="shared" ref="I40:K40" si="16">SUM(I31:I39)</f>
        <v>10</v>
      </c>
      <c r="J40" s="27">
        <f t="shared" si="16"/>
        <v>9</v>
      </c>
      <c r="K40" s="27">
        <f t="shared" si="16"/>
        <v>10</v>
      </c>
      <c r="L40" s="56" t="s">
        <v>16</v>
      </c>
      <c r="M40" s="27">
        <f>SUM(M31:M39)</f>
        <v>9</v>
      </c>
      <c r="N40" s="27">
        <f t="shared" ref="N40:P40" si="17">SUM(N31:N39)</f>
        <v>10</v>
      </c>
      <c r="O40" s="27">
        <f t="shared" si="17"/>
        <v>9</v>
      </c>
      <c r="P40" s="27">
        <f t="shared" si="17"/>
        <v>0</v>
      </c>
      <c r="Q40" s="56" t="s">
        <v>16</v>
      </c>
      <c r="R40" s="27">
        <f>SUM(R31:R39)</f>
        <v>1</v>
      </c>
      <c r="S40" s="27">
        <f t="shared" ref="S40:U40" si="18">SUM(S31:S39)</f>
        <v>3</v>
      </c>
      <c r="T40" s="27">
        <f t="shared" si="18"/>
        <v>1</v>
      </c>
      <c r="U40" s="27">
        <f t="shared" si="18"/>
        <v>3</v>
      </c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1:62" s="41" customFormat="1" ht="15" customHeight="1">
      <c r="A41" s="267"/>
      <c r="B41" s="60" t="s">
        <v>17</v>
      </c>
      <c r="C41" s="264">
        <f>C40+E40+H40+J40+M40+O40+R40+T40</f>
        <v>60</v>
      </c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30"/>
      <c r="W41" s="30"/>
      <c r="X41" s="22"/>
      <c r="Y41" s="22"/>
      <c r="Z41" s="22"/>
      <c r="AA41" s="22"/>
      <c r="AB41" s="22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1:62" s="41" customFormat="1" ht="15" customHeight="1">
      <c r="A42" s="269" t="s">
        <v>236</v>
      </c>
      <c r="B42" s="101" t="s">
        <v>237</v>
      </c>
      <c r="C42" s="102">
        <v>2</v>
      </c>
      <c r="D42" s="102">
        <v>2</v>
      </c>
      <c r="E42" s="102"/>
      <c r="F42" s="102"/>
      <c r="G42" s="101" t="s">
        <v>238</v>
      </c>
      <c r="H42" s="102">
        <v>2</v>
      </c>
      <c r="I42" s="102">
        <v>2</v>
      </c>
      <c r="J42" s="102"/>
      <c r="K42" s="102"/>
      <c r="L42" s="101" t="s">
        <v>239</v>
      </c>
      <c r="M42" s="102">
        <v>2</v>
      </c>
      <c r="N42" s="102">
        <v>2</v>
      </c>
      <c r="O42" s="102"/>
      <c r="P42" s="102"/>
      <c r="Q42" s="101" t="s">
        <v>240</v>
      </c>
      <c r="R42" s="102">
        <v>2</v>
      </c>
      <c r="S42" s="102">
        <v>2</v>
      </c>
      <c r="T42" s="102"/>
      <c r="U42" s="102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1:62" s="41" customFormat="1" ht="15" customHeight="1">
      <c r="A43" s="270"/>
      <c r="B43" s="101" t="s">
        <v>241</v>
      </c>
      <c r="C43" s="103">
        <v>2</v>
      </c>
      <c r="D43" s="103">
        <v>2</v>
      </c>
      <c r="E43" s="104"/>
      <c r="F43" s="104"/>
      <c r="G43" s="101" t="s">
        <v>242</v>
      </c>
      <c r="H43" s="8">
        <v>2</v>
      </c>
      <c r="I43" s="8">
        <v>2</v>
      </c>
      <c r="J43" s="8"/>
      <c r="K43" s="8"/>
      <c r="L43" s="101" t="s">
        <v>243</v>
      </c>
      <c r="M43" s="102">
        <v>2</v>
      </c>
      <c r="N43" s="102">
        <v>2</v>
      </c>
      <c r="O43" s="8"/>
      <c r="P43" s="8"/>
      <c r="Q43" s="101" t="s">
        <v>244</v>
      </c>
      <c r="R43" s="102">
        <v>2</v>
      </c>
      <c r="S43" s="102">
        <v>2</v>
      </c>
      <c r="T43" s="103"/>
      <c r="U43" s="103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1:62" s="41" customFormat="1" ht="15" customHeight="1">
      <c r="A44" s="270"/>
      <c r="B44" s="101" t="s">
        <v>245</v>
      </c>
      <c r="C44" s="103"/>
      <c r="D44" s="103"/>
      <c r="E44" s="103">
        <v>2</v>
      </c>
      <c r="F44" s="103">
        <v>2</v>
      </c>
      <c r="G44" s="101" t="s">
        <v>246</v>
      </c>
      <c r="H44" s="102">
        <v>2</v>
      </c>
      <c r="I44" s="102">
        <v>2</v>
      </c>
      <c r="J44" s="102"/>
      <c r="K44" s="102"/>
      <c r="L44" s="101" t="s">
        <v>247</v>
      </c>
      <c r="M44" s="103">
        <v>2</v>
      </c>
      <c r="N44" s="103">
        <v>2</v>
      </c>
      <c r="O44" s="8"/>
      <c r="P44" s="8"/>
      <c r="Q44" s="24" t="s">
        <v>248</v>
      </c>
      <c r="R44" s="102">
        <v>2</v>
      </c>
      <c r="S44" s="102">
        <v>2</v>
      </c>
      <c r="T44" s="102"/>
      <c r="U44" s="102"/>
      <c r="V44" s="30"/>
      <c r="W44" s="30"/>
      <c r="X44" s="22"/>
      <c r="Y44" s="22"/>
      <c r="Z44" s="22"/>
      <c r="AA44" s="22"/>
      <c r="AB44" s="22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1:62" s="41" customFormat="1" ht="15" customHeight="1">
      <c r="A45" s="270"/>
      <c r="B45" s="101" t="s">
        <v>249</v>
      </c>
      <c r="C45" s="102"/>
      <c r="D45" s="102"/>
      <c r="E45" s="102">
        <v>2</v>
      </c>
      <c r="F45" s="102">
        <v>2</v>
      </c>
      <c r="G45" s="101" t="s">
        <v>250</v>
      </c>
      <c r="H45" s="102">
        <v>2</v>
      </c>
      <c r="I45" s="102">
        <v>2</v>
      </c>
      <c r="J45" s="103"/>
      <c r="K45" s="103"/>
      <c r="L45" s="101" t="s">
        <v>251</v>
      </c>
      <c r="M45" s="103">
        <v>2</v>
      </c>
      <c r="N45" s="103">
        <v>2</v>
      </c>
      <c r="O45" s="103"/>
      <c r="P45" s="103"/>
      <c r="Q45" s="101" t="s">
        <v>252</v>
      </c>
      <c r="R45" s="102">
        <v>2</v>
      </c>
      <c r="S45" s="102">
        <v>2</v>
      </c>
      <c r="T45" s="8"/>
      <c r="U45" s="8"/>
      <c r="V45" s="30"/>
      <c r="W45" s="30"/>
      <c r="X45" s="22"/>
      <c r="Y45" s="22"/>
      <c r="Z45" s="22"/>
      <c r="AA45" s="22"/>
      <c r="AB45" s="22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1:62" s="41" customFormat="1" ht="15" customHeight="1">
      <c r="A46" s="270"/>
      <c r="B46" s="101" t="s">
        <v>253</v>
      </c>
      <c r="C46" s="106"/>
      <c r="D46" s="106"/>
      <c r="E46" s="8">
        <v>2</v>
      </c>
      <c r="F46" s="8">
        <v>2</v>
      </c>
      <c r="G46" s="101" t="s">
        <v>254</v>
      </c>
      <c r="H46" s="102"/>
      <c r="I46" s="102"/>
      <c r="J46" s="102">
        <v>2</v>
      </c>
      <c r="K46" s="102">
        <v>2</v>
      </c>
      <c r="L46" s="101" t="s">
        <v>255</v>
      </c>
      <c r="M46" s="103">
        <v>2</v>
      </c>
      <c r="N46" s="103">
        <v>2</v>
      </c>
      <c r="O46" s="103"/>
      <c r="P46" s="103"/>
      <c r="Q46" s="101" t="s">
        <v>256</v>
      </c>
      <c r="R46" s="102">
        <v>2</v>
      </c>
      <c r="S46" s="102">
        <v>2</v>
      </c>
      <c r="T46" s="102"/>
      <c r="U46" s="102"/>
      <c r="V46" s="30"/>
      <c r="W46" s="30"/>
      <c r="X46" s="22"/>
      <c r="Y46" s="22"/>
      <c r="Z46" s="22"/>
      <c r="AA46" s="22"/>
      <c r="AB46" s="22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1:62" s="41" customFormat="1" ht="15" customHeight="1">
      <c r="A47" s="270"/>
      <c r="B47" s="101"/>
      <c r="C47" s="103"/>
      <c r="D47" s="103"/>
      <c r="E47" s="103"/>
      <c r="F47" s="103"/>
      <c r="G47" s="101" t="s">
        <v>257</v>
      </c>
      <c r="H47" s="103"/>
      <c r="I47" s="103"/>
      <c r="J47" s="103">
        <v>2</v>
      </c>
      <c r="K47" s="103">
        <v>2</v>
      </c>
      <c r="L47" s="101" t="s">
        <v>258</v>
      </c>
      <c r="M47" s="103">
        <v>2</v>
      </c>
      <c r="N47" s="103">
        <v>2</v>
      </c>
      <c r="O47" s="8"/>
      <c r="P47" s="8"/>
      <c r="Q47" s="101" t="s">
        <v>259</v>
      </c>
      <c r="R47" s="102">
        <v>2</v>
      </c>
      <c r="S47" s="102">
        <v>2</v>
      </c>
      <c r="T47" s="103"/>
      <c r="U47" s="102"/>
      <c r="V47" s="30"/>
      <c r="W47" s="30"/>
      <c r="X47" s="22"/>
      <c r="Y47" s="22"/>
      <c r="Z47" s="22"/>
      <c r="AA47" s="22"/>
      <c r="AB47" s="22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1:62" s="41" customFormat="1" ht="15" customHeight="1">
      <c r="A48" s="270"/>
      <c r="B48" s="101"/>
      <c r="C48" s="102"/>
      <c r="D48" s="102"/>
      <c r="E48" s="102"/>
      <c r="F48" s="102"/>
      <c r="G48" s="101" t="s">
        <v>260</v>
      </c>
      <c r="H48" s="104"/>
      <c r="I48" s="104"/>
      <c r="J48" s="102">
        <v>2</v>
      </c>
      <c r="K48" s="102">
        <v>2</v>
      </c>
      <c r="L48" s="101" t="s">
        <v>261</v>
      </c>
      <c r="M48" s="102">
        <v>2</v>
      </c>
      <c r="N48" s="102">
        <v>2</v>
      </c>
      <c r="O48" s="8"/>
      <c r="P48" s="8"/>
      <c r="Q48" s="101" t="s">
        <v>262</v>
      </c>
      <c r="R48" s="102">
        <v>2</v>
      </c>
      <c r="S48" s="102">
        <v>2</v>
      </c>
      <c r="T48" s="103"/>
      <c r="U48" s="102"/>
      <c r="V48" s="30"/>
      <c r="W48" s="30"/>
      <c r="X48" s="22"/>
      <c r="Y48" s="22"/>
      <c r="Z48" s="22"/>
      <c r="AA48" s="22"/>
      <c r="AB48" s="22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1:62" s="41" customFormat="1" ht="15" customHeight="1">
      <c r="A49" s="270"/>
      <c r="B49" s="101"/>
      <c r="C49" s="106"/>
      <c r="D49" s="106"/>
      <c r="E49" s="8"/>
      <c r="F49" s="8"/>
      <c r="G49" s="101" t="s">
        <v>263</v>
      </c>
      <c r="H49" s="105"/>
      <c r="I49" s="105"/>
      <c r="J49" s="102">
        <v>2</v>
      </c>
      <c r="K49" s="102">
        <v>2</v>
      </c>
      <c r="L49" s="101"/>
      <c r="M49" s="103"/>
      <c r="N49" s="103"/>
      <c r="O49" s="8"/>
      <c r="P49" s="8"/>
      <c r="Q49" s="94" t="s">
        <v>264</v>
      </c>
      <c r="R49" s="103"/>
      <c r="S49" s="103"/>
      <c r="T49" s="102">
        <v>2</v>
      </c>
      <c r="U49" s="102">
        <v>2</v>
      </c>
      <c r="V49" s="30"/>
      <c r="W49" s="30"/>
      <c r="X49" s="22"/>
      <c r="Y49" s="22"/>
      <c r="Z49" s="22"/>
      <c r="AA49" s="22"/>
      <c r="AB49" s="22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1:62" s="41" customFormat="1" ht="15" customHeight="1">
      <c r="A50" s="270"/>
      <c r="B50" s="101"/>
      <c r="C50" s="106"/>
      <c r="D50" s="106"/>
      <c r="E50" s="8"/>
      <c r="F50" s="8"/>
      <c r="G50" s="101" t="s">
        <v>265</v>
      </c>
      <c r="H50" s="107"/>
      <c r="I50" s="107"/>
      <c r="J50" s="103">
        <v>2</v>
      </c>
      <c r="K50" s="102">
        <v>2</v>
      </c>
      <c r="L50" s="101"/>
      <c r="M50" s="103"/>
      <c r="N50" s="103"/>
      <c r="O50" s="102"/>
      <c r="P50" s="102"/>
      <c r="Q50" s="101" t="s">
        <v>266</v>
      </c>
      <c r="R50" s="103"/>
      <c r="S50" s="103"/>
      <c r="T50" s="103">
        <v>2</v>
      </c>
      <c r="U50" s="103">
        <v>2</v>
      </c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1:62" s="41" customFormat="1" ht="15" customHeight="1">
      <c r="A51" s="270"/>
      <c r="B51" s="101"/>
      <c r="C51" s="106"/>
      <c r="D51" s="106"/>
      <c r="E51" s="8"/>
      <c r="F51" s="8"/>
      <c r="G51" s="101"/>
      <c r="H51" s="105"/>
      <c r="I51" s="105"/>
      <c r="J51" s="102"/>
      <c r="K51" s="102"/>
      <c r="L51" s="101"/>
      <c r="M51" s="103"/>
      <c r="N51" s="103"/>
      <c r="O51" s="102"/>
      <c r="P51" s="102"/>
      <c r="Q51" s="101" t="s">
        <v>267</v>
      </c>
      <c r="R51" s="102"/>
      <c r="S51" s="102"/>
      <c r="T51" s="8">
        <v>2</v>
      </c>
      <c r="U51" s="8">
        <v>2</v>
      </c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1:62" s="41" customFormat="1" ht="15" customHeight="1">
      <c r="A52" s="270"/>
      <c r="B52" s="101"/>
      <c r="C52" s="106"/>
      <c r="D52" s="106"/>
      <c r="E52" s="8"/>
      <c r="F52" s="8"/>
      <c r="G52" s="101"/>
      <c r="H52" s="105"/>
      <c r="I52" s="105"/>
      <c r="J52" s="102"/>
      <c r="K52" s="102"/>
      <c r="L52" s="101"/>
      <c r="M52" s="103"/>
      <c r="N52" s="103"/>
      <c r="O52" s="102"/>
      <c r="P52" s="102"/>
      <c r="Q52" s="101" t="s">
        <v>268</v>
      </c>
      <c r="R52" s="103"/>
      <c r="S52" s="103"/>
      <c r="T52" s="102">
        <v>2</v>
      </c>
      <c r="U52" s="102">
        <v>2</v>
      </c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1:62" s="41" customFormat="1" ht="15" customHeight="1">
      <c r="A53" s="270"/>
      <c r="B53" s="101"/>
      <c r="C53" s="106"/>
      <c r="D53" s="106"/>
      <c r="E53" s="8"/>
      <c r="F53" s="8"/>
      <c r="G53" s="101"/>
      <c r="H53" s="105"/>
      <c r="I53" s="105"/>
      <c r="J53" s="102"/>
      <c r="K53" s="102"/>
      <c r="L53" s="101"/>
      <c r="M53" s="103"/>
      <c r="N53" s="103"/>
      <c r="O53" s="102"/>
      <c r="P53" s="102"/>
      <c r="Q53" s="101" t="s">
        <v>269</v>
      </c>
      <c r="R53" s="8"/>
      <c r="S53" s="8"/>
      <c r="T53" s="103">
        <v>2</v>
      </c>
      <c r="U53" s="102">
        <v>2</v>
      </c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</row>
    <row r="54" spans="1:62" s="41" customFormat="1" ht="15" customHeight="1">
      <c r="A54" s="270"/>
      <c r="B54" s="101"/>
      <c r="C54" s="106"/>
      <c r="D54" s="106"/>
      <c r="E54" s="8"/>
      <c r="F54" s="8"/>
      <c r="G54" s="101"/>
      <c r="H54" s="105"/>
      <c r="I54" s="105"/>
      <c r="J54" s="102"/>
      <c r="K54" s="102"/>
      <c r="L54" s="101"/>
      <c r="M54" s="103"/>
      <c r="N54" s="103"/>
      <c r="O54" s="102"/>
      <c r="P54" s="102"/>
      <c r="Q54" s="101" t="s">
        <v>270</v>
      </c>
      <c r="R54" s="105"/>
      <c r="S54" s="105"/>
      <c r="T54" s="8">
        <v>2</v>
      </c>
      <c r="U54" s="8">
        <v>2</v>
      </c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</row>
    <row r="55" spans="1:62" s="41" customFormat="1" ht="15" customHeight="1">
      <c r="A55" s="270"/>
      <c r="B55" s="101"/>
      <c r="C55" s="106"/>
      <c r="D55" s="106"/>
      <c r="E55" s="8"/>
      <c r="F55" s="8"/>
      <c r="G55" s="101"/>
      <c r="H55" s="105"/>
      <c r="I55" s="105"/>
      <c r="J55" s="102"/>
      <c r="K55" s="102"/>
      <c r="L55" s="101"/>
      <c r="M55" s="103"/>
      <c r="N55" s="103"/>
      <c r="O55" s="102"/>
      <c r="P55" s="102"/>
      <c r="Q55" s="101" t="s">
        <v>271</v>
      </c>
      <c r="R55" s="102"/>
      <c r="S55" s="102"/>
      <c r="T55" s="8">
        <v>2</v>
      </c>
      <c r="U55" s="8">
        <v>2</v>
      </c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</row>
    <row r="56" spans="1:62" s="41" customFormat="1" ht="15" customHeight="1">
      <c r="A56" s="270"/>
      <c r="B56" s="101"/>
      <c r="C56" s="106"/>
      <c r="D56" s="106"/>
      <c r="E56" s="8"/>
      <c r="F56" s="8"/>
      <c r="G56" s="101"/>
      <c r="H56" s="105"/>
      <c r="I56" s="105"/>
      <c r="J56" s="102"/>
      <c r="K56" s="102"/>
      <c r="L56" s="101"/>
      <c r="M56" s="103"/>
      <c r="N56" s="103"/>
      <c r="O56" s="102"/>
      <c r="P56" s="102"/>
      <c r="Q56" s="94" t="s">
        <v>272</v>
      </c>
      <c r="R56" s="97">
        <v>3</v>
      </c>
      <c r="S56" s="97" t="s">
        <v>273</v>
      </c>
      <c r="T56" s="97"/>
      <c r="U56" s="97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</row>
    <row r="57" spans="1:62" s="41" customFormat="1" ht="15" customHeight="1">
      <c r="A57" s="270"/>
      <c r="B57" s="101"/>
      <c r="C57" s="106"/>
      <c r="D57" s="106"/>
      <c r="E57" s="8"/>
      <c r="F57" s="8"/>
      <c r="G57" s="101"/>
      <c r="H57" s="105"/>
      <c r="I57" s="105"/>
      <c r="J57" s="105"/>
      <c r="K57" s="105"/>
      <c r="L57" s="101"/>
      <c r="M57" s="103"/>
      <c r="N57" s="103"/>
      <c r="O57" s="102"/>
      <c r="P57" s="102"/>
      <c r="Q57" s="94" t="s">
        <v>274</v>
      </c>
      <c r="R57" s="97">
        <v>9</v>
      </c>
      <c r="S57" s="97" t="s">
        <v>273</v>
      </c>
      <c r="T57" s="97">
        <v>9</v>
      </c>
      <c r="U57" s="97" t="s">
        <v>275</v>
      </c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</row>
    <row r="58" spans="1:62" s="41" customFormat="1" ht="15" customHeight="1">
      <c r="A58" s="270"/>
      <c r="B58" s="94"/>
      <c r="C58" s="96"/>
      <c r="D58" s="96"/>
      <c r="E58" s="96"/>
      <c r="F58" s="96"/>
      <c r="G58" s="94"/>
      <c r="H58" s="97"/>
      <c r="I58" s="97"/>
      <c r="J58" s="97"/>
      <c r="K58" s="97"/>
      <c r="L58" s="94"/>
      <c r="M58" s="97"/>
      <c r="N58" s="97"/>
      <c r="O58" s="97"/>
      <c r="P58" s="97"/>
      <c r="Q58" s="94" t="s">
        <v>276</v>
      </c>
      <c r="R58" s="97">
        <v>9</v>
      </c>
      <c r="S58" s="97" t="s">
        <v>273</v>
      </c>
      <c r="T58" s="97">
        <v>9</v>
      </c>
      <c r="U58" s="97" t="s">
        <v>273</v>
      </c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1:62" s="41" customFormat="1" ht="15" customHeight="1">
      <c r="A59" s="270"/>
      <c r="B59" s="56" t="s">
        <v>16</v>
      </c>
      <c r="C59" s="27">
        <f>SUM(C42:C58)</f>
        <v>4</v>
      </c>
      <c r="D59" s="27">
        <f t="shared" ref="D59:F59" si="19">SUM(D42:D58)</f>
        <v>4</v>
      </c>
      <c r="E59" s="27">
        <f t="shared" si="19"/>
        <v>6</v>
      </c>
      <c r="F59" s="27">
        <f t="shared" si="19"/>
        <v>6</v>
      </c>
      <c r="G59" s="56" t="s">
        <v>16</v>
      </c>
      <c r="H59" s="27">
        <f>SUM(H42:H58)</f>
        <v>8</v>
      </c>
      <c r="I59" s="27">
        <f t="shared" ref="I59:K59" si="20">SUM(I42:I58)</f>
        <v>8</v>
      </c>
      <c r="J59" s="27">
        <f t="shared" si="20"/>
        <v>10</v>
      </c>
      <c r="K59" s="27">
        <f t="shared" si="20"/>
        <v>10</v>
      </c>
      <c r="L59" s="56" t="s">
        <v>16</v>
      </c>
      <c r="M59" s="27">
        <f>SUM(M42:M58)</f>
        <v>14</v>
      </c>
      <c r="N59" s="27">
        <f t="shared" ref="N59:P59" si="21">SUM(N42:N58)</f>
        <v>14</v>
      </c>
      <c r="O59" s="27">
        <f t="shared" si="21"/>
        <v>0</v>
      </c>
      <c r="P59" s="27">
        <f t="shared" si="21"/>
        <v>0</v>
      </c>
      <c r="Q59" s="56" t="s">
        <v>16</v>
      </c>
      <c r="R59" s="27">
        <f>SUM(R42:R58)</f>
        <v>35</v>
      </c>
      <c r="S59" s="27">
        <f t="shared" ref="S59:U59" si="22">SUM(S42:S58)</f>
        <v>14</v>
      </c>
      <c r="T59" s="27">
        <f t="shared" si="22"/>
        <v>32</v>
      </c>
      <c r="U59" s="27">
        <f t="shared" si="22"/>
        <v>14</v>
      </c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1:62" s="41" customFormat="1" ht="15" customHeight="1">
      <c r="A60" s="271"/>
      <c r="B60" s="60" t="s">
        <v>17</v>
      </c>
      <c r="C60" s="272">
        <f>C59+E59+H59+J59+M59+O59+R59+T59</f>
        <v>109</v>
      </c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4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</row>
    <row r="61" spans="1:62" ht="15" customHeight="1">
      <c r="A61" s="258" t="s">
        <v>277</v>
      </c>
      <c r="B61" s="235" t="s">
        <v>278</v>
      </c>
      <c r="C61" s="235"/>
      <c r="D61" s="235"/>
      <c r="E61" s="235"/>
      <c r="F61" s="235"/>
      <c r="G61" s="275" t="s">
        <v>523</v>
      </c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6"/>
      <c r="V61" s="30"/>
      <c r="W61" s="30"/>
      <c r="Z61" s="45"/>
      <c r="AA61" s="22"/>
      <c r="AB61" s="22"/>
      <c r="AC61" s="30"/>
      <c r="AD61" s="30"/>
      <c r="AE61" s="30"/>
      <c r="AF61" s="30"/>
      <c r="AH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C61" s="30"/>
      <c r="BD61" s="30"/>
      <c r="BE61" s="30"/>
      <c r="BF61" s="30"/>
      <c r="BG61" s="30"/>
      <c r="BH61" s="30"/>
      <c r="BJ61" s="30"/>
    </row>
    <row r="62" spans="1:62" ht="15" customHeight="1">
      <c r="A62" s="258"/>
      <c r="B62" s="235" t="s">
        <v>525</v>
      </c>
      <c r="C62" s="235"/>
      <c r="D62" s="235"/>
      <c r="E62" s="235"/>
      <c r="F62" s="235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8"/>
      <c r="V62" s="30"/>
      <c r="Z62" s="22"/>
      <c r="AA62" s="22"/>
      <c r="AB62" s="22"/>
      <c r="AC62" s="30"/>
      <c r="AE62" s="30"/>
      <c r="AF62" s="30"/>
      <c r="AH62" s="30"/>
      <c r="AK62" s="30"/>
      <c r="AL62" s="30"/>
      <c r="AM62" s="30"/>
      <c r="AN62" s="30"/>
      <c r="AP62" s="30"/>
      <c r="AR62" s="30"/>
      <c r="AW62" s="30"/>
      <c r="AY62" s="30"/>
      <c r="BA62" s="30"/>
      <c r="BF62" s="30"/>
      <c r="BG62" s="30"/>
      <c r="BH62" s="30"/>
      <c r="BJ62" s="30"/>
    </row>
    <row r="63" spans="1:62" ht="15" customHeight="1">
      <c r="A63" s="258"/>
      <c r="B63" s="235" t="s">
        <v>526</v>
      </c>
      <c r="C63" s="235"/>
      <c r="D63" s="235"/>
      <c r="E63" s="235"/>
      <c r="F63" s="235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8"/>
      <c r="V63" s="30"/>
      <c r="Z63" s="22"/>
      <c r="AA63" s="22"/>
      <c r="AB63" s="22"/>
      <c r="AE63" s="30"/>
      <c r="AF63" s="30"/>
      <c r="AN63" s="30"/>
      <c r="BJ63" s="30"/>
    </row>
    <row r="64" spans="1:62" ht="15" customHeight="1">
      <c r="A64" s="258"/>
      <c r="B64" s="235" t="s">
        <v>279</v>
      </c>
      <c r="C64" s="235"/>
      <c r="D64" s="235"/>
      <c r="E64" s="235"/>
      <c r="F64" s="235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8"/>
      <c r="AA64" s="22"/>
      <c r="AB64" s="22"/>
      <c r="AE64" s="30"/>
    </row>
    <row r="65" spans="1:27" ht="15" customHeight="1">
      <c r="A65" s="258"/>
      <c r="B65" s="235" t="s">
        <v>280</v>
      </c>
      <c r="C65" s="235"/>
      <c r="D65" s="235"/>
      <c r="E65" s="235"/>
      <c r="F65" s="235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8"/>
      <c r="AA65" s="22"/>
    </row>
    <row r="66" spans="1:27" ht="15" customHeight="1">
      <c r="A66" s="258"/>
      <c r="B66" s="235" t="s">
        <v>281</v>
      </c>
      <c r="C66" s="235"/>
      <c r="D66" s="235"/>
      <c r="E66" s="235"/>
      <c r="F66" s="235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8"/>
      <c r="AA66" s="22"/>
    </row>
    <row r="67" spans="1:27">
      <c r="A67" s="258"/>
      <c r="B67" s="235" t="s">
        <v>282</v>
      </c>
      <c r="C67" s="235"/>
      <c r="D67" s="235"/>
      <c r="E67" s="235"/>
      <c r="F67" s="235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80"/>
    </row>
  </sheetData>
  <mergeCells count="44">
    <mergeCell ref="A31:A41"/>
    <mergeCell ref="C41:U41"/>
    <mergeCell ref="B67:F67"/>
    <mergeCell ref="A42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6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8"/>
  <sheetViews>
    <sheetView tabSelected="1"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46" customWidth="1"/>
    <col min="2" max="2" width="18.625" style="47" customWidth="1"/>
    <col min="3" max="6" width="3.125" style="48" customWidth="1"/>
    <col min="7" max="7" width="18.625" style="47" customWidth="1"/>
    <col min="8" max="11" width="3.125" style="48" customWidth="1"/>
    <col min="12" max="12" width="18.625" style="47" customWidth="1"/>
    <col min="13" max="16" width="3.125" style="48" customWidth="1"/>
    <col min="17" max="17" width="18.625" style="47" customWidth="1"/>
    <col min="18" max="21" width="3.125" style="48" customWidth="1"/>
    <col min="22" max="16384" width="9" style="228"/>
  </cols>
  <sheetData>
    <row r="1" spans="1:22" ht="30" customHeight="1">
      <c r="A1" s="256" t="s">
        <v>531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229" customFormat="1" ht="30" customHeight="1">
      <c r="A2" s="257" t="s">
        <v>723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"/>
    </row>
    <row r="3" spans="1:22">
      <c r="A3" s="258" t="s">
        <v>0</v>
      </c>
      <c r="B3" s="259" t="s">
        <v>532</v>
      </c>
      <c r="C3" s="258" t="s">
        <v>1</v>
      </c>
      <c r="D3" s="258"/>
      <c r="E3" s="258"/>
      <c r="F3" s="258"/>
      <c r="G3" s="259" t="s">
        <v>2</v>
      </c>
      <c r="H3" s="258" t="s">
        <v>3</v>
      </c>
      <c r="I3" s="258"/>
      <c r="J3" s="258"/>
      <c r="K3" s="258"/>
      <c r="L3" s="259" t="s">
        <v>2</v>
      </c>
      <c r="M3" s="258" t="s">
        <v>4</v>
      </c>
      <c r="N3" s="258"/>
      <c r="O3" s="258"/>
      <c r="P3" s="258"/>
      <c r="Q3" s="259" t="s">
        <v>2</v>
      </c>
      <c r="R3" s="258" t="s">
        <v>5</v>
      </c>
      <c r="S3" s="258"/>
      <c r="T3" s="258"/>
      <c r="U3" s="258"/>
    </row>
    <row r="4" spans="1:22">
      <c r="A4" s="258"/>
      <c r="B4" s="259"/>
      <c r="C4" s="258" t="s">
        <v>6</v>
      </c>
      <c r="D4" s="258"/>
      <c r="E4" s="258" t="s">
        <v>7</v>
      </c>
      <c r="F4" s="258"/>
      <c r="G4" s="259"/>
      <c r="H4" s="258" t="s">
        <v>6</v>
      </c>
      <c r="I4" s="258"/>
      <c r="J4" s="258" t="s">
        <v>7</v>
      </c>
      <c r="K4" s="258"/>
      <c r="L4" s="259"/>
      <c r="M4" s="258" t="s">
        <v>6</v>
      </c>
      <c r="N4" s="258"/>
      <c r="O4" s="258" t="s">
        <v>7</v>
      </c>
      <c r="P4" s="258"/>
      <c r="Q4" s="259"/>
      <c r="R4" s="258" t="s">
        <v>6</v>
      </c>
      <c r="S4" s="258"/>
      <c r="T4" s="258" t="s">
        <v>7</v>
      </c>
      <c r="U4" s="258"/>
    </row>
    <row r="5" spans="1:22" s="230" customFormat="1" ht="12" customHeight="1">
      <c r="A5" s="258"/>
      <c r="B5" s="259"/>
      <c r="C5" s="4" t="s">
        <v>533</v>
      </c>
      <c r="D5" s="4" t="s">
        <v>534</v>
      </c>
      <c r="E5" s="4" t="s">
        <v>533</v>
      </c>
      <c r="F5" s="4" t="s">
        <v>534</v>
      </c>
      <c r="G5" s="259"/>
      <c r="H5" s="4" t="s">
        <v>533</v>
      </c>
      <c r="I5" s="4" t="s">
        <v>534</v>
      </c>
      <c r="J5" s="4" t="s">
        <v>533</v>
      </c>
      <c r="K5" s="4" t="s">
        <v>534</v>
      </c>
      <c r="L5" s="259"/>
      <c r="M5" s="4" t="s">
        <v>533</v>
      </c>
      <c r="N5" s="4" t="s">
        <v>534</v>
      </c>
      <c r="O5" s="4" t="s">
        <v>533</v>
      </c>
      <c r="P5" s="4" t="s">
        <v>534</v>
      </c>
      <c r="Q5" s="259"/>
      <c r="R5" s="4" t="s">
        <v>533</v>
      </c>
      <c r="S5" s="4" t="s">
        <v>534</v>
      </c>
      <c r="T5" s="4" t="s">
        <v>533</v>
      </c>
      <c r="U5" s="4" t="s">
        <v>534</v>
      </c>
    </row>
    <row r="6" spans="1:22" s="11" customFormat="1" ht="15" customHeight="1">
      <c r="A6" s="258" t="s">
        <v>535</v>
      </c>
      <c r="B6" s="9" t="s">
        <v>40</v>
      </c>
      <c r="C6" s="49">
        <v>2</v>
      </c>
      <c r="D6" s="227">
        <v>2</v>
      </c>
      <c r="E6" s="227"/>
      <c r="F6" s="227"/>
      <c r="G6" s="9" t="s">
        <v>43</v>
      </c>
      <c r="H6" s="227">
        <v>2</v>
      </c>
      <c r="I6" s="227">
        <v>2</v>
      </c>
      <c r="J6" s="227"/>
      <c r="K6" s="227"/>
      <c r="L6" s="9"/>
      <c r="M6" s="227"/>
      <c r="N6" s="227"/>
      <c r="O6" s="227"/>
      <c r="P6" s="227"/>
      <c r="Q6" s="9"/>
      <c r="R6" s="227"/>
      <c r="S6" s="227"/>
      <c r="T6" s="227"/>
      <c r="U6" s="227"/>
    </row>
    <row r="7" spans="1:22" s="11" customFormat="1" ht="15" customHeight="1">
      <c r="A7" s="258"/>
      <c r="B7" s="9" t="s">
        <v>109</v>
      </c>
      <c r="C7" s="49"/>
      <c r="D7" s="227"/>
      <c r="E7" s="227">
        <v>2</v>
      </c>
      <c r="F7" s="227">
        <v>2</v>
      </c>
      <c r="G7" s="50" t="s">
        <v>285</v>
      </c>
      <c r="H7" s="227">
        <v>2</v>
      </c>
      <c r="I7" s="227">
        <v>2</v>
      </c>
      <c r="J7" s="227">
        <v>2</v>
      </c>
      <c r="K7" s="227">
        <v>2</v>
      </c>
      <c r="L7" s="9"/>
      <c r="M7" s="227"/>
      <c r="N7" s="227"/>
      <c r="O7" s="227"/>
      <c r="P7" s="227"/>
      <c r="Q7" s="9"/>
      <c r="R7" s="227"/>
      <c r="S7" s="227"/>
      <c r="T7" s="227"/>
      <c r="U7" s="227"/>
    </row>
    <row r="8" spans="1:22" s="11" customFormat="1" ht="15" customHeight="1">
      <c r="A8" s="258"/>
      <c r="B8" s="9" t="s">
        <v>42</v>
      </c>
      <c r="C8" s="49">
        <v>2</v>
      </c>
      <c r="D8" s="227">
        <v>2</v>
      </c>
      <c r="E8" s="227"/>
      <c r="F8" s="227"/>
      <c r="G8" s="9"/>
      <c r="H8" s="227"/>
      <c r="I8" s="227"/>
      <c r="J8" s="227"/>
      <c r="K8" s="227"/>
      <c r="L8" s="9"/>
      <c r="M8" s="227"/>
      <c r="N8" s="227"/>
      <c r="O8" s="227"/>
      <c r="P8" s="227"/>
      <c r="Q8" s="9"/>
      <c r="R8" s="227"/>
      <c r="S8" s="227"/>
      <c r="T8" s="227"/>
      <c r="U8" s="227"/>
    </row>
    <row r="9" spans="1:22" s="11" customFormat="1" ht="15" customHeight="1">
      <c r="A9" s="258"/>
      <c r="B9" s="9" t="s">
        <v>41</v>
      </c>
      <c r="C9" s="49"/>
      <c r="D9" s="227"/>
      <c r="E9" s="227">
        <v>2</v>
      </c>
      <c r="F9" s="227">
        <v>2</v>
      </c>
      <c r="G9" s="9"/>
      <c r="H9" s="227"/>
      <c r="I9" s="227"/>
      <c r="J9" s="227"/>
      <c r="K9" s="227"/>
      <c r="L9" s="9"/>
      <c r="M9" s="227"/>
      <c r="N9" s="227"/>
      <c r="O9" s="227"/>
      <c r="P9" s="227"/>
      <c r="Q9" s="9"/>
      <c r="R9" s="227"/>
      <c r="S9" s="227"/>
      <c r="T9" s="227"/>
      <c r="U9" s="227"/>
    </row>
    <row r="10" spans="1:22" s="14" customFormat="1" ht="15" customHeight="1">
      <c r="A10" s="258"/>
      <c r="B10" s="12" t="s">
        <v>16</v>
      </c>
      <c r="C10" s="13">
        <f>C6+C7+C8+C9</f>
        <v>4</v>
      </c>
      <c r="D10" s="13">
        <f t="shared" ref="D10:F10" si="0">D6+D7+D8+D9</f>
        <v>4</v>
      </c>
      <c r="E10" s="13">
        <f t="shared" si="0"/>
        <v>4</v>
      </c>
      <c r="F10" s="13">
        <f t="shared" si="0"/>
        <v>4</v>
      </c>
      <c r="G10" s="12" t="s">
        <v>16</v>
      </c>
      <c r="H10" s="12">
        <f>H6+H7+H8+H9</f>
        <v>4</v>
      </c>
      <c r="I10" s="12">
        <f t="shared" ref="I10:K10" si="1">I6+I7+I8+I9</f>
        <v>4</v>
      </c>
      <c r="J10" s="12">
        <f t="shared" si="1"/>
        <v>2</v>
      </c>
      <c r="K10" s="12">
        <f t="shared" si="1"/>
        <v>2</v>
      </c>
      <c r="L10" s="12" t="s">
        <v>16</v>
      </c>
      <c r="M10" s="12">
        <f>M6+M7+M8+M9</f>
        <v>0</v>
      </c>
      <c r="N10" s="12">
        <f t="shared" ref="N10:P10" si="2">N6+N7+N8+N9</f>
        <v>0</v>
      </c>
      <c r="O10" s="12">
        <f t="shared" si="2"/>
        <v>0</v>
      </c>
      <c r="P10" s="12">
        <f t="shared" si="2"/>
        <v>0</v>
      </c>
      <c r="Q10" s="12" t="s">
        <v>16</v>
      </c>
      <c r="R10" s="12">
        <f>R6+R7+R8+R9</f>
        <v>0</v>
      </c>
      <c r="S10" s="12">
        <f t="shared" ref="S10:U10" si="3">S6+S7+S8+S9</f>
        <v>0</v>
      </c>
      <c r="T10" s="12">
        <f t="shared" si="3"/>
        <v>0</v>
      </c>
      <c r="U10" s="12">
        <f t="shared" si="3"/>
        <v>0</v>
      </c>
    </row>
    <row r="11" spans="1:22" s="14" customFormat="1" ht="15" customHeight="1">
      <c r="A11" s="258"/>
      <c r="B11" s="225" t="s">
        <v>17</v>
      </c>
      <c r="C11" s="265">
        <f>C10+E10+H10+J10+M10+O10+R10+T10</f>
        <v>14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</row>
    <row r="12" spans="1:22" s="14" customFormat="1" ht="35.1" customHeight="1">
      <c r="A12" s="258"/>
      <c r="B12" s="266" t="s">
        <v>536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</row>
    <row r="13" spans="1:22" s="11" customFormat="1" ht="15" customHeight="1">
      <c r="A13" s="258" t="s">
        <v>537</v>
      </c>
      <c r="B13" s="9" t="s">
        <v>45</v>
      </c>
      <c r="C13" s="49">
        <v>0</v>
      </c>
      <c r="D13" s="227">
        <v>1</v>
      </c>
      <c r="E13" s="227">
        <v>0</v>
      </c>
      <c r="F13" s="227">
        <v>1</v>
      </c>
      <c r="G13" s="9" t="s">
        <v>47</v>
      </c>
      <c r="H13" s="227"/>
      <c r="I13" s="227"/>
      <c r="J13" s="227">
        <v>2</v>
      </c>
      <c r="K13" s="227">
        <v>2</v>
      </c>
      <c r="L13" s="9"/>
      <c r="M13" s="227"/>
      <c r="N13" s="227"/>
      <c r="O13" s="227"/>
      <c r="P13" s="227"/>
      <c r="Q13" s="9"/>
      <c r="R13" s="227"/>
      <c r="S13" s="227"/>
      <c r="T13" s="227"/>
      <c r="U13" s="227"/>
    </row>
    <row r="14" spans="1:22" s="11" customFormat="1" ht="15" customHeight="1">
      <c r="A14" s="258"/>
      <c r="B14" s="9" t="s">
        <v>46</v>
      </c>
      <c r="C14" s="49"/>
      <c r="D14" s="227"/>
      <c r="E14" s="227">
        <v>2</v>
      </c>
      <c r="F14" s="227">
        <v>2</v>
      </c>
      <c r="G14" s="9"/>
      <c r="H14" s="227"/>
      <c r="I14" s="227"/>
      <c r="J14" s="227"/>
      <c r="K14" s="227"/>
      <c r="L14" s="9"/>
      <c r="M14" s="227"/>
      <c r="N14" s="227"/>
      <c r="O14" s="227"/>
      <c r="P14" s="227"/>
      <c r="Q14" s="9"/>
      <c r="R14" s="227"/>
      <c r="S14" s="227"/>
      <c r="T14" s="227"/>
      <c r="U14" s="227"/>
    </row>
    <row r="15" spans="1:22" s="11" customFormat="1" ht="15" customHeight="1">
      <c r="A15" s="258"/>
      <c r="B15" s="9" t="s">
        <v>22</v>
      </c>
      <c r="C15" s="227">
        <v>2</v>
      </c>
      <c r="D15" s="227">
        <v>2</v>
      </c>
      <c r="E15" s="227"/>
      <c r="F15" s="227"/>
      <c r="G15" s="50"/>
      <c r="H15" s="227"/>
      <c r="I15" s="227"/>
      <c r="J15" s="227"/>
      <c r="K15" s="227"/>
      <c r="L15" s="9"/>
      <c r="M15" s="227"/>
      <c r="N15" s="227"/>
      <c r="O15" s="227"/>
      <c r="P15" s="227"/>
      <c r="Q15" s="9"/>
      <c r="R15" s="227"/>
      <c r="S15" s="227"/>
      <c r="T15" s="227"/>
      <c r="U15" s="227"/>
    </row>
    <row r="16" spans="1:22" s="14" customFormat="1" ht="15" customHeight="1">
      <c r="A16" s="258"/>
      <c r="B16" s="12" t="s">
        <v>16</v>
      </c>
      <c r="C16" s="13">
        <f>C13+C14+C15</f>
        <v>2</v>
      </c>
      <c r="D16" s="13">
        <f t="shared" ref="D16:F16" si="4">D13+D14+D15</f>
        <v>3</v>
      </c>
      <c r="E16" s="13">
        <f t="shared" si="4"/>
        <v>2</v>
      </c>
      <c r="F16" s="13">
        <f t="shared" si="4"/>
        <v>3</v>
      </c>
      <c r="G16" s="12" t="s">
        <v>16</v>
      </c>
      <c r="H16" s="12">
        <f>H13+H14+H15</f>
        <v>0</v>
      </c>
      <c r="I16" s="12">
        <f t="shared" ref="I16:K16" si="5">I13+I14+I15</f>
        <v>0</v>
      </c>
      <c r="J16" s="12">
        <f t="shared" si="5"/>
        <v>2</v>
      </c>
      <c r="K16" s="12">
        <f t="shared" si="5"/>
        <v>2</v>
      </c>
      <c r="L16" s="12" t="s">
        <v>16</v>
      </c>
      <c r="M16" s="12">
        <f>M13+M14+M15</f>
        <v>0</v>
      </c>
      <c r="N16" s="12">
        <f t="shared" ref="N16:P16" si="6">N13+N14+N15</f>
        <v>0</v>
      </c>
      <c r="O16" s="12">
        <f t="shared" si="6"/>
        <v>0</v>
      </c>
      <c r="P16" s="12">
        <f t="shared" si="6"/>
        <v>0</v>
      </c>
      <c r="Q16" s="12" t="s">
        <v>16</v>
      </c>
      <c r="R16" s="12">
        <f>R13+R14+R15</f>
        <v>0</v>
      </c>
      <c r="S16" s="12">
        <f t="shared" ref="S16:U16" si="7">S13+S14+S15</f>
        <v>0</v>
      </c>
      <c r="T16" s="12">
        <f t="shared" si="7"/>
        <v>0</v>
      </c>
      <c r="U16" s="12">
        <f t="shared" si="7"/>
        <v>0</v>
      </c>
    </row>
    <row r="17" spans="1:62" s="14" customFormat="1" ht="15" customHeight="1">
      <c r="A17" s="258"/>
      <c r="B17" s="225" t="s">
        <v>17</v>
      </c>
      <c r="C17" s="265">
        <f>C16+E16+H16+J16+M16+O16+R16+T16</f>
        <v>6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</row>
    <row r="18" spans="1:62" ht="57" customHeight="1">
      <c r="A18" s="258" t="s">
        <v>538</v>
      </c>
      <c r="B18" s="268" t="s">
        <v>539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</row>
    <row r="19" spans="1:62" s="14" customFormat="1" ht="15" customHeight="1">
      <c r="A19" s="258"/>
      <c r="B19" s="225" t="s">
        <v>17</v>
      </c>
      <c r="C19" s="260">
        <v>6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</row>
    <row r="20" spans="1:62" s="231" customFormat="1" ht="15" customHeight="1">
      <c r="A20" s="261" t="s">
        <v>540</v>
      </c>
      <c r="B20" s="52" t="s">
        <v>287</v>
      </c>
      <c r="C20" s="21">
        <v>2</v>
      </c>
      <c r="D20" s="21">
        <v>2</v>
      </c>
      <c r="E20" s="21"/>
      <c r="F20" s="21"/>
      <c r="G20" s="75" t="s">
        <v>48</v>
      </c>
      <c r="H20" s="21"/>
      <c r="I20" s="21"/>
      <c r="J20" s="21">
        <v>2</v>
      </c>
      <c r="K20" s="21">
        <v>2</v>
      </c>
      <c r="L20" s="20"/>
      <c r="M20" s="21"/>
      <c r="N20" s="21"/>
      <c r="O20" s="21"/>
      <c r="P20" s="21"/>
      <c r="Q20" s="20"/>
      <c r="R20" s="21"/>
      <c r="S20" s="21"/>
      <c r="T20" s="21"/>
      <c r="U20" s="21"/>
    </row>
    <row r="21" spans="1:62" s="231" customFormat="1" ht="15" customHeight="1">
      <c r="A21" s="261"/>
      <c r="B21" s="52" t="s">
        <v>49</v>
      </c>
      <c r="C21" s="226"/>
      <c r="D21" s="226"/>
      <c r="E21" s="226">
        <v>2</v>
      </c>
      <c r="F21" s="226">
        <v>2</v>
      </c>
      <c r="G21" s="52" t="s">
        <v>50</v>
      </c>
      <c r="H21" s="226">
        <v>2</v>
      </c>
      <c r="I21" s="226">
        <v>2</v>
      </c>
      <c r="J21" s="21"/>
      <c r="K21" s="21"/>
      <c r="L21" s="25"/>
      <c r="M21" s="226"/>
      <c r="N21" s="226"/>
      <c r="O21" s="226"/>
      <c r="P21" s="226"/>
      <c r="Q21" s="25"/>
      <c r="R21" s="226"/>
      <c r="S21" s="226"/>
      <c r="T21" s="226"/>
      <c r="U21" s="226"/>
    </row>
    <row r="22" spans="1:62" s="30" customFormat="1" ht="15" customHeight="1">
      <c r="A22" s="261"/>
      <c r="B22" s="27" t="s">
        <v>541</v>
      </c>
      <c r="C22" s="27">
        <f>C20+C21</f>
        <v>2</v>
      </c>
      <c r="D22" s="27">
        <f t="shared" ref="D22:F22" si="8">D20+D21</f>
        <v>2</v>
      </c>
      <c r="E22" s="27">
        <f t="shared" si="8"/>
        <v>2</v>
      </c>
      <c r="F22" s="27">
        <f t="shared" si="8"/>
        <v>2</v>
      </c>
      <c r="G22" s="27" t="s">
        <v>541</v>
      </c>
      <c r="H22" s="27">
        <f>H20+H21</f>
        <v>2</v>
      </c>
      <c r="I22" s="27">
        <f t="shared" ref="I22:K22" si="9">I20+I21</f>
        <v>2</v>
      </c>
      <c r="J22" s="27">
        <f t="shared" si="9"/>
        <v>2</v>
      </c>
      <c r="K22" s="27">
        <f t="shared" si="9"/>
        <v>2</v>
      </c>
      <c r="L22" s="28" t="s">
        <v>16</v>
      </c>
      <c r="M22" s="29">
        <f>M20+M21</f>
        <v>0</v>
      </c>
      <c r="N22" s="29">
        <f t="shared" ref="N22:P22" si="10">N20+N21</f>
        <v>0</v>
      </c>
      <c r="O22" s="29">
        <f t="shared" si="10"/>
        <v>0</v>
      </c>
      <c r="P22" s="29">
        <f t="shared" si="10"/>
        <v>0</v>
      </c>
      <c r="Q22" s="28" t="s">
        <v>16</v>
      </c>
      <c r="R22" s="27">
        <f>R20+R21</f>
        <v>0</v>
      </c>
      <c r="S22" s="27">
        <f t="shared" ref="S22:U22" si="11">S20+S21</f>
        <v>0</v>
      </c>
      <c r="T22" s="27">
        <f t="shared" si="11"/>
        <v>0</v>
      </c>
      <c r="U22" s="27">
        <f t="shared" si="11"/>
        <v>0</v>
      </c>
    </row>
    <row r="23" spans="1:62" s="30" customFormat="1" ht="15" customHeight="1">
      <c r="A23" s="261"/>
      <c r="B23" s="31" t="s">
        <v>542</v>
      </c>
      <c r="C23" s="294">
        <f>SUM(C22+E22+H22+J22+M22+O22+R22+T22)</f>
        <v>8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W23" s="231"/>
      <c r="X23" s="231"/>
      <c r="Y23" s="231"/>
      <c r="Z23" s="231"/>
      <c r="AA23" s="231"/>
      <c r="AB23" s="231"/>
    </row>
    <row r="24" spans="1:62" s="35" customFormat="1" ht="15" customHeight="1">
      <c r="A24" s="267" t="s">
        <v>543</v>
      </c>
      <c r="B24" s="32" t="s">
        <v>544</v>
      </c>
      <c r="C24" s="33">
        <v>2</v>
      </c>
      <c r="D24" s="33">
        <v>2</v>
      </c>
      <c r="E24" s="33"/>
      <c r="F24" s="33"/>
      <c r="G24" s="32" t="s">
        <v>545</v>
      </c>
      <c r="H24" s="33">
        <v>2</v>
      </c>
      <c r="I24" s="33">
        <v>2</v>
      </c>
      <c r="J24" s="33"/>
      <c r="K24" s="33"/>
      <c r="L24" s="32" t="s">
        <v>546</v>
      </c>
      <c r="M24" s="33">
        <v>2</v>
      </c>
      <c r="N24" s="33">
        <v>2</v>
      </c>
      <c r="O24" s="33"/>
      <c r="P24" s="33"/>
      <c r="Q24" s="125"/>
      <c r="R24" s="126"/>
      <c r="S24" s="126"/>
      <c r="T24" s="127"/>
      <c r="U24" s="127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s="35" customFormat="1" ht="15" customHeight="1">
      <c r="A25" s="267"/>
      <c r="B25" s="32" t="s">
        <v>547</v>
      </c>
      <c r="C25" s="33">
        <v>2</v>
      </c>
      <c r="D25" s="33">
        <v>2</v>
      </c>
      <c r="E25" s="33"/>
      <c r="F25" s="33"/>
      <c r="G25" s="32" t="s">
        <v>548</v>
      </c>
      <c r="H25" s="33"/>
      <c r="I25" s="33"/>
      <c r="J25" s="33">
        <v>2</v>
      </c>
      <c r="K25" s="33">
        <v>2</v>
      </c>
      <c r="L25" s="32" t="s">
        <v>549</v>
      </c>
      <c r="M25" s="33"/>
      <c r="N25" s="33"/>
      <c r="O25" s="33">
        <v>2</v>
      </c>
      <c r="P25" s="33">
        <v>2</v>
      </c>
      <c r="Q25" s="125"/>
      <c r="R25" s="126"/>
      <c r="S25" s="126"/>
      <c r="T25" s="127"/>
      <c r="U25" s="127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1:62" s="35" customFormat="1" ht="15" customHeight="1">
      <c r="A26" s="267"/>
      <c r="B26" s="32" t="s">
        <v>550</v>
      </c>
      <c r="C26" s="33"/>
      <c r="D26" s="33"/>
      <c r="E26" s="33">
        <v>2</v>
      </c>
      <c r="F26" s="33">
        <v>2</v>
      </c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125"/>
      <c r="R26" s="126"/>
      <c r="S26" s="126"/>
      <c r="T26" s="127"/>
      <c r="U26" s="127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2" s="35" customFormat="1" ht="15" customHeight="1">
      <c r="A27" s="267"/>
      <c r="B27" s="32" t="s">
        <v>551</v>
      </c>
      <c r="C27" s="33"/>
      <c r="D27" s="33"/>
      <c r="E27" s="33">
        <v>2</v>
      </c>
      <c r="F27" s="33">
        <v>2</v>
      </c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125"/>
      <c r="R27" s="126"/>
      <c r="S27" s="126"/>
      <c r="T27" s="127"/>
      <c r="U27" s="127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1:62" s="35" customFormat="1" ht="15" customHeight="1">
      <c r="A28" s="267"/>
      <c r="B28" s="37" t="s">
        <v>552</v>
      </c>
      <c r="C28" s="33"/>
      <c r="D28" s="33"/>
      <c r="E28" s="33">
        <v>2</v>
      </c>
      <c r="F28" s="33">
        <v>2</v>
      </c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128"/>
      <c r="R28" s="33"/>
      <c r="S28" s="33"/>
      <c r="T28" s="129"/>
      <c r="U28" s="129"/>
      <c r="V28" s="30"/>
      <c r="W28" s="231"/>
      <c r="X28" s="231"/>
      <c r="Y28" s="231"/>
      <c r="Z28" s="231"/>
      <c r="AA28" s="231"/>
      <c r="AB28" s="231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62" s="38" customFormat="1" ht="15" customHeight="1">
      <c r="A29" s="267"/>
      <c r="B29" s="27" t="s">
        <v>541</v>
      </c>
      <c r="C29" s="93">
        <f>SUM(C24:C28)</f>
        <v>4</v>
      </c>
      <c r="D29" s="93">
        <f>SUM(D24:D28)</f>
        <v>4</v>
      </c>
      <c r="E29" s="93">
        <f>SUM(E24:E28)</f>
        <v>6</v>
      </c>
      <c r="F29" s="93">
        <f>SUM(F24:F28)</f>
        <v>6</v>
      </c>
      <c r="G29" s="27" t="s">
        <v>541</v>
      </c>
      <c r="H29" s="93">
        <f>SUM(H24:H28)</f>
        <v>2</v>
      </c>
      <c r="I29" s="93">
        <f>SUM(I24:I28)</f>
        <v>2</v>
      </c>
      <c r="J29" s="93">
        <f>SUM(J24:J28)</f>
        <v>2</v>
      </c>
      <c r="K29" s="93">
        <f>SUM(K24:K28)</f>
        <v>2</v>
      </c>
      <c r="L29" s="28" t="s">
        <v>553</v>
      </c>
      <c r="M29" s="93">
        <f t="shared" ref="M29:P29" si="12">SUM(M24:M28)</f>
        <v>2</v>
      </c>
      <c r="N29" s="93">
        <f t="shared" si="12"/>
        <v>2</v>
      </c>
      <c r="O29" s="93">
        <f t="shared" si="12"/>
        <v>2</v>
      </c>
      <c r="P29" s="93">
        <f t="shared" si="12"/>
        <v>2</v>
      </c>
      <c r="Q29" s="28" t="s">
        <v>553</v>
      </c>
      <c r="R29" s="93">
        <f t="shared" ref="R29:U29" si="13">SUM(R24:R28)</f>
        <v>0</v>
      </c>
      <c r="S29" s="93">
        <f t="shared" si="13"/>
        <v>0</v>
      </c>
      <c r="T29" s="93">
        <f t="shared" si="13"/>
        <v>0</v>
      </c>
      <c r="U29" s="93">
        <f t="shared" si="13"/>
        <v>0</v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1:62" s="38" customFormat="1" ht="15" customHeight="1">
      <c r="A30" s="267"/>
      <c r="B30" s="31" t="s">
        <v>554</v>
      </c>
      <c r="C30" s="306">
        <f>SUM(C29,E29,H29,J29,M29,O29,R29,T29)</f>
        <v>18</v>
      </c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"/>
      <c r="W30" s="231"/>
      <c r="X30" s="231"/>
      <c r="Y30" s="231"/>
      <c r="Z30" s="231"/>
      <c r="AA30" s="231"/>
      <c r="AB30" s="231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62" s="41" customFormat="1" ht="15" customHeight="1">
      <c r="A31" s="267" t="s">
        <v>31</v>
      </c>
      <c r="B31" s="18" t="s">
        <v>555</v>
      </c>
      <c r="C31" s="224">
        <v>3</v>
      </c>
      <c r="D31" s="224">
        <v>3</v>
      </c>
      <c r="E31" s="7"/>
      <c r="F31" s="7"/>
      <c r="G31" s="24" t="s">
        <v>110</v>
      </c>
      <c r="H31" s="224">
        <v>2</v>
      </c>
      <c r="I31" s="224">
        <v>2</v>
      </c>
      <c r="J31" s="224"/>
      <c r="K31" s="224"/>
      <c r="L31" s="42" t="s">
        <v>111</v>
      </c>
      <c r="M31" s="224">
        <v>3</v>
      </c>
      <c r="N31" s="224">
        <v>3</v>
      </c>
      <c r="O31" s="224"/>
      <c r="P31" s="224"/>
      <c r="Q31" s="24" t="s">
        <v>112</v>
      </c>
      <c r="R31" s="224">
        <v>3</v>
      </c>
      <c r="S31" s="224">
        <v>3</v>
      </c>
      <c r="T31" s="224"/>
      <c r="U31" s="224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62" s="41" customFormat="1" ht="15" customHeight="1">
      <c r="A32" s="267"/>
      <c r="B32" s="18" t="s">
        <v>289</v>
      </c>
      <c r="C32" s="7">
        <v>3</v>
      </c>
      <c r="D32" s="7">
        <v>3</v>
      </c>
      <c r="E32" s="7"/>
      <c r="F32" s="7"/>
      <c r="G32" s="42" t="s">
        <v>113</v>
      </c>
      <c r="H32" s="224">
        <v>3</v>
      </c>
      <c r="I32" s="224">
        <v>3</v>
      </c>
      <c r="J32" s="224"/>
      <c r="K32" s="224"/>
      <c r="L32" s="42" t="s">
        <v>114</v>
      </c>
      <c r="M32" s="224">
        <v>3</v>
      </c>
      <c r="N32" s="224">
        <v>3</v>
      </c>
      <c r="O32" s="44"/>
      <c r="P32" s="44"/>
      <c r="Q32" s="24" t="s">
        <v>115</v>
      </c>
      <c r="R32" s="224">
        <v>2</v>
      </c>
      <c r="S32" s="224">
        <v>2</v>
      </c>
      <c r="T32" s="224"/>
      <c r="U32" s="224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1:62" s="41" customFormat="1" ht="15" customHeight="1">
      <c r="A33" s="267"/>
      <c r="B33" s="18" t="s">
        <v>116</v>
      </c>
      <c r="C33" s="7">
        <v>2</v>
      </c>
      <c r="D33" s="7">
        <v>2</v>
      </c>
      <c r="E33" s="7"/>
      <c r="F33" s="7"/>
      <c r="G33" s="24" t="s">
        <v>117</v>
      </c>
      <c r="H33" s="224">
        <v>2</v>
      </c>
      <c r="I33" s="224">
        <v>3</v>
      </c>
      <c r="J33" s="44"/>
      <c r="K33" s="44"/>
      <c r="L33" s="24" t="s">
        <v>118</v>
      </c>
      <c r="M33" s="224">
        <v>2</v>
      </c>
      <c r="N33" s="224">
        <v>2</v>
      </c>
      <c r="O33" s="8"/>
      <c r="P33" s="8"/>
      <c r="Q33" s="24" t="s">
        <v>119</v>
      </c>
      <c r="R33" s="224"/>
      <c r="S33" s="224"/>
      <c r="T33" s="224">
        <v>2</v>
      </c>
      <c r="U33" s="224">
        <v>2</v>
      </c>
      <c r="V33" s="30"/>
      <c r="W33" s="30"/>
      <c r="X33" s="231"/>
      <c r="Y33" s="231"/>
      <c r="Z33" s="231"/>
      <c r="AA33" s="231"/>
      <c r="AB33" s="231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1:62" s="41" customFormat="1" ht="15" customHeight="1">
      <c r="A34" s="267"/>
      <c r="B34" s="18" t="s">
        <v>120</v>
      </c>
      <c r="C34" s="7">
        <v>2</v>
      </c>
      <c r="D34" s="7">
        <v>3</v>
      </c>
      <c r="E34" s="7"/>
      <c r="F34" s="7"/>
      <c r="G34" s="24" t="s">
        <v>121</v>
      </c>
      <c r="H34" s="8"/>
      <c r="I34" s="8"/>
      <c r="J34" s="8">
        <v>3</v>
      </c>
      <c r="K34" s="8">
        <v>3</v>
      </c>
      <c r="L34" s="24" t="s">
        <v>122</v>
      </c>
      <c r="M34" s="224">
        <v>3</v>
      </c>
      <c r="N34" s="224">
        <v>3</v>
      </c>
      <c r="O34" s="224"/>
      <c r="P34" s="224"/>
      <c r="Q34" s="24" t="s">
        <v>123</v>
      </c>
      <c r="R34" s="224"/>
      <c r="S34" s="224"/>
      <c r="T34" s="224">
        <v>3</v>
      </c>
      <c r="U34" s="224">
        <v>3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1:62" s="41" customFormat="1" ht="15" customHeight="1">
      <c r="A35" s="267"/>
      <c r="B35" s="18" t="s">
        <v>124</v>
      </c>
      <c r="C35" s="7">
        <v>2</v>
      </c>
      <c r="D35" s="7">
        <v>3</v>
      </c>
      <c r="E35" s="7"/>
      <c r="F35" s="7"/>
      <c r="G35" s="42" t="s">
        <v>125</v>
      </c>
      <c r="H35" s="8"/>
      <c r="I35" s="8"/>
      <c r="J35" s="8">
        <v>3</v>
      </c>
      <c r="K35" s="8">
        <v>3</v>
      </c>
      <c r="L35" s="42" t="s">
        <v>126</v>
      </c>
      <c r="M35" s="224">
        <v>1</v>
      </c>
      <c r="N35" s="224">
        <v>3</v>
      </c>
      <c r="O35" s="224"/>
      <c r="P35" s="224"/>
      <c r="Q35" s="24"/>
      <c r="R35" s="224"/>
      <c r="S35" s="224"/>
      <c r="T35" s="224"/>
      <c r="U35" s="224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1:62" s="41" customFormat="1" ht="15" customHeight="1">
      <c r="A36" s="267"/>
      <c r="B36" s="18" t="s">
        <v>127</v>
      </c>
      <c r="C36" s="224"/>
      <c r="D36" s="224"/>
      <c r="E36" s="7">
        <v>2</v>
      </c>
      <c r="F36" s="7">
        <v>3</v>
      </c>
      <c r="G36" s="24" t="s">
        <v>128</v>
      </c>
      <c r="H36" s="8"/>
      <c r="I36" s="8"/>
      <c r="J36" s="224">
        <v>3</v>
      </c>
      <c r="K36" s="224">
        <v>3</v>
      </c>
      <c r="L36" s="24" t="s">
        <v>129</v>
      </c>
      <c r="M36" s="224"/>
      <c r="N36" s="224"/>
      <c r="O36" s="8">
        <v>3</v>
      </c>
      <c r="P36" s="8">
        <v>3</v>
      </c>
      <c r="Q36" s="24"/>
      <c r="R36" s="224"/>
      <c r="S36" s="224"/>
      <c r="T36" s="224"/>
      <c r="U36" s="224"/>
      <c r="V36" s="30"/>
      <c r="W36" s="30"/>
      <c r="X36" s="231"/>
      <c r="Y36" s="231"/>
      <c r="Z36" s="231"/>
      <c r="AA36" s="231"/>
      <c r="AB36" s="231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1:62" s="41" customFormat="1" ht="15" customHeight="1">
      <c r="A37" s="267"/>
      <c r="B37" s="24" t="s">
        <v>130</v>
      </c>
      <c r="C37" s="7"/>
      <c r="D37" s="7"/>
      <c r="E37" s="7">
        <v>2</v>
      </c>
      <c r="F37" s="7">
        <v>3</v>
      </c>
      <c r="G37" s="42" t="s">
        <v>131</v>
      </c>
      <c r="H37" s="224"/>
      <c r="I37" s="224"/>
      <c r="J37" s="44">
        <v>2</v>
      </c>
      <c r="K37" s="44">
        <v>3</v>
      </c>
      <c r="L37" s="24" t="s">
        <v>132</v>
      </c>
      <c r="M37" s="224"/>
      <c r="N37" s="224"/>
      <c r="O37" s="224">
        <v>2</v>
      </c>
      <c r="P37" s="224">
        <v>2</v>
      </c>
      <c r="Q37" s="42"/>
      <c r="R37" s="8"/>
      <c r="S37" s="8"/>
      <c r="T37" s="224"/>
      <c r="U37" s="224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1:62" s="41" customFormat="1" ht="15" customHeight="1">
      <c r="A38" s="267"/>
      <c r="B38" s="18" t="s">
        <v>133</v>
      </c>
      <c r="C38" s="7"/>
      <c r="D38" s="7"/>
      <c r="E38" s="7">
        <v>2</v>
      </c>
      <c r="F38" s="7">
        <v>2</v>
      </c>
      <c r="G38" s="24"/>
      <c r="H38" s="224"/>
      <c r="I38" s="224"/>
      <c r="J38" s="224"/>
      <c r="K38" s="224"/>
      <c r="L38" s="24" t="s">
        <v>134</v>
      </c>
      <c r="M38" s="44"/>
      <c r="N38" s="44"/>
      <c r="O38" s="44">
        <v>1</v>
      </c>
      <c r="P38" s="44">
        <v>3</v>
      </c>
      <c r="Q38" s="24"/>
      <c r="R38" s="8"/>
      <c r="S38" s="8"/>
      <c r="T38" s="8"/>
      <c r="U38" s="8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1:62" s="41" customFormat="1" ht="15" customHeight="1">
      <c r="A39" s="267"/>
      <c r="B39" s="18" t="s">
        <v>290</v>
      </c>
      <c r="C39" s="8"/>
      <c r="D39" s="224"/>
      <c r="E39" s="7">
        <v>3</v>
      </c>
      <c r="F39" s="7">
        <v>3</v>
      </c>
      <c r="G39" s="24"/>
      <c r="H39" s="44"/>
      <c r="I39" s="44"/>
      <c r="J39" s="44"/>
      <c r="K39" s="44"/>
      <c r="L39" s="42" t="s">
        <v>135</v>
      </c>
      <c r="M39" s="224"/>
      <c r="N39" s="224"/>
      <c r="O39" s="8">
        <v>2</v>
      </c>
      <c r="P39" s="8">
        <v>2</v>
      </c>
      <c r="Q39" s="24"/>
      <c r="R39" s="8"/>
      <c r="S39" s="8"/>
      <c r="T39" s="8"/>
      <c r="U39" s="8"/>
      <c r="V39" s="30"/>
      <c r="W39" s="30"/>
      <c r="X39" s="231"/>
      <c r="Y39" s="231"/>
      <c r="Z39" s="231"/>
      <c r="AA39" s="231"/>
      <c r="AB39" s="231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1:62" s="41" customFormat="1" ht="15" customHeight="1">
      <c r="A40" s="267"/>
      <c r="B40" s="18" t="s">
        <v>291</v>
      </c>
      <c r="C40" s="8"/>
      <c r="D40" s="224"/>
      <c r="E40" s="7">
        <v>3</v>
      </c>
      <c r="F40" s="7">
        <v>3</v>
      </c>
      <c r="G40" s="24"/>
      <c r="H40" s="44"/>
      <c r="I40" s="44"/>
      <c r="J40" s="44"/>
      <c r="K40" s="44"/>
      <c r="L40" s="42"/>
      <c r="M40" s="224"/>
      <c r="N40" s="224"/>
      <c r="O40" s="8"/>
      <c r="P40" s="8"/>
      <c r="Q40" s="24"/>
      <c r="R40" s="8"/>
      <c r="S40" s="8"/>
      <c r="T40" s="8"/>
      <c r="U40" s="8"/>
      <c r="V40" s="30"/>
      <c r="W40" s="30"/>
      <c r="X40" s="231"/>
      <c r="Y40" s="231"/>
      <c r="Z40" s="231"/>
      <c r="AA40" s="231"/>
      <c r="AB40" s="231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1:62" s="41" customFormat="1" ht="15" customHeight="1">
      <c r="A41" s="267"/>
      <c r="B41" s="56" t="s">
        <v>16</v>
      </c>
      <c r="C41" s="56">
        <f>SUM(C31:C40)</f>
        <v>12</v>
      </c>
      <c r="D41" s="56">
        <f>SUM(D31:D40)</f>
        <v>14</v>
      </c>
      <c r="E41" s="56">
        <f>SUM(E31:E40)</f>
        <v>12</v>
      </c>
      <c r="F41" s="56">
        <f>SUM(F31:F40)</f>
        <v>14</v>
      </c>
      <c r="G41" s="56" t="s">
        <v>553</v>
      </c>
      <c r="H41" s="56">
        <f>SUM(H31:H40)</f>
        <v>7</v>
      </c>
      <c r="I41" s="56">
        <f>SUM(I31:I40)</f>
        <v>8</v>
      </c>
      <c r="J41" s="56">
        <f>SUM(J31:J40)</f>
        <v>11</v>
      </c>
      <c r="K41" s="56">
        <f>SUM(K31:K40)</f>
        <v>12</v>
      </c>
      <c r="L41" s="56" t="s">
        <v>16</v>
      </c>
      <c r="M41" s="56">
        <f>SUM(M31:M40)</f>
        <v>12</v>
      </c>
      <c r="N41" s="56">
        <f>SUM(N31:N40)</f>
        <v>14</v>
      </c>
      <c r="O41" s="56">
        <f>SUM(O31:O40)</f>
        <v>8</v>
      </c>
      <c r="P41" s="56">
        <f>SUM(P31:P40)</f>
        <v>10</v>
      </c>
      <c r="Q41" s="56" t="s">
        <v>16</v>
      </c>
      <c r="R41" s="56">
        <f>SUM(R31:R40)</f>
        <v>5</v>
      </c>
      <c r="S41" s="56">
        <f>SUM(S31:S40)</f>
        <v>5</v>
      </c>
      <c r="T41" s="56">
        <f>SUM(T31:T40)</f>
        <v>5</v>
      </c>
      <c r="U41" s="56">
        <f>SUM(U31:U40)</f>
        <v>5</v>
      </c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1:62" s="41" customFormat="1" ht="15" customHeight="1">
      <c r="A42" s="267"/>
      <c r="B42" s="60" t="s">
        <v>17</v>
      </c>
      <c r="C42" s="264">
        <f>C41+E41+H41+J41+M41+O41+R41+T41</f>
        <v>72</v>
      </c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30"/>
      <c r="W42" s="30"/>
      <c r="X42" s="231"/>
      <c r="Y42" s="231"/>
      <c r="Z42" s="231"/>
      <c r="AA42" s="231"/>
      <c r="AB42" s="231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1:62" s="41" customFormat="1" ht="15" customHeight="1">
      <c r="A43" s="269" t="s">
        <v>556</v>
      </c>
      <c r="B43" s="24"/>
      <c r="C43" s="44"/>
      <c r="D43" s="44"/>
      <c r="E43" s="43"/>
      <c r="F43" s="43"/>
      <c r="G43" s="57" t="s">
        <v>136</v>
      </c>
      <c r="H43" s="58">
        <v>2</v>
      </c>
      <c r="I43" s="58">
        <v>2</v>
      </c>
      <c r="J43" s="58"/>
      <c r="K43" s="58"/>
      <c r="L43" s="42" t="s">
        <v>137</v>
      </c>
      <c r="M43" s="130">
        <v>2</v>
      </c>
      <c r="N43" s="130">
        <v>2</v>
      </c>
      <c r="O43" s="44"/>
      <c r="P43" s="44"/>
      <c r="Q43" s="24" t="s">
        <v>138</v>
      </c>
      <c r="R43" s="44">
        <v>2</v>
      </c>
      <c r="S43" s="44">
        <v>2</v>
      </c>
      <c r="T43" s="44"/>
      <c r="U43" s="44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1:62" s="41" customFormat="1" ht="15" customHeight="1">
      <c r="A44" s="270"/>
      <c r="B44" s="24"/>
      <c r="C44" s="44"/>
      <c r="D44" s="44"/>
      <c r="E44" s="43"/>
      <c r="F44" s="43"/>
      <c r="G44" s="131" t="s">
        <v>139</v>
      </c>
      <c r="H44" s="130">
        <v>2</v>
      </c>
      <c r="I44" s="130">
        <v>2</v>
      </c>
      <c r="J44" s="44"/>
      <c r="K44" s="8"/>
      <c r="L44" s="24" t="s">
        <v>140</v>
      </c>
      <c r="M44" s="130">
        <v>2</v>
      </c>
      <c r="N44" s="130">
        <v>2</v>
      </c>
      <c r="O44" s="44"/>
      <c r="P44" s="8"/>
      <c r="Q44" s="24" t="s">
        <v>141</v>
      </c>
      <c r="R44" s="44">
        <v>2</v>
      </c>
      <c r="S44" s="44">
        <v>2</v>
      </c>
      <c r="T44" s="44"/>
      <c r="U44" s="44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1:62" s="41" customFormat="1" ht="15" customHeight="1">
      <c r="A45" s="270"/>
      <c r="B45" s="24"/>
      <c r="C45" s="44"/>
      <c r="D45" s="44"/>
      <c r="E45" s="43"/>
      <c r="F45" s="43"/>
      <c r="G45" s="131" t="s">
        <v>142</v>
      </c>
      <c r="H45" s="130">
        <v>2</v>
      </c>
      <c r="I45" s="130">
        <v>2</v>
      </c>
      <c r="J45" s="8"/>
      <c r="K45" s="8"/>
      <c r="L45" s="24" t="s">
        <v>143</v>
      </c>
      <c r="M45" s="130">
        <v>2</v>
      </c>
      <c r="N45" s="130">
        <v>2</v>
      </c>
      <c r="O45" s="8"/>
      <c r="P45" s="8"/>
      <c r="Q45" s="42" t="s">
        <v>144</v>
      </c>
      <c r="R45" s="44">
        <v>2</v>
      </c>
      <c r="S45" s="44">
        <v>2</v>
      </c>
      <c r="T45" s="44"/>
      <c r="U45" s="44"/>
      <c r="V45" s="30"/>
      <c r="W45" s="30"/>
      <c r="X45" s="231"/>
      <c r="Y45" s="231"/>
      <c r="Z45" s="231"/>
      <c r="AA45" s="231"/>
      <c r="AB45" s="231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1:62" s="41" customFormat="1" ht="15" customHeight="1">
      <c r="A46" s="270"/>
      <c r="B46" s="24"/>
      <c r="C46" s="44"/>
      <c r="D46" s="44"/>
      <c r="E46" s="43"/>
      <c r="F46" s="43"/>
      <c r="G46" s="131" t="s">
        <v>145</v>
      </c>
      <c r="H46" s="130">
        <v>2</v>
      </c>
      <c r="I46" s="130">
        <v>2</v>
      </c>
      <c r="J46" s="8"/>
      <c r="K46" s="8"/>
      <c r="L46" s="24" t="s">
        <v>146</v>
      </c>
      <c r="M46" s="130">
        <v>2</v>
      </c>
      <c r="N46" s="130">
        <v>2</v>
      </c>
      <c r="O46" s="8"/>
      <c r="P46" s="8"/>
      <c r="Q46" s="24" t="s">
        <v>147</v>
      </c>
      <c r="R46" s="224">
        <v>9</v>
      </c>
      <c r="S46" s="224" t="s">
        <v>557</v>
      </c>
      <c r="T46" s="44"/>
      <c r="U46" s="44"/>
      <c r="V46" s="30"/>
      <c r="W46" s="30"/>
      <c r="X46" s="231"/>
      <c r="Y46" s="231"/>
      <c r="Z46" s="231"/>
      <c r="AA46" s="231"/>
      <c r="AB46" s="231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1:62" s="41" customFormat="1" ht="15" customHeight="1">
      <c r="A47" s="270"/>
      <c r="B47" s="24"/>
      <c r="C47" s="44"/>
      <c r="D47" s="44"/>
      <c r="E47" s="43"/>
      <c r="F47" s="43"/>
      <c r="G47" s="131" t="s">
        <v>148</v>
      </c>
      <c r="H47" s="130">
        <v>2</v>
      </c>
      <c r="I47" s="130">
        <v>2</v>
      </c>
      <c r="J47" s="8"/>
      <c r="K47" s="8"/>
      <c r="L47" s="24" t="s">
        <v>558</v>
      </c>
      <c r="M47" s="224">
        <v>2</v>
      </c>
      <c r="N47" s="224">
        <v>2</v>
      </c>
      <c r="O47" s="8"/>
      <c r="P47" s="8"/>
      <c r="Q47" s="24" t="s">
        <v>150</v>
      </c>
      <c r="R47" s="44">
        <v>2</v>
      </c>
      <c r="S47" s="44">
        <v>2</v>
      </c>
      <c r="T47" s="44"/>
      <c r="U47" s="44"/>
      <c r="V47" s="30"/>
      <c r="W47" s="30"/>
      <c r="X47" s="231"/>
      <c r="Y47" s="231"/>
      <c r="Z47" s="231"/>
      <c r="AA47" s="231"/>
      <c r="AB47" s="231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1:62" s="41" customFormat="1" ht="15" customHeight="1">
      <c r="A48" s="270"/>
      <c r="B48" s="24"/>
      <c r="C48" s="44"/>
      <c r="D48" s="44"/>
      <c r="E48" s="43"/>
      <c r="F48" s="43"/>
      <c r="G48" s="18" t="s">
        <v>559</v>
      </c>
      <c r="H48" s="224">
        <v>2</v>
      </c>
      <c r="I48" s="224">
        <v>2</v>
      </c>
      <c r="J48" s="8"/>
      <c r="K48" s="8"/>
      <c r="L48" s="69" t="s">
        <v>560</v>
      </c>
      <c r="M48" s="224">
        <v>2</v>
      </c>
      <c r="N48" s="224">
        <v>2</v>
      </c>
      <c r="O48" s="8"/>
      <c r="P48" s="8"/>
      <c r="Q48" s="24" t="s">
        <v>561</v>
      </c>
      <c r="R48" s="224"/>
      <c r="S48" s="224"/>
      <c r="T48" s="44">
        <v>2</v>
      </c>
      <c r="U48" s="44">
        <v>2</v>
      </c>
      <c r="V48" s="30"/>
      <c r="W48" s="30"/>
      <c r="X48" s="231"/>
      <c r="Y48" s="231"/>
      <c r="Z48" s="231"/>
      <c r="AA48" s="231"/>
      <c r="AB48" s="231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1:62" s="41" customFormat="1" ht="15" customHeight="1">
      <c r="A49" s="270"/>
      <c r="B49" s="24"/>
      <c r="C49" s="44"/>
      <c r="D49" s="44"/>
      <c r="E49" s="43"/>
      <c r="F49" s="43"/>
      <c r="G49" s="131" t="s">
        <v>151</v>
      </c>
      <c r="H49" s="130"/>
      <c r="I49" s="130"/>
      <c r="J49" s="8">
        <v>2</v>
      </c>
      <c r="K49" s="8">
        <v>2</v>
      </c>
      <c r="L49" s="25" t="s">
        <v>562</v>
      </c>
      <c r="M49" s="224"/>
      <c r="N49" s="224"/>
      <c r="O49" s="8">
        <v>2</v>
      </c>
      <c r="P49" s="8">
        <v>2</v>
      </c>
      <c r="Q49" s="24" t="s">
        <v>155</v>
      </c>
      <c r="R49" s="224"/>
      <c r="S49" s="224"/>
      <c r="T49" s="44">
        <v>2</v>
      </c>
      <c r="U49" s="44">
        <v>2</v>
      </c>
      <c r="V49" s="30"/>
      <c r="W49" s="30"/>
      <c r="X49" s="231"/>
      <c r="Y49" s="231"/>
      <c r="Z49" s="231"/>
      <c r="AA49" s="231"/>
      <c r="AB49" s="231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1:62" s="41" customFormat="1" ht="15" customHeight="1">
      <c r="A50" s="270"/>
      <c r="B50" s="24"/>
      <c r="C50" s="44"/>
      <c r="D50" s="44"/>
      <c r="E50" s="43"/>
      <c r="F50" s="43"/>
      <c r="G50" s="131" t="s">
        <v>153</v>
      </c>
      <c r="H50" s="130"/>
      <c r="I50" s="130"/>
      <c r="J50" s="8">
        <v>2</v>
      </c>
      <c r="K50" s="8">
        <v>2</v>
      </c>
      <c r="L50" s="69" t="s">
        <v>563</v>
      </c>
      <c r="M50" s="224"/>
      <c r="N50" s="224"/>
      <c r="O50" s="8">
        <v>2</v>
      </c>
      <c r="P50" s="8">
        <v>2</v>
      </c>
      <c r="Q50" s="24" t="s">
        <v>564</v>
      </c>
      <c r="R50" s="224"/>
      <c r="S50" s="224"/>
      <c r="T50" s="44">
        <v>2</v>
      </c>
      <c r="U50" s="44">
        <v>2</v>
      </c>
      <c r="V50" s="30"/>
      <c r="W50" s="30"/>
      <c r="X50" s="231"/>
      <c r="Y50" s="231"/>
      <c r="Z50" s="231"/>
      <c r="AA50" s="231"/>
      <c r="AB50" s="231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1:62" s="41" customFormat="1" ht="15" customHeight="1">
      <c r="A51" s="270"/>
      <c r="B51" s="24"/>
      <c r="C51" s="44"/>
      <c r="D51" s="44"/>
      <c r="E51" s="43"/>
      <c r="F51" s="43"/>
      <c r="G51" s="131" t="s">
        <v>156</v>
      </c>
      <c r="H51" s="130"/>
      <c r="I51" s="130"/>
      <c r="J51" s="8">
        <v>2</v>
      </c>
      <c r="K51" s="8">
        <v>2</v>
      </c>
      <c r="L51" s="69" t="s">
        <v>565</v>
      </c>
      <c r="M51" s="224"/>
      <c r="N51" s="224"/>
      <c r="O51" s="8">
        <v>2</v>
      </c>
      <c r="P51" s="8">
        <v>2</v>
      </c>
      <c r="Q51" s="24" t="s">
        <v>160</v>
      </c>
      <c r="R51" s="224"/>
      <c r="S51" s="224"/>
      <c r="T51" s="44">
        <v>9</v>
      </c>
      <c r="U51" s="44" t="s">
        <v>557</v>
      </c>
      <c r="V51" s="30"/>
      <c r="W51" s="30"/>
      <c r="X51" s="231"/>
      <c r="Y51" s="231"/>
      <c r="Z51" s="231"/>
      <c r="AA51" s="231"/>
      <c r="AB51" s="231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1:62" s="41" customFormat="1" ht="15" customHeight="1">
      <c r="A52" s="270"/>
      <c r="B52" s="24"/>
      <c r="C52" s="44"/>
      <c r="D52" s="44"/>
      <c r="E52" s="43"/>
      <c r="F52" s="43"/>
      <c r="G52" s="131" t="s">
        <v>158</v>
      </c>
      <c r="H52" s="130"/>
      <c r="I52" s="130"/>
      <c r="J52" s="44">
        <v>2</v>
      </c>
      <c r="K52" s="8">
        <v>2</v>
      </c>
      <c r="L52" s="24" t="s">
        <v>149</v>
      </c>
      <c r="M52" s="130"/>
      <c r="N52" s="130"/>
      <c r="O52" s="8">
        <v>2</v>
      </c>
      <c r="P52" s="8">
        <v>2</v>
      </c>
      <c r="Q52" s="232" t="s">
        <v>722</v>
      </c>
      <c r="R52" s="224"/>
      <c r="S52" s="224"/>
      <c r="T52" s="44">
        <v>2</v>
      </c>
      <c r="U52" s="44">
        <v>2</v>
      </c>
      <c r="V52" s="30"/>
      <c r="W52" s="30"/>
      <c r="X52" s="231"/>
      <c r="Y52" s="231"/>
      <c r="Z52" s="231"/>
      <c r="AA52" s="231"/>
      <c r="AB52" s="231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1:62" s="41" customFormat="1" ht="15" customHeight="1">
      <c r="A53" s="270"/>
      <c r="B53" s="24"/>
      <c r="C53" s="44"/>
      <c r="D53" s="44"/>
      <c r="E53" s="43"/>
      <c r="F53" s="43"/>
      <c r="G53" s="131" t="s">
        <v>161</v>
      </c>
      <c r="H53" s="130"/>
      <c r="I53" s="130"/>
      <c r="J53" s="44">
        <v>2</v>
      </c>
      <c r="K53" s="8">
        <v>2</v>
      </c>
      <c r="L53" s="24" t="s">
        <v>152</v>
      </c>
      <c r="M53" s="130"/>
      <c r="N53" s="130"/>
      <c r="O53" s="8">
        <v>2</v>
      </c>
      <c r="P53" s="8">
        <v>2</v>
      </c>
      <c r="Q53" s="24"/>
      <c r="R53" s="224"/>
      <c r="S53" s="224"/>
      <c r="T53" s="44"/>
      <c r="U53" s="44"/>
      <c r="V53" s="30"/>
      <c r="W53" s="30"/>
      <c r="X53" s="231"/>
      <c r="Y53" s="231"/>
      <c r="Z53" s="231"/>
      <c r="AA53" s="231"/>
      <c r="AB53" s="231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</row>
    <row r="54" spans="1:62" s="41" customFormat="1" ht="15" customHeight="1">
      <c r="A54" s="270"/>
      <c r="B54" s="24"/>
      <c r="C54" s="44"/>
      <c r="D54" s="44"/>
      <c r="E54" s="43"/>
      <c r="F54" s="43"/>
      <c r="G54" s="131"/>
      <c r="H54" s="130"/>
      <c r="I54" s="130"/>
      <c r="J54" s="8"/>
      <c r="K54" s="8"/>
      <c r="L54" s="42" t="s">
        <v>154</v>
      </c>
      <c r="M54" s="130"/>
      <c r="N54" s="130"/>
      <c r="O54" s="44">
        <v>2</v>
      </c>
      <c r="P54" s="8">
        <v>2</v>
      </c>
      <c r="Q54" s="24"/>
      <c r="R54" s="224"/>
      <c r="S54" s="224"/>
      <c r="T54" s="44"/>
      <c r="U54" s="44"/>
      <c r="V54" s="30"/>
      <c r="W54" s="30"/>
      <c r="X54" s="231"/>
      <c r="Y54" s="231"/>
      <c r="Z54" s="231"/>
      <c r="AA54" s="231"/>
      <c r="AB54" s="231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</row>
    <row r="55" spans="1:62" s="41" customFormat="1" ht="15" customHeight="1">
      <c r="A55" s="270"/>
      <c r="B55" s="24"/>
      <c r="C55" s="44"/>
      <c r="D55" s="44"/>
      <c r="E55" s="43"/>
      <c r="F55" s="43"/>
      <c r="G55" s="131"/>
      <c r="H55" s="130"/>
      <c r="I55" s="130"/>
      <c r="J55" s="8"/>
      <c r="K55" s="8"/>
      <c r="L55" s="42" t="s">
        <v>157</v>
      </c>
      <c r="M55" s="130"/>
      <c r="N55" s="130"/>
      <c r="O55" s="44">
        <v>2</v>
      </c>
      <c r="P55" s="8">
        <v>2</v>
      </c>
      <c r="Q55" s="24"/>
      <c r="R55" s="224"/>
      <c r="S55" s="224"/>
      <c r="T55" s="44"/>
      <c r="U55" s="44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</row>
    <row r="56" spans="1:62" s="41" customFormat="1" ht="15" customHeight="1">
      <c r="A56" s="270"/>
      <c r="B56" s="24"/>
      <c r="C56" s="44"/>
      <c r="D56" s="44"/>
      <c r="E56" s="43"/>
      <c r="F56" s="43"/>
      <c r="G56" s="131"/>
      <c r="H56" s="130"/>
      <c r="I56" s="130"/>
      <c r="J56" s="44"/>
      <c r="K56" s="8"/>
      <c r="L56" s="42" t="s">
        <v>159</v>
      </c>
      <c r="M56" s="130"/>
      <c r="N56" s="130"/>
      <c r="O56" s="44">
        <v>2</v>
      </c>
      <c r="P56" s="8">
        <v>2</v>
      </c>
      <c r="Q56" s="34"/>
      <c r="R56" s="34"/>
      <c r="S56" s="34"/>
      <c r="T56" s="34"/>
      <c r="U56" s="34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</row>
    <row r="57" spans="1:62" s="41" customFormat="1" ht="15" customHeight="1">
      <c r="A57" s="270"/>
      <c r="B57" s="24"/>
      <c r="C57" s="44"/>
      <c r="D57" s="44"/>
      <c r="E57" s="43"/>
      <c r="F57" s="43"/>
      <c r="G57" s="131"/>
      <c r="H57" s="130"/>
      <c r="I57" s="130"/>
      <c r="J57" s="44"/>
      <c r="K57" s="8"/>
      <c r="L57" s="42" t="s">
        <v>162</v>
      </c>
      <c r="M57" s="130"/>
      <c r="N57" s="130"/>
      <c r="O57" s="44">
        <v>2</v>
      </c>
      <c r="P57" s="8">
        <v>2</v>
      </c>
      <c r="Q57" s="34"/>
      <c r="R57" s="34"/>
      <c r="S57" s="34"/>
      <c r="T57" s="34"/>
      <c r="U57" s="34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</row>
    <row r="58" spans="1:62" s="41" customFormat="1" ht="15" customHeight="1">
      <c r="A58" s="270"/>
      <c r="B58" s="24"/>
      <c r="C58" s="44"/>
      <c r="D58" s="44"/>
      <c r="E58" s="43"/>
      <c r="F58" s="43"/>
      <c r="G58" s="131"/>
      <c r="H58" s="130"/>
      <c r="I58" s="130"/>
      <c r="J58" s="44"/>
      <c r="K58" s="8"/>
      <c r="L58" s="42" t="s">
        <v>566</v>
      </c>
      <c r="M58" s="224"/>
      <c r="N58" s="224"/>
      <c r="O58" s="44">
        <v>2</v>
      </c>
      <c r="P58" s="8">
        <v>2</v>
      </c>
      <c r="Q58" s="34"/>
      <c r="R58" s="34"/>
      <c r="S58" s="34"/>
      <c r="T58" s="34"/>
      <c r="U58" s="34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1:62" s="41" customFormat="1" ht="15" customHeight="1">
      <c r="A59" s="270"/>
      <c r="B59" s="24"/>
      <c r="C59" s="44"/>
      <c r="D59" s="44"/>
      <c r="E59" s="43"/>
      <c r="F59" s="43"/>
      <c r="G59" s="131"/>
      <c r="H59" s="130"/>
      <c r="I59" s="130"/>
      <c r="J59" s="44"/>
      <c r="K59" s="8"/>
      <c r="L59" s="42" t="s">
        <v>163</v>
      </c>
      <c r="M59" s="130"/>
      <c r="N59" s="130"/>
      <c r="O59" s="44">
        <v>2</v>
      </c>
      <c r="P59" s="8" t="s">
        <v>557</v>
      </c>
      <c r="Q59" s="34"/>
      <c r="R59" s="34"/>
      <c r="S59" s="34"/>
      <c r="T59" s="34"/>
      <c r="U59" s="34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1:62" s="41" customFormat="1" ht="15" customHeight="1">
      <c r="A60" s="270"/>
      <c r="B60" s="56" t="s">
        <v>16</v>
      </c>
      <c r="C60" s="56">
        <f>SUM(C43:C59)</f>
        <v>0</v>
      </c>
      <c r="D60" s="56">
        <f>SUM(D43:D59)</f>
        <v>0</v>
      </c>
      <c r="E60" s="56">
        <f>SUM(E43:E59)</f>
        <v>0</v>
      </c>
      <c r="F60" s="56">
        <f>SUM(F43:F59)</f>
        <v>0</v>
      </c>
      <c r="G60" s="56" t="s">
        <v>16</v>
      </c>
      <c r="H60" s="56">
        <f>SUM(H43:H59)</f>
        <v>12</v>
      </c>
      <c r="I60" s="56">
        <f>SUM(I43:I59)</f>
        <v>12</v>
      </c>
      <c r="J60" s="56">
        <f>SUM(J43:J59)</f>
        <v>10</v>
      </c>
      <c r="K60" s="56">
        <f>SUM(K43:K59)</f>
        <v>10</v>
      </c>
      <c r="L60" s="56" t="s">
        <v>16</v>
      </c>
      <c r="M60" s="56">
        <f>SUM(M43:M59)</f>
        <v>12</v>
      </c>
      <c r="N60" s="56">
        <f>SUM(N43:N59)</f>
        <v>12</v>
      </c>
      <c r="O60" s="56">
        <f>SUM(O43:O59)</f>
        <v>22</v>
      </c>
      <c r="P60" s="56">
        <f>SUM(P43:P59)</f>
        <v>20</v>
      </c>
      <c r="Q60" s="56" t="s">
        <v>16</v>
      </c>
      <c r="R60" s="56">
        <f>SUM(R43:R59)</f>
        <v>17</v>
      </c>
      <c r="S60" s="56">
        <f>SUM(S43:S59)</f>
        <v>8</v>
      </c>
      <c r="T60" s="56">
        <f>SUM(T43:T59)</f>
        <v>17</v>
      </c>
      <c r="U60" s="56">
        <f>SUM(U43:U59)</f>
        <v>8</v>
      </c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</row>
    <row r="61" spans="1:62" s="41" customFormat="1" ht="15" customHeight="1">
      <c r="A61" s="271"/>
      <c r="B61" s="60" t="s">
        <v>17</v>
      </c>
      <c r="C61" s="272">
        <f>C60+E60+H60+J60+M60+O60+R60+T60</f>
        <v>90</v>
      </c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4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</row>
    <row r="62" spans="1:62" ht="15" customHeight="1">
      <c r="A62" s="258" t="s">
        <v>36</v>
      </c>
      <c r="B62" s="235" t="s">
        <v>278</v>
      </c>
      <c r="C62" s="235"/>
      <c r="D62" s="235"/>
      <c r="E62" s="235"/>
      <c r="F62" s="303" t="s">
        <v>521</v>
      </c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6"/>
      <c r="V62" s="30"/>
      <c r="W62" s="30"/>
      <c r="Z62" s="233"/>
      <c r="AA62" s="231"/>
      <c r="AB62" s="231"/>
      <c r="AC62" s="30"/>
      <c r="AD62" s="30"/>
      <c r="AE62" s="30"/>
      <c r="AF62" s="30"/>
      <c r="AH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C62" s="30"/>
      <c r="BD62" s="30"/>
      <c r="BE62" s="30"/>
      <c r="BF62" s="30"/>
      <c r="BG62" s="30"/>
      <c r="BH62" s="30"/>
      <c r="BJ62" s="30"/>
    </row>
    <row r="63" spans="1:62" ht="15" customHeight="1">
      <c r="A63" s="258"/>
      <c r="B63" s="235" t="s">
        <v>294</v>
      </c>
      <c r="C63" s="235"/>
      <c r="D63" s="235"/>
      <c r="E63" s="235"/>
      <c r="F63" s="304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8"/>
      <c r="V63" s="30"/>
      <c r="Z63" s="231"/>
      <c r="AA63" s="231"/>
      <c r="AB63" s="231"/>
      <c r="AC63" s="30"/>
      <c r="AE63" s="30"/>
      <c r="AF63" s="30"/>
      <c r="AH63" s="30"/>
      <c r="AK63" s="30"/>
      <c r="AL63" s="30"/>
      <c r="AM63" s="30"/>
      <c r="AN63" s="30"/>
      <c r="AP63" s="30"/>
      <c r="AR63" s="30"/>
      <c r="AW63" s="30"/>
      <c r="AY63" s="30"/>
      <c r="BA63" s="30"/>
      <c r="BF63" s="30"/>
      <c r="BG63" s="30"/>
      <c r="BH63" s="30"/>
      <c r="BJ63" s="30"/>
    </row>
    <row r="64" spans="1:62" ht="15" customHeight="1">
      <c r="A64" s="258"/>
      <c r="B64" s="235" t="s">
        <v>295</v>
      </c>
      <c r="C64" s="235"/>
      <c r="D64" s="235"/>
      <c r="E64" s="235"/>
      <c r="F64" s="304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8"/>
      <c r="V64" s="30"/>
      <c r="Z64" s="231"/>
      <c r="AA64" s="231"/>
      <c r="AB64" s="231"/>
      <c r="AE64" s="30"/>
      <c r="AF64" s="30"/>
      <c r="AN64" s="30"/>
      <c r="BJ64" s="30"/>
    </row>
    <row r="65" spans="1:31" ht="15" customHeight="1">
      <c r="A65" s="258"/>
      <c r="B65" s="235" t="s">
        <v>567</v>
      </c>
      <c r="C65" s="235"/>
      <c r="D65" s="235"/>
      <c r="E65" s="235"/>
      <c r="F65" s="304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8"/>
      <c r="AA65" s="231"/>
      <c r="AB65" s="231"/>
      <c r="AE65" s="30"/>
    </row>
    <row r="66" spans="1:31" ht="15" customHeight="1">
      <c r="A66" s="258"/>
      <c r="B66" s="235" t="s">
        <v>568</v>
      </c>
      <c r="C66" s="235"/>
      <c r="D66" s="235"/>
      <c r="E66" s="235"/>
      <c r="F66" s="304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8"/>
      <c r="AA66" s="231"/>
    </row>
    <row r="67" spans="1:31" ht="15" customHeight="1">
      <c r="A67" s="258"/>
      <c r="B67" s="299" t="s">
        <v>296</v>
      </c>
      <c r="C67" s="300"/>
      <c r="D67" s="300"/>
      <c r="E67" s="301"/>
      <c r="F67" s="304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8"/>
      <c r="AA67" s="231"/>
    </row>
    <row r="68" spans="1:31" ht="15" customHeight="1">
      <c r="A68" s="258"/>
      <c r="B68" s="235" t="s">
        <v>569</v>
      </c>
      <c r="C68" s="308"/>
      <c r="D68" s="308"/>
      <c r="E68" s="308"/>
      <c r="F68" s="305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80"/>
    </row>
  </sheetData>
  <mergeCells count="44">
    <mergeCell ref="A31:A42"/>
    <mergeCell ref="C42:U42"/>
    <mergeCell ref="B68:E68"/>
    <mergeCell ref="A43:A61"/>
    <mergeCell ref="C61:U61"/>
    <mergeCell ref="A62:A68"/>
    <mergeCell ref="B62:E62"/>
    <mergeCell ref="F62:U68"/>
    <mergeCell ref="B63:E63"/>
    <mergeCell ref="B64:E64"/>
    <mergeCell ref="B65:E65"/>
    <mergeCell ref="B66:E66"/>
    <mergeCell ref="B67:E67"/>
    <mergeCell ref="C17:U17"/>
    <mergeCell ref="A20:A23"/>
    <mergeCell ref="C23:U23"/>
    <mergeCell ref="A24:A30"/>
    <mergeCell ref="C30:U30"/>
    <mergeCell ref="A18:A19"/>
    <mergeCell ref="B18:U18"/>
    <mergeCell ref="C19:U19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6" type="noConversion"/>
  <printOptions horizontalCentered="1"/>
  <pageMargins left="0" right="0" top="0" bottom="0" header="0.39370078740157483" footer="0.3937007874015748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6" customWidth="1"/>
    <col min="2" max="2" width="18.625" style="47" customWidth="1"/>
    <col min="3" max="6" width="3.125" style="48" customWidth="1"/>
    <col min="7" max="7" width="18.625" style="47" customWidth="1"/>
    <col min="8" max="11" width="3.125" style="48" customWidth="1"/>
    <col min="12" max="12" width="18.625" style="47" customWidth="1"/>
    <col min="13" max="16" width="3.125" style="48" customWidth="1"/>
    <col min="17" max="17" width="18.625" style="47" customWidth="1"/>
    <col min="18" max="21" width="3.125" style="48" customWidth="1"/>
    <col min="22" max="16384" width="9" style="1"/>
  </cols>
  <sheetData>
    <row r="1" spans="1:22" s="61" customFormat="1" ht="30" customHeight="1">
      <c r="A1" s="256" t="s">
        <v>570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62" customFormat="1" ht="30" customHeight="1">
      <c r="A2" s="309" t="s">
        <v>571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2"/>
    </row>
    <row r="3" spans="1:22" s="154" customFormat="1">
      <c r="A3" s="258" t="s">
        <v>0</v>
      </c>
      <c r="B3" s="259" t="s">
        <v>572</v>
      </c>
      <c r="C3" s="258" t="s">
        <v>1</v>
      </c>
      <c r="D3" s="258"/>
      <c r="E3" s="258"/>
      <c r="F3" s="258"/>
      <c r="G3" s="259" t="s">
        <v>2</v>
      </c>
      <c r="H3" s="258" t="s">
        <v>3</v>
      </c>
      <c r="I3" s="258"/>
      <c r="J3" s="258"/>
      <c r="K3" s="258"/>
      <c r="L3" s="259" t="s">
        <v>2</v>
      </c>
      <c r="M3" s="258" t="s">
        <v>4</v>
      </c>
      <c r="N3" s="258"/>
      <c r="O3" s="258"/>
      <c r="P3" s="258"/>
      <c r="Q3" s="259" t="s">
        <v>2</v>
      </c>
      <c r="R3" s="258" t="s">
        <v>5</v>
      </c>
      <c r="S3" s="258"/>
      <c r="T3" s="258"/>
      <c r="U3" s="258"/>
    </row>
    <row r="4" spans="1:22" s="154" customFormat="1">
      <c r="A4" s="258"/>
      <c r="B4" s="259"/>
      <c r="C4" s="258" t="s">
        <v>6</v>
      </c>
      <c r="D4" s="258"/>
      <c r="E4" s="258" t="s">
        <v>7</v>
      </c>
      <c r="F4" s="258"/>
      <c r="G4" s="259"/>
      <c r="H4" s="258" t="s">
        <v>6</v>
      </c>
      <c r="I4" s="258"/>
      <c r="J4" s="258" t="s">
        <v>7</v>
      </c>
      <c r="K4" s="258"/>
      <c r="L4" s="259"/>
      <c r="M4" s="258" t="s">
        <v>6</v>
      </c>
      <c r="N4" s="258"/>
      <c r="O4" s="258" t="s">
        <v>7</v>
      </c>
      <c r="P4" s="258"/>
      <c r="Q4" s="259"/>
      <c r="R4" s="258" t="s">
        <v>6</v>
      </c>
      <c r="S4" s="258"/>
      <c r="T4" s="258" t="s">
        <v>7</v>
      </c>
      <c r="U4" s="258"/>
    </row>
    <row r="5" spans="1:22" s="155" customFormat="1" ht="12" customHeight="1">
      <c r="A5" s="258"/>
      <c r="B5" s="259"/>
      <c r="C5" s="4" t="s">
        <v>573</v>
      </c>
      <c r="D5" s="4" t="s">
        <v>574</v>
      </c>
      <c r="E5" s="4" t="s">
        <v>573</v>
      </c>
      <c r="F5" s="4" t="s">
        <v>574</v>
      </c>
      <c r="G5" s="259"/>
      <c r="H5" s="4" t="s">
        <v>573</v>
      </c>
      <c r="I5" s="4" t="s">
        <v>9</v>
      </c>
      <c r="J5" s="4" t="s">
        <v>8</v>
      </c>
      <c r="K5" s="4" t="s">
        <v>574</v>
      </c>
      <c r="L5" s="259"/>
      <c r="M5" s="4" t="s">
        <v>573</v>
      </c>
      <c r="N5" s="4" t="s">
        <v>574</v>
      </c>
      <c r="O5" s="4" t="s">
        <v>573</v>
      </c>
      <c r="P5" s="4" t="s">
        <v>574</v>
      </c>
      <c r="Q5" s="259"/>
      <c r="R5" s="4" t="s">
        <v>573</v>
      </c>
      <c r="S5" s="4" t="s">
        <v>574</v>
      </c>
      <c r="T5" s="4" t="s">
        <v>573</v>
      </c>
      <c r="U5" s="4" t="s">
        <v>574</v>
      </c>
    </row>
    <row r="6" spans="1:22" s="11" customFormat="1" ht="15" customHeight="1">
      <c r="A6" s="258" t="s">
        <v>10</v>
      </c>
      <c r="B6" s="63" t="s">
        <v>575</v>
      </c>
      <c r="C6" s="64">
        <v>2</v>
      </c>
      <c r="D6" s="65">
        <v>2</v>
      </c>
      <c r="E6" s="65"/>
      <c r="F6" s="65"/>
      <c r="G6" s="63" t="s">
        <v>576</v>
      </c>
      <c r="H6" s="17">
        <v>2</v>
      </c>
      <c r="I6" s="17">
        <v>2</v>
      </c>
      <c r="J6" s="17"/>
      <c r="K6" s="17"/>
      <c r="L6" s="9"/>
      <c r="M6" s="227"/>
      <c r="N6" s="227"/>
      <c r="O6" s="227"/>
      <c r="P6" s="227"/>
      <c r="Q6" s="9"/>
      <c r="R6" s="227"/>
      <c r="S6" s="227"/>
      <c r="T6" s="227"/>
      <c r="U6" s="227"/>
    </row>
    <row r="7" spans="1:22" s="11" customFormat="1" ht="15" customHeight="1">
      <c r="A7" s="258"/>
      <c r="B7" s="63" t="s">
        <v>577</v>
      </c>
      <c r="C7" s="64">
        <v>2</v>
      </c>
      <c r="D7" s="65">
        <v>2</v>
      </c>
      <c r="E7" s="65">
        <v>2</v>
      </c>
      <c r="F7" s="65">
        <v>2</v>
      </c>
      <c r="G7" s="63" t="s">
        <v>578</v>
      </c>
      <c r="H7" s="17">
        <v>2</v>
      </c>
      <c r="I7" s="17">
        <v>2</v>
      </c>
      <c r="J7" s="17"/>
      <c r="K7" s="17"/>
      <c r="L7" s="9"/>
      <c r="M7" s="227"/>
      <c r="N7" s="227"/>
      <c r="O7" s="227"/>
      <c r="P7" s="227"/>
      <c r="Q7" s="9"/>
      <c r="R7" s="227"/>
      <c r="S7" s="227"/>
      <c r="T7" s="227"/>
      <c r="U7" s="227"/>
    </row>
    <row r="8" spans="1:22" s="11" customFormat="1" ht="15" customHeight="1">
      <c r="A8" s="258"/>
      <c r="B8" s="63" t="s">
        <v>14</v>
      </c>
      <c r="C8" s="64"/>
      <c r="D8" s="65"/>
      <c r="E8" s="65">
        <v>2</v>
      </c>
      <c r="F8" s="65">
        <v>2</v>
      </c>
      <c r="G8" s="63" t="s">
        <v>579</v>
      </c>
      <c r="H8" s="17"/>
      <c r="I8" s="17"/>
      <c r="J8" s="17">
        <v>2</v>
      </c>
      <c r="K8" s="17">
        <v>2</v>
      </c>
      <c r="L8" s="9"/>
      <c r="M8" s="227"/>
      <c r="N8" s="227"/>
      <c r="O8" s="227"/>
      <c r="P8" s="227"/>
      <c r="Q8" s="9"/>
      <c r="R8" s="227"/>
      <c r="S8" s="227"/>
      <c r="T8" s="227"/>
      <c r="U8" s="227"/>
    </row>
    <row r="9" spans="1:22" s="14" customFormat="1" ht="15" customHeight="1">
      <c r="A9" s="258"/>
      <c r="B9" s="12" t="s">
        <v>16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16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16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16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58"/>
      <c r="B10" s="225" t="s">
        <v>17</v>
      </c>
      <c r="C10" s="265">
        <f>C9+E9+H9+J9+M9+O9+R9+T9</f>
        <v>14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</row>
    <row r="11" spans="1:22" s="14" customFormat="1" ht="35.1" customHeight="1">
      <c r="A11" s="258"/>
      <c r="B11" s="266" t="s">
        <v>580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</row>
    <row r="12" spans="1:22" s="11" customFormat="1" ht="15" customHeight="1">
      <c r="A12" s="258" t="s">
        <v>581</v>
      </c>
      <c r="B12" s="34" t="s">
        <v>582</v>
      </c>
      <c r="C12" s="8">
        <v>0</v>
      </c>
      <c r="D12" s="8">
        <v>1</v>
      </c>
      <c r="E12" s="8">
        <v>0</v>
      </c>
      <c r="F12" s="8">
        <v>1</v>
      </c>
      <c r="G12" s="24" t="s">
        <v>22</v>
      </c>
      <c r="H12" s="99"/>
      <c r="I12" s="99"/>
      <c r="J12" s="220">
        <v>2</v>
      </c>
      <c r="K12" s="8">
        <v>2</v>
      </c>
      <c r="L12" s="9"/>
      <c r="M12" s="227"/>
      <c r="N12" s="227"/>
      <c r="O12" s="227"/>
      <c r="P12" s="227"/>
      <c r="Q12" s="9"/>
      <c r="R12" s="227"/>
      <c r="S12" s="227"/>
      <c r="T12" s="227"/>
      <c r="U12" s="227"/>
    </row>
    <row r="13" spans="1:22" s="11" customFormat="1" ht="15" customHeight="1">
      <c r="A13" s="258"/>
      <c r="B13" s="34" t="s">
        <v>583</v>
      </c>
      <c r="C13" s="8">
        <v>2</v>
      </c>
      <c r="D13" s="8">
        <v>2</v>
      </c>
      <c r="E13" s="8"/>
      <c r="F13" s="8"/>
      <c r="G13" s="9"/>
      <c r="H13" s="227"/>
      <c r="I13" s="227"/>
      <c r="J13" s="227"/>
      <c r="K13" s="227"/>
      <c r="L13" s="9"/>
      <c r="M13" s="227"/>
      <c r="N13" s="227"/>
      <c r="O13" s="227"/>
      <c r="P13" s="227"/>
      <c r="Q13" s="9"/>
      <c r="R13" s="227"/>
      <c r="S13" s="227"/>
      <c r="T13" s="227"/>
      <c r="U13" s="227"/>
    </row>
    <row r="14" spans="1:22" s="11" customFormat="1" ht="15" customHeight="1">
      <c r="A14" s="258"/>
      <c r="B14" s="34" t="s">
        <v>584</v>
      </c>
      <c r="C14" s="220"/>
      <c r="D14" s="8"/>
      <c r="E14" s="8">
        <v>2</v>
      </c>
      <c r="F14" s="8">
        <v>2</v>
      </c>
      <c r="G14" s="9"/>
      <c r="H14" s="227"/>
      <c r="I14" s="227"/>
      <c r="J14" s="227"/>
      <c r="K14" s="227"/>
      <c r="L14" s="9"/>
      <c r="M14" s="227"/>
      <c r="N14" s="227"/>
      <c r="O14" s="227"/>
      <c r="P14" s="227"/>
      <c r="Q14" s="9"/>
      <c r="R14" s="227"/>
      <c r="S14" s="227"/>
      <c r="T14" s="227"/>
      <c r="U14" s="227"/>
    </row>
    <row r="15" spans="1:22" s="14" customFormat="1" ht="15" customHeight="1">
      <c r="A15" s="258"/>
      <c r="B15" s="12" t="s">
        <v>16</v>
      </c>
      <c r="C15" s="13">
        <f>C12+C13+C14</f>
        <v>2</v>
      </c>
      <c r="D15" s="13">
        <f t="shared" ref="D15:F15" si="4">D12+D13+D14</f>
        <v>3</v>
      </c>
      <c r="E15" s="13">
        <f t="shared" si="4"/>
        <v>2</v>
      </c>
      <c r="F15" s="13">
        <f t="shared" si="4"/>
        <v>3</v>
      </c>
      <c r="G15" s="12" t="s">
        <v>16</v>
      </c>
      <c r="H15" s="12">
        <f>H12+H13+H14</f>
        <v>0</v>
      </c>
      <c r="I15" s="12">
        <f t="shared" ref="I15:K15" si="5">I12+I13+I14</f>
        <v>0</v>
      </c>
      <c r="J15" s="12">
        <f t="shared" si="5"/>
        <v>2</v>
      </c>
      <c r="K15" s="12">
        <f t="shared" si="5"/>
        <v>2</v>
      </c>
      <c r="L15" s="12" t="s">
        <v>16</v>
      </c>
      <c r="M15" s="12">
        <f>M12+M13+M14</f>
        <v>0</v>
      </c>
      <c r="N15" s="12">
        <f t="shared" ref="N15:P15" si="6">N12+N13+N14</f>
        <v>0</v>
      </c>
      <c r="O15" s="12">
        <f t="shared" si="6"/>
        <v>0</v>
      </c>
      <c r="P15" s="12">
        <f t="shared" si="6"/>
        <v>0</v>
      </c>
      <c r="Q15" s="12" t="s">
        <v>16</v>
      </c>
      <c r="R15" s="12">
        <f>R12+R13+R14</f>
        <v>0</v>
      </c>
      <c r="S15" s="12">
        <f t="shared" ref="S15:U15" si="7">S12+S13+S14</f>
        <v>0</v>
      </c>
      <c r="T15" s="12">
        <f t="shared" si="7"/>
        <v>0</v>
      </c>
      <c r="U15" s="12">
        <f t="shared" si="7"/>
        <v>0</v>
      </c>
    </row>
    <row r="16" spans="1:22" s="14" customFormat="1" ht="15" customHeight="1">
      <c r="A16" s="258"/>
      <c r="B16" s="225" t="s">
        <v>17</v>
      </c>
      <c r="C16" s="260">
        <f>C15+E15+H15+J15+M15+O15+R15+T15</f>
        <v>6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</row>
    <row r="17" spans="1:62" ht="57" customHeight="1">
      <c r="A17" s="258" t="s">
        <v>585</v>
      </c>
      <c r="B17" s="268" t="s">
        <v>586</v>
      </c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</row>
    <row r="18" spans="1:62" s="14" customFormat="1" ht="15" customHeight="1">
      <c r="A18" s="258"/>
      <c r="B18" s="225" t="s">
        <v>17</v>
      </c>
      <c r="C18" s="260">
        <v>8</v>
      </c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</row>
    <row r="19" spans="1:62" s="22" customFormat="1" ht="15" customHeight="1">
      <c r="A19" s="261" t="s">
        <v>23</v>
      </c>
      <c r="B19" s="55" t="s">
        <v>587</v>
      </c>
      <c r="C19" s="226">
        <v>2</v>
      </c>
      <c r="D19" s="226">
        <v>2</v>
      </c>
      <c r="E19" s="226"/>
      <c r="F19" s="226"/>
      <c r="G19" s="63" t="s">
        <v>588</v>
      </c>
      <c r="H19" s="65">
        <v>2</v>
      </c>
      <c r="I19" s="65">
        <v>2</v>
      </c>
      <c r="J19" s="65"/>
      <c r="K19" s="65"/>
      <c r="L19" s="25"/>
      <c r="M19" s="226"/>
      <c r="N19" s="226"/>
      <c r="O19" s="226"/>
      <c r="P19" s="226"/>
      <c r="Q19" s="25"/>
      <c r="R19" s="226"/>
      <c r="S19" s="226"/>
      <c r="T19" s="226"/>
      <c r="U19" s="226"/>
    </row>
    <row r="20" spans="1:62" s="22" customFormat="1" ht="15" customHeight="1">
      <c r="A20" s="261"/>
      <c r="B20" s="66" t="s">
        <v>589</v>
      </c>
      <c r="C20" s="226"/>
      <c r="D20" s="226"/>
      <c r="E20" s="226">
        <v>2</v>
      </c>
      <c r="F20" s="226">
        <v>2</v>
      </c>
      <c r="G20" s="25" t="s">
        <v>590</v>
      </c>
      <c r="H20" s="17"/>
      <c r="I20" s="17"/>
      <c r="J20" s="17">
        <v>2</v>
      </c>
      <c r="K20" s="17">
        <v>2</v>
      </c>
      <c r="L20" s="25"/>
      <c r="M20" s="226"/>
      <c r="N20" s="226"/>
      <c r="O20" s="226"/>
      <c r="P20" s="226"/>
      <c r="Q20" s="25"/>
      <c r="R20" s="226"/>
      <c r="S20" s="226"/>
      <c r="T20" s="226"/>
      <c r="U20" s="226"/>
    </row>
    <row r="21" spans="1:62" s="30" customFormat="1" ht="15" customHeight="1">
      <c r="A21" s="261"/>
      <c r="B21" s="26" t="s">
        <v>591</v>
      </c>
      <c r="C21" s="27">
        <f>C19+C20</f>
        <v>2</v>
      </c>
      <c r="D21" s="27">
        <f t="shared" ref="D21:F21" si="8">D19+D20</f>
        <v>2</v>
      </c>
      <c r="E21" s="27">
        <f t="shared" si="8"/>
        <v>2</v>
      </c>
      <c r="F21" s="27">
        <f t="shared" si="8"/>
        <v>2</v>
      </c>
      <c r="G21" s="26" t="s">
        <v>591</v>
      </c>
      <c r="H21" s="27">
        <f>H19+H20</f>
        <v>2</v>
      </c>
      <c r="I21" s="27">
        <f t="shared" ref="I21:K21" si="9">I19+I20</f>
        <v>2</v>
      </c>
      <c r="J21" s="27">
        <f t="shared" si="9"/>
        <v>2</v>
      </c>
      <c r="K21" s="27">
        <f t="shared" si="9"/>
        <v>2</v>
      </c>
      <c r="L21" s="28" t="s">
        <v>16</v>
      </c>
      <c r="M21" s="29">
        <f>M19+M20</f>
        <v>0</v>
      </c>
      <c r="N21" s="29">
        <f t="shared" ref="N21:P21" si="10">N19+N20</f>
        <v>0</v>
      </c>
      <c r="O21" s="29">
        <f t="shared" si="10"/>
        <v>0</v>
      </c>
      <c r="P21" s="29">
        <f t="shared" si="10"/>
        <v>0</v>
      </c>
      <c r="Q21" s="28" t="s">
        <v>16</v>
      </c>
      <c r="R21" s="27">
        <f>R19+R20</f>
        <v>0</v>
      </c>
      <c r="S21" s="27">
        <f t="shared" ref="S21:U21" si="11">S19+S20</f>
        <v>0</v>
      </c>
      <c r="T21" s="27">
        <f t="shared" si="11"/>
        <v>0</v>
      </c>
      <c r="U21" s="27">
        <f t="shared" si="11"/>
        <v>0</v>
      </c>
    </row>
    <row r="22" spans="1:62" s="30" customFormat="1" ht="15" customHeight="1">
      <c r="A22" s="261"/>
      <c r="B22" s="31" t="s">
        <v>592</v>
      </c>
      <c r="C22" s="294">
        <f>SUM(C21+E21+H21+J21+M21+O21+R21+T21)</f>
        <v>8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W22" s="22"/>
      <c r="X22" s="22"/>
      <c r="Y22" s="22"/>
      <c r="Z22" s="22"/>
      <c r="AA22" s="22"/>
      <c r="AB22" s="22"/>
    </row>
    <row r="23" spans="1:62" s="35" customFormat="1" ht="15" customHeight="1">
      <c r="A23" s="267" t="s">
        <v>593</v>
      </c>
      <c r="B23" s="32" t="s">
        <v>594</v>
      </c>
      <c r="C23" s="33">
        <v>2</v>
      </c>
      <c r="D23" s="33">
        <v>2</v>
      </c>
      <c r="E23" s="33"/>
      <c r="F23" s="33"/>
      <c r="G23" s="32" t="s">
        <v>197</v>
      </c>
      <c r="H23" s="33">
        <v>2</v>
      </c>
      <c r="I23" s="33">
        <v>2</v>
      </c>
      <c r="J23" s="33"/>
      <c r="K23" s="33"/>
      <c r="L23" s="32" t="s">
        <v>595</v>
      </c>
      <c r="M23" s="33">
        <v>2</v>
      </c>
      <c r="N23" s="33">
        <v>2</v>
      </c>
      <c r="O23" s="33"/>
      <c r="P23" s="33"/>
      <c r="Q23" s="17"/>
      <c r="R23" s="226"/>
      <c r="S23" s="226"/>
      <c r="T23" s="27"/>
      <c r="U23" s="27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1:62" s="35" customFormat="1" ht="15" customHeight="1">
      <c r="A24" s="267"/>
      <c r="B24" s="32" t="s">
        <v>596</v>
      </c>
      <c r="C24" s="33">
        <v>2</v>
      </c>
      <c r="D24" s="33">
        <v>2</v>
      </c>
      <c r="E24" s="33"/>
      <c r="F24" s="33"/>
      <c r="G24" s="32" t="s">
        <v>597</v>
      </c>
      <c r="H24" s="33"/>
      <c r="I24" s="33"/>
      <c r="J24" s="33">
        <v>2</v>
      </c>
      <c r="K24" s="33">
        <v>2</v>
      </c>
      <c r="L24" s="32" t="s">
        <v>201</v>
      </c>
      <c r="M24" s="33"/>
      <c r="N24" s="33"/>
      <c r="O24" s="33">
        <v>2</v>
      </c>
      <c r="P24" s="33">
        <v>2</v>
      </c>
      <c r="Q24" s="17"/>
      <c r="R24" s="226"/>
      <c r="S24" s="226"/>
      <c r="T24" s="27"/>
      <c r="U24" s="27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s="35" customFormat="1" ht="15" customHeight="1">
      <c r="A25" s="267"/>
      <c r="B25" s="32" t="s">
        <v>598</v>
      </c>
      <c r="C25" s="33"/>
      <c r="D25" s="33"/>
      <c r="E25" s="33">
        <v>2</v>
      </c>
      <c r="F25" s="33">
        <v>2</v>
      </c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17"/>
      <c r="R25" s="226"/>
      <c r="S25" s="226"/>
      <c r="T25" s="27"/>
      <c r="U25" s="27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1:62" s="35" customFormat="1" ht="15" customHeight="1">
      <c r="A26" s="267"/>
      <c r="B26" s="32" t="s">
        <v>30</v>
      </c>
      <c r="C26" s="33"/>
      <c r="D26" s="33"/>
      <c r="E26" s="33">
        <v>2</v>
      </c>
      <c r="F26" s="33">
        <v>2</v>
      </c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17"/>
      <c r="R26" s="226"/>
      <c r="S26" s="226"/>
      <c r="T26" s="27"/>
      <c r="U26" s="27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2" s="35" customFormat="1" ht="15" customHeight="1">
      <c r="A27" s="267"/>
      <c r="B27" s="37" t="s">
        <v>599</v>
      </c>
      <c r="C27" s="33"/>
      <c r="D27" s="33"/>
      <c r="E27" s="33">
        <v>2</v>
      </c>
      <c r="F27" s="33">
        <v>2</v>
      </c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17"/>
      <c r="R27" s="226"/>
      <c r="S27" s="226"/>
      <c r="T27" s="27"/>
      <c r="U27" s="27"/>
      <c r="V27" s="30"/>
      <c r="W27" s="22"/>
      <c r="X27" s="22"/>
      <c r="Y27" s="22"/>
      <c r="Z27" s="22"/>
      <c r="AA27" s="22"/>
      <c r="AB27" s="22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1:62" s="38" customFormat="1" ht="15" customHeight="1">
      <c r="A28" s="267"/>
      <c r="B28" s="27" t="s">
        <v>591</v>
      </c>
      <c r="C28" s="27">
        <f>SUM(C23:C27)</f>
        <v>4</v>
      </c>
      <c r="D28" s="27">
        <f t="shared" ref="D28:F28" si="12">SUM(D23:D27)</f>
        <v>4</v>
      </c>
      <c r="E28" s="27">
        <f t="shared" si="12"/>
        <v>6</v>
      </c>
      <c r="F28" s="27">
        <f t="shared" si="12"/>
        <v>6</v>
      </c>
      <c r="G28" s="27" t="s">
        <v>591</v>
      </c>
      <c r="H28" s="27">
        <f>SUM(H23:H27)</f>
        <v>2</v>
      </c>
      <c r="I28" s="27">
        <f t="shared" ref="I28:K28" si="13">SUM(I23:I27)</f>
        <v>2</v>
      </c>
      <c r="J28" s="27">
        <f t="shared" si="13"/>
        <v>2</v>
      </c>
      <c r="K28" s="27">
        <f t="shared" si="13"/>
        <v>2</v>
      </c>
      <c r="L28" s="28" t="s">
        <v>591</v>
      </c>
      <c r="M28" s="27">
        <f>SUM(M23:M27)</f>
        <v>2</v>
      </c>
      <c r="N28" s="27">
        <f t="shared" ref="N28:P28" si="14">SUM(N23:N27)</f>
        <v>2</v>
      </c>
      <c r="O28" s="27">
        <f t="shared" si="14"/>
        <v>2</v>
      </c>
      <c r="P28" s="27">
        <f t="shared" si="14"/>
        <v>2</v>
      </c>
      <c r="Q28" s="28" t="s">
        <v>591</v>
      </c>
      <c r="R28" s="27">
        <f>R23+R27</f>
        <v>0</v>
      </c>
      <c r="S28" s="27">
        <f t="shared" ref="S28:U28" si="15">S23+S27</f>
        <v>0</v>
      </c>
      <c r="T28" s="27">
        <f t="shared" si="15"/>
        <v>0</v>
      </c>
      <c r="U28" s="27">
        <f t="shared" si="15"/>
        <v>0</v>
      </c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62" s="38" customFormat="1" ht="15" customHeight="1">
      <c r="A29" s="267"/>
      <c r="B29" s="31" t="s">
        <v>592</v>
      </c>
      <c r="C29" s="264">
        <f>C28+E28+H28+J28+M28+O28+R28+T28</f>
        <v>18</v>
      </c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30"/>
      <c r="W29" s="22"/>
      <c r="X29" s="22"/>
      <c r="Y29" s="22"/>
      <c r="Z29" s="22"/>
      <c r="AA29" s="22"/>
      <c r="AB29" s="22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1:62" s="41" customFormat="1" ht="15" customHeight="1">
      <c r="A30" s="267" t="s">
        <v>31</v>
      </c>
      <c r="B30" s="67" t="s">
        <v>600</v>
      </c>
      <c r="C30" s="68">
        <v>2</v>
      </c>
      <c r="D30" s="68">
        <v>2</v>
      </c>
      <c r="E30" s="68">
        <v>2</v>
      </c>
      <c r="F30" s="68">
        <v>2</v>
      </c>
      <c r="G30" s="67" t="s">
        <v>601</v>
      </c>
      <c r="H30" s="68">
        <v>2</v>
      </c>
      <c r="I30" s="68">
        <v>2</v>
      </c>
      <c r="J30" s="68">
        <v>2</v>
      </c>
      <c r="K30" s="68">
        <v>2</v>
      </c>
      <c r="L30" s="156" t="s">
        <v>602</v>
      </c>
      <c r="M30" s="157">
        <v>2</v>
      </c>
      <c r="N30" s="157">
        <v>2</v>
      </c>
      <c r="O30" s="157">
        <v>2</v>
      </c>
      <c r="P30" s="157">
        <v>2</v>
      </c>
      <c r="Q30" s="67"/>
      <c r="R30" s="68"/>
      <c r="S30" s="68"/>
      <c r="T30" s="68"/>
      <c r="U30" s="68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62" s="41" customFormat="1" ht="15" customHeight="1">
      <c r="A31" s="267"/>
      <c r="B31" s="67" t="s">
        <v>603</v>
      </c>
      <c r="C31" s="68">
        <v>2</v>
      </c>
      <c r="D31" s="68">
        <v>2</v>
      </c>
      <c r="E31" s="68">
        <v>2</v>
      </c>
      <c r="F31" s="68">
        <v>2</v>
      </c>
      <c r="G31" s="67" t="s">
        <v>604</v>
      </c>
      <c r="H31" s="68">
        <v>2</v>
      </c>
      <c r="I31" s="68">
        <v>2</v>
      </c>
      <c r="J31" s="68">
        <v>2</v>
      </c>
      <c r="K31" s="68">
        <v>2</v>
      </c>
      <c r="L31" s="55"/>
      <c r="M31" s="17"/>
      <c r="N31" s="17"/>
      <c r="O31" s="17"/>
      <c r="P31" s="17"/>
      <c r="Q31" s="67"/>
      <c r="R31" s="68"/>
      <c r="S31" s="68"/>
      <c r="T31" s="68"/>
      <c r="U31" s="68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62" s="41" customFormat="1" ht="15" customHeight="1">
      <c r="A32" s="267"/>
      <c r="B32" s="67" t="s">
        <v>605</v>
      </c>
      <c r="C32" s="68">
        <v>2</v>
      </c>
      <c r="D32" s="68">
        <v>2</v>
      </c>
      <c r="E32" s="68">
        <v>2</v>
      </c>
      <c r="F32" s="68">
        <v>2</v>
      </c>
      <c r="G32" s="67" t="s">
        <v>459</v>
      </c>
      <c r="H32" s="68">
        <v>2</v>
      </c>
      <c r="I32" s="68">
        <v>2</v>
      </c>
      <c r="J32" s="68">
        <v>2</v>
      </c>
      <c r="K32" s="68">
        <v>2</v>
      </c>
      <c r="L32" s="55"/>
      <c r="M32" s="17"/>
      <c r="N32" s="17"/>
      <c r="O32" s="17"/>
      <c r="P32" s="17"/>
      <c r="Q32" s="67"/>
      <c r="R32" s="68"/>
      <c r="S32" s="68"/>
      <c r="T32" s="68"/>
      <c r="U32" s="68"/>
      <c r="V32" s="30"/>
      <c r="W32" s="30"/>
      <c r="X32" s="22"/>
      <c r="Y32" s="22"/>
      <c r="Z32" s="22"/>
      <c r="AA32" s="22"/>
      <c r="AB32" s="22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1:62" s="41" customFormat="1" ht="15" customHeight="1">
      <c r="A33" s="267"/>
      <c r="B33" s="67" t="s">
        <v>460</v>
      </c>
      <c r="C33" s="68">
        <v>2</v>
      </c>
      <c r="D33" s="68">
        <v>2</v>
      </c>
      <c r="E33" s="68">
        <v>2</v>
      </c>
      <c r="F33" s="68">
        <v>2</v>
      </c>
      <c r="G33" s="67" t="s">
        <v>606</v>
      </c>
      <c r="H33" s="68">
        <v>2</v>
      </c>
      <c r="I33" s="68">
        <v>2</v>
      </c>
      <c r="J33" s="68">
        <v>2</v>
      </c>
      <c r="K33" s="68">
        <v>2</v>
      </c>
      <c r="L33" s="55"/>
      <c r="M33" s="17"/>
      <c r="N33" s="17"/>
      <c r="O33" s="17"/>
      <c r="P33" s="17"/>
      <c r="Q33" s="67"/>
      <c r="R33" s="17"/>
      <c r="S33" s="17"/>
      <c r="T33" s="17"/>
      <c r="U33" s="17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1:62" s="41" customFormat="1" ht="15" customHeight="1">
      <c r="A34" s="267"/>
      <c r="B34" s="55" t="s">
        <v>607</v>
      </c>
      <c r="C34" s="17">
        <v>2</v>
      </c>
      <c r="D34" s="17">
        <v>2</v>
      </c>
      <c r="E34" s="17"/>
      <c r="F34" s="17"/>
      <c r="G34" s="25" t="s">
        <v>608</v>
      </c>
      <c r="H34" s="17">
        <v>2</v>
      </c>
      <c r="I34" s="17">
        <v>2</v>
      </c>
      <c r="J34" s="17">
        <v>2</v>
      </c>
      <c r="K34" s="17">
        <v>2</v>
      </c>
      <c r="L34" s="55"/>
      <c r="M34" s="17"/>
      <c r="N34" s="17"/>
      <c r="O34" s="17"/>
      <c r="P34" s="17"/>
      <c r="Q34" s="67"/>
      <c r="R34" s="17"/>
      <c r="S34" s="17"/>
      <c r="T34" s="17"/>
      <c r="U34" s="17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1:62" s="41" customFormat="1" ht="15" customHeight="1">
      <c r="A35" s="267"/>
      <c r="B35" s="55" t="s">
        <v>609</v>
      </c>
      <c r="C35" s="68">
        <v>1</v>
      </c>
      <c r="D35" s="68">
        <v>2</v>
      </c>
      <c r="E35" s="68"/>
      <c r="F35" s="68"/>
      <c r="G35" s="55" t="s">
        <v>610</v>
      </c>
      <c r="H35" s="68">
        <v>1</v>
      </c>
      <c r="I35" s="68">
        <v>2</v>
      </c>
      <c r="J35" s="68"/>
      <c r="K35" s="68"/>
      <c r="L35" s="55"/>
      <c r="M35" s="17"/>
      <c r="N35" s="17"/>
      <c r="O35" s="17"/>
      <c r="P35" s="17"/>
      <c r="Q35" s="67"/>
      <c r="R35" s="17"/>
      <c r="S35" s="17"/>
      <c r="T35" s="17"/>
      <c r="U35" s="17"/>
      <c r="V35" s="30"/>
      <c r="W35" s="30"/>
      <c r="X35" s="22"/>
      <c r="Y35" s="22"/>
      <c r="Z35" s="22"/>
      <c r="AA35" s="22"/>
      <c r="AB35" s="22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1:62" s="41" customFormat="1" ht="15" customHeight="1">
      <c r="A36" s="267"/>
      <c r="B36" s="67" t="s">
        <v>461</v>
      </c>
      <c r="C36" s="68">
        <v>2</v>
      </c>
      <c r="D36" s="68">
        <v>2</v>
      </c>
      <c r="E36" s="68"/>
      <c r="F36" s="68"/>
      <c r="G36" s="69" t="s">
        <v>611</v>
      </c>
      <c r="H36" s="17">
        <v>2</v>
      </c>
      <c r="I36" s="17">
        <v>2</v>
      </c>
      <c r="J36" s="17"/>
      <c r="K36" s="17"/>
      <c r="L36" s="55"/>
      <c r="M36" s="17"/>
      <c r="N36" s="17"/>
      <c r="O36" s="17"/>
      <c r="P36" s="17"/>
      <c r="Q36" s="67"/>
      <c r="R36" s="17"/>
      <c r="S36" s="17"/>
      <c r="T36" s="17"/>
      <c r="U36" s="17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1:62" s="41" customFormat="1" ht="15" customHeight="1">
      <c r="A37" s="267"/>
      <c r="B37" s="55" t="s">
        <v>462</v>
      </c>
      <c r="C37" s="17"/>
      <c r="D37" s="17"/>
      <c r="E37" s="17">
        <v>2</v>
      </c>
      <c r="F37" s="17">
        <v>2</v>
      </c>
      <c r="G37" s="55" t="s">
        <v>463</v>
      </c>
      <c r="H37" s="68"/>
      <c r="I37" s="68"/>
      <c r="J37" s="68">
        <v>1</v>
      </c>
      <c r="K37" s="68">
        <v>2</v>
      </c>
      <c r="L37" s="55"/>
      <c r="M37" s="17"/>
      <c r="N37" s="17"/>
      <c r="O37" s="17"/>
      <c r="P37" s="17"/>
      <c r="Q37" s="67"/>
      <c r="R37" s="17"/>
      <c r="S37" s="17"/>
      <c r="T37" s="17"/>
      <c r="U37" s="17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1:62" s="41" customFormat="1" ht="15" customHeight="1">
      <c r="A38" s="267"/>
      <c r="B38" s="55" t="s">
        <v>612</v>
      </c>
      <c r="C38" s="68"/>
      <c r="D38" s="68"/>
      <c r="E38" s="68">
        <v>1</v>
      </c>
      <c r="F38" s="68">
        <v>2</v>
      </c>
      <c r="G38" s="67"/>
      <c r="H38" s="68"/>
      <c r="I38" s="68"/>
      <c r="J38" s="68"/>
      <c r="K38" s="68"/>
      <c r="L38" s="55"/>
      <c r="M38" s="17"/>
      <c r="N38" s="17"/>
      <c r="O38" s="17"/>
      <c r="P38" s="17"/>
      <c r="Q38" s="67"/>
      <c r="R38" s="17"/>
      <c r="S38" s="17"/>
      <c r="T38" s="17"/>
      <c r="U38" s="17"/>
      <c r="V38" s="30"/>
      <c r="W38" s="30"/>
      <c r="X38" s="22"/>
      <c r="Y38" s="22"/>
      <c r="Z38" s="22"/>
      <c r="AA38" s="22"/>
      <c r="AB38" s="22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1:62" s="41" customFormat="1" ht="15" customHeight="1">
      <c r="A39" s="267"/>
      <c r="B39" s="69" t="s">
        <v>613</v>
      </c>
      <c r="C39" s="17"/>
      <c r="D39" s="17"/>
      <c r="E39" s="17">
        <v>2</v>
      </c>
      <c r="F39" s="17">
        <v>2</v>
      </c>
      <c r="G39" s="67"/>
      <c r="H39" s="68"/>
      <c r="I39" s="68"/>
      <c r="J39" s="68"/>
      <c r="K39" s="68"/>
      <c r="L39" s="67"/>
      <c r="M39" s="68"/>
      <c r="N39" s="68"/>
      <c r="O39" s="68"/>
      <c r="P39" s="68"/>
      <c r="Q39" s="67"/>
      <c r="R39" s="17"/>
      <c r="S39" s="17"/>
      <c r="T39" s="17"/>
      <c r="U39" s="17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1:62" s="41" customFormat="1" ht="15" customHeight="1">
      <c r="A40" s="267"/>
      <c r="B40" s="56" t="s">
        <v>16</v>
      </c>
      <c r="C40" s="56">
        <f>C30+C31+C32+C33+C34+C35+C36+C37+C38+C39</f>
        <v>13</v>
      </c>
      <c r="D40" s="56">
        <f t="shared" ref="D40:F40" si="16">D30+D31+D32+D33+D34+D35+D36+D37+D38+D39</f>
        <v>14</v>
      </c>
      <c r="E40" s="56">
        <f t="shared" si="16"/>
        <v>13</v>
      </c>
      <c r="F40" s="56">
        <f t="shared" si="16"/>
        <v>14</v>
      </c>
      <c r="G40" s="56" t="s">
        <v>591</v>
      </c>
      <c r="H40" s="56">
        <f>H30+H31+H32+H33+H34+H35+H36+H37+H38+H39</f>
        <v>13</v>
      </c>
      <c r="I40" s="56">
        <f>I30+I31+I32+I33+I34+I35+I36+I37+I38+I39</f>
        <v>14</v>
      </c>
      <c r="J40" s="56">
        <f t="shared" ref="J40:K40" si="17">J30+J31+J32+J33+J34+J35+J36+J37+J38+J39</f>
        <v>11</v>
      </c>
      <c r="K40" s="56">
        <f t="shared" si="17"/>
        <v>12</v>
      </c>
      <c r="L40" s="56" t="s">
        <v>16</v>
      </c>
      <c r="M40" s="56">
        <f>M30+M31+M32+M33+M34+M35+M36+M37+M38+M39</f>
        <v>2</v>
      </c>
      <c r="N40" s="56">
        <f t="shared" ref="N40:P40" si="18">N30+N31+N32+N33+N34+N35+N36+N37+N38+N39</f>
        <v>2</v>
      </c>
      <c r="O40" s="56">
        <f t="shared" si="18"/>
        <v>2</v>
      </c>
      <c r="P40" s="56">
        <f t="shared" si="18"/>
        <v>2</v>
      </c>
      <c r="Q40" s="56" t="s">
        <v>16</v>
      </c>
      <c r="R40" s="56">
        <f>R30+R31+R32+R33+R34+R35+R36+R37+R38+R39</f>
        <v>0</v>
      </c>
      <c r="S40" s="56">
        <f t="shared" ref="S40:U40" si="19">S30+S31+S32+S33+S34+S35+S36+S37+S38+S39</f>
        <v>0</v>
      </c>
      <c r="T40" s="56">
        <f t="shared" si="19"/>
        <v>0</v>
      </c>
      <c r="U40" s="56">
        <f t="shared" si="19"/>
        <v>0</v>
      </c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1:62" s="41" customFormat="1" ht="15" customHeight="1">
      <c r="A41" s="267"/>
      <c r="B41" s="60" t="s">
        <v>17</v>
      </c>
      <c r="C41" s="264">
        <f>C40+E40+H40+J40+M40+O40+R40+T40</f>
        <v>54</v>
      </c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30"/>
      <c r="W41" s="30"/>
      <c r="X41" s="22"/>
      <c r="Y41" s="22"/>
      <c r="Z41" s="22"/>
      <c r="AA41" s="22"/>
      <c r="AB41" s="22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1:62" s="41" customFormat="1" ht="15" customHeight="1">
      <c r="A42" s="267" t="s">
        <v>614</v>
      </c>
      <c r="B42" s="24"/>
      <c r="C42" s="44"/>
      <c r="D42" s="44"/>
      <c r="E42" s="43"/>
      <c r="F42" s="43"/>
      <c r="G42" s="69" t="s">
        <v>615</v>
      </c>
      <c r="H42" s="17">
        <v>2</v>
      </c>
      <c r="I42" s="17">
        <v>2</v>
      </c>
      <c r="J42" s="17"/>
      <c r="K42" s="17"/>
      <c r="L42" s="69" t="s">
        <v>616</v>
      </c>
      <c r="M42" s="17">
        <v>2</v>
      </c>
      <c r="N42" s="17">
        <v>2</v>
      </c>
      <c r="O42" s="17"/>
      <c r="P42" s="17"/>
      <c r="Q42" s="69" t="s">
        <v>617</v>
      </c>
      <c r="R42" s="17">
        <v>2</v>
      </c>
      <c r="S42" s="17">
        <v>2</v>
      </c>
      <c r="T42" s="17"/>
      <c r="U42" s="17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1:62" s="41" customFormat="1" ht="15" customHeight="1">
      <c r="A43" s="267"/>
      <c r="B43" s="24"/>
      <c r="C43" s="44"/>
      <c r="D43" s="44"/>
      <c r="E43" s="43"/>
      <c r="F43" s="43"/>
      <c r="G43" s="69" t="s">
        <v>618</v>
      </c>
      <c r="H43" s="17">
        <v>2</v>
      </c>
      <c r="I43" s="17">
        <v>2</v>
      </c>
      <c r="J43" s="17"/>
      <c r="K43" s="17"/>
      <c r="L43" s="69" t="s">
        <v>619</v>
      </c>
      <c r="M43" s="17">
        <v>2</v>
      </c>
      <c r="N43" s="17">
        <v>2</v>
      </c>
      <c r="O43" s="17"/>
      <c r="P43" s="17"/>
      <c r="Q43" s="69" t="s">
        <v>620</v>
      </c>
      <c r="R43" s="17">
        <v>2</v>
      </c>
      <c r="S43" s="17">
        <v>2</v>
      </c>
      <c r="T43" s="17"/>
      <c r="U43" s="68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1:62" s="41" customFormat="1" ht="15" customHeight="1">
      <c r="A44" s="267"/>
      <c r="B44" s="24"/>
      <c r="C44" s="44"/>
      <c r="D44" s="44"/>
      <c r="E44" s="43"/>
      <c r="F44" s="43"/>
      <c r="G44" s="69" t="s">
        <v>621</v>
      </c>
      <c r="H44" s="17"/>
      <c r="I44" s="17"/>
      <c r="J44" s="17">
        <v>2</v>
      </c>
      <c r="K44" s="17">
        <v>2</v>
      </c>
      <c r="L44" s="69" t="s">
        <v>622</v>
      </c>
      <c r="M44" s="17">
        <v>2</v>
      </c>
      <c r="N44" s="17">
        <v>2</v>
      </c>
      <c r="O44" s="17"/>
      <c r="P44" s="17"/>
      <c r="Q44" s="69" t="s">
        <v>623</v>
      </c>
      <c r="R44" s="17"/>
      <c r="S44" s="17"/>
      <c r="T44" s="17">
        <v>2</v>
      </c>
      <c r="U44" s="17">
        <v>2</v>
      </c>
      <c r="V44" s="30"/>
      <c r="W44" s="30"/>
      <c r="X44" s="22"/>
      <c r="Y44" s="22"/>
      <c r="Z44" s="22"/>
      <c r="AA44" s="22"/>
      <c r="AB44" s="22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1:62" s="41" customFormat="1" ht="15" customHeight="1">
      <c r="A45" s="267"/>
      <c r="B45" s="24"/>
      <c r="C45" s="44"/>
      <c r="D45" s="44"/>
      <c r="E45" s="43"/>
      <c r="F45" s="43"/>
      <c r="G45" s="69" t="s">
        <v>624</v>
      </c>
      <c r="H45" s="17"/>
      <c r="I45" s="17"/>
      <c r="J45" s="17">
        <v>2</v>
      </c>
      <c r="K45" s="17">
        <v>2</v>
      </c>
      <c r="L45" s="69" t="s">
        <v>625</v>
      </c>
      <c r="M45" s="17"/>
      <c r="N45" s="17"/>
      <c r="O45" s="17">
        <v>2</v>
      </c>
      <c r="P45" s="17">
        <v>2</v>
      </c>
      <c r="Q45" s="69" t="s">
        <v>464</v>
      </c>
      <c r="R45" s="17"/>
      <c r="S45" s="17"/>
      <c r="T45" s="17">
        <v>2</v>
      </c>
      <c r="U45" s="68">
        <v>2</v>
      </c>
      <c r="V45" s="30"/>
      <c r="W45" s="30"/>
      <c r="X45" s="22"/>
      <c r="Y45" s="22"/>
      <c r="Z45" s="22"/>
      <c r="AA45" s="22"/>
      <c r="AB45" s="22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1:62" s="41" customFormat="1" ht="15" customHeight="1">
      <c r="A46" s="267"/>
      <c r="B46" s="24"/>
      <c r="C46" s="44"/>
      <c r="D46" s="44"/>
      <c r="E46" s="43"/>
      <c r="F46" s="43"/>
      <c r="G46" s="69" t="s">
        <v>626</v>
      </c>
      <c r="H46" s="17">
        <v>4</v>
      </c>
      <c r="I46" s="17" t="s">
        <v>627</v>
      </c>
      <c r="J46" s="17"/>
      <c r="K46" s="17"/>
      <c r="L46" s="69" t="s">
        <v>628</v>
      </c>
      <c r="M46" s="17"/>
      <c r="N46" s="17"/>
      <c r="O46" s="17">
        <v>2</v>
      </c>
      <c r="P46" s="17">
        <v>2</v>
      </c>
      <c r="Q46" s="69" t="s">
        <v>626</v>
      </c>
      <c r="R46" s="17">
        <v>4</v>
      </c>
      <c r="S46" s="17" t="s">
        <v>627</v>
      </c>
      <c r="T46" s="17"/>
      <c r="U46" s="68"/>
      <c r="V46" s="30"/>
      <c r="W46" s="30"/>
      <c r="X46" s="22"/>
      <c r="Y46" s="22"/>
      <c r="Z46" s="22"/>
      <c r="AA46" s="22"/>
      <c r="AB46" s="22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1:62" s="41" customFormat="1" ht="15" customHeight="1">
      <c r="A47" s="267"/>
      <c r="B47" s="24"/>
      <c r="C47" s="44"/>
      <c r="D47" s="44"/>
      <c r="E47" s="43"/>
      <c r="F47" s="43"/>
      <c r="G47" s="69" t="s">
        <v>629</v>
      </c>
      <c r="H47" s="17">
        <v>9</v>
      </c>
      <c r="I47" s="17" t="s">
        <v>627</v>
      </c>
      <c r="J47" s="17">
        <v>9</v>
      </c>
      <c r="K47" s="17" t="s">
        <v>627</v>
      </c>
      <c r="L47" s="69" t="s">
        <v>630</v>
      </c>
      <c r="M47" s="17"/>
      <c r="N47" s="17"/>
      <c r="O47" s="17">
        <v>2</v>
      </c>
      <c r="P47" s="17">
        <v>2</v>
      </c>
      <c r="Q47" s="69"/>
      <c r="R47" s="17"/>
      <c r="S47" s="17"/>
      <c r="T47" s="17"/>
      <c r="U47" s="68"/>
      <c r="V47" s="30"/>
      <c r="W47" s="30"/>
      <c r="X47" s="22"/>
      <c r="Y47" s="22"/>
      <c r="Z47" s="22"/>
      <c r="AA47" s="22"/>
      <c r="AB47" s="22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1:62" s="41" customFormat="1" ht="15" customHeight="1">
      <c r="A48" s="267"/>
      <c r="B48" s="24"/>
      <c r="C48" s="44"/>
      <c r="D48" s="44"/>
      <c r="E48" s="43"/>
      <c r="F48" s="43"/>
      <c r="G48" s="69"/>
      <c r="H48" s="17"/>
      <c r="I48" s="17"/>
      <c r="J48" s="17"/>
      <c r="K48" s="17"/>
      <c r="L48" s="69" t="s">
        <v>626</v>
      </c>
      <c r="M48" s="17">
        <v>4</v>
      </c>
      <c r="N48" s="17" t="s">
        <v>627</v>
      </c>
      <c r="O48" s="17"/>
      <c r="P48" s="17"/>
      <c r="Q48" s="69"/>
      <c r="R48" s="17"/>
      <c r="S48" s="17"/>
      <c r="T48" s="17"/>
      <c r="U48" s="68"/>
      <c r="V48" s="30"/>
      <c r="W48" s="30"/>
      <c r="X48" s="22"/>
      <c r="Y48" s="22"/>
      <c r="Z48" s="22"/>
      <c r="AA48" s="22"/>
      <c r="AB48" s="22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1:62" s="41" customFormat="1" ht="15" customHeight="1">
      <c r="A49" s="267"/>
      <c r="B49" s="24"/>
      <c r="C49" s="44"/>
      <c r="D49" s="44"/>
      <c r="E49" s="43"/>
      <c r="F49" s="43"/>
      <c r="G49" s="69"/>
      <c r="H49" s="17"/>
      <c r="I49" s="17"/>
      <c r="J49" s="17"/>
      <c r="K49" s="17"/>
      <c r="L49" s="69" t="s">
        <v>631</v>
      </c>
      <c r="M49" s="17">
        <v>9</v>
      </c>
      <c r="N49" s="17" t="s">
        <v>632</v>
      </c>
      <c r="O49" s="17">
        <v>9</v>
      </c>
      <c r="P49" s="17" t="s">
        <v>627</v>
      </c>
      <c r="Q49" s="69"/>
      <c r="R49" s="17"/>
      <c r="S49" s="17"/>
      <c r="T49" s="17"/>
      <c r="U49" s="68"/>
      <c r="V49" s="30"/>
      <c r="W49" s="30"/>
      <c r="X49" s="22"/>
      <c r="Y49" s="22"/>
      <c r="Z49" s="22"/>
      <c r="AA49" s="22"/>
      <c r="AB49" s="22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1:62" s="41" customFormat="1" ht="15" customHeight="1">
      <c r="A50" s="267"/>
      <c r="B50" s="56" t="s">
        <v>16</v>
      </c>
      <c r="C50" s="56">
        <f>SUM(C42:C49)</f>
        <v>0</v>
      </c>
      <c r="D50" s="56">
        <f t="shared" ref="D50:F50" si="20">SUM(D42:D49)</f>
        <v>0</v>
      </c>
      <c r="E50" s="56">
        <f t="shared" si="20"/>
        <v>0</v>
      </c>
      <c r="F50" s="56">
        <f t="shared" si="20"/>
        <v>0</v>
      </c>
      <c r="G50" s="56" t="s">
        <v>16</v>
      </c>
      <c r="H50" s="56">
        <f>SUM(H42:H49)</f>
        <v>17</v>
      </c>
      <c r="I50" s="56">
        <f t="shared" ref="I50:K50" si="21">SUM(I42:I49)</f>
        <v>4</v>
      </c>
      <c r="J50" s="56">
        <f t="shared" si="21"/>
        <v>13</v>
      </c>
      <c r="K50" s="56">
        <f t="shared" si="21"/>
        <v>4</v>
      </c>
      <c r="L50" s="56" t="s">
        <v>16</v>
      </c>
      <c r="M50" s="56">
        <f>SUM(M42:M49)</f>
        <v>19</v>
      </c>
      <c r="N50" s="56">
        <f t="shared" ref="N50:P50" si="22">SUM(N42:N49)</f>
        <v>6</v>
      </c>
      <c r="O50" s="56">
        <f t="shared" si="22"/>
        <v>15</v>
      </c>
      <c r="P50" s="56">
        <f t="shared" si="22"/>
        <v>6</v>
      </c>
      <c r="Q50" s="56" t="s">
        <v>16</v>
      </c>
      <c r="R50" s="56">
        <f>SUM(R42:R49)</f>
        <v>8</v>
      </c>
      <c r="S50" s="56">
        <f t="shared" ref="S50:U50" si="23">SUM(S42:S49)</f>
        <v>4</v>
      </c>
      <c r="T50" s="56">
        <f t="shared" si="23"/>
        <v>4</v>
      </c>
      <c r="U50" s="56">
        <f t="shared" si="23"/>
        <v>4</v>
      </c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1:62" s="41" customFormat="1" ht="15" customHeight="1">
      <c r="A51" s="267"/>
      <c r="B51" s="60" t="s">
        <v>17</v>
      </c>
      <c r="C51" s="264">
        <f>C50+E50+H50+J50+M50+O50+R50+T50</f>
        <v>76</v>
      </c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1:62" s="41" customFormat="1" ht="15" customHeight="1">
      <c r="A52" s="261" t="s">
        <v>633</v>
      </c>
      <c r="B52" s="24"/>
      <c r="C52" s="44"/>
      <c r="D52" s="44"/>
      <c r="E52" s="43"/>
      <c r="F52" s="43"/>
      <c r="G52" s="69"/>
      <c r="H52" s="17"/>
      <c r="I52" s="17"/>
      <c r="J52" s="17"/>
      <c r="K52" s="17"/>
      <c r="L52" s="69" t="s">
        <v>634</v>
      </c>
      <c r="M52" s="68">
        <v>2</v>
      </c>
      <c r="N52" s="68">
        <v>2</v>
      </c>
      <c r="O52" s="68"/>
      <c r="P52" s="68"/>
      <c r="Q52" s="69" t="s">
        <v>635</v>
      </c>
      <c r="R52" s="68">
        <v>2</v>
      </c>
      <c r="S52" s="68">
        <v>2</v>
      </c>
      <c r="T52" s="68"/>
      <c r="U52" s="68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1:62" s="41" customFormat="1" ht="15" customHeight="1">
      <c r="A53" s="261"/>
      <c r="B53" s="24"/>
      <c r="C53" s="44"/>
      <c r="D53" s="44"/>
      <c r="E53" s="43"/>
      <c r="F53" s="43"/>
      <c r="G53" s="69"/>
      <c r="H53" s="17"/>
      <c r="I53" s="17"/>
      <c r="J53" s="17"/>
      <c r="K53" s="17"/>
      <c r="L53" s="69" t="s">
        <v>636</v>
      </c>
      <c r="M53" s="68">
        <v>2</v>
      </c>
      <c r="N53" s="68">
        <v>2</v>
      </c>
      <c r="O53" s="68"/>
      <c r="P53" s="68"/>
      <c r="Q53" s="69" t="s">
        <v>637</v>
      </c>
      <c r="R53" s="68">
        <v>2</v>
      </c>
      <c r="S53" s="68">
        <v>2</v>
      </c>
      <c r="T53" s="68"/>
      <c r="U53" s="68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</row>
    <row r="54" spans="1:62" s="41" customFormat="1" ht="15" customHeight="1">
      <c r="A54" s="261"/>
      <c r="B54" s="24"/>
      <c r="C54" s="44"/>
      <c r="D54" s="44"/>
      <c r="E54" s="43"/>
      <c r="F54" s="43"/>
      <c r="G54" s="69"/>
      <c r="H54" s="17"/>
      <c r="I54" s="17"/>
      <c r="J54" s="17"/>
      <c r="K54" s="17"/>
      <c r="L54" s="69" t="s">
        <v>638</v>
      </c>
      <c r="M54" s="68">
        <v>2</v>
      </c>
      <c r="N54" s="68">
        <v>2</v>
      </c>
      <c r="O54" s="68"/>
      <c r="P54" s="68"/>
      <c r="Q54" s="69" t="s">
        <v>639</v>
      </c>
      <c r="R54" s="68">
        <v>2</v>
      </c>
      <c r="S54" s="68">
        <v>2</v>
      </c>
      <c r="T54" s="68"/>
      <c r="U54" s="68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</row>
    <row r="55" spans="1:62" s="41" customFormat="1" ht="15" customHeight="1">
      <c r="A55" s="261"/>
      <c r="B55" s="24"/>
      <c r="C55" s="44"/>
      <c r="D55" s="44"/>
      <c r="E55" s="43"/>
      <c r="F55" s="43"/>
      <c r="G55" s="69"/>
      <c r="H55" s="17"/>
      <c r="I55" s="17"/>
      <c r="J55" s="17"/>
      <c r="K55" s="17"/>
      <c r="L55" s="69" t="s">
        <v>640</v>
      </c>
      <c r="M55" s="68">
        <v>2</v>
      </c>
      <c r="N55" s="68">
        <v>2</v>
      </c>
      <c r="O55" s="68"/>
      <c r="P55" s="68"/>
      <c r="Q55" s="69" t="s">
        <v>641</v>
      </c>
      <c r="R55" s="68">
        <v>2</v>
      </c>
      <c r="S55" s="68">
        <v>2</v>
      </c>
      <c r="T55" s="68"/>
      <c r="U55" s="68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</row>
    <row r="56" spans="1:62" s="41" customFormat="1" ht="15" customHeight="1">
      <c r="A56" s="261"/>
      <c r="B56" s="24"/>
      <c r="C56" s="44"/>
      <c r="D56" s="44"/>
      <c r="E56" s="43"/>
      <c r="F56" s="43"/>
      <c r="G56" s="69"/>
      <c r="H56" s="17"/>
      <c r="I56" s="17"/>
      <c r="J56" s="17"/>
      <c r="K56" s="17"/>
      <c r="L56" s="69" t="s">
        <v>642</v>
      </c>
      <c r="M56" s="68">
        <v>2</v>
      </c>
      <c r="N56" s="68">
        <v>2</v>
      </c>
      <c r="O56" s="68"/>
      <c r="P56" s="68"/>
      <c r="Q56" s="232" t="s">
        <v>643</v>
      </c>
      <c r="R56" s="68">
        <v>2</v>
      </c>
      <c r="S56" s="68">
        <v>2</v>
      </c>
      <c r="T56" s="68"/>
      <c r="U56" s="68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</row>
    <row r="57" spans="1:62" s="41" customFormat="1" ht="15" customHeight="1">
      <c r="A57" s="261"/>
      <c r="B57" s="24"/>
      <c r="C57" s="44"/>
      <c r="D57" s="44"/>
      <c r="E57" s="43"/>
      <c r="F57" s="43"/>
      <c r="G57" s="69"/>
      <c r="H57" s="17"/>
      <c r="I57" s="17"/>
      <c r="J57" s="17"/>
      <c r="K57" s="17"/>
      <c r="L57" s="69" t="s">
        <v>644</v>
      </c>
      <c r="M57" s="68"/>
      <c r="N57" s="68"/>
      <c r="O57" s="68">
        <v>2</v>
      </c>
      <c r="P57" s="68">
        <v>2</v>
      </c>
      <c r="Q57" s="69" t="s">
        <v>465</v>
      </c>
      <c r="R57" s="68"/>
      <c r="S57" s="68"/>
      <c r="T57" s="68">
        <v>2</v>
      </c>
      <c r="U57" s="68">
        <v>2</v>
      </c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</row>
    <row r="58" spans="1:62" s="41" customFormat="1" ht="15" customHeight="1">
      <c r="A58" s="261"/>
      <c r="B58" s="24"/>
      <c r="C58" s="44"/>
      <c r="D58" s="44"/>
      <c r="E58" s="43"/>
      <c r="F58" s="43"/>
      <c r="G58" s="69"/>
      <c r="H58" s="17"/>
      <c r="I58" s="17"/>
      <c r="J58" s="17"/>
      <c r="K58" s="17"/>
      <c r="L58" s="69" t="s">
        <v>645</v>
      </c>
      <c r="M58" s="68"/>
      <c r="N58" s="68"/>
      <c r="O58" s="68">
        <v>2</v>
      </c>
      <c r="P58" s="68">
        <v>2</v>
      </c>
      <c r="Q58" s="69" t="s">
        <v>646</v>
      </c>
      <c r="R58" s="68"/>
      <c r="S58" s="68"/>
      <c r="T58" s="68">
        <v>2</v>
      </c>
      <c r="U58" s="68">
        <v>2</v>
      </c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1:62" s="41" customFormat="1" ht="15" customHeight="1">
      <c r="A59" s="261"/>
      <c r="B59" s="24"/>
      <c r="C59" s="44"/>
      <c r="D59" s="44"/>
      <c r="E59" s="43"/>
      <c r="F59" s="43"/>
      <c r="G59" s="69"/>
      <c r="H59" s="17"/>
      <c r="I59" s="17"/>
      <c r="J59" s="17"/>
      <c r="K59" s="17"/>
      <c r="L59" s="69" t="s">
        <v>647</v>
      </c>
      <c r="M59" s="68"/>
      <c r="N59" s="68"/>
      <c r="O59" s="68">
        <v>2</v>
      </c>
      <c r="P59" s="68">
        <v>2</v>
      </c>
      <c r="Q59" s="69" t="s">
        <v>648</v>
      </c>
      <c r="R59" s="68"/>
      <c r="S59" s="68"/>
      <c r="T59" s="68">
        <v>2</v>
      </c>
      <c r="U59" s="68">
        <v>2</v>
      </c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1:62" s="41" customFormat="1" ht="15" customHeight="1">
      <c r="A60" s="261"/>
      <c r="B60" s="24"/>
      <c r="C60" s="44"/>
      <c r="D60" s="44"/>
      <c r="E60" s="43"/>
      <c r="F60" s="43"/>
      <c r="G60" s="69"/>
      <c r="H60" s="17"/>
      <c r="I60" s="17"/>
      <c r="J60" s="17"/>
      <c r="K60" s="17"/>
      <c r="L60" s="69" t="s">
        <v>649</v>
      </c>
      <c r="M60" s="68"/>
      <c r="N60" s="68"/>
      <c r="O60" s="68">
        <v>2</v>
      </c>
      <c r="P60" s="68">
        <v>2</v>
      </c>
      <c r="Q60" s="232" t="s">
        <v>650</v>
      </c>
      <c r="R60" s="68"/>
      <c r="S60" s="68"/>
      <c r="T60" s="68">
        <v>2</v>
      </c>
      <c r="U60" s="68">
        <v>2</v>
      </c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</row>
    <row r="61" spans="1:62" s="41" customFormat="1" ht="15" customHeight="1">
      <c r="A61" s="261"/>
      <c r="B61" s="24"/>
      <c r="C61" s="44"/>
      <c r="D61" s="44"/>
      <c r="E61" s="43"/>
      <c r="F61" s="43"/>
      <c r="G61" s="69"/>
      <c r="H61" s="17"/>
      <c r="I61" s="17"/>
      <c r="J61" s="17"/>
      <c r="K61" s="17"/>
      <c r="L61" s="69" t="s">
        <v>651</v>
      </c>
      <c r="M61" s="68"/>
      <c r="N61" s="68"/>
      <c r="O61" s="68">
        <v>2</v>
      </c>
      <c r="P61" s="68">
        <v>2</v>
      </c>
      <c r="Q61" s="232" t="s">
        <v>652</v>
      </c>
      <c r="R61" s="68"/>
      <c r="S61" s="68"/>
      <c r="T61" s="68">
        <v>2</v>
      </c>
      <c r="U61" s="68">
        <v>2</v>
      </c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</row>
    <row r="62" spans="1:62" s="41" customFormat="1" ht="15" customHeight="1">
      <c r="A62" s="261"/>
      <c r="B62" s="56" t="s">
        <v>16</v>
      </c>
      <c r="C62" s="56">
        <f>SUM(C52:C61)</f>
        <v>0</v>
      </c>
      <c r="D62" s="56">
        <f t="shared" ref="D62:F62" si="24">SUM(D52:D61)</f>
        <v>0</v>
      </c>
      <c r="E62" s="56">
        <f t="shared" si="24"/>
        <v>0</v>
      </c>
      <c r="F62" s="56">
        <f t="shared" si="24"/>
        <v>0</v>
      </c>
      <c r="G62" s="56" t="s">
        <v>16</v>
      </c>
      <c r="H62" s="56">
        <f>SUM(H52:H61)</f>
        <v>0</v>
      </c>
      <c r="I62" s="56">
        <f t="shared" ref="I62:K62" si="25">SUM(I52:I61)</f>
        <v>0</v>
      </c>
      <c r="J62" s="56">
        <f t="shared" si="25"/>
        <v>0</v>
      </c>
      <c r="K62" s="56">
        <f t="shared" si="25"/>
        <v>0</v>
      </c>
      <c r="L62" s="56" t="s">
        <v>16</v>
      </c>
      <c r="M62" s="56">
        <f>SUM(M52:M61)</f>
        <v>10</v>
      </c>
      <c r="N62" s="56">
        <f t="shared" ref="N62:P62" si="26">SUM(N52:N61)</f>
        <v>10</v>
      </c>
      <c r="O62" s="56">
        <f t="shared" si="26"/>
        <v>10</v>
      </c>
      <c r="P62" s="56">
        <f t="shared" si="26"/>
        <v>10</v>
      </c>
      <c r="Q62" s="56" t="s">
        <v>16</v>
      </c>
      <c r="R62" s="56">
        <f>SUM(R52:R61)</f>
        <v>10</v>
      </c>
      <c r="S62" s="56">
        <f t="shared" ref="S62:U62" si="27">SUM(S52:S61)</f>
        <v>10</v>
      </c>
      <c r="T62" s="56">
        <f t="shared" si="27"/>
        <v>10</v>
      </c>
      <c r="U62" s="56">
        <f t="shared" si="27"/>
        <v>10</v>
      </c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</row>
    <row r="63" spans="1:62" s="41" customFormat="1" ht="15" customHeight="1">
      <c r="A63" s="261"/>
      <c r="B63" s="60" t="s">
        <v>17</v>
      </c>
      <c r="C63" s="264">
        <f>C62+E62+H62+J62+M62+O62+R62+T62</f>
        <v>40</v>
      </c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</row>
    <row r="64" spans="1:62" s="41" customFormat="1" ht="15" customHeight="1">
      <c r="A64" s="261" t="s">
        <v>653</v>
      </c>
      <c r="B64" s="24"/>
      <c r="C64" s="44"/>
      <c r="D64" s="44"/>
      <c r="E64" s="43"/>
      <c r="F64" s="43"/>
      <c r="G64" s="69"/>
      <c r="H64" s="17"/>
      <c r="I64" s="17"/>
      <c r="J64" s="17"/>
      <c r="K64" s="17"/>
      <c r="L64" s="69" t="s">
        <v>654</v>
      </c>
      <c r="M64" s="68">
        <v>2</v>
      </c>
      <c r="N64" s="68">
        <v>2</v>
      </c>
      <c r="O64" s="68"/>
      <c r="P64" s="68"/>
      <c r="Q64" s="69" t="s">
        <v>655</v>
      </c>
      <c r="R64" s="68">
        <v>2</v>
      </c>
      <c r="S64" s="68">
        <v>2</v>
      </c>
      <c r="T64" s="68"/>
      <c r="U64" s="68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</row>
    <row r="65" spans="1:62" s="41" customFormat="1" ht="15" customHeight="1">
      <c r="A65" s="261"/>
      <c r="B65" s="24"/>
      <c r="C65" s="44"/>
      <c r="D65" s="44"/>
      <c r="E65" s="43"/>
      <c r="F65" s="43"/>
      <c r="G65" s="69"/>
      <c r="H65" s="17"/>
      <c r="I65" s="17"/>
      <c r="J65" s="17"/>
      <c r="K65" s="17"/>
      <c r="L65" s="69" t="s">
        <v>656</v>
      </c>
      <c r="M65" s="68">
        <v>2</v>
      </c>
      <c r="N65" s="68">
        <v>2</v>
      </c>
      <c r="O65" s="68"/>
      <c r="P65" s="68"/>
      <c r="Q65" s="69" t="s">
        <v>657</v>
      </c>
      <c r="R65" s="68">
        <v>2</v>
      </c>
      <c r="S65" s="68">
        <v>2</v>
      </c>
      <c r="T65" s="68"/>
      <c r="U65" s="68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</row>
    <row r="66" spans="1:62" s="41" customFormat="1" ht="15" customHeight="1">
      <c r="A66" s="261"/>
      <c r="B66" s="24"/>
      <c r="C66" s="44"/>
      <c r="D66" s="44"/>
      <c r="E66" s="43"/>
      <c r="F66" s="43"/>
      <c r="G66" s="69"/>
      <c r="H66" s="17"/>
      <c r="I66" s="17"/>
      <c r="J66" s="17"/>
      <c r="K66" s="17"/>
      <c r="L66" s="69" t="s">
        <v>658</v>
      </c>
      <c r="M66" s="68">
        <v>2</v>
      </c>
      <c r="N66" s="68">
        <v>2</v>
      </c>
      <c r="O66" s="68"/>
      <c r="P66" s="68"/>
      <c r="Q66" s="232" t="s">
        <v>659</v>
      </c>
      <c r="R66" s="68">
        <v>2</v>
      </c>
      <c r="S66" s="68">
        <v>2</v>
      </c>
      <c r="T66" s="68"/>
      <c r="U66" s="68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</row>
    <row r="67" spans="1:62" s="41" customFormat="1" ht="15" customHeight="1">
      <c r="A67" s="261"/>
      <c r="B67" s="24"/>
      <c r="C67" s="44"/>
      <c r="D67" s="44"/>
      <c r="E67" s="43"/>
      <c r="F67" s="43"/>
      <c r="G67" s="69"/>
      <c r="H67" s="17"/>
      <c r="I67" s="17"/>
      <c r="J67" s="17"/>
      <c r="K67" s="17"/>
      <c r="L67" s="69" t="s">
        <v>660</v>
      </c>
      <c r="M67" s="68">
        <v>2</v>
      </c>
      <c r="N67" s="68">
        <v>2</v>
      </c>
      <c r="O67" s="68"/>
      <c r="P67" s="68"/>
      <c r="Q67" s="232" t="s">
        <v>661</v>
      </c>
      <c r="R67" s="68">
        <v>2</v>
      </c>
      <c r="S67" s="68">
        <v>2</v>
      </c>
      <c r="T67" s="68"/>
      <c r="U67" s="68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</row>
    <row r="68" spans="1:62" s="41" customFormat="1" ht="15" customHeight="1">
      <c r="A68" s="261"/>
      <c r="B68" s="24"/>
      <c r="C68" s="44"/>
      <c r="D68" s="44"/>
      <c r="E68" s="43"/>
      <c r="F68" s="43"/>
      <c r="G68" s="69"/>
      <c r="H68" s="17"/>
      <c r="I68" s="17"/>
      <c r="J68" s="17"/>
      <c r="K68" s="17"/>
      <c r="L68" s="69" t="s">
        <v>662</v>
      </c>
      <c r="M68" s="68">
        <v>2</v>
      </c>
      <c r="N68" s="68">
        <v>2</v>
      </c>
      <c r="O68" s="68"/>
      <c r="P68" s="68"/>
      <c r="Q68" s="232" t="s">
        <v>663</v>
      </c>
      <c r="R68" s="68">
        <v>2</v>
      </c>
      <c r="S68" s="68">
        <v>2</v>
      </c>
      <c r="T68" s="68"/>
      <c r="U68" s="68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</row>
    <row r="69" spans="1:62" s="41" customFormat="1" ht="15" customHeight="1">
      <c r="A69" s="261"/>
      <c r="B69" s="24"/>
      <c r="C69" s="44"/>
      <c r="D69" s="44"/>
      <c r="E69" s="43"/>
      <c r="F69" s="43"/>
      <c r="G69" s="69"/>
      <c r="H69" s="17"/>
      <c r="I69" s="17"/>
      <c r="J69" s="17"/>
      <c r="K69" s="17"/>
      <c r="L69" s="69" t="s">
        <v>664</v>
      </c>
      <c r="M69" s="68"/>
      <c r="N69" s="68"/>
      <c r="O69" s="68">
        <v>2</v>
      </c>
      <c r="P69" s="68">
        <v>2</v>
      </c>
      <c r="Q69" s="69" t="s">
        <v>665</v>
      </c>
      <c r="R69" s="68"/>
      <c r="S69" s="68"/>
      <c r="T69" s="68">
        <v>2</v>
      </c>
      <c r="U69" s="68">
        <v>2</v>
      </c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</row>
    <row r="70" spans="1:62" s="41" customFormat="1" ht="15" customHeight="1">
      <c r="A70" s="261"/>
      <c r="B70" s="24"/>
      <c r="C70" s="44"/>
      <c r="D70" s="44"/>
      <c r="E70" s="43"/>
      <c r="F70" s="43"/>
      <c r="G70" s="69"/>
      <c r="H70" s="17"/>
      <c r="I70" s="17"/>
      <c r="J70" s="17"/>
      <c r="K70" s="17"/>
      <c r="L70" s="69" t="s">
        <v>666</v>
      </c>
      <c r="M70" s="68"/>
      <c r="N70" s="68"/>
      <c r="O70" s="68">
        <v>2</v>
      </c>
      <c r="P70" s="68">
        <v>2</v>
      </c>
      <c r="Q70" s="69" t="s">
        <v>667</v>
      </c>
      <c r="R70" s="68"/>
      <c r="S70" s="68"/>
      <c r="T70" s="68">
        <v>2</v>
      </c>
      <c r="U70" s="68">
        <v>2</v>
      </c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</row>
    <row r="71" spans="1:62" s="41" customFormat="1" ht="15" customHeight="1">
      <c r="A71" s="261"/>
      <c r="B71" s="24"/>
      <c r="C71" s="44"/>
      <c r="D71" s="44"/>
      <c r="E71" s="43"/>
      <c r="F71" s="43"/>
      <c r="G71" s="69"/>
      <c r="H71" s="17"/>
      <c r="I71" s="17"/>
      <c r="J71" s="17"/>
      <c r="K71" s="17"/>
      <c r="L71" s="69" t="s">
        <v>668</v>
      </c>
      <c r="M71" s="68"/>
      <c r="N71" s="68"/>
      <c r="O71" s="68">
        <v>2</v>
      </c>
      <c r="P71" s="68">
        <v>2</v>
      </c>
      <c r="Q71" s="69" t="s">
        <v>669</v>
      </c>
      <c r="R71" s="68"/>
      <c r="S71" s="68"/>
      <c r="T71" s="68">
        <v>2</v>
      </c>
      <c r="U71" s="68">
        <v>2</v>
      </c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</row>
    <row r="72" spans="1:62" s="41" customFormat="1" ht="15" customHeight="1">
      <c r="A72" s="261"/>
      <c r="B72" s="24"/>
      <c r="C72" s="44"/>
      <c r="D72" s="44"/>
      <c r="E72" s="43"/>
      <c r="F72" s="43"/>
      <c r="G72" s="69"/>
      <c r="H72" s="17"/>
      <c r="I72" s="17"/>
      <c r="J72" s="17"/>
      <c r="K72" s="17"/>
      <c r="L72" s="69" t="s">
        <v>670</v>
      </c>
      <c r="M72" s="68"/>
      <c r="N72" s="68"/>
      <c r="O72" s="68">
        <v>2</v>
      </c>
      <c r="P72" s="68">
        <v>2</v>
      </c>
      <c r="Q72" s="232" t="s">
        <v>671</v>
      </c>
      <c r="R72" s="68"/>
      <c r="S72" s="68"/>
      <c r="T72" s="68">
        <v>2</v>
      </c>
      <c r="U72" s="68">
        <v>2</v>
      </c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</row>
    <row r="73" spans="1:62" s="41" customFormat="1" ht="15" customHeight="1">
      <c r="A73" s="261"/>
      <c r="B73" s="24"/>
      <c r="C73" s="44"/>
      <c r="D73" s="44"/>
      <c r="E73" s="43"/>
      <c r="F73" s="43"/>
      <c r="G73" s="69"/>
      <c r="H73" s="17"/>
      <c r="I73" s="17"/>
      <c r="J73" s="17"/>
      <c r="K73" s="17"/>
      <c r="L73" s="232" t="s">
        <v>672</v>
      </c>
      <c r="M73" s="68"/>
      <c r="N73" s="68"/>
      <c r="O73" s="68">
        <v>2</v>
      </c>
      <c r="P73" s="68">
        <v>2</v>
      </c>
      <c r="Q73" s="232" t="s">
        <v>673</v>
      </c>
      <c r="R73" s="68"/>
      <c r="S73" s="68"/>
      <c r="T73" s="68">
        <v>2</v>
      </c>
      <c r="U73" s="68">
        <v>2</v>
      </c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</row>
    <row r="74" spans="1:62" s="41" customFormat="1" ht="15" customHeight="1">
      <c r="A74" s="261"/>
      <c r="B74" s="56" t="s">
        <v>16</v>
      </c>
      <c r="C74" s="56">
        <f>SUM(C64:C73)</f>
        <v>0</v>
      </c>
      <c r="D74" s="56">
        <f t="shared" ref="D74:F74" si="28">SUM(D64:D73)</f>
        <v>0</v>
      </c>
      <c r="E74" s="56">
        <f t="shared" si="28"/>
        <v>0</v>
      </c>
      <c r="F74" s="56">
        <f t="shared" si="28"/>
        <v>0</v>
      </c>
      <c r="G74" s="56" t="s">
        <v>16</v>
      </c>
      <c r="H74" s="56">
        <f>SUM(H64:H73)</f>
        <v>0</v>
      </c>
      <c r="I74" s="56">
        <f t="shared" ref="I74:K74" si="29">SUM(I64:I73)</f>
        <v>0</v>
      </c>
      <c r="J74" s="56">
        <f t="shared" si="29"/>
        <v>0</v>
      </c>
      <c r="K74" s="56">
        <f t="shared" si="29"/>
        <v>0</v>
      </c>
      <c r="L74" s="56" t="s">
        <v>16</v>
      </c>
      <c r="M74" s="56">
        <f>SUM(M64:M73)</f>
        <v>10</v>
      </c>
      <c r="N74" s="56">
        <f t="shared" ref="N74:P74" si="30">SUM(N64:N73)</f>
        <v>10</v>
      </c>
      <c r="O74" s="56">
        <f t="shared" si="30"/>
        <v>10</v>
      </c>
      <c r="P74" s="56">
        <f t="shared" si="30"/>
        <v>10</v>
      </c>
      <c r="Q74" s="56" t="s">
        <v>16</v>
      </c>
      <c r="R74" s="56">
        <f>SUM(R64:R73)</f>
        <v>10</v>
      </c>
      <c r="S74" s="56">
        <f t="shared" ref="S74:U74" si="31">SUM(S64:S73)</f>
        <v>10</v>
      </c>
      <c r="T74" s="56">
        <f t="shared" si="31"/>
        <v>10</v>
      </c>
      <c r="U74" s="56">
        <f t="shared" si="31"/>
        <v>10</v>
      </c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</row>
    <row r="75" spans="1:62" s="41" customFormat="1" ht="15" customHeight="1">
      <c r="A75" s="261"/>
      <c r="B75" s="60" t="s">
        <v>17</v>
      </c>
      <c r="C75" s="264">
        <f>C74+E74+H74+J74+M74+O74+R74+T74</f>
        <v>40</v>
      </c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</row>
    <row r="76" spans="1:62" ht="15" customHeight="1">
      <c r="A76" s="258" t="s">
        <v>674</v>
      </c>
      <c r="B76" s="235" t="s">
        <v>675</v>
      </c>
      <c r="C76" s="235"/>
      <c r="D76" s="235"/>
      <c r="E76" s="235"/>
      <c r="F76" s="235"/>
      <c r="G76" s="236" t="s">
        <v>676</v>
      </c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30"/>
      <c r="W76" s="30"/>
      <c r="Z76" s="45"/>
      <c r="AA76" s="22"/>
      <c r="AB76" s="22"/>
      <c r="AC76" s="30"/>
      <c r="AD76" s="30"/>
      <c r="AE76" s="30"/>
      <c r="AF76" s="30"/>
      <c r="AH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C76" s="30"/>
      <c r="BD76" s="30"/>
      <c r="BE76" s="30"/>
      <c r="BF76" s="30"/>
      <c r="BG76" s="30"/>
      <c r="BH76" s="30"/>
      <c r="BJ76" s="30"/>
    </row>
    <row r="77" spans="1:62" ht="15" customHeight="1">
      <c r="A77" s="258"/>
      <c r="B77" s="235" t="s">
        <v>677</v>
      </c>
      <c r="C77" s="235"/>
      <c r="D77" s="235"/>
      <c r="E77" s="235"/>
      <c r="F77" s="235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30"/>
      <c r="Z77" s="22"/>
      <c r="AA77" s="22"/>
      <c r="AB77" s="22"/>
      <c r="AC77" s="30"/>
      <c r="AE77" s="30"/>
      <c r="AF77" s="30"/>
      <c r="AH77" s="30"/>
      <c r="AK77" s="30"/>
      <c r="AL77" s="30"/>
      <c r="AM77" s="30"/>
      <c r="AN77" s="30"/>
      <c r="AP77" s="30"/>
      <c r="AR77" s="30"/>
      <c r="AW77" s="30"/>
      <c r="AY77" s="30"/>
      <c r="BA77" s="30"/>
      <c r="BF77" s="30"/>
      <c r="BG77" s="30"/>
      <c r="BH77" s="30"/>
      <c r="BJ77" s="30"/>
    </row>
    <row r="78" spans="1:62" ht="15" customHeight="1">
      <c r="A78" s="258"/>
      <c r="B78" s="235" t="s">
        <v>678</v>
      </c>
      <c r="C78" s="235"/>
      <c r="D78" s="235"/>
      <c r="E78" s="235"/>
      <c r="F78" s="235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30"/>
      <c r="Z78" s="22"/>
      <c r="AA78" s="22"/>
      <c r="AB78" s="22"/>
      <c r="AE78" s="30"/>
      <c r="AF78" s="30"/>
      <c r="AN78" s="30"/>
      <c r="BJ78" s="30"/>
    </row>
    <row r="79" spans="1:62" ht="15" customHeight="1">
      <c r="A79" s="258"/>
      <c r="B79" s="235" t="s">
        <v>679</v>
      </c>
      <c r="C79" s="235"/>
      <c r="D79" s="235"/>
      <c r="E79" s="235"/>
      <c r="F79" s="235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AA79" s="22"/>
      <c r="AB79" s="22"/>
      <c r="AE79" s="30"/>
    </row>
    <row r="80" spans="1:62" ht="15" customHeight="1">
      <c r="A80" s="258"/>
      <c r="B80" s="235" t="s">
        <v>680</v>
      </c>
      <c r="C80" s="235"/>
      <c r="D80" s="235"/>
      <c r="E80" s="235"/>
      <c r="F80" s="235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AA80" s="22"/>
    </row>
    <row r="81" spans="1:27" ht="15" customHeight="1">
      <c r="A81" s="258"/>
      <c r="B81" s="235" t="s">
        <v>681</v>
      </c>
      <c r="C81" s="235"/>
      <c r="D81" s="235"/>
      <c r="E81" s="235"/>
      <c r="F81" s="235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AA81" s="22"/>
    </row>
    <row r="82" spans="1:27" ht="15" customHeight="1">
      <c r="A82" s="258"/>
      <c r="B82" s="235" t="s">
        <v>682</v>
      </c>
      <c r="C82" s="235"/>
      <c r="D82" s="235"/>
      <c r="E82" s="235"/>
      <c r="F82" s="235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</row>
  </sheetData>
  <mergeCells count="48"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  <mergeCell ref="A30:A41"/>
    <mergeCell ref="C41:U41"/>
    <mergeCell ref="A42:A51"/>
    <mergeCell ref="C51:U51"/>
    <mergeCell ref="A52:A63"/>
    <mergeCell ref="C63:U63"/>
    <mergeCell ref="C16:U16"/>
    <mergeCell ref="A19:A22"/>
    <mergeCell ref="C22:U22"/>
    <mergeCell ref="A23:A29"/>
    <mergeCell ref="C29:U29"/>
    <mergeCell ref="A17:A18"/>
    <mergeCell ref="B17:U17"/>
    <mergeCell ref="C18:U18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6" type="noConversion"/>
  <printOptions horizontalCentered="1"/>
  <pageMargins left="0" right="0" top="0" bottom="0" header="0.39370078740157483" footer="0.3937007874015748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6" customWidth="1"/>
    <col min="2" max="2" width="18.625" style="47" customWidth="1"/>
    <col min="3" max="6" width="3.125" style="48" customWidth="1"/>
    <col min="7" max="7" width="18.625" style="47" customWidth="1"/>
    <col min="8" max="11" width="3.125" style="48" customWidth="1"/>
    <col min="12" max="12" width="18.625" style="47" customWidth="1"/>
    <col min="13" max="16" width="3.125" style="48" customWidth="1"/>
    <col min="17" max="17" width="18.625" style="47" customWidth="1"/>
    <col min="18" max="21" width="3.125" style="48" customWidth="1"/>
    <col min="22" max="16384" width="9" style="1"/>
  </cols>
  <sheetData>
    <row r="1" spans="1:22" s="61" customFormat="1" ht="30" customHeight="1">
      <c r="A1" s="256" t="s">
        <v>683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22" s="62" customFormat="1" ht="30" customHeight="1">
      <c r="A2" s="309" t="s">
        <v>571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2"/>
    </row>
    <row r="3" spans="1:22" s="154" customFormat="1">
      <c r="A3" s="258" t="s">
        <v>0</v>
      </c>
      <c r="B3" s="259" t="s">
        <v>572</v>
      </c>
      <c r="C3" s="258" t="s">
        <v>1</v>
      </c>
      <c r="D3" s="258"/>
      <c r="E3" s="258"/>
      <c r="F3" s="258"/>
      <c r="G3" s="259" t="s">
        <v>2</v>
      </c>
      <c r="H3" s="258" t="s">
        <v>3</v>
      </c>
      <c r="I3" s="258"/>
      <c r="J3" s="258"/>
      <c r="K3" s="258"/>
      <c r="L3" s="259" t="s">
        <v>2</v>
      </c>
      <c r="M3" s="258" t="s">
        <v>4</v>
      </c>
      <c r="N3" s="258"/>
      <c r="O3" s="258"/>
      <c r="P3" s="258"/>
      <c r="Q3" s="259" t="s">
        <v>2</v>
      </c>
      <c r="R3" s="258" t="s">
        <v>5</v>
      </c>
      <c r="S3" s="258"/>
      <c r="T3" s="258"/>
      <c r="U3" s="258"/>
    </row>
    <row r="4" spans="1:22" s="154" customFormat="1">
      <c r="A4" s="258"/>
      <c r="B4" s="259"/>
      <c r="C4" s="258" t="s">
        <v>6</v>
      </c>
      <c r="D4" s="258"/>
      <c r="E4" s="258" t="s">
        <v>7</v>
      </c>
      <c r="F4" s="258"/>
      <c r="G4" s="259"/>
      <c r="H4" s="258" t="s">
        <v>6</v>
      </c>
      <c r="I4" s="258"/>
      <c r="J4" s="258" t="s">
        <v>7</v>
      </c>
      <c r="K4" s="258"/>
      <c r="L4" s="259"/>
      <c r="M4" s="258" t="s">
        <v>6</v>
      </c>
      <c r="N4" s="258"/>
      <c r="O4" s="258" t="s">
        <v>7</v>
      </c>
      <c r="P4" s="258"/>
      <c r="Q4" s="259"/>
      <c r="R4" s="258" t="s">
        <v>6</v>
      </c>
      <c r="S4" s="258"/>
      <c r="T4" s="258" t="s">
        <v>7</v>
      </c>
      <c r="U4" s="258"/>
    </row>
    <row r="5" spans="1:22" s="155" customFormat="1" ht="12" customHeight="1">
      <c r="A5" s="258"/>
      <c r="B5" s="259"/>
      <c r="C5" s="4" t="s">
        <v>573</v>
      </c>
      <c r="D5" s="4" t="s">
        <v>574</v>
      </c>
      <c r="E5" s="4" t="s">
        <v>573</v>
      </c>
      <c r="F5" s="4" t="s">
        <v>574</v>
      </c>
      <c r="G5" s="259"/>
      <c r="H5" s="4" t="s">
        <v>573</v>
      </c>
      <c r="I5" s="4" t="s">
        <v>574</v>
      </c>
      <c r="J5" s="4" t="s">
        <v>573</v>
      </c>
      <c r="K5" s="4" t="s">
        <v>574</v>
      </c>
      <c r="L5" s="259"/>
      <c r="M5" s="4" t="s">
        <v>573</v>
      </c>
      <c r="N5" s="4" t="s">
        <v>574</v>
      </c>
      <c r="O5" s="4" t="s">
        <v>573</v>
      </c>
      <c r="P5" s="4" t="s">
        <v>574</v>
      </c>
      <c r="Q5" s="259"/>
      <c r="R5" s="4" t="s">
        <v>573</v>
      </c>
      <c r="S5" s="4" t="s">
        <v>574</v>
      </c>
      <c r="T5" s="4" t="s">
        <v>573</v>
      </c>
      <c r="U5" s="4" t="s">
        <v>574</v>
      </c>
    </row>
    <row r="6" spans="1:22" s="11" customFormat="1" ht="15" customHeight="1">
      <c r="A6" s="258" t="s">
        <v>684</v>
      </c>
      <c r="B6" s="63" t="s">
        <v>575</v>
      </c>
      <c r="C6" s="64">
        <v>2</v>
      </c>
      <c r="D6" s="65">
        <v>2</v>
      </c>
      <c r="E6" s="65"/>
      <c r="F6" s="65"/>
      <c r="G6" s="63" t="s">
        <v>576</v>
      </c>
      <c r="H6" s="17">
        <v>2</v>
      </c>
      <c r="I6" s="17">
        <v>2</v>
      </c>
      <c r="J6" s="17"/>
      <c r="K6" s="17"/>
      <c r="L6" s="9"/>
      <c r="M6" s="227"/>
      <c r="N6" s="227"/>
      <c r="O6" s="227"/>
      <c r="P6" s="227"/>
      <c r="Q6" s="9"/>
      <c r="R6" s="227"/>
      <c r="S6" s="227"/>
      <c r="T6" s="227"/>
      <c r="U6" s="227"/>
    </row>
    <row r="7" spans="1:22" s="11" customFormat="1" ht="15" customHeight="1">
      <c r="A7" s="258"/>
      <c r="B7" s="63" t="s">
        <v>577</v>
      </c>
      <c r="C7" s="64">
        <v>2</v>
      </c>
      <c r="D7" s="65">
        <v>2</v>
      </c>
      <c r="E7" s="65">
        <v>2</v>
      </c>
      <c r="F7" s="65">
        <v>2</v>
      </c>
      <c r="G7" s="63" t="s">
        <v>578</v>
      </c>
      <c r="H7" s="17">
        <v>2</v>
      </c>
      <c r="I7" s="17">
        <v>2</v>
      </c>
      <c r="J7" s="17"/>
      <c r="K7" s="17"/>
      <c r="L7" s="9"/>
      <c r="M7" s="227"/>
      <c r="N7" s="227"/>
      <c r="O7" s="227"/>
      <c r="P7" s="227"/>
      <c r="Q7" s="9"/>
      <c r="R7" s="227"/>
      <c r="S7" s="227"/>
      <c r="T7" s="227"/>
      <c r="U7" s="227"/>
    </row>
    <row r="8" spans="1:22" s="11" customFormat="1" ht="15" customHeight="1">
      <c r="A8" s="258"/>
      <c r="B8" s="63" t="s">
        <v>685</v>
      </c>
      <c r="C8" s="64"/>
      <c r="D8" s="65"/>
      <c r="E8" s="65">
        <v>2</v>
      </c>
      <c r="F8" s="65">
        <v>2</v>
      </c>
      <c r="G8" s="63" t="s">
        <v>579</v>
      </c>
      <c r="H8" s="17"/>
      <c r="I8" s="17"/>
      <c r="J8" s="17">
        <v>2</v>
      </c>
      <c r="K8" s="17">
        <v>2</v>
      </c>
      <c r="L8" s="9"/>
      <c r="M8" s="227"/>
      <c r="N8" s="227"/>
      <c r="O8" s="227"/>
      <c r="P8" s="227"/>
      <c r="Q8" s="9"/>
      <c r="R8" s="227"/>
      <c r="S8" s="227"/>
      <c r="T8" s="227"/>
      <c r="U8" s="227"/>
    </row>
    <row r="9" spans="1:22" s="14" customFormat="1" ht="15" customHeight="1">
      <c r="A9" s="258"/>
      <c r="B9" s="12" t="s">
        <v>16</v>
      </c>
      <c r="C9" s="13">
        <f>SUM(C6:C8)</f>
        <v>4</v>
      </c>
      <c r="D9" s="13">
        <f t="shared" ref="D9:F9" si="0">SUM(D6:D8)</f>
        <v>4</v>
      </c>
      <c r="E9" s="13">
        <f t="shared" si="0"/>
        <v>4</v>
      </c>
      <c r="F9" s="13">
        <f t="shared" si="0"/>
        <v>4</v>
      </c>
      <c r="G9" s="12" t="s">
        <v>16</v>
      </c>
      <c r="H9" s="13">
        <f>SUM(H6:H8)</f>
        <v>4</v>
      </c>
      <c r="I9" s="13">
        <f t="shared" ref="I9:K9" si="1">SUM(I6:I8)</f>
        <v>4</v>
      </c>
      <c r="J9" s="13">
        <f t="shared" si="1"/>
        <v>2</v>
      </c>
      <c r="K9" s="13">
        <f t="shared" si="1"/>
        <v>2</v>
      </c>
      <c r="L9" s="12" t="s">
        <v>16</v>
      </c>
      <c r="M9" s="13">
        <f>SUM(M6:M8)</f>
        <v>0</v>
      </c>
      <c r="N9" s="13">
        <f t="shared" ref="N9:P9" si="2">SUM(N6:N8)</f>
        <v>0</v>
      </c>
      <c r="O9" s="13">
        <f t="shared" si="2"/>
        <v>0</v>
      </c>
      <c r="P9" s="13">
        <f t="shared" si="2"/>
        <v>0</v>
      </c>
      <c r="Q9" s="12" t="s">
        <v>16</v>
      </c>
      <c r="R9" s="13">
        <f>SUM(R6:R8)</f>
        <v>0</v>
      </c>
      <c r="S9" s="13">
        <f t="shared" ref="S9:U9" si="3">SUM(S6:S8)</f>
        <v>0</v>
      </c>
      <c r="T9" s="13">
        <f t="shared" si="3"/>
        <v>0</v>
      </c>
      <c r="U9" s="13">
        <f t="shared" si="3"/>
        <v>0</v>
      </c>
    </row>
    <row r="10" spans="1:22" s="14" customFormat="1" ht="15" customHeight="1">
      <c r="A10" s="258"/>
      <c r="B10" s="225" t="s">
        <v>17</v>
      </c>
      <c r="C10" s="265">
        <f>C9+E9+H9+J9+M9+O9+R9+T9</f>
        <v>14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</row>
    <row r="11" spans="1:22" s="14" customFormat="1" ht="35.1" customHeight="1">
      <c r="A11" s="258"/>
      <c r="B11" s="266" t="s">
        <v>580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</row>
    <row r="12" spans="1:22" s="11" customFormat="1" ht="15" customHeight="1">
      <c r="A12" s="258" t="s">
        <v>581</v>
      </c>
      <c r="B12" s="34" t="s">
        <v>582</v>
      </c>
      <c r="C12" s="8">
        <v>0</v>
      </c>
      <c r="D12" s="8">
        <v>1</v>
      </c>
      <c r="E12" s="8">
        <v>0</v>
      </c>
      <c r="F12" s="8">
        <v>1</v>
      </c>
      <c r="G12" s="24" t="s">
        <v>22</v>
      </c>
      <c r="H12" s="99"/>
      <c r="I12" s="99"/>
      <c r="J12" s="220">
        <v>2</v>
      </c>
      <c r="K12" s="8">
        <v>2</v>
      </c>
      <c r="L12" s="9"/>
      <c r="M12" s="227"/>
      <c r="N12" s="227"/>
      <c r="O12" s="227"/>
      <c r="P12" s="227"/>
      <c r="Q12" s="9"/>
      <c r="R12" s="227"/>
      <c r="S12" s="227"/>
      <c r="T12" s="227"/>
      <c r="U12" s="227"/>
    </row>
    <row r="13" spans="1:22" s="11" customFormat="1" ht="15" customHeight="1">
      <c r="A13" s="258"/>
      <c r="B13" s="34" t="s">
        <v>583</v>
      </c>
      <c r="C13" s="8">
        <v>2</v>
      </c>
      <c r="D13" s="8">
        <v>2</v>
      </c>
      <c r="E13" s="8"/>
      <c r="F13" s="8"/>
      <c r="G13" s="24"/>
      <c r="H13" s="99"/>
      <c r="I13" s="99"/>
      <c r="J13" s="220"/>
      <c r="K13" s="8"/>
      <c r="L13" s="9"/>
      <c r="M13" s="227"/>
      <c r="N13" s="227"/>
      <c r="O13" s="227"/>
      <c r="P13" s="227"/>
      <c r="Q13" s="9"/>
      <c r="R13" s="227"/>
      <c r="S13" s="227"/>
      <c r="T13" s="227"/>
      <c r="U13" s="227"/>
    </row>
    <row r="14" spans="1:22" s="11" customFormat="1" ht="15" customHeight="1">
      <c r="A14" s="258"/>
      <c r="B14" s="34" t="s">
        <v>584</v>
      </c>
      <c r="C14" s="220"/>
      <c r="D14" s="8"/>
      <c r="E14" s="8">
        <v>2</v>
      </c>
      <c r="F14" s="8">
        <v>2</v>
      </c>
      <c r="G14" s="99"/>
      <c r="H14" s="220"/>
      <c r="I14" s="8"/>
      <c r="J14" s="99"/>
      <c r="K14" s="99"/>
      <c r="L14" s="9"/>
      <c r="M14" s="227"/>
      <c r="N14" s="227"/>
      <c r="O14" s="227"/>
      <c r="P14" s="227"/>
      <c r="Q14" s="9"/>
      <c r="R14" s="227"/>
      <c r="S14" s="227"/>
      <c r="T14" s="227"/>
      <c r="U14" s="227"/>
    </row>
    <row r="15" spans="1:22" s="14" customFormat="1" ht="15" customHeight="1">
      <c r="A15" s="258"/>
      <c r="B15" s="12" t="s">
        <v>16</v>
      </c>
      <c r="C15" s="13">
        <f>C12+C13+C14</f>
        <v>2</v>
      </c>
      <c r="D15" s="13">
        <f t="shared" ref="D15:F15" si="4">D12+D13+D14</f>
        <v>3</v>
      </c>
      <c r="E15" s="13">
        <f t="shared" si="4"/>
        <v>2</v>
      </c>
      <c r="F15" s="13">
        <f t="shared" si="4"/>
        <v>3</v>
      </c>
      <c r="G15" s="12" t="s">
        <v>16</v>
      </c>
      <c r="H15" s="12">
        <f>H12+H13+H14</f>
        <v>0</v>
      </c>
      <c r="I15" s="12">
        <f t="shared" ref="I15:K15" si="5">I12+I13+I14</f>
        <v>0</v>
      </c>
      <c r="J15" s="12">
        <f t="shared" si="5"/>
        <v>2</v>
      </c>
      <c r="K15" s="12">
        <f t="shared" si="5"/>
        <v>2</v>
      </c>
      <c r="L15" s="12" t="s">
        <v>16</v>
      </c>
      <c r="M15" s="12">
        <f>M12+M13+M14</f>
        <v>0</v>
      </c>
      <c r="N15" s="12">
        <f t="shared" ref="N15:P15" si="6">N12+N13+N14</f>
        <v>0</v>
      </c>
      <c r="O15" s="12">
        <f t="shared" si="6"/>
        <v>0</v>
      </c>
      <c r="P15" s="12">
        <f t="shared" si="6"/>
        <v>0</v>
      </c>
      <c r="Q15" s="12" t="s">
        <v>16</v>
      </c>
      <c r="R15" s="12">
        <f>R12+R13+R14</f>
        <v>0</v>
      </c>
      <c r="S15" s="12">
        <f t="shared" ref="S15:U15" si="7">S12+S13+S14</f>
        <v>0</v>
      </c>
      <c r="T15" s="12">
        <f t="shared" si="7"/>
        <v>0</v>
      </c>
      <c r="U15" s="12">
        <f t="shared" si="7"/>
        <v>0</v>
      </c>
    </row>
    <row r="16" spans="1:22" s="14" customFormat="1" ht="15" customHeight="1">
      <c r="A16" s="258"/>
      <c r="B16" s="225" t="s">
        <v>17</v>
      </c>
      <c r="C16" s="260">
        <f>C15+E15+H15+J15+M15+O15+R15+T15</f>
        <v>6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</row>
    <row r="17" spans="1:62" ht="57" customHeight="1">
      <c r="A17" s="258" t="s">
        <v>585</v>
      </c>
      <c r="B17" s="268" t="s">
        <v>586</v>
      </c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</row>
    <row r="18" spans="1:62" s="14" customFormat="1" ht="15" customHeight="1">
      <c r="A18" s="258"/>
      <c r="B18" s="225" t="s">
        <v>17</v>
      </c>
      <c r="C18" s="260">
        <v>8</v>
      </c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</row>
    <row r="19" spans="1:62" s="22" customFormat="1" ht="15" customHeight="1">
      <c r="A19" s="261" t="s">
        <v>686</v>
      </c>
      <c r="B19" s="55" t="s">
        <v>587</v>
      </c>
      <c r="C19" s="226">
        <v>2</v>
      </c>
      <c r="D19" s="226">
        <v>2</v>
      </c>
      <c r="E19" s="226"/>
      <c r="F19" s="226"/>
      <c r="G19" s="63" t="s">
        <v>588</v>
      </c>
      <c r="H19" s="65">
        <v>2</v>
      </c>
      <c r="I19" s="65">
        <v>2</v>
      </c>
      <c r="J19" s="65"/>
      <c r="K19" s="65"/>
      <c r="L19" s="25"/>
      <c r="M19" s="226"/>
      <c r="N19" s="226"/>
      <c r="O19" s="226"/>
      <c r="P19" s="226"/>
      <c r="Q19" s="25"/>
      <c r="R19" s="226"/>
      <c r="S19" s="226"/>
      <c r="T19" s="226"/>
      <c r="U19" s="226"/>
    </row>
    <row r="20" spans="1:62" s="22" customFormat="1" ht="15" customHeight="1">
      <c r="A20" s="261"/>
      <c r="B20" s="66" t="s">
        <v>589</v>
      </c>
      <c r="C20" s="226"/>
      <c r="D20" s="226"/>
      <c r="E20" s="226">
        <v>2</v>
      </c>
      <c r="F20" s="226">
        <v>2</v>
      </c>
      <c r="G20" s="25" t="s">
        <v>590</v>
      </c>
      <c r="H20" s="17"/>
      <c r="I20" s="17"/>
      <c r="J20" s="17">
        <v>2</v>
      </c>
      <c r="K20" s="17">
        <v>2</v>
      </c>
      <c r="L20" s="25"/>
      <c r="M20" s="226"/>
      <c r="N20" s="226"/>
      <c r="O20" s="226"/>
      <c r="P20" s="226"/>
      <c r="Q20" s="25"/>
      <c r="R20" s="226"/>
      <c r="S20" s="226"/>
      <c r="T20" s="226"/>
      <c r="U20" s="226"/>
    </row>
    <row r="21" spans="1:62" s="30" customFormat="1" ht="15" customHeight="1">
      <c r="A21" s="261"/>
      <c r="B21" s="26" t="s">
        <v>591</v>
      </c>
      <c r="C21" s="27">
        <f>C19+C20</f>
        <v>2</v>
      </c>
      <c r="D21" s="27">
        <f t="shared" ref="D21:F21" si="8">D19+D20</f>
        <v>2</v>
      </c>
      <c r="E21" s="27">
        <f t="shared" si="8"/>
        <v>2</v>
      </c>
      <c r="F21" s="27">
        <f t="shared" si="8"/>
        <v>2</v>
      </c>
      <c r="G21" s="26" t="s">
        <v>591</v>
      </c>
      <c r="H21" s="27">
        <f>H19+H20</f>
        <v>2</v>
      </c>
      <c r="I21" s="27">
        <f t="shared" ref="I21:K21" si="9">I19+I20</f>
        <v>2</v>
      </c>
      <c r="J21" s="27">
        <f t="shared" si="9"/>
        <v>2</v>
      </c>
      <c r="K21" s="27">
        <f t="shared" si="9"/>
        <v>2</v>
      </c>
      <c r="L21" s="28" t="s">
        <v>16</v>
      </c>
      <c r="M21" s="29">
        <f>M19+M20</f>
        <v>0</v>
      </c>
      <c r="N21" s="29">
        <f t="shared" ref="N21:P21" si="10">N19+N20</f>
        <v>0</v>
      </c>
      <c r="O21" s="29">
        <f t="shared" si="10"/>
        <v>0</v>
      </c>
      <c r="P21" s="29">
        <f t="shared" si="10"/>
        <v>0</v>
      </c>
      <c r="Q21" s="28" t="s">
        <v>16</v>
      </c>
      <c r="R21" s="27">
        <f>R19+R20</f>
        <v>0</v>
      </c>
      <c r="S21" s="27">
        <f t="shared" ref="S21:U21" si="11">S19+S20</f>
        <v>0</v>
      </c>
      <c r="T21" s="27">
        <f t="shared" si="11"/>
        <v>0</v>
      </c>
      <c r="U21" s="27">
        <f t="shared" si="11"/>
        <v>0</v>
      </c>
    </row>
    <row r="22" spans="1:62" s="30" customFormat="1" ht="15" customHeight="1">
      <c r="A22" s="261"/>
      <c r="B22" s="31" t="s">
        <v>25</v>
      </c>
      <c r="C22" s="294">
        <f>SUM(C21+E21+H21+J21+M21+O21+R21+T21)</f>
        <v>8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W22" s="22"/>
      <c r="X22" s="22"/>
      <c r="Y22" s="22"/>
      <c r="Z22" s="22"/>
      <c r="AA22" s="22"/>
      <c r="AB22" s="22"/>
    </row>
    <row r="23" spans="1:62" s="35" customFormat="1" ht="15" customHeight="1">
      <c r="A23" s="267" t="s">
        <v>593</v>
      </c>
      <c r="B23" s="32" t="s">
        <v>594</v>
      </c>
      <c r="C23" s="33">
        <v>2</v>
      </c>
      <c r="D23" s="33">
        <v>2</v>
      </c>
      <c r="E23" s="33"/>
      <c r="F23" s="33"/>
      <c r="G23" s="32" t="s">
        <v>687</v>
      </c>
      <c r="H23" s="33">
        <v>2</v>
      </c>
      <c r="I23" s="33">
        <v>2</v>
      </c>
      <c r="J23" s="33"/>
      <c r="K23" s="33"/>
      <c r="L23" s="32" t="s">
        <v>595</v>
      </c>
      <c r="M23" s="33">
        <v>2</v>
      </c>
      <c r="N23" s="33">
        <v>2</v>
      </c>
      <c r="O23" s="33"/>
      <c r="P23" s="33"/>
      <c r="Q23" s="17"/>
      <c r="R23" s="226"/>
      <c r="S23" s="226"/>
      <c r="T23" s="27"/>
      <c r="U23" s="27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1:62" s="35" customFormat="1" ht="15" customHeight="1">
      <c r="A24" s="267"/>
      <c r="B24" s="32" t="s">
        <v>596</v>
      </c>
      <c r="C24" s="33">
        <v>2</v>
      </c>
      <c r="D24" s="33">
        <v>2</v>
      </c>
      <c r="E24" s="33"/>
      <c r="F24" s="33"/>
      <c r="G24" s="32" t="s">
        <v>597</v>
      </c>
      <c r="H24" s="33"/>
      <c r="I24" s="33"/>
      <c r="J24" s="33">
        <v>2</v>
      </c>
      <c r="K24" s="33">
        <v>2</v>
      </c>
      <c r="L24" s="32" t="s">
        <v>688</v>
      </c>
      <c r="M24" s="33"/>
      <c r="N24" s="33"/>
      <c r="O24" s="33">
        <v>2</v>
      </c>
      <c r="P24" s="33">
        <v>2</v>
      </c>
      <c r="Q24" s="17"/>
      <c r="R24" s="226"/>
      <c r="S24" s="226"/>
      <c r="T24" s="27"/>
      <c r="U24" s="27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s="35" customFormat="1" ht="15" customHeight="1">
      <c r="A25" s="267"/>
      <c r="B25" s="32" t="s">
        <v>598</v>
      </c>
      <c r="C25" s="33"/>
      <c r="D25" s="33"/>
      <c r="E25" s="33">
        <v>2</v>
      </c>
      <c r="F25" s="33">
        <v>2</v>
      </c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17"/>
      <c r="R25" s="226"/>
      <c r="S25" s="226"/>
      <c r="T25" s="27"/>
      <c r="U25" s="27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1:62" s="35" customFormat="1" ht="15" customHeight="1">
      <c r="A26" s="267"/>
      <c r="B26" s="32" t="s">
        <v>689</v>
      </c>
      <c r="C26" s="33"/>
      <c r="D26" s="33"/>
      <c r="E26" s="33">
        <v>2</v>
      </c>
      <c r="F26" s="33">
        <v>2</v>
      </c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17"/>
      <c r="R26" s="226"/>
      <c r="S26" s="226"/>
      <c r="T26" s="27"/>
      <c r="U26" s="27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2" s="35" customFormat="1" ht="15" customHeight="1">
      <c r="A27" s="267"/>
      <c r="B27" s="37" t="s">
        <v>599</v>
      </c>
      <c r="C27" s="33"/>
      <c r="D27" s="33"/>
      <c r="E27" s="33">
        <v>2</v>
      </c>
      <c r="F27" s="33">
        <v>2</v>
      </c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17"/>
      <c r="R27" s="226"/>
      <c r="S27" s="226"/>
      <c r="T27" s="27"/>
      <c r="U27" s="27"/>
      <c r="V27" s="30"/>
      <c r="W27" s="22"/>
      <c r="X27" s="22"/>
      <c r="Y27" s="22"/>
      <c r="Z27" s="22"/>
      <c r="AA27" s="22"/>
      <c r="AB27" s="22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1:62" s="38" customFormat="1" ht="15" customHeight="1">
      <c r="A28" s="267"/>
      <c r="B28" s="27" t="s">
        <v>24</v>
      </c>
      <c r="C28" s="27">
        <f>SUM(C23:C27)</f>
        <v>4</v>
      </c>
      <c r="D28" s="27">
        <f t="shared" ref="D28:F28" si="12">SUM(D23:D27)</f>
        <v>4</v>
      </c>
      <c r="E28" s="27">
        <f t="shared" si="12"/>
        <v>6</v>
      </c>
      <c r="F28" s="27">
        <f t="shared" si="12"/>
        <v>6</v>
      </c>
      <c r="G28" s="27" t="s">
        <v>591</v>
      </c>
      <c r="H28" s="27">
        <f>SUM(H23:H27)</f>
        <v>2</v>
      </c>
      <c r="I28" s="27">
        <f t="shared" ref="I28:K28" si="13">SUM(I23:I27)</f>
        <v>2</v>
      </c>
      <c r="J28" s="27">
        <f t="shared" si="13"/>
        <v>2</v>
      </c>
      <c r="K28" s="27">
        <f t="shared" si="13"/>
        <v>2</v>
      </c>
      <c r="L28" s="28" t="s">
        <v>591</v>
      </c>
      <c r="M28" s="27">
        <f>SUM(M23:M27)</f>
        <v>2</v>
      </c>
      <c r="N28" s="27">
        <f t="shared" ref="N28:P28" si="14">SUM(N23:N27)</f>
        <v>2</v>
      </c>
      <c r="O28" s="27">
        <f t="shared" si="14"/>
        <v>2</v>
      </c>
      <c r="P28" s="27">
        <f t="shared" si="14"/>
        <v>2</v>
      </c>
      <c r="Q28" s="28" t="s">
        <v>591</v>
      </c>
      <c r="R28" s="27">
        <f>R23+R27</f>
        <v>0</v>
      </c>
      <c r="S28" s="27">
        <f t="shared" ref="S28:U28" si="15">S23+S27</f>
        <v>0</v>
      </c>
      <c r="T28" s="27">
        <f t="shared" si="15"/>
        <v>0</v>
      </c>
      <c r="U28" s="27">
        <f t="shared" si="15"/>
        <v>0</v>
      </c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62" s="38" customFormat="1" ht="15" customHeight="1">
      <c r="A29" s="267"/>
      <c r="B29" s="31" t="s">
        <v>592</v>
      </c>
      <c r="C29" s="264">
        <f>C28+E28+H28+J28+M28+O28+R28+T28</f>
        <v>18</v>
      </c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30"/>
      <c r="W29" s="22"/>
      <c r="X29" s="22"/>
      <c r="Y29" s="22"/>
      <c r="Z29" s="22"/>
      <c r="AA29" s="22"/>
      <c r="AB29" s="22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1:62" s="41" customFormat="1" ht="15" customHeight="1">
      <c r="A30" s="267" t="s">
        <v>690</v>
      </c>
      <c r="B30" s="67" t="s">
        <v>691</v>
      </c>
      <c r="C30" s="68">
        <v>2</v>
      </c>
      <c r="D30" s="68">
        <v>2</v>
      </c>
      <c r="E30" s="68">
        <v>2</v>
      </c>
      <c r="F30" s="68">
        <v>2</v>
      </c>
      <c r="G30" s="67" t="s">
        <v>692</v>
      </c>
      <c r="H30" s="68">
        <v>2</v>
      </c>
      <c r="I30" s="68">
        <v>2</v>
      </c>
      <c r="J30" s="68">
        <v>2</v>
      </c>
      <c r="K30" s="68">
        <v>2</v>
      </c>
      <c r="L30" s="156" t="s">
        <v>602</v>
      </c>
      <c r="M30" s="157">
        <v>2</v>
      </c>
      <c r="N30" s="157">
        <v>2</v>
      </c>
      <c r="O30" s="157">
        <v>2</v>
      </c>
      <c r="P30" s="157">
        <v>2</v>
      </c>
      <c r="Q30" s="67"/>
      <c r="R30" s="68"/>
      <c r="S30" s="68"/>
      <c r="T30" s="68"/>
      <c r="U30" s="68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62" s="41" customFormat="1" ht="15" customHeight="1">
      <c r="A31" s="267"/>
      <c r="B31" s="67" t="s">
        <v>693</v>
      </c>
      <c r="C31" s="68">
        <v>2</v>
      </c>
      <c r="D31" s="68">
        <v>2</v>
      </c>
      <c r="E31" s="68">
        <v>2</v>
      </c>
      <c r="F31" s="68">
        <v>2</v>
      </c>
      <c r="G31" s="67" t="s">
        <v>694</v>
      </c>
      <c r="H31" s="68">
        <v>2</v>
      </c>
      <c r="I31" s="68">
        <v>2</v>
      </c>
      <c r="J31" s="68">
        <v>2</v>
      </c>
      <c r="K31" s="68">
        <v>2</v>
      </c>
      <c r="L31" s="55"/>
      <c r="M31" s="17"/>
      <c r="N31" s="17"/>
      <c r="O31" s="17"/>
      <c r="P31" s="17"/>
      <c r="Q31" s="67"/>
      <c r="R31" s="68"/>
      <c r="S31" s="68"/>
      <c r="T31" s="68"/>
      <c r="U31" s="68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62" s="41" customFormat="1" ht="15" customHeight="1">
      <c r="A32" s="267"/>
      <c r="B32" s="67" t="s">
        <v>695</v>
      </c>
      <c r="C32" s="68">
        <v>2</v>
      </c>
      <c r="D32" s="68">
        <v>2</v>
      </c>
      <c r="E32" s="68">
        <v>2</v>
      </c>
      <c r="F32" s="68">
        <v>2</v>
      </c>
      <c r="G32" s="67" t="s">
        <v>696</v>
      </c>
      <c r="H32" s="68">
        <v>2</v>
      </c>
      <c r="I32" s="68">
        <v>2</v>
      </c>
      <c r="J32" s="68">
        <v>2</v>
      </c>
      <c r="K32" s="68">
        <v>2</v>
      </c>
      <c r="L32" s="55"/>
      <c r="M32" s="17"/>
      <c r="N32" s="17"/>
      <c r="O32" s="17"/>
      <c r="P32" s="17"/>
      <c r="Q32" s="67"/>
      <c r="R32" s="68"/>
      <c r="S32" s="68"/>
      <c r="T32" s="68"/>
      <c r="U32" s="68"/>
      <c r="V32" s="30"/>
      <c r="W32" s="30"/>
      <c r="X32" s="22"/>
      <c r="Y32" s="22"/>
      <c r="Z32" s="22"/>
      <c r="AA32" s="22"/>
      <c r="AB32" s="22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1:62" s="41" customFormat="1" ht="15" customHeight="1">
      <c r="A33" s="267"/>
      <c r="B33" s="67" t="s">
        <v>697</v>
      </c>
      <c r="C33" s="68">
        <v>2</v>
      </c>
      <c r="D33" s="68">
        <v>2</v>
      </c>
      <c r="E33" s="68">
        <v>2</v>
      </c>
      <c r="F33" s="68">
        <v>2</v>
      </c>
      <c r="G33" s="25" t="s">
        <v>608</v>
      </c>
      <c r="H33" s="17">
        <v>2</v>
      </c>
      <c r="I33" s="17">
        <v>2</v>
      </c>
      <c r="J33" s="17">
        <v>2</v>
      </c>
      <c r="K33" s="17">
        <v>2</v>
      </c>
      <c r="L33" s="55"/>
      <c r="M33" s="17"/>
      <c r="N33" s="17"/>
      <c r="O33" s="17"/>
      <c r="P33" s="17"/>
      <c r="Q33" s="67"/>
      <c r="R33" s="17"/>
      <c r="S33" s="17"/>
      <c r="T33" s="17"/>
      <c r="U33" s="17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1:62" s="41" customFormat="1" ht="15" customHeight="1">
      <c r="A34" s="267"/>
      <c r="B34" s="55" t="s">
        <v>607</v>
      </c>
      <c r="C34" s="17">
        <v>2</v>
      </c>
      <c r="D34" s="17">
        <v>2</v>
      </c>
      <c r="E34" s="17"/>
      <c r="F34" s="17"/>
      <c r="G34" s="67" t="s">
        <v>698</v>
      </c>
      <c r="H34" s="68">
        <v>2</v>
      </c>
      <c r="I34" s="68">
        <v>2</v>
      </c>
      <c r="J34" s="68"/>
      <c r="K34" s="68"/>
      <c r="L34" s="55"/>
      <c r="M34" s="17"/>
      <c r="N34" s="17"/>
      <c r="O34" s="17"/>
      <c r="P34" s="17"/>
      <c r="Q34" s="67"/>
      <c r="R34" s="17"/>
      <c r="S34" s="17"/>
      <c r="T34" s="17"/>
      <c r="U34" s="17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1:62" s="41" customFormat="1" ht="15" customHeight="1">
      <c r="A35" s="267"/>
      <c r="B35" s="55" t="s">
        <v>609</v>
      </c>
      <c r="C35" s="68">
        <v>1</v>
      </c>
      <c r="D35" s="68">
        <v>2</v>
      </c>
      <c r="E35" s="68"/>
      <c r="F35" s="68"/>
      <c r="G35" s="55" t="s">
        <v>610</v>
      </c>
      <c r="H35" s="68">
        <v>1</v>
      </c>
      <c r="I35" s="68">
        <v>2</v>
      </c>
      <c r="J35" s="68"/>
      <c r="K35" s="68"/>
      <c r="L35" s="55"/>
      <c r="M35" s="17"/>
      <c r="N35" s="17"/>
      <c r="O35" s="17"/>
      <c r="P35" s="17"/>
      <c r="Q35" s="67"/>
      <c r="R35" s="17"/>
      <c r="S35" s="17"/>
      <c r="T35" s="17"/>
      <c r="U35" s="17"/>
      <c r="V35" s="30"/>
      <c r="W35" s="30"/>
      <c r="X35" s="22"/>
      <c r="Y35" s="22"/>
      <c r="Z35" s="22"/>
      <c r="AA35" s="22"/>
      <c r="AB35" s="22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1:62" s="41" customFormat="1" ht="15" customHeight="1">
      <c r="A36" s="267"/>
      <c r="B36" s="67" t="s">
        <v>699</v>
      </c>
      <c r="C36" s="68">
        <v>2</v>
      </c>
      <c r="D36" s="68">
        <v>2</v>
      </c>
      <c r="E36" s="68"/>
      <c r="F36" s="68"/>
      <c r="G36" s="69" t="s">
        <v>611</v>
      </c>
      <c r="H36" s="17">
        <v>2</v>
      </c>
      <c r="I36" s="17">
        <v>2</v>
      </c>
      <c r="J36" s="17"/>
      <c r="K36" s="17"/>
      <c r="L36" s="55"/>
      <c r="M36" s="17"/>
      <c r="N36" s="17"/>
      <c r="O36" s="17"/>
      <c r="P36" s="17"/>
      <c r="Q36" s="67"/>
      <c r="R36" s="17"/>
      <c r="S36" s="17"/>
      <c r="T36" s="17"/>
      <c r="U36" s="17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1:62" s="41" customFormat="1" ht="15" customHeight="1">
      <c r="A37" s="267"/>
      <c r="B37" s="55" t="s">
        <v>700</v>
      </c>
      <c r="C37" s="17"/>
      <c r="D37" s="17"/>
      <c r="E37" s="17">
        <v>2</v>
      </c>
      <c r="F37" s="17">
        <v>2</v>
      </c>
      <c r="G37" s="67" t="s">
        <v>701</v>
      </c>
      <c r="H37" s="68"/>
      <c r="I37" s="68"/>
      <c r="J37" s="68">
        <v>2</v>
      </c>
      <c r="K37" s="68">
        <v>2</v>
      </c>
      <c r="L37" s="55"/>
      <c r="M37" s="17"/>
      <c r="N37" s="17"/>
      <c r="O37" s="17"/>
      <c r="P37" s="17"/>
      <c r="Q37" s="67"/>
      <c r="R37" s="17"/>
      <c r="S37" s="17"/>
      <c r="T37" s="17"/>
      <c r="U37" s="17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1:62" s="41" customFormat="1" ht="15" customHeight="1">
      <c r="A38" s="267"/>
      <c r="B38" s="55" t="s">
        <v>612</v>
      </c>
      <c r="C38" s="68"/>
      <c r="D38" s="68"/>
      <c r="E38" s="68">
        <v>1</v>
      </c>
      <c r="F38" s="68">
        <v>2</v>
      </c>
      <c r="G38" s="55" t="s">
        <v>702</v>
      </c>
      <c r="H38" s="68"/>
      <c r="I38" s="68"/>
      <c r="J38" s="68">
        <v>1</v>
      </c>
      <c r="K38" s="68">
        <v>2</v>
      </c>
      <c r="L38" s="55"/>
      <c r="M38" s="17"/>
      <c r="N38" s="17"/>
      <c r="O38" s="17"/>
      <c r="P38" s="17"/>
      <c r="Q38" s="67"/>
      <c r="R38" s="17"/>
      <c r="S38" s="17"/>
      <c r="T38" s="17"/>
      <c r="U38" s="17"/>
      <c r="V38" s="30"/>
      <c r="W38" s="30"/>
      <c r="X38" s="22"/>
      <c r="Y38" s="22"/>
      <c r="Z38" s="22"/>
      <c r="AA38" s="22"/>
      <c r="AB38" s="22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1:62" s="41" customFormat="1" ht="15" customHeight="1">
      <c r="A39" s="267"/>
      <c r="B39" s="69" t="s">
        <v>613</v>
      </c>
      <c r="C39" s="17"/>
      <c r="D39" s="17"/>
      <c r="E39" s="17">
        <v>2</v>
      </c>
      <c r="F39" s="17">
        <v>2</v>
      </c>
      <c r="G39" s="69"/>
      <c r="H39" s="17"/>
      <c r="I39" s="17"/>
      <c r="J39" s="17"/>
      <c r="K39" s="17"/>
      <c r="L39" s="67"/>
      <c r="M39" s="68"/>
      <c r="N39" s="68"/>
      <c r="O39" s="68"/>
      <c r="P39" s="68"/>
      <c r="Q39" s="67"/>
      <c r="R39" s="17"/>
      <c r="S39" s="17"/>
      <c r="T39" s="17"/>
      <c r="U39" s="17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1:62" s="41" customFormat="1" ht="15" customHeight="1">
      <c r="A40" s="267"/>
      <c r="B40" s="56" t="s">
        <v>16</v>
      </c>
      <c r="C40" s="56">
        <f>C30+C31+C32+C33+C34+C35+C36+C37+C38+C39</f>
        <v>13</v>
      </c>
      <c r="D40" s="56">
        <f t="shared" ref="D40:F40" si="16">D30+D31+D32+D33+D34+D35+D36+D37+D38+D39</f>
        <v>14</v>
      </c>
      <c r="E40" s="56">
        <f t="shared" si="16"/>
        <v>13</v>
      </c>
      <c r="F40" s="56">
        <f t="shared" si="16"/>
        <v>14</v>
      </c>
      <c r="G40" s="56" t="s">
        <v>591</v>
      </c>
      <c r="H40" s="56">
        <f>H30+H31+H32+H33+H34+H35+H36+H37+H38+H39</f>
        <v>13</v>
      </c>
      <c r="I40" s="56">
        <f>I30+I31+I32+I33+I34+I35+I36+I37+I38+I39</f>
        <v>14</v>
      </c>
      <c r="J40" s="56">
        <f t="shared" ref="J40:K40" si="17">J30+J31+J32+J33+J34+J35+J36+J37+J38+J39</f>
        <v>11</v>
      </c>
      <c r="K40" s="56">
        <f t="shared" si="17"/>
        <v>12</v>
      </c>
      <c r="L40" s="56" t="s">
        <v>16</v>
      </c>
      <c r="M40" s="56">
        <f>M30+M31+M32+M33+M34+M35+M36+M37+M38+M39</f>
        <v>2</v>
      </c>
      <c r="N40" s="56">
        <f t="shared" ref="N40:P40" si="18">N30+N31+N32+N33+N34+N35+N36+N37+N38+N39</f>
        <v>2</v>
      </c>
      <c r="O40" s="56">
        <f t="shared" si="18"/>
        <v>2</v>
      </c>
      <c r="P40" s="56">
        <f t="shared" si="18"/>
        <v>2</v>
      </c>
      <c r="Q40" s="56" t="s">
        <v>16</v>
      </c>
      <c r="R40" s="56">
        <f>R30+R31+R32+R33+R34+R35+R36+R37+R38+R39</f>
        <v>0</v>
      </c>
      <c r="S40" s="56">
        <f t="shared" ref="S40:U40" si="19">S30+S31+S32+S33+S34+S35+S36+S37+S38+S39</f>
        <v>0</v>
      </c>
      <c r="T40" s="56">
        <f t="shared" si="19"/>
        <v>0</v>
      </c>
      <c r="U40" s="56">
        <f t="shared" si="19"/>
        <v>0</v>
      </c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1:62" s="41" customFormat="1" ht="15" customHeight="1">
      <c r="A41" s="267"/>
      <c r="B41" s="60" t="s">
        <v>17</v>
      </c>
      <c r="C41" s="264">
        <f>C40+E40+H40+J40+M40+O40+R40+T40</f>
        <v>54</v>
      </c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30"/>
      <c r="W41" s="30"/>
      <c r="X41" s="22"/>
      <c r="Y41" s="22"/>
      <c r="Z41" s="22"/>
      <c r="AA41" s="22"/>
      <c r="AB41" s="22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1:62" s="41" customFormat="1" ht="15" customHeight="1">
      <c r="A42" s="267" t="s">
        <v>614</v>
      </c>
      <c r="B42" s="24"/>
      <c r="C42" s="44"/>
      <c r="D42" s="44"/>
      <c r="E42" s="43"/>
      <c r="F42" s="43"/>
      <c r="G42" s="69" t="s">
        <v>615</v>
      </c>
      <c r="H42" s="17">
        <v>2</v>
      </c>
      <c r="I42" s="17">
        <v>2</v>
      </c>
      <c r="J42" s="17"/>
      <c r="K42" s="17"/>
      <c r="L42" s="69" t="s">
        <v>616</v>
      </c>
      <c r="M42" s="17">
        <v>2</v>
      </c>
      <c r="N42" s="17">
        <v>2</v>
      </c>
      <c r="O42" s="17"/>
      <c r="P42" s="17"/>
      <c r="Q42" s="69" t="s">
        <v>617</v>
      </c>
      <c r="R42" s="17">
        <v>2</v>
      </c>
      <c r="S42" s="17">
        <v>2</v>
      </c>
      <c r="T42" s="17"/>
      <c r="U42" s="17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1:62" s="41" customFormat="1" ht="15" customHeight="1">
      <c r="A43" s="267"/>
      <c r="B43" s="24"/>
      <c r="C43" s="44"/>
      <c r="D43" s="44"/>
      <c r="E43" s="43"/>
      <c r="F43" s="43"/>
      <c r="G43" s="69" t="s">
        <v>618</v>
      </c>
      <c r="H43" s="17">
        <v>2</v>
      </c>
      <c r="I43" s="17">
        <v>2</v>
      </c>
      <c r="J43" s="17"/>
      <c r="K43" s="17"/>
      <c r="L43" s="69" t="s">
        <v>619</v>
      </c>
      <c r="M43" s="17">
        <v>2</v>
      </c>
      <c r="N43" s="17">
        <v>2</v>
      </c>
      <c r="O43" s="17"/>
      <c r="P43" s="17"/>
      <c r="Q43" s="69" t="s">
        <v>620</v>
      </c>
      <c r="R43" s="17">
        <v>2</v>
      </c>
      <c r="S43" s="17">
        <v>2</v>
      </c>
      <c r="T43" s="17"/>
      <c r="U43" s="68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1:62" s="41" customFormat="1" ht="15" customHeight="1">
      <c r="A44" s="267"/>
      <c r="B44" s="24"/>
      <c r="C44" s="44"/>
      <c r="D44" s="44"/>
      <c r="E44" s="43"/>
      <c r="F44" s="43"/>
      <c r="G44" s="69" t="s">
        <v>621</v>
      </c>
      <c r="H44" s="17"/>
      <c r="I44" s="17"/>
      <c r="J44" s="17">
        <v>2</v>
      </c>
      <c r="K44" s="17">
        <v>2</v>
      </c>
      <c r="L44" s="69" t="s">
        <v>622</v>
      </c>
      <c r="M44" s="17">
        <v>2</v>
      </c>
      <c r="N44" s="17">
        <v>2</v>
      </c>
      <c r="O44" s="17"/>
      <c r="P44" s="17"/>
      <c r="Q44" s="69" t="s">
        <v>623</v>
      </c>
      <c r="R44" s="17"/>
      <c r="S44" s="17"/>
      <c r="T44" s="17">
        <v>2</v>
      </c>
      <c r="U44" s="17">
        <v>2</v>
      </c>
      <c r="V44" s="30"/>
      <c r="W44" s="30"/>
      <c r="X44" s="22"/>
      <c r="Y44" s="22"/>
      <c r="Z44" s="22"/>
      <c r="AA44" s="22"/>
      <c r="AB44" s="22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1:62" s="41" customFormat="1" ht="15" customHeight="1">
      <c r="A45" s="267"/>
      <c r="B45" s="24"/>
      <c r="C45" s="44"/>
      <c r="D45" s="44"/>
      <c r="E45" s="43"/>
      <c r="F45" s="43"/>
      <c r="G45" s="69" t="s">
        <v>624</v>
      </c>
      <c r="H45" s="17"/>
      <c r="I45" s="17"/>
      <c r="J45" s="17">
        <v>2</v>
      </c>
      <c r="K45" s="17">
        <v>2</v>
      </c>
      <c r="L45" s="69" t="s">
        <v>703</v>
      </c>
      <c r="M45" s="17"/>
      <c r="N45" s="17"/>
      <c r="O45" s="17">
        <v>2</v>
      </c>
      <c r="P45" s="17">
        <v>2</v>
      </c>
      <c r="Q45" s="69" t="s">
        <v>704</v>
      </c>
      <c r="R45" s="17"/>
      <c r="S45" s="17"/>
      <c r="T45" s="17">
        <v>2</v>
      </c>
      <c r="U45" s="68">
        <v>2</v>
      </c>
      <c r="V45" s="30"/>
      <c r="W45" s="30"/>
      <c r="X45" s="22"/>
      <c r="Y45" s="22"/>
      <c r="Z45" s="22"/>
      <c r="AA45" s="22"/>
      <c r="AB45" s="22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1:62" s="41" customFormat="1" ht="15" customHeight="1">
      <c r="A46" s="267"/>
      <c r="B46" s="24"/>
      <c r="C46" s="44"/>
      <c r="D46" s="44"/>
      <c r="E46" s="43"/>
      <c r="F46" s="43"/>
      <c r="G46" s="69" t="s">
        <v>626</v>
      </c>
      <c r="H46" s="17">
        <v>4</v>
      </c>
      <c r="I46" s="17" t="s">
        <v>627</v>
      </c>
      <c r="J46" s="17"/>
      <c r="K46" s="17"/>
      <c r="L46" s="69" t="s">
        <v>705</v>
      </c>
      <c r="M46" s="17"/>
      <c r="N46" s="17"/>
      <c r="O46" s="17">
        <v>2</v>
      </c>
      <c r="P46" s="17">
        <v>2</v>
      </c>
      <c r="Q46" s="69" t="s">
        <v>706</v>
      </c>
      <c r="R46" s="17">
        <v>4</v>
      </c>
      <c r="S46" s="17" t="s">
        <v>627</v>
      </c>
      <c r="T46" s="17"/>
      <c r="U46" s="68"/>
      <c r="V46" s="30"/>
      <c r="W46" s="30"/>
      <c r="X46" s="22"/>
      <c r="Y46" s="22"/>
      <c r="Z46" s="22"/>
      <c r="AA46" s="22"/>
      <c r="AB46" s="22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1:62" s="41" customFormat="1" ht="15" customHeight="1">
      <c r="A47" s="267"/>
      <c r="B47" s="24"/>
      <c r="C47" s="44"/>
      <c r="D47" s="44"/>
      <c r="E47" s="43"/>
      <c r="F47" s="43"/>
      <c r="G47" s="69" t="s">
        <v>629</v>
      </c>
      <c r="H47" s="17">
        <v>9</v>
      </c>
      <c r="I47" s="17" t="s">
        <v>627</v>
      </c>
      <c r="J47" s="17">
        <v>9</v>
      </c>
      <c r="K47" s="17" t="s">
        <v>627</v>
      </c>
      <c r="L47" s="69" t="s">
        <v>630</v>
      </c>
      <c r="M47" s="17"/>
      <c r="N47" s="17"/>
      <c r="O47" s="17">
        <v>2</v>
      </c>
      <c r="P47" s="17">
        <v>2</v>
      </c>
      <c r="Q47" s="69"/>
      <c r="R47" s="17"/>
      <c r="S47" s="17"/>
      <c r="T47" s="17"/>
      <c r="U47" s="68"/>
      <c r="V47" s="30"/>
      <c r="W47" s="30"/>
      <c r="X47" s="22"/>
      <c r="Y47" s="22"/>
      <c r="Z47" s="22"/>
      <c r="AA47" s="22"/>
      <c r="AB47" s="22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1:62" s="41" customFormat="1" ht="15" customHeight="1">
      <c r="A48" s="267"/>
      <c r="B48" s="24"/>
      <c r="C48" s="44"/>
      <c r="D48" s="44"/>
      <c r="E48" s="43"/>
      <c r="F48" s="43"/>
      <c r="G48" s="69"/>
      <c r="H48" s="17"/>
      <c r="I48" s="17"/>
      <c r="J48" s="17"/>
      <c r="K48" s="17"/>
      <c r="L48" s="69" t="s">
        <v>706</v>
      </c>
      <c r="M48" s="17">
        <v>4</v>
      </c>
      <c r="N48" s="17" t="s">
        <v>627</v>
      </c>
      <c r="O48" s="17"/>
      <c r="P48" s="17"/>
      <c r="Q48" s="69"/>
      <c r="R48" s="17"/>
      <c r="S48" s="17"/>
      <c r="T48" s="17"/>
      <c r="U48" s="68"/>
      <c r="V48" s="30"/>
      <c r="W48" s="30"/>
      <c r="X48" s="22"/>
      <c r="Y48" s="22"/>
      <c r="Z48" s="22"/>
      <c r="AA48" s="22"/>
      <c r="AB48" s="22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1:62" s="41" customFormat="1" ht="15" customHeight="1">
      <c r="A49" s="267"/>
      <c r="B49" s="24"/>
      <c r="C49" s="44"/>
      <c r="D49" s="44"/>
      <c r="E49" s="43"/>
      <c r="F49" s="43"/>
      <c r="G49" s="69"/>
      <c r="H49" s="17"/>
      <c r="I49" s="17"/>
      <c r="J49" s="17"/>
      <c r="K49" s="17"/>
      <c r="L49" s="69" t="s">
        <v>707</v>
      </c>
      <c r="M49" s="17">
        <v>9</v>
      </c>
      <c r="N49" s="17" t="s">
        <v>708</v>
      </c>
      <c r="O49" s="17">
        <v>9</v>
      </c>
      <c r="P49" s="17" t="s">
        <v>627</v>
      </c>
      <c r="Q49" s="69"/>
      <c r="R49" s="17"/>
      <c r="S49" s="17"/>
      <c r="T49" s="17"/>
      <c r="U49" s="68"/>
      <c r="V49" s="30"/>
      <c r="W49" s="30"/>
      <c r="X49" s="22"/>
      <c r="Y49" s="22"/>
      <c r="Z49" s="22"/>
      <c r="AA49" s="22"/>
      <c r="AB49" s="22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1:62" s="41" customFormat="1" ht="15" customHeight="1">
      <c r="A50" s="267"/>
      <c r="B50" s="56" t="s">
        <v>16</v>
      </c>
      <c r="C50" s="56">
        <f>SUM(C42:C49)</f>
        <v>0</v>
      </c>
      <c r="D50" s="56">
        <f t="shared" ref="D50:F50" si="20">SUM(D42:D49)</f>
        <v>0</v>
      </c>
      <c r="E50" s="56">
        <f t="shared" si="20"/>
        <v>0</v>
      </c>
      <c r="F50" s="56">
        <f t="shared" si="20"/>
        <v>0</v>
      </c>
      <c r="G50" s="56" t="s">
        <v>16</v>
      </c>
      <c r="H50" s="56">
        <f>SUM(H42:H49)</f>
        <v>17</v>
      </c>
      <c r="I50" s="56">
        <f t="shared" ref="I50:K50" si="21">SUM(I42:I49)</f>
        <v>4</v>
      </c>
      <c r="J50" s="56">
        <f t="shared" si="21"/>
        <v>13</v>
      </c>
      <c r="K50" s="56">
        <f t="shared" si="21"/>
        <v>4</v>
      </c>
      <c r="L50" s="56" t="s">
        <v>16</v>
      </c>
      <c r="M50" s="56">
        <f>SUM(M42:M49)</f>
        <v>19</v>
      </c>
      <c r="N50" s="56">
        <f t="shared" ref="N50:P50" si="22">SUM(N42:N49)</f>
        <v>6</v>
      </c>
      <c r="O50" s="56">
        <f t="shared" si="22"/>
        <v>15</v>
      </c>
      <c r="P50" s="56">
        <f t="shared" si="22"/>
        <v>6</v>
      </c>
      <c r="Q50" s="56" t="s">
        <v>16</v>
      </c>
      <c r="R50" s="56">
        <f>SUM(R42:R49)</f>
        <v>8</v>
      </c>
      <c r="S50" s="56">
        <f t="shared" ref="S50:U50" si="23">SUM(S42:S49)</f>
        <v>4</v>
      </c>
      <c r="T50" s="56">
        <f t="shared" si="23"/>
        <v>4</v>
      </c>
      <c r="U50" s="56">
        <f t="shared" si="23"/>
        <v>4</v>
      </c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1:62" s="41" customFormat="1" ht="15" customHeight="1">
      <c r="A51" s="267"/>
      <c r="B51" s="60" t="s">
        <v>17</v>
      </c>
      <c r="C51" s="264">
        <f>C50+E50+H50+J50+M50+O50+R50+T50</f>
        <v>76</v>
      </c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1:62" s="41" customFormat="1" ht="15" customHeight="1">
      <c r="A52" s="261" t="s">
        <v>633</v>
      </c>
      <c r="B52" s="24"/>
      <c r="C52" s="44"/>
      <c r="D52" s="44"/>
      <c r="E52" s="43"/>
      <c r="F52" s="43"/>
      <c r="G52" s="69"/>
      <c r="H52" s="17"/>
      <c r="I52" s="17"/>
      <c r="J52" s="17"/>
      <c r="K52" s="17"/>
      <c r="L52" s="69" t="s">
        <v>634</v>
      </c>
      <c r="M52" s="68">
        <v>2</v>
      </c>
      <c r="N52" s="68">
        <v>2</v>
      </c>
      <c r="O52" s="68"/>
      <c r="P52" s="68"/>
      <c r="Q52" s="69" t="s">
        <v>635</v>
      </c>
      <c r="R52" s="68">
        <v>2</v>
      </c>
      <c r="S52" s="68">
        <v>2</v>
      </c>
      <c r="T52" s="68"/>
      <c r="U52" s="68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1:62" s="41" customFormat="1" ht="15" customHeight="1">
      <c r="A53" s="261"/>
      <c r="B53" s="24"/>
      <c r="C53" s="44"/>
      <c r="D53" s="44"/>
      <c r="E53" s="43"/>
      <c r="F53" s="43"/>
      <c r="G53" s="69"/>
      <c r="H53" s="17"/>
      <c r="I53" s="17"/>
      <c r="J53" s="17"/>
      <c r="K53" s="17"/>
      <c r="L53" s="69" t="s">
        <v>636</v>
      </c>
      <c r="M53" s="68">
        <v>2</v>
      </c>
      <c r="N53" s="68">
        <v>2</v>
      </c>
      <c r="O53" s="68"/>
      <c r="P53" s="68"/>
      <c r="Q53" s="69" t="s">
        <v>709</v>
      </c>
      <c r="R53" s="68">
        <v>2</v>
      </c>
      <c r="S53" s="68">
        <v>2</v>
      </c>
      <c r="T53" s="68"/>
      <c r="U53" s="68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</row>
    <row r="54" spans="1:62" s="41" customFormat="1" ht="15" customHeight="1">
      <c r="A54" s="261"/>
      <c r="B54" s="24"/>
      <c r="C54" s="44"/>
      <c r="D54" s="44"/>
      <c r="E54" s="43"/>
      <c r="F54" s="43"/>
      <c r="G54" s="69"/>
      <c r="H54" s="17"/>
      <c r="I54" s="17"/>
      <c r="J54" s="17"/>
      <c r="K54" s="17"/>
      <c r="L54" s="69" t="s">
        <v>638</v>
      </c>
      <c r="M54" s="68">
        <v>2</v>
      </c>
      <c r="N54" s="68">
        <v>2</v>
      </c>
      <c r="O54" s="68"/>
      <c r="P54" s="68"/>
      <c r="Q54" s="69" t="s">
        <v>639</v>
      </c>
      <c r="R54" s="68">
        <v>2</v>
      </c>
      <c r="S54" s="68">
        <v>2</v>
      </c>
      <c r="T54" s="68"/>
      <c r="U54" s="68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</row>
    <row r="55" spans="1:62" s="41" customFormat="1" ht="15" customHeight="1">
      <c r="A55" s="261"/>
      <c r="B55" s="24"/>
      <c r="C55" s="44"/>
      <c r="D55" s="44"/>
      <c r="E55" s="43"/>
      <c r="F55" s="43"/>
      <c r="G55" s="69"/>
      <c r="H55" s="17"/>
      <c r="I55" s="17"/>
      <c r="J55" s="17"/>
      <c r="K55" s="17"/>
      <c r="L55" s="69" t="s">
        <v>640</v>
      </c>
      <c r="M55" s="68">
        <v>2</v>
      </c>
      <c r="N55" s="68">
        <v>2</v>
      </c>
      <c r="O55" s="68"/>
      <c r="P55" s="68"/>
      <c r="Q55" s="69" t="s">
        <v>641</v>
      </c>
      <c r="R55" s="68">
        <v>2</v>
      </c>
      <c r="S55" s="68">
        <v>2</v>
      </c>
      <c r="T55" s="68"/>
      <c r="U55" s="68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</row>
    <row r="56" spans="1:62" s="41" customFormat="1" ht="15" customHeight="1">
      <c r="A56" s="261"/>
      <c r="B56" s="24"/>
      <c r="C56" s="44"/>
      <c r="D56" s="44"/>
      <c r="E56" s="43"/>
      <c r="F56" s="43"/>
      <c r="G56" s="69"/>
      <c r="H56" s="17"/>
      <c r="I56" s="17"/>
      <c r="J56" s="17"/>
      <c r="K56" s="17"/>
      <c r="L56" s="69" t="s">
        <v>710</v>
      </c>
      <c r="M56" s="68">
        <v>2</v>
      </c>
      <c r="N56" s="68">
        <v>2</v>
      </c>
      <c r="O56" s="68"/>
      <c r="P56" s="68"/>
      <c r="Q56" s="232" t="s">
        <v>711</v>
      </c>
      <c r="R56" s="68">
        <v>2</v>
      </c>
      <c r="S56" s="68">
        <v>2</v>
      </c>
      <c r="T56" s="68"/>
      <c r="U56" s="68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</row>
    <row r="57" spans="1:62" s="41" customFormat="1" ht="15" customHeight="1">
      <c r="A57" s="261"/>
      <c r="B57" s="24"/>
      <c r="C57" s="44"/>
      <c r="D57" s="44"/>
      <c r="E57" s="43"/>
      <c r="F57" s="43"/>
      <c r="G57" s="69"/>
      <c r="H57" s="17"/>
      <c r="I57" s="17"/>
      <c r="J57" s="17"/>
      <c r="K57" s="17"/>
      <c r="L57" s="69" t="s">
        <v>712</v>
      </c>
      <c r="M57" s="68"/>
      <c r="N57" s="68"/>
      <c r="O57" s="68">
        <v>2</v>
      </c>
      <c r="P57" s="68">
        <v>2</v>
      </c>
      <c r="Q57" s="69" t="s">
        <v>713</v>
      </c>
      <c r="R57" s="68"/>
      <c r="S57" s="68"/>
      <c r="T57" s="68">
        <v>2</v>
      </c>
      <c r="U57" s="68">
        <v>2</v>
      </c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</row>
    <row r="58" spans="1:62" s="41" customFormat="1" ht="15" customHeight="1">
      <c r="A58" s="261"/>
      <c r="B58" s="24"/>
      <c r="C58" s="44"/>
      <c r="D58" s="44"/>
      <c r="E58" s="43"/>
      <c r="F58" s="43"/>
      <c r="G58" s="69"/>
      <c r="H58" s="17"/>
      <c r="I58" s="17"/>
      <c r="J58" s="17"/>
      <c r="K58" s="17"/>
      <c r="L58" s="69" t="s">
        <v>645</v>
      </c>
      <c r="M58" s="68"/>
      <c r="N58" s="68"/>
      <c r="O58" s="68">
        <v>2</v>
      </c>
      <c r="P58" s="68">
        <v>2</v>
      </c>
      <c r="Q58" s="69" t="s">
        <v>646</v>
      </c>
      <c r="R58" s="68"/>
      <c r="S58" s="68"/>
      <c r="T58" s="68">
        <v>2</v>
      </c>
      <c r="U58" s="68">
        <v>2</v>
      </c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1:62" s="41" customFormat="1" ht="15" customHeight="1">
      <c r="A59" s="261"/>
      <c r="B59" s="24"/>
      <c r="C59" s="44"/>
      <c r="D59" s="44"/>
      <c r="E59" s="43"/>
      <c r="F59" s="43"/>
      <c r="G59" s="69"/>
      <c r="H59" s="17"/>
      <c r="I59" s="17"/>
      <c r="J59" s="17"/>
      <c r="K59" s="17"/>
      <c r="L59" s="69" t="s">
        <v>647</v>
      </c>
      <c r="M59" s="68"/>
      <c r="N59" s="68"/>
      <c r="O59" s="68">
        <v>2</v>
      </c>
      <c r="P59" s="68">
        <v>2</v>
      </c>
      <c r="Q59" s="69" t="s">
        <v>648</v>
      </c>
      <c r="R59" s="68"/>
      <c r="S59" s="68"/>
      <c r="T59" s="68">
        <v>2</v>
      </c>
      <c r="U59" s="68">
        <v>2</v>
      </c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1:62" s="41" customFormat="1" ht="15" customHeight="1">
      <c r="A60" s="261"/>
      <c r="B60" s="24"/>
      <c r="C60" s="44"/>
      <c r="D60" s="44"/>
      <c r="E60" s="43"/>
      <c r="F60" s="43"/>
      <c r="G60" s="69"/>
      <c r="H60" s="17"/>
      <c r="I60" s="17"/>
      <c r="J60" s="17"/>
      <c r="K60" s="17"/>
      <c r="L60" s="69" t="s">
        <v>714</v>
      </c>
      <c r="M60" s="68"/>
      <c r="N60" s="68"/>
      <c r="O60" s="68">
        <v>2</v>
      </c>
      <c r="P60" s="68">
        <v>2</v>
      </c>
      <c r="Q60" s="232" t="s">
        <v>650</v>
      </c>
      <c r="R60" s="68"/>
      <c r="S60" s="68"/>
      <c r="T60" s="68">
        <v>2</v>
      </c>
      <c r="U60" s="68">
        <v>2</v>
      </c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</row>
    <row r="61" spans="1:62" s="41" customFormat="1" ht="15" customHeight="1">
      <c r="A61" s="261"/>
      <c r="B61" s="24"/>
      <c r="C61" s="44"/>
      <c r="D61" s="44"/>
      <c r="E61" s="43"/>
      <c r="F61" s="43"/>
      <c r="G61" s="69"/>
      <c r="H61" s="17"/>
      <c r="I61" s="17"/>
      <c r="J61" s="17"/>
      <c r="K61" s="17"/>
      <c r="L61" s="69" t="s">
        <v>651</v>
      </c>
      <c r="M61" s="68"/>
      <c r="N61" s="68"/>
      <c r="O61" s="68">
        <v>2</v>
      </c>
      <c r="P61" s="68">
        <v>2</v>
      </c>
      <c r="Q61" s="232" t="s">
        <v>715</v>
      </c>
      <c r="R61" s="68"/>
      <c r="S61" s="68"/>
      <c r="T61" s="68">
        <v>2</v>
      </c>
      <c r="U61" s="68">
        <v>2</v>
      </c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</row>
    <row r="62" spans="1:62" s="41" customFormat="1" ht="15" customHeight="1">
      <c r="A62" s="261"/>
      <c r="B62" s="56" t="s">
        <v>16</v>
      </c>
      <c r="C62" s="56">
        <f>SUM(C52:C61)</f>
        <v>0</v>
      </c>
      <c r="D62" s="56">
        <f t="shared" ref="D62:F62" si="24">SUM(D52:D61)</f>
        <v>0</v>
      </c>
      <c r="E62" s="56">
        <f t="shared" si="24"/>
        <v>0</v>
      </c>
      <c r="F62" s="56">
        <f t="shared" si="24"/>
        <v>0</v>
      </c>
      <c r="G62" s="56" t="s">
        <v>16</v>
      </c>
      <c r="H62" s="56">
        <f>SUM(H52:H61)</f>
        <v>0</v>
      </c>
      <c r="I62" s="56">
        <f t="shared" ref="I62:K62" si="25">SUM(I52:I61)</f>
        <v>0</v>
      </c>
      <c r="J62" s="56">
        <f t="shared" si="25"/>
        <v>0</v>
      </c>
      <c r="K62" s="56">
        <f t="shared" si="25"/>
        <v>0</v>
      </c>
      <c r="L62" s="56" t="s">
        <v>16</v>
      </c>
      <c r="M62" s="56">
        <f>SUM(M52:M61)</f>
        <v>10</v>
      </c>
      <c r="N62" s="56">
        <f t="shared" ref="N62:P62" si="26">SUM(N52:N61)</f>
        <v>10</v>
      </c>
      <c r="O62" s="56">
        <f t="shared" si="26"/>
        <v>10</v>
      </c>
      <c r="P62" s="56">
        <f t="shared" si="26"/>
        <v>10</v>
      </c>
      <c r="Q62" s="56" t="s">
        <v>16</v>
      </c>
      <c r="R62" s="56">
        <f>SUM(R52:R61)</f>
        <v>10</v>
      </c>
      <c r="S62" s="56">
        <f t="shared" ref="S62:U62" si="27">SUM(S52:S61)</f>
        <v>10</v>
      </c>
      <c r="T62" s="56">
        <f t="shared" si="27"/>
        <v>10</v>
      </c>
      <c r="U62" s="56">
        <f t="shared" si="27"/>
        <v>10</v>
      </c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</row>
    <row r="63" spans="1:62" s="41" customFormat="1" ht="15" customHeight="1">
      <c r="A63" s="261"/>
      <c r="B63" s="60" t="s">
        <v>17</v>
      </c>
      <c r="C63" s="264">
        <f>C62+E62+H62+J62+M62+O62+R62+T62</f>
        <v>40</v>
      </c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</row>
    <row r="64" spans="1:62" s="41" customFormat="1" ht="15" customHeight="1">
      <c r="A64" s="261" t="s">
        <v>716</v>
      </c>
      <c r="B64" s="24"/>
      <c r="C64" s="44"/>
      <c r="D64" s="44"/>
      <c r="E64" s="43"/>
      <c r="F64" s="43"/>
      <c r="G64" s="69"/>
      <c r="H64" s="17"/>
      <c r="I64" s="17"/>
      <c r="J64" s="17"/>
      <c r="K64" s="17"/>
      <c r="L64" s="69" t="s">
        <v>654</v>
      </c>
      <c r="M64" s="68">
        <v>2</v>
      </c>
      <c r="N64" s="68">
        <v>2</v>
      </c>
      <c r="O64" s="68"/>
      <c r="P64" s="68"/>
      <c r="Q64" s="69" t="s">
        <v>717</v>
      </c>
      <c r="R64" s="68">
        <v>2</v>
      </c>
      <c r="S64" s="68">
        <v>2</v>
      </c>
      <c r="T64" s="68"/>
      <c r="U64" s="68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</row>
    <row r="65" spans="1:62" s="41" customFormat="1" ht="15" customHeight="1">
      <c r="A65" s="261"/>
      <c r="B65" s="24"/>
      <c r="C65" s="44"/>
      <c r="D65" s="44"/>
      <c r="E65" s="43"/>
      <c r="F65" s="43"/>
      <c r="G65" s="69"/>
      <c r="H65" s="17"/>
      <c r="I65" s="17"/>
      <c r="J65" s="17"/>
      <c r="K65" s="17"/>
      <c r="L65" s="69" t="s">
        <v>656</v>
      </c>
      <c r="M65" s="68">
        <v>2</v>
      </c>
      <c r="N65" s="68">
        <v>2</v>
      </c>
      <c r="O65" s="68"/>
      <c r="P65" s="68"/>
      <c r="Q65" s="69" t="s">
        <v>718</v>
      </c>
      <c r="R65" s="68">
        <v>2</v>
      </c>
      <c r="S65" s="68">
        <v>2</v>
      </c>
      <c r="T65" s="68"/>
      <c r="U65" s="68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</row>
    <row r="66" spans="1:62" s="41" customFormat="1" ht="15" customHeight="1">
      <c r="A66" s="261"/>
      <c r="B66" s="24"/>
      <c r="C66" s="44"/>
      <c r="D66" s="44"/>
      <c r="E66" s="43"/>
      <c r="F66" s="43"/>
      <c r="G66" s="69"/>
      <c r="H66" s="17"/>
      <c r="I66" s="17"/>
      <c r="J66" s="17"/>
      <c r="K66" s="17"/>
      <c r="L66" s="69" t="s">
        <v>719</v>
      </c>
      <c r="M66" s="68">
        <v>2</v>
      </c>
      <c r="N66" s="68">
        <v>2</v>
      </c>
      <c r="O66" s="68"/>
      <c r="P66" s="68"/>
      <c r="Q66" s="232" t="s">
        <v>659</v>
      </c>
      <c r="R66" s="68">
        <v>2</v>
      </c>
      <c r="S66" s="68">
        <v>2</v>
      </c>
      <c r="T66" s="68"/>
      <c r="U66" s="68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</row>
    <row r="67" spans="1:62" s="41" customFormat="1" ht="15" customHeight="1">
      <c r="A67" s="261"/>
      <c r="B67" s="24"/>
      <c r="C67" s="44"/>
      <c r="D67" s="44"/>
      <c r="E67" s="43"/>
      <c r="F67" s="43"/>
      <c r="G67" s="69"/>
      <c r="H67" s="17"/>
      <c r="I67" s="17"/>
      <c r="J67" s="17"/>
      <c r="K67" s="17"/>
      <c r="L67" s="69" t="s">
        <v>466</v>
      </c>
      <c r="M67" s="68">
        <v>2</v>
      </c>
      <c r="N67" s="68">
        <v>2</v>
      </c>
      <c r="O67" s="68"/>
      <c r="P67" s="68"/>
      <c r="Q67" s="232" t="s">
        <v>661</v>
      </c>
      <c r="R67" s="68">
        <v>2</v>
      </c>
      <c r="S67" s="68">
        <v>2</v>
      </c>
      <c r="T67" s="68"/>
      <c r="U67" s="68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</row>
    <row r="68" spans="1:62" s="41" customFormat="1" ht="15" customHeight="1">
      <c r="A68" s="261"/>
      <c r="B68" s="24"/>
      <c r="C68" s="44"/>
      <c r="D68" s="44"/>
      <c r="E68" s="43"/>
      <c r="F68" s="43"/>
      <c r="G68" s="69"/>
      <c r="H68" s="17"/>
      <c r="I68" s="17"/>
      <c r="J68" s="17"/>
      <c r="K68" s="17"/>
      <c r="L68" s="69" t="s">
        <v>662</v>
      </c>
      <c r="M68" s="68">
        <v>2</v>
      </c>
      <c r="N68" s="68">
        <v>2</v>
      </c>
      <c r="O68" s="68"/>
      <c r="P68" s="68"/>
      <c r="Q68" s="232" t="s">
        <v>663</v>
      </c>
      <c r="R68" s="68">
        <v>2</v>
      </c>
      <c r="S68" s="68">
        <v>2</v>
      </c>
      <c r="T68" s="68"/>
      <c r="U68" s="68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</row>
    <row r="69" spans="1:62" s="41" customFormat="1" ht="15" customHeight="1">
      <c r="A69" s="261"/>
      <c r="B69" s="24"/>
      <c r="C69" s="44"/>
      <c r="D69" s="44"/>
      <c r="E69" s="43"/>
      <c r="F69" s="43"/>
      <c r="G69" s="69"/>
      <c r="H69" s="17"/>
      <c r="I69" s="17"/>
      <c r="J69" s="17"/>
      <c r="K69" s="17"/>
      <c r="L69" s="69" t="s">
        <v>664</v>
      </c>
      <c r="M69" s="68"/>
      <c r="N69" s="68"/>
      <c r="O69" s="68">
        <v>2</v>
      </c>
      <c r="P69" s="68">
        <v>2</v>
      </c>
      <c r="Q69" s="69" t="s">
        <v>665</v>
      </c>
      <c r="R69" s="68"/>
      <c r="S69" s="68"/>
      <c r="T69" s="68">
        <v>2</v>
      </c>
      <c r="U69" s="68">
        <v>2</v>
      </c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</row>
    <row r="70" spans="1:62" s="41" customFormat="1" ht="15" customHeight="1">
      <c r="A70" s="261"/>
      <c r="B70" s="24"/>
      <c r="C70" s="44"/>
      <c r="D70" s="44"/>
      <c r="E70" s="43"/>
      <c r="F70" s="43"/>
      <c r="G70" s="69"/>
      <c r="H70" s="17"/>
      <c r="I70" s="17"/>
      <c r="J70" s="17"/>
      <c r="K70" s="17"/>
      <c r="L70" s="69" t="s">
        <v>666</v>
      </c>
      <c r="M70" s="68"/>
      <c r="N70" s="68"/>
      <c r="O70" s="68">
        <v>2</v>
      </c>
      <c r="P70" s="68">
        <v>2</v>
      </c>
      <c r="Q70" s="69" t="s">
        <v>667</v>
      </c>
      <c r="R70" s="68"/>
      <c r="S70" s="68"/>
      <c r="T70" s="68">
        <v>2</v>
      </c>
      <c r="U70" s="68">
        <v>2</v>
      </c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</row>
    <row r="71" spans="1:62" s="41" customFormat="1" ht="15" customHeight="1">
      <c r="A71" s="261"/>
      <c r="B71" s="24"/>
      <c r="C71" s="44"/>
      <c r="D71" s="44"/>
      <c r="E71" s="43"/>
      <c r="F71" s="43"/>
      <c r="G71" s="69"/>
      <c r="H71" s="17"/>
      <c r="I71" s="17"/>
      <c r="J71" s="17"/>
      <c r="K71" s="17"/>
      <c r="L71" s="69" t="s">
        <v>467</v>
      </c>
      <c r="M71" s="68"/>
      <c r="N71" s="68"/>
      <c r="O71" s="68">
        <v>2</v>
      </c>
      <c r="P71" s="68">
        <v>2</v>
      </c>
      <c r="Q71" s="69" t="s">
        <v>720</v>
      </c>
      <c r="R71" s="68"/>
      <c r="S71" s="68"/>
      <c r="T71" s="68">
        <v>2</v>
      </c>
      <c r="U71" s="68">
        <v>2</v>
      </c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</row>
    <row r="72" spans="1:62" s="41" customFormat="1" ht="15" customHeight="1">
      <c r="A72" s="261"/>
      <c r="B72" s="24"/>
      <c r="C72" s="44"/>
      <c r="D72" s="44"/>
      <c r="E72" s="43"/>
      <c r="F72" s="43"/>
      <c r="G72" s="69"/>
      <c r="H72" s="17"/>
      <c r="I72" s="17"/>
      <c r="J72" s="17"/>
      <c r="K72" s="17"/>
      <c r="L72" s="69" t="s">
        <v>721</v>
      </c>
      <c r="M72" s="68"/>
      <c r="N72" s="68"/>
      <c r="O72" s="68">
        <v>2</v>
      </c>
      <c r="P72" s="68">
        <v>2</v>
      </c>
      <c r="Q72" s="232" t="s">
        <v>671</v>
      </c>
      <c r="R72" s="68"/>
      <c r="S72" s="68"/>
      <c r="T72" s="68">
        <v>2</v>
      </c>
      <c r="U72" s="68">
        <v>2</v>
      </c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</row>
    <row r="73" spans="1:62" s="41" customFormat="1" ht="15" customHeight="1">
      <c r="A73" s="261"/>
      <c r="B73" s="24"/>
      <c r="C73" s="44"/>
      <c r="D73" s="44"/>
      <c r="E73" s="43"/>
      <c r="F73" s="43"/>
      <c r="G73" s="69"/>
      <c r="H73" s="17"/>
      <c r="I73" s="17"/>
      <c r="J73" s="17"/>
      <c r="K73" s="17"/>
      <c r="L73" s="232" t="s">
        <v>672</v>
      </c>
      <c r="M73" s="68"/>
      <c r="N73" s="68"/>
      <c r="O73" s="68">
        <v>2</v>
      </c>
      <c r="P73" s="68">
        <v>2</v>
      </c>
      <c r="Q73" s="232" t="s">
        <v>673</v>
      </c>
      <c r="R73" s="68"/>
      <c r="S73" s="68"/>
      <c r="T73" s="68">
        <v>2</v>
      </c>
      <c r="U73" s="68">
        <v>2</v>
      </c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</row>
    <row r="74" spans="1:62" s="41" customFormat="1" ht="15" customHeight="1">
      <c r="A74" s="261"/>
      <c r="B74" s="56" t="s">
        <v>16</v>
      </c>
      <c r="C74" s="56">
        <f>SUM(C64:C73)</f>
        <v>0</v>
      </c>
      <c r="D74" s="56">
        <f t="shared" ref="D74:F74" si="28">SUM(D64:D73)</f>
        <v>0</v>
      </c>
      <c r="E74" s="56">
        <f t="shared" si="28"/>
        <v>0</v>
      </c>
      <c r="F74" s="56">
        <f t="shared" si="28"/>
        <v>0</v>
      </c>
      <c r="G74" s="56" t="s">
        <v>16</v>
      </c>
      <c r="H74" s="56">
        <f>SUM(H64:H73)</f>
        <v>0</v>
      </c>
      <c r="I74" s="56">
        <f t="shared" ref="I74:K74" si="29">SUM(I64:I73)</f>
        <v>0</v>
      </c>
      <c r="J74" s="56">
        <f t="shared" si="29"/>
        <v>0</v>
      </c>
      <c r="K74" s="56">
        <f t="shared" si="29"/>
        <v>0</v>
      </c>
      <c r="L74" s="56" t="s">
        <v>16</v>
      </c>
      <c r="M74" s="56">
        <f>SUM(M64:M73)</f>
        <v>10</v>
      </c>
      <c r="N74" s="56">
        <f t="shared" ref="N74:P74" si="30">SUM(N64:N73)</f>
        <v>10</v>
      </c>
      <c r="O74" s="56">
        <f t="shared" si="30"/>
        <v>10</v>
      </c>
      <c r="P74" s="56">
        <f t="shared" si="30"/>
        <v>10</v>
      </c>
      <c r="Q74" s="56" t="s">
        <v>16</v>
      </c>
      <c r="R74" s="56">
        <f>SUM(R64:R73)</f>
        <v>10</v>
      </c>
      <c r="S74" s="56">
        <f t="shared" ref="S74:U74" si="31">SUM(S64:S73)</f>
        <v>10</v>
      </c>
      <c r="T74" s="56">
        <f t="shared" si="31"/>
        <v>10</v>
      </c>
      <c r="U74" s="56">
        <f t="shared" si="31"/>
        <v>10</v>
      </c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</row>
    <row r="75" spans="1:62" s="41" customFormat="1" ht="15" customHeight="1">
      <c r="A75" s="261"/>
      <c r="B75" s="60" t="s">
        <v>17</v>
      </c>
      <c r="C75" s="264">
        <f>C74+E74+H74+J74+M74+O74+R74+T74</f>
        <v>40</v>
      </c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</row>
    <row r="76" spans="1:62" ht="15" customHeight="1">
      <c r="A76" s="258" t="s">
        <v>674</v>
      </c>
      <c r="B76" s="235" t="s">
        <v>675</v>
      </c>
      <c r="C76" s="235"/>
      <c r="D76" s="235"/>
      <c r="E76" s="235"/>
      <c r="F76" s="235"/>
      <c r="G76" s="236" t="s">
        <v>676</v>
      </c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30"/>
      <c r="W76" s="30"/>
      <c r="Z76" s="45"/>
      <c r="AA76" s="22"/>
      <c r="AB76" s="22"/>
      <c r="AC76" s="30"/>
      <c r="AD76" s="30"/>
      <c r="AE76" s="30"/>
      <c r="AF76" s="30"/>
      <c r="AH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C76" s="30"/>
      <c r="BD76" s="30"/>
      <c r="BE76" s="30"/>
      <c r="BF76" s="30"/>
      <c r="BG76" s="30"/>
      <c r="BH76" s="30"/>
      <c r="BJ76" s="30"/>
    </row>
    <row r="77" spans="1:62" ht="15" customHeight="1">
      <c r="A77" s="258"/>
      <c r="B77" s="235" t="s">
        <v>677</v>
      </c>
      <c r="C77" s="235"/>
      <c r="D77" s="235"/>
      <c r="E77" s="235"/>
      <c r="F77" s="235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30"/>
      <c r="Z77" s="22"/>
      <c r="AA77" s="22"/>
      <c r="AB77" s="22"/>
      <c r="AC77" s="30"/>
      <c r="AE77" s="30"/>
      <c r="AF77" s="30"/>
      <c r="AH77" s="30"/>
      <c r="AK77" s="30"/>
      <c r="AL77" s="30"/>
      <c r="AM77" s="30"/>
      <c r="AN77" s="30"/>
      <c r="AP77" s="30"/>
      <c r="AR77" s="30"/>
      <c r="AW77" s="30"/>
      <c r="AY77" s="30"/>
      <c r="BA77" s="30"/>
      <c r="BF77" s="30"/>
      <c r="BG77" s="30"/>
      <c r="BH77" s="30"/>
      <c r="BJ77" s="30"/>
    </row>
    <row r="78" spans="1:62" ht="15" customHeight="1">
      <c r="A78" s="258"/>
      <c r="B78" s="235" t="s">
        <v>678</v>
      </c>
      <c r="C78" s="235"/>
      <c r="D78" s="235"/>
      <c r="E78" s="235"/>
      <c r="F78" s="235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30"/>
      <c r="Z78" s="22"/>
      <c r="AA78" s="22"/>
      <c r="AB78" s="22"/>
      <c r="AE78" s="30"/>
      <c r="AF78" s="30"/>
      <c r="AN78" s="30"/>
      <c r="BJ78" s="30"/>
    </row>
    <row r="79" spans="1:62" ht="15" customHeight="1">
      <c r="A79" s="258"/>
      <c r="B79" s="235" t="s">
        <v>567</v>
      </c>
      <c r="C79" s="235"/>
      <c r="D79" s="235"/>
      <c r="E79" s="235"/>
      <c r="F79" s="235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AA79" s="22"/>
      <c r="AB79" s="22"/>
      <c r="AE79" s="30"/>
    </row>
    <row r="80" spans="1:62" ht="15" customHeight="1">
      <c r="A80" s="258"/>
      <c r="B80" s="235" t="s">
        <v>680</v>
      </c>
      <c r="C80" s="235"/>
      <c r="D80" s="235"/>
      <c r="E80" s="235"/>
      <c r="F80" s="235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AA80" s="22"/>
    </row>
    <row r="81" spans="1:27" ht="15" customHeight="1">
      <c r="A81" s="258"/>
      <c r="B81" s="235" t="s">
        <v>681</v>
      </c>
      <c r="C81" s="235"/>
      <c r="D81" s="235"/>
      <c r="E81" s="235"/>
      <c r="F81" s="235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AA81" s="22"/>
    </row>
    <row r="82" spans="1:27" ht="15" customHeight="1">
      <c r="A82" s="258"/>
      <c r="B82" s="235" t="s">
        <v>682</v>
      </c>
      <c r="C82" s="235"/>
      <c r="D82" s="235"/>
      <c r="E82" s="235"/>
      <c r="F82" s="235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</row>
  </sheetData>
  <mergeCells count="48"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  <mergeCell ref="A30:A41"/>
    <mergeCell ref="C41:U41"/>
    <mergeCell ref="A42:A51"/>
    <mergeCell ref="C51:U51"/>
    <mergeCell ref="A52:A63"/>
    <mergeCell ref="C63:U63"/>
    <mergeCell ref="C16:U16"/>
    <mergeCell ref="A19:A22"/>
    <mergeCell ref="C22:U22"/>
    <mergeCell ref="A23:A29"/>
    <mergeCell ref="C29:U29"/>
    <mergeCell ref="A17:A18"/>
    <mergeCell ref="B17:U17"/>
    <mergeCell ref="C18:U18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6" type="noConversion"/>
  <printOptions horizontalCentered="1"/>
  <pageMargins left="0" right="0" top="0" bottom="0" header="0.39370078740157483" footer="0.3937007874015748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資管</vt:lpstr>
      <vt:lpstr>企管</vt:lpstr>
      <vt:lpstr>行銷</vt:lpstr>
      <vt:lpstr>會展</vt:lpstr>
      <vt:lpstr>數媒</vt:lpstr>
      <vt:lpstr>外語_英語</vt:lpstr>
      <vt:lpstr>外語_日語</vt:lpstr>
      <vt:lpstr>會展!Print_Area</vt:lpstr>
      <vt:lpstr>資管!Print_Area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2021-08-03T03:34:28Z</cp:lastPrinted>
  <dcterms:created xsi:type="dcterms:W3CDTF">2020-09-12T08:45:07Z</dcterms:created>
  <dcterms:modified xsi:type="dcterms:W3CDTF">2023-08-29T07:51:50Z</dcterms:modified>
</cp:coreProperties>
</file>