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10628下載檔案(更新11002課發會議後資料)\四技\民-更新後\"/>
    </mc:Choice>
  </mc:AlternateContent>
  <bookViews>
    <workbookView xWindow="0" yWindow="0" windowWidth="28800" windowHeight="11625" tabRatio="798" activeTab="4"/>
  </bookViews>
  <sheets>
    <sheet name="休閒(運動績優組 )" sheetId="1" r:id="rId1"/>
    <sheet name="休閒(休閒活動組)" sheetId="2" r:id="rId2"/>
    <sheet name="餐飲(中餐)" sheetId="3" r:id="rId3"/>
    <sheet name="餐飲(西餐)" sheetId="4" r:id="rId4"/>
    <sheet name="餐飲(餐服)" sheetId="5" r:id="rId5"/>
    <sheet name="妝管(時尚造型)" sheetId="6" r:id="rId6"/>
    <sheet name="妝管(美容保養)" sheetId="7" r:id="rId7"/>
    <sheet name="觀光(領隊導遊組)" sheetId="8" r:id="rId8"/>
    <sheet name="觀光(海外旅服組)" sheetId="9" r:id="rId9"/>
    <sheet name="烘焙" sheetId="10" r:id="rId10"/>
    <sheet name="演藝" sheetId="15" r:id="rId11"/>
    <sheet name="音樂" sheetId="14" r:id="rId12"/>
    <sheet name="旅館" sheetId="13" r:id="rId13"/>
  </sheets>
  <definedNames>
    <definedName name="_xlnm.Print_Area" localSheetId="6">'妝管(美容保養)'!$A$1:$U$60</definedName>
    <definedName name="_xlnm.Print_Area" localSheetId="5">'妝管(時尚造型)'!$A$1:$U$61</definedName>
    <definedName name="_xlnm.Print_Area" localSheetId="11">音樂!$A$1:$U$61</definedName>
    <definedName name="_xlnm.Print_Area" localSheetId="9">烘焙!$A:$U</definedName>
    <definedName name="_xlnm.Print_Area" localSheetId="8">'觀光(海外旅服組)'!$A$1:$U$59</definedName>
    <definedName name="_xlnm.Print_Area" localSheetId="7">'觀光(領隊導遊組)'!$A$1:$U$59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U33" i="15" l="1"/>
  <c r="T33" i="15"/>
  <c r="S33" i="15"/>
  <c r="R33" i="15"/>
  <c r="P33" i="15"/>
  <c r="O33" i="15"/>
  <c r="N33" i="15"/>
  <c r="M33" i="15"/>
  <c r="K33" i="15"/>
  <c r="J33" i="15"/>
  <c r="I33" i="15"/>
  <c r="H33" i="15"/>
  <c r="F33" i="15"/>
  <c r="E33" i="15"/>
  <c r="D33" i="15"/>
  <c r="C33" i="15"/>
  <c r="U26" i="15"/>
  <c r="T26" i="15"/>
  <c r="S26" i="15"/>
  <c r="R26" i="15"/>
  <c r="P26" i="15"/>
  <c r="O26" i="15"/>
  <c r="N26" i="15"/>
  <c r="M26" i="15"/>
  <c r="K26" i="15"/>
  <c r="J26" i="15"/>
  <c r="I26" i="15"/>
  <c r="H26" i="15"/>
  <c r="F26" i="15"/>
  <c r="E26" i="15"/>
  <c r="D26" i="15"/>
  <c r="C26" i="15"/>
  <c r="U21" i="15"/>
  <c r="T21" i="15"/>
  <c r="S21" i="15"/>
  <c r="R21" i="15"/>
  <c r="P21" i="15"/>
  <c r="O21" i="15"/>
  <c r="N21" i="15"/>
  <c r="M21" i="15"/>
  <c r="K21" i="15"/>
  <c r="J21" i="15"/>
  <c r="I21" i="15"/>
  <c r="H21" i="15"/>
  <c r="F21" i="15"/>
  <c r="E21" i="15"/>
  <c r="D21" i="15"/>
  <c r="C21" i="15"/>
  <c r="C22" i="15" s="1"/>
  <c r="U15" i="15"/>
  <c r="T15" i="15"/>
  <c r="S15" i="15"/>
  <c r="R15" i="15"/>
  <c r="P15" i="15"/>
  <c r="O15" i="15"/>
  <c r="N15" i="15"/>
  <c r="M15" i="15"/>
  <c r="K15" i="15"/>
  <c r="J15" i="15"/>
  <c r="I15" i="15"/>
  <c r="H15" i="15"/>
  <c r="F15" i="15"/>
  <c r="E15" i="15"/>
  <c r="D15" i="15"/>
  <c r="C15" i="15"/>
  <c r="U9" i="15"/>
  <c r="T9" i="15"/>
  <c r="S9" i="15"/>
  <c r="R9" i="15"/>
  <c r="P9" i="15"/>
  <c r="O9" i="15"/>
  <c r="N9" i="15"/>
  <c r="M9" i="15"/>
  <c r="K9" i="15"/>
  <c r="J9" i="15"/>
  <c r="I9" i="15"/>
  <c r="H9" i="15"/>
  <c r="F9" i="15"/>
  <c r="E9" i="15"/>
  <c r="D9" i="15"/>
  <c r="C9" i="15"/>
  <c r="C27" i="15" l="1"/>
  <c r="C10" i="15"/>
  <c r="C16" i="15"/>
  <c r="C34" i="15"/>
  <c r="U41" i="14"/>
  <c r="T41" i="14"/>
  <c r="S41" i="14"/>
  <c r="R41" i="14"/>
  <c r="P41" i="14"/>
  <c r="O41" i="14"/>
  <c r="N41" i="14"/>
  <c r="M41" i="14"/>
  <c r="K41" i="14"/>
  <c r="J41" i="14"/>
  <c r="I41" i="14"/>
  <c r="H41" i="14"/>
  <c r="F41" i="14"/>
  <c r="E41" i="14"/>
  <c r="D41" i="14"/>
  <c r="C41" i="14"/>
  <c r="C28" i="14"/>
  <c r="C24" i="14"/>
  <c r="U16" i="14"/>
  <c r="T16" i="14"/>
  <c r="S16" i="14"/>
  <c r="R16" i="14"/>
  <c r="P16" i="14"/>
  <c r="O16" i="14"/>
  <c r="N16" i="14"/>
  <c r="M16" i="14"/>
  <c r="K16" i="14"/>
  <c r="J16" i="14"/>
  <c r="I16" i="14"/>
  <c r="H16" i="14"/>
  <c r="F16" i="14"/>
  <c r="E16" i="14"/>
  <c r="D16" i="14"/>
  <c r="C16" i="14"/>
  <c r="U10" i="14"/>
  <c r="T10" i="14"/>
  <c r="S10" i="14"/>
  <c r="R10" i="14"/>
  <c r="P10" i="14"/>
  <c r="O10" i="14"/>
  <c r="N10" i="14"/>
  <c r="M10" i="14"/>
  <c r="K10" i="14"/>
  <c r="J10" i="14"/>
  <c r="I10" i="14"/>
  <c r="H10" i="14"/>
  <c r="F10" i="14"/>
  <c r="E10" i="14"/>
  <c r="D10" i="14"/>
  <c r="C10" i="14"/>
  <c r="C17" i="14" l="1"/>
  <c r="C42" i="14"/>
  <c r="C11" i="14"/>
  <c r="C27" i="13" l="1"/>
  <c r="C25" i="10"/>
  <c r="C26" i="9"/>
  <c r="C26" i="8"/>
  <c r="C26" i="7"/>
  <c r="C26" i="6"/>
  <c r="C27" i="5"/>
  <c r="C27" i="4"/>
  <c r="C27" i="3"/>
  <c r="C26" i="2"/>
  <c r="C26" i="1"/>
  <c r="U56" i="13"/>
  <c r="T56" i="13"/>
  <c r="S56" i="13"/>
  <c r="R56" i="13"/>
  <c r="P56" i="13"/>
  <c r="O56" i="13"/>
  <c r="N56" i="13"/>
  <c r="M56" i="13"/>
  <c r="I56" i="13"/>
  <c r="H56" i="13"/>
  <c r="D56" i="13"/>
  <c r="C56" i="13"/>
  <c r="U41" i="13"/>
  <c r="T41" i="13"/>
  <c r="S41" i="13"/>
  <c r="R41" i="13"/>
  <c r="P41" i="13"/>
  <c r="O41" i="13"/>
  <c r="N41" i="13"/>
  <c r="M41" i="13"/>
  <c r="K41" i="13"/>
  <c r="J41" i="13"/>
  <c r="I41" i="13"/>
  <c r="H41" i="13"/>
  <c r="F41" i="13"/>
  <c r="E41" i="13"/>
  <c r="D41" i="13"/>
  <c r="C41" i="13"/>
  <c r="K17" i="13"/>
  <c r="J17" i="13"/>
  <c r="I17" i="13"/>
  <c r="H17" i="13"/>
  <c r="D17" i="13"/>
  <c r="C17" i="13"/>
  <c r="K11" i="13"/>
  <c r="J11" i="13"/>
  <c r="I11" i="13"/>
  <c r="H11" i="13"/>
  <c r="F11" i="13"/>
  <c r="E11" i="13"/>
  <c r="D11" i="13"/>
  <c r="C11" i="13"/>
  <c r="C12" i="13" l="1"/>
  <c r="C42" i="13"/>
  <c r="U45" i="10"/>
  <c r="T45" i="10"/>
  <c r="S45" i="10"/>
  <c r="R45" i="10"/>
  <c r="P45" i="10"/>
  <c r="O45" i="10"/>
  <c r="N45" i="10"/>
  <c r="M45" i="10"/>
  <c r="K45" i="10"/>
  <c r="J45" i="10"/>
  <c r="I45" i="10"/>
  <c r="H45" i="10"/>
  <c r="F45" i="10"/>
  <c r="E45" i="10"/>
  <c r="D45" i="10"/>
  <c r="C45" i="10"/>
  <c r="U34" i="10"/>
  <c r="T34" i="10"/>
  <c r="S34" i="10"/>
  <c r="R34" i="10"/>
  <c r="P34" i="10"/>
  <c r="O34" i="10"/>
  <c r="N34" i="10"/>
  <c r="M34" i="10"/>
  <c r="K34" i="10"/>
  <c r="J34" i="10"/>
  <c r="I34" i="10"/>
  <c r="H34" i="10"/>
  <c r="F34" i="10"/>
  <c r="E34" i="10"/>
  <c r="D34" i="10"/>
  <c r="C34" i="10"/>
  <c r="C21" i="10"/>
  <c r="K15" i="10"/>
  <c r="J15" i="10"/>
  <c r="I15" i="10"/>
  <c r="H15" i="10"/>
  <c r="F15" i="10"/>
  <c r="E15" i="10"/>
  <c r="D15" i="10"/>
  <c r="C15" i="10"/>
  <c r="K9" i="10"/>
  <c r="J9" i="10"/>
  <c r="I9" i="10"/>
  <c r="H9" i="10"/>
  <c r="F9" i="10"/>
  <c r="E9" i="10"/>
  <c r="D9" i="10"/>
  <c r="C9" i="10"/>
  <c r="C35" i="10" l="1"/>
  <c r="C16" i="10"/>
  <c r="C10" i="10"/>
  <c r="U53" i="9"/>
  <c r="T53" i="9"/>
  <c r="S53" i="9"/>
  <c r="R53" i="9"/>
  <c r="P53" i="9"/>
  <c r="O53" i="9"/>
  <c r="N53" i="9"/>
  <c r="M53" i="9"/>
  <c r="K53" i="9"/>
  <c r="J53" i="9"/>
  <c r="I53" i="9"/>
  <c r="H53" i="9"/>
  <c r="F53" i="9"/>
  <c r="E53" i="9"/>
  <c r="D53" i="9"/>
  <c r="C53" i="9"/>
  <c r="U37" i="9"/>
  <c r="T37" i="9"/>
  <c r="S37" i="9"/>
  <c r="R37" i="9"/>
  <c r="P37" i="9"/>
  <c r="O37" i="9"/>
  <c r="N37" i="9"/>
  <c r="M37" i="9"/>
  <c r="K37" i="9"/>
  <c r="J37" i="9"/>
  <c r="I37" i="9"/>
  <c r="H37" i="9"/>
  <c r="F37" i="9"/>
  <c r="E37" i="9"/>
  <c r="D37" i="9"/>
  <c r="C37" i="9"/>
  <c r="K21" i="9"/>
  <c r="J21" i="9"/>
  <c r="I21" i="9"/>
  <c r="H21" i="9"/>
  <c r="F21" i="9"/>
  <c r="E21" i="9"/>
  <c r="D21" i="9"/>
  <c r="C21" i="9"/>
  <c r="K15" i="9"/>
  <c r="J15" i="9"/>
  <c r="I15" i="9"/>
  <c r="H15" i="9"/>
  <c r="F15" i="9"/>
  <c r="E15" i="9"/>
  <c r="D15" i="9"/>
  <c r="C15" i="9"/>
  <c r="K9" i="9"/>
  <c r="J9" i="9"/>
  <c r="I9" i="9"/>
  <c r="H9" i="9"/>
  <c r="F9" i="9"/>
  <c r="E9" i="9"/>
  <c r="D9" i="9"/>
  <c r="C9" i="9"/>
  <c r="U53" i="8"/>
  <c r="T53" i="8"/>
  <c r="S53" i="8"/>
  <c r="R53" i="8"/>
  <c r="P53" i="8"/>
  <c r="O53" i="8"/>
  <c r="N53" i="8"/>
  <c r="M53" i="8"/>
  <c r="K53" i="8"/>
  <c r="J53" i="8"/>
  <c r="I53" i="8"/>
  <c r="H53" i="8"/>
  <c r="F53" i="8"/>
  <c r="E53" i="8"/>
  <c r="D53" i="8"/>
  <c r="C53" i="8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C37" i="8"/>
  <c r="K21" i="8"/>
  <c r="J21" i="8"/>
  <c r="I21" i="8"/>
  <c r="H21" i="8"/>
  <c r="F21" i="8"/>
  <c r="E21" i="8"/>
  <c r="D21" i="8"/>
  <c r="C21" i="8"/>
  <c r="K15" i="8"/>
  <c r="J15" i="8"/>
  <c r="I15" i="8"/>
  <c r="H15" i="8"/>
  <c r="F15" i="8"/>
  <c r="E15" i="8"/>
  <c r="D15" i="8"/>
  <c r="C15" i="8"/>
  <c r="K9" i="8"/>
  <c r="J9" i="8"/>
  <c r="I9" i="8"/>
  <c r="H9" i="8"/>
  <c r="F9" i="8"/>
  <c r="E9" i="8"/>
  <c r="D9" i="8"/>
  <c r="C9" i="8"/>
  <c r="C54" i="9" l="1"/>
  <c r="C22" i="9"/>
  <c r="C10" i="9"/>
  <c r="C38" i="9"/>
  <c r="C16" i="9"/>
  <c r="C16" i="8"/>
  <c r="C22" i="8"/>
  <c r="C10" i="8"/>
  <c r="C38" i="8"/>
  <c r="C54" i="8"/>
  <c r="U36" i="7" l="1"/>
  <c r="T36" i="7"/>
  <c r="S36" i="7"/>
  <c r="R36" i="7"/>
  <c r="P36" i="7"/>
  <c r="O36" i="7"/>
  <c r="N36" i="7"/>
  <c r="M36" i="7"/>
  <c r="K36" i="7"/>
  <c r="J36" i="7"/>
  <c r="I36" i="7"/>
  <c r="H36" i="7"/>
  <c r="C37" i="7" s="1"/>
  <c r="F36" i="7"/>
  <c r="E36" i="7"/>
  <c r="D36" i="7"/>
  <c r="C36" i="7"/>
  <c r="C22" i="7"/>
  <c r="K16" i="7"/>
  <c r="J16" i="7"/>
  <c r="I16" i="7"/>
  <c r="H16" i="7"/>
  <c r="F16" i="7"/>
  <c r="E16" i="7"/>
  <c r="D16" i="7"/>
  <c r="C16" i="7"/>
  <c r="K10" i="7"/>
  <c r="J10" i="7"/>
  <c r="I10" i="7"/>
  <c r="H10" i="7"/>
  <c r="F10" i="7"/>
  <c r="E10" i="7"/>
  <c r="D10" i="7"/>
  <c r="C10" i="7"/>
  <c r="U36" i="6"/>
  <c r="T36" i="6"/>
  <c r="S36" i="6"/>
  <c r="R36" i="6"/>
  <c r="P36" i="6"/>
  <c r="O36" i="6"/>
  <c r="N36" i="6"/>
  <c r="M36" i="6"/>
  <c r="K36" i="6"/>
  <c r="J36" i="6"/>
  <c r="I36" i="6"/>
  <c r="H36" i="6"/>
  <c r="F36" i="6"/>
  <c r="E36" i="6"/>
  <c r="C37" i="6" s="1"/>
  <c r="D36" i="6"/>
  <c r="C36" i="6"/>
  <c r="C22" i="6"/>
  <c r="K16" i="6"/>
  <c r="J16" i="6"/>
  <c r="I16" i="6"/>
  <c r="H16" i="6"/>
  <c r="F16" i="6"/>
  <c r="E16" i="6"/>
  <c r="D16" i="6"/>
  <c r="C16" i="6"/>
  <c r="K10" i="6"/>
  <c r="J10" i="6"/>
  <c r="I10" i="6"/>
  <c r="H10" i="6"/>
  <c r="F10" i="6"/>
  <c r="E10" i="6"/>
  <c r="D10" i="6"/>
  <c r="C10" i="6"/>
  <c r="C11" i="7" l="1"/>
  <c r="C17" i="7"/>
  <c r="C17" i="6"/>
  <c r="C11" i="6"/>
  <c r="U55" i="5"/>
  <c r="T55" i="5"/>
  <c r="S55" i="5"/>
  <c r="R55" i="5"/>
  <c r="P55" i="5"/>
  <c r="O55" i="5"/>
  <c r="N55" i="5"/>
  <c r="M55" i="5"/>
  <c r="K55" i="5"/>
  <c r="J55" i="5"/>
  <c r="I55" i="5"/>
  <c r="H55" i="5"/>
  <c r="F55" i="5"/>
  <c r="E55" i="5"/>
  <c r="D55" i="5"/>
  <c r="C55" i="5"/>
  <c r="U38" i="5"/>
  <c r="T38" i="5"/>
  <c r="S38" i="5"/>
  <c r="R38" i="5"/>
  <c r="P38" i="5"/>
  <c r="O38" i="5"/>
  <c r="N38" i="5"/>
  <c r="M38" i="5"/>
  <c r="K38" i="5"/>
  <c r="J38" i="5"/>
  <c r="I38" i="5"/>
  <c r="H38" i="5"/>
  <c r="F38" i="5"/>
  <c r="E38" i="5"/>
  <c r="D38" i="5"/>
  <c r="C38" i="5"/>
  <c r="K17" i="5"/>
  <c r="J17" i="5"/>
  <c r="I17" i="5"/>
  <c r="H17" i="5"/>
  <c r="D17" i="5"/>
  <c r="C17" i="5"/>
  <c r="K11" i="5"/>
  <c r="J11" i="5"/>
  <c r="I11" i="5"/>
  <c r="H11" i="5"/>
  <c r="F11" i="5"/>
  <c r="E11" i="5"/>
  <c r="D11" i="5"/>
  <c r="C11" i="5"/>
  <c r="U55" i="4"/>
  <c r="T55" i="4"/>
  <c r="S55" i="4"/>
  <c r="R55" i="4"/>
  <c r="P55" i="4"/>
  <c r="O55" i="4"/>
  <c r="N55" i="4"/>
  <c r="M55" i="4"/>
  <c r="K55" i="4"/>
  <c r="J55" i="4"/>
  <c r="I55" i="4"/>
  <c r="H55" i="4"/>
  <c r="F55" i="4"/>
  <c r="E55" i="4"/>
  <c r="D55" i="4"/>
  <c r="C55" i="4"/>
  <c r="U38" i="4"/>
  <c r="T38" i="4"/>
  <c r="S38" i="4"/>
  <c r="R38" i="4"/>
  <c r="P38" i="4"/>
  <c r="O38" i="4"/>
  <c r="N38" i="4"/>
  <c r="M38" i="4"/>
  <c r="K38" i="4"/>
  <c r="J38" i="4"/>
  <c r="I38" i="4"/>
  <c r="H38" i="4"/>
  <c r="F38" i="4"/>
  <c r="E38" i="4"/>
  <c r="D38" i="4"/>
  <c r="C38" i="4"/>
  <c r="K17" i="4"/>
  <c r="J17" i="4"/>
  <c r="I17" i="4"/>
  <c r="H17" i="4"/>
  <c r="D17" i="4"/>
  <c r="C17" i="4"/>
  <c r="K11" i="4"/>
  <c r="J11" i="4"/>
  <c r="I11" i="4"/>
  <c r="H11" i="4"/>
  <c r="F11" i="4"/>
  <c r="E11" i="4"/>
  <c r="D11" i="4"/>
  <c r="C11" i="4"/>
  <c r="U55" i="3"/>
  <c r="T55" i="3"/>
  <c r="S55" i="3"/>
  <c r="R55" i="3"/>
  <c r="P55" i="3"/>
  <c r="O55" i="3"/>
  <c r="N55" i="3"/>
  <c r="M55" i="3"/>
  <c r="K55" i="3"/>
  <c r="J55" i="3"/>
  <c r="I55" i="3"/>
  <c r="H55" i="3"/>
  <c r="F55" i="3"/>
  <c r="E55" i="3"/>
  <c r="D55" i="3"/>
  <c r="C55" i="3"/>
  <c r="U38" i="3"/>
  <c r="T38" i="3"/>
  <c r="S38" i="3"/>
  <c r="R38" i="3"/>
  <c r="P38" i="3"/>
  <c r="O38" i="3"/>
  <c r="N38" i="3"/>
  <c r="M38" i="3"/>
  <c r="K38" i="3"/>
  <c r="J38" i="3"/>
  <c r="I38" i="3"/>
  <c r="H38" i="3"/>
  <c r="F38" i="3"/>
  <c r="E38" i="3"/>
  <c r="D38" i="3"/>
  <c r="C38" i="3"/>
  <c r="K17" i="3"/>
  <c r="J17" i="3"/>
  <c r="I17" i="3"/>
  <c r="H17" i="3"/>
  <c r="D17" i="3"/>
  <c r="C17" i="3"/>
  <c r="K11" i="3"/>
  <c r="J11" i="3"/>
  <c r="I11" i="3"/>
  <c r="H11" i="3"/>
  <c r="F11" i="3"/>
  <c r="E11" i="3"/>
  <c r="D11" i="3"/>
  <c r="C11" i="3"/>
  <c r="C56" i="4" l="1"/>
  <c r="C56" i="3"/>
  <c r="C12" i="4"/>
  <c r="C39" i="5"/>
  <c r="C56" i="5"/>
  <c r="C12" i="5"/>
  <c r="C39" i="4"/>
  <c r="C12" i="3"/>
  <c r="N39" i="1"/>
  <c r="M39" i="1"/>
  <c r="I39" i="1"/>
  <c r="H39" i="1"/>
  <c r="D39" i="1"/>
  <c r="C39" i="1"/>
  <c r="T33" i="1"/>
  <c r="R33" i="1"/>
  <c r="P33" i="1"/>
  <c r="O33" i="1"/>
  <c r="N33" i="1"/>
  <c r="M33" i="1"/>
  <c r="K33" i="1"/>
  <c r="J33" i="1"/>
  <c r="I33" i="1"/>
  <c r="H33" i="1"/>
  <c r="F33" i="1"/>
  <c r="E33" i="1"/>
  <c r="D33" i="1"/>
  <c r="C33" i="1"/>
  <c r="K21" i="1"/>
  <c r="J21" i="1"/>
  <c r="I21" i="1"/>
  <c r="H21" i="1"/>
  <c r="F21" i="1"/>
  <c r="E21" i="1"/>
  <c r="D21" i="1"/>
  <c r="C21" i="1"/>
  <c r="K15" i="1"/>
  <c r="J15" i="1"/>
  <c r="I15" i="1"/>
  <c r="H15" i="1"/>
  <c r="F15" i="1"/>
  <c r="E15" i="1"/>
  <c r="D15" i="1"/>
  <c r="C15" i="1"/>
  <c r="U57" i="1"/>
  <c r="T57" i="1"/>
  <c r="S57" i="1"/>
  <c r="K9" i="1"/>
  <c r="J9" i="1"/>
  <c r="I9" i="1"/>
  <c r="H9" i="1"/>
  <c r="F9" i="1"/>
  <c r="E9" i="1"/>
  <c r="D9" i="1"/>
  <c r="C9" i="1"/>
  <c r="C10" i="1" l="1"/>
  <c r="C34" i="1"/>
  <c r="R57" i="1"/>
  <c r="C16" i="1"/>
</calcChain>
</file>

<file path=xl/comments1.xml><?xml version="1.0" encoding="utf-8"?>
<comments xmlns="http://schemas.openxmlformats.org/spreadsheetml/2006/main">
  <authors>
    <author>TPCU-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comments2.xml><?xml version="1.0" encoding="utf-8"?>
<comments xmlns="http://schemas.openxmlformats.org/spreadsheetml/2006/main">
  <authors>
    <author>TPCU-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comments3.xml><?xml version="1.0" encoding="utf-8"?>
<comments xmlns="http://schemas.openxmlformats.org/spreadsheetml/2006/main">
  <authors>
    <author>TPCU-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sharedStrings.xml><?xml version="1.0" encoding="utf-8"?>
<sst xmlns="http://schemas.openxmlformats.org/spreadsheetml/2006/main" count="2224" uniqueCount="1315">
  <si>
    <r>
      <rPr>
        <sz val="9"/>
        <rFont val="標楷體"/>
        <family val="4"/>
        <charset val="136"/>
      </rPr>
      <t>類別</t>
    </r>
  </si>
  <si>
    <r>
      <rPr>
        <sz val="8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</si>
  <si>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第一學年</t>
    </r>
  </si>
  <si>
    <r>
      <rPr>
        <sz val="8"/>
        <rFont val="標楷體"/>
        <family val="4"/>
        <charset val="136"/>
      </rPr>
      <t>第二學年</t>
    </r>
  </si>
  <si>
    <t>科目名稱</t>
    <phoneticPr fontId="4" type="noConversion"/>
  </si>
  <si>
    <r>
      <rPr>
        <sz val="8"/>
        <rFont val="標楷體"/>
        <family val="4"/>
        <charset val="136"/>
      </rPr>
      <t>第三學年</t>
    </r>
  </si>
  <si>
    <r>
      <rPr>
        <sz val="8"/>
        <rFont val="標楷體"/>
        <family val="4"/>
        <charset val="136"/>
      </rPr>
      <t>第四學年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</si>
  <si>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</si>
  <si>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</si>
  <si>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rPr>
        <sz val="7"/>
        <rFont val="標楷體"/>
        <family val="4"/>
        <charset val="136"/>
      </rPr>
      <t>學分</t>
    </r>
  </si>
  <si>
    <r>
      <rPr>
        <sz val="7"/>
        <rFont val="標楷體"/>
        <family val="4"/>
        <charset val="136"/>
      </rPr>
      <t>時數</t>
    </r>
  </si>
  <si>
    <r>
      <rPr>
        <sz val="9"/>
        <rFont val="標楷體"/>
        <family val="4"/>
        <charset val="136"/>
      </rPr>
      <t>基礎通識</t>
    </r>
    <phoneticPr fontId="4" type="noConversion"/>
  </si>
  <si>
    <r>
      <rPr>
        <sz val="9"/>
        <color indexed="8"/>
        <rFont val="標楷體"/>
        <family val="4"/>
        <charset val="136"/>
      </rPr>
      <t>中文閱讀與寫作</t>
    </r>
    <phoneticPr fontId="4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</si>
  <si>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</si>
  <si>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</si>
  <si>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</si>
  <si>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</si>
  <si>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b/>
        <sz val="10"/>
        <color indexed="8"/>
        <rFont val="標楷體"/>
        <family val="4"/>
        <charset val="136"/>
      </rPr>
      <t>小計</t>
    </r>
  </si>
  <si>
    <r>
      <rPr>
        <b/>
        <sz val="8"/>
        <color indexed="8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</si>
  <si>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職用通識</t>
    </r>
    <phoneticPr fontId="4" type="noConversion"/>
  </si>
  <si>
    <r>
      <rPr>
        <sz val="9"/>
        <color indexed="8"/>
        <rFont val="標楷體"/>
        <family val="4"/>
        <charset val="136"/>
      </rPr>
      <t>勞作教育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</si>
  <si>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服務學習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</si>
  <si>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職場應用文</t>
    </r>
  </si>
  <si>
    <r>
      <rPr>
        <sz val="9"/>
        <color indexed="8"/>
        <rFont val="標楷體"/>
        <family val="4"/>
        <charset val="136"/>
      </rPr>
      <t>法律與生活</t>
    </r>
    <phoneticPr fontId="4" type="noConversion"/>
  </si>
  <si>
    <r>
      <rPr>
        <b/>
        <sz val="10"/>
        <color indexed="8"/>
        <rFont val="標楷體"/>
        <family val="4"/>
        <charset val="136"/>
      </rPr>
      <t>小計</t>
    </r>
    <phoneticPr fontId="4" type="noConversion"/>
  </si>
  <si>
    <r>
      <rPr>
        <sz val="9"/>
        <rFont val="標楷體"/>
        <family val="4"/>
        <charset val="136"/>
      </rPr>
      <t>多元通識</t>
    </r>
    <phoneticPr fontId="4" type="noConversion"/>
  </si>
  <si>
    <r>
      <rPr>
        <b/>
        <sz val="9"/>
        <color indexed="8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</si>
  <si>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院必修課程</t>
    </r>
    <phoneticPr fontId="4" type="noConversion"/>
  </si>
  <si>
    <r>
      <rPr>
        <sz val="10"/>
        <rFont val="標楷體"/>
        <family val="4"/>
        <charset val="136"/>
      </rPr>
      <t>管理學</t>
    </r>
    <phoneticPr fontId="4" type="noConversion"/>
  </si>
  <si>
    <r>
      <rPr>
        <sz val="10"/>
        <rFont val="標楷體"/>
        <family val="4"/>
        <charset val="136"/>
      </rPr>
      <t>民生產業講座</t>
    </r>
    <phoneticPr fontId="4" type="noConversion"/>
  </si>
  <si>
    <r>
      <rPr>
        <sz val="12"/>
        <rFont val="標楷體"/>
        <family val="4"/>
        <charset val="136"/>
      </rPr>
      <t>小計</t>
    </r>
    <phoneticPr fontId="4" type="noConversion"/>
  </si>
  <si>
    <r>
      <rPr>
        <b/>
        <sz val="12"/>
        <rFont val="標楷體"/>
        <family val="4"/>
        <charset val="136"/>
      </rPr>
      <t>類別學分小計</t>
    </r>
  </si>
  <si>
    <t>院選修</t>
    <phoneticPr fontId="4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</si>
  <si>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4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</si>
  <si>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4" type="noConversion"/>
  </si>
  <si>
    <r>
      <rPr>
        <sz val="10"/>
        <color theme="1"/>
        <rFont val="標楷體"/>
        <family val="4"/>
        <charset val="136"/>
      </rPr>
      <t>高階職場專業日語</t>
    </r>
    <phoneticPr fontId="4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</si>
  <si>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4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</si>
  <si>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</si>
  <si>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職場實用日語會話</t>
    </r>
    <phoneticPr fontId="4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</si>
  <si>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</si>
  <si>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4" type="noConversion"/>
  </si>
  <si>
    <r>
      <rPr>
        <sz val="10"/>
        <color indexed="8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</si>
  <si>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基礎必修科目</t>
    </r>
    <phoneticPr fontId="4" type="noConversion"/>
  </si>
  <si>
    <r>
      <rPr>
        <sz val="10"/>
        <rFont val="標楷體"/>
        <family val="4"/>
        <charset val="136"/>
      </rPr>
      <t>休閒遊憩事業概論</t>
    </r>
    <phoneticPr fontId="4" type="noConversion"/>
  </si>
  <si>
    <r>
      <rPr>
        <sz val="10"/>
        <rFont val="標楷體"/>
        <family val="4"/>
        <charset val="136"/>
      </rPr>
      <t>水域休閒活動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4" type="noConversion"/>
  </si>
  <si>
    <t>服務管理</t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</si>
  <si>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</si>
  <si>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標楷體"/>
        <family val="4"/>
        <charset val="136"/>
      </rPr>
      <t>體適能概論</t>
    </r>
    <phoneticPr fontId="4" type="noConversion"/>
  </si>
  <si>
    <r>
      <rPr>
        <sz val="8"/>
        <rFont val="標楷體"/>
        <family val="4"/>
        <charset val="136"/>
      </rPr>
      <t>傷害防護與急救</t>
    </r>
    <phoneticPr fontId="3" type="noConversion"/>
  </si>
  <si>
    <r>
      <rPr>
        <sz val="10"/>
        <rFont val="標楷體"/>
        <family val="4"/>
        <charset val="136"/>
      </rPr>
      <t>專題製作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</si>
  <si>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標楷體"/>
        <family val="4"/>
        <charset val="136"/>
      </rPr>
      <t>陸上休閒活動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</si>
  <si>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標楷體"/>
        <family val="4"/>
        <charset val="136"/>
      </rPr>
      <t>新聞媒體與公共關係</t>
    </r>
    <phoneticPr fontId="4" type="noConversion"/>
  </si>
  <si>
    <r>
      <rPr>
        <sz val="10"/>
        <rFont val="標楷體"/>
        <family val="4"/>
        <charset val="136"/>
      </rPr>
      <t>體適能實務</t>
    </r>
    <phoneticPr fontId="4" type="noConversion"/>
  </si>
  <si>
    <r>
      <rPr>
        <sz val="9"/>
        <rFont val="標楷體"/>
        <family val="4"/>
        <charset val="136"/>
      </rPr>
      <t>高爾夫實務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</si>
  <si>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b/>
        <sz val="12"/>
        <rFont val="標楷體"/>
        <family val="4"/>
        <charset val="136"/>
      </rPr>
      <t>小計</t>
    </r>
    <phoneticPr fontId="4" type="noConversion"/>
  </si>
  <si>
    <r>
      <rPr>
        <b/>
        <sz val="12"/>
        <rFont val="標楷體"/>
        <family val="4"/>
        <charset val="136"/>
      </rPr>
      <t>小計</t>
    </r>
    <phoneticPr fontId="4" type="noConversion"/>
  </si>
  <si>
    <r>
      <rPr>
        <b/>
        <sz val="12"/>
        <rFont val="標楷體"/>
        <family val="4"/>
        <charset val="136"/>
      </rPr>
      <t>小計</t>
    </r>
    <phoneticPr fontId="4" type="noConversion"/>
  </si>
  <si>
    <r>
      <rPr>
        <sz val="12"/>
        <rFont val="標楷體"/>
        <family val="4"/>
        <charset val="136"/>
      </rPr>
      <t>類別學分小計</t>
    </r>
    <phoneticPr fontId="4" type="noConversion"/>
  </si>
  <si>
    <r>
      <rPr>
        <sz val="8"/>
        <color theme="1"/>
        <rFont val="標楷體"/>
        <family val="4"/>
        <charset val="136"/>
      </rPr>
      <t>體育班必修</t>
    </r>
    <phoneticPr fontId="4" type="noConversion"/>
  </si>
  <si>
    <t>專業訓練課程(一)</t>
    <phoneticPr fontId="4" type="noConversion"/>
  </si>
  <si>
    <t>專業訓練課程(三)</t>
    <phoneticPr fontId="4" type="noConversion"/>
  </si>
  <si>
    <t>專業訓練課程(五)</t>
    <phoneticPr fontId="4" type="noConversion"/>
  </si>
  <si>
    <t>專業指導課程(一)</t>
    <phoneticPr fontId="3" type="noConversion"/>
  </si>
  <si>
    <t>專業指導課程(三)</t>
    <phoneticPr fontId="4" type="noConversion"/>
  </si>
  <si>
    <t>專業指導課程(五)</t>
    <phoneticPr fontId="4" type="noConversion"/>
  </si>
  <si>
    <t>專業訓練課程(二)</t>
    <phoneticPr fontId="4" type="noConversion"/>
  </si>
  <si>
    <t>專業訓練課程(四)</t>
    <phoneticPr fontId="4" type="noConversion"/>
  </si>
  <si>
    <t>專業訓練課程(六)</t>
    <phoneticPr fontId="4" type="noConversion"/>
  </si>
  <si>
    <t>專業指導課程(二)</t>
    <phoneticPr fontId="3" type="noConversion"/>
  </si>
  <si>
    <t>專業指導課程(四)</t>
    <phoneticPr fontId="4" type="noConversion"/>
  </si>
  <si>
    <t>專業指導課程(六)</t>
    <phoneticPr fontId="4" type="noConversion"/>
  </si>
  <si>
    <r>
      <rPr>
        <sz val="12"/>
        <rFont val="標楷體"/>
        <family val="4"/>
        <charset val="136"/>
      </rPr>
      <t>小計</t>
    </r>
    <phoneticPr fontId="4" type="noConversion"/>
  </si>
  <si>
    <r>
      <rPr>
        <b/>
        <sz val="12"/>
        <rFont val="標楷體"/>
        <family val="4"/>
        <charset val="136"/>
      </rPr>
      <t>類別學分小計</t>
    </r>
    <phoneticPr fontId="4" type="noConversion"/>
  </si>
  <si>
    <t>24 / 24</t>
    <phoneticPr fontId="4" type="noConversion"/>
  </si>
  <si>
    <r>
      <rPr>
        <sz val="8"/>
        <rFont val="標楷體"/>
        <family val="4"/>
        <charset val="136"/>
      </rPr>
      <t>專業選修科目</t>
    </r>
    <phoneticPr fontId="4" type="noConversion"/>
  </si>
  <si>
    <r>
      <rPr>
        <sz val="10"/>
        <rFont val="標楷體"/>
        <family val="4"/>
        <charset val="136"/>
      </rPr>
      <t>休閒事業專題講座</t>
    </r>
    <phoneticPr fontId="3" type="noConversion"/>
  </si>
  <si>
    <r>
      <rPr>
        <sz val="10"/>
        <rFont val="標楷體"/>
        <family val="4"/>
        <charset val="136"/>
      </rPr>
      <t>行銷管理</t>
    </r>
  </si>
  <si>
    <t>戶外休閒領導體驗</t>
    <phoneticPr fontId="3" type="noConversion"/>
  </si>
  <si>
    <r>
      <rPr>
        <sz val="10"/>
        <rFont val="標楷體"/>
        <family val="4"/>
        <charset val="136"/>
      </rPr>
      <t>健康管理概論</t>
    </r>
    <phoneticPr fontId="3" type="noConversion"/>
  </si>
  <si>
    <r>
      <rPr>
        <sz val="10"/>
        <rFont val="標楷體"/>
        <family val="4"/>
        <charset val="136"/>
      </rPr>
      <t>顧客管理與經營</t>
    </r>
    <phoneticPr fontId="3" type="noConversion"/>
  </si>
  <si>
    <r>
      <rPr>
        <sz val="10"/>
        <rFont val="標楷體"/>
        <family val="4"/>
        <charset val="136"/>
      </rPr>
      <t>履歷撰寫與面試訓練</t>
    </r>
    <phoneticPr fontId="3" type="noConversion"/>
  </si>
  <si>
    <r>
      <rPr>
        <sz val="10"/>
        <rFont val="標楷體"/>
        <family val="4"/>
        <charset val="136"/>
      </rPr>
      <t>有氧運動</t>
    </r>
  </si>
  <si>
    <t>休閒體驗</t>
    <phoneticPr fontId="3" type="noConversion"/>
  </si>
  <si>
    <r>
      <rPr>
        <sz val="10"/>
        <rFont val="標楷體"/>
        <family val="4"/>
        <charset val="136"/>
      </rPr>
      <t>賽事規劃實務</t>
    </r>
    <phoneticPr fontId="3" type="noConversion"/>
  </si>
  <si>
    <r>
      <rPr>
        <sz val="10"/>
        <rFont val="標楷體"/>
        <family val="4"/>
        <charset val="136"/>
      </rPr>
      <t>休閒活動欣賞</t>
    </r>
  </si>
  <si>
    <r>
      <rPr>
        <sz val="10"/>
        <rFont val="標楷體"/>
        <family val="4"/>
        <charset val="136"/>
      </rPr>
      <t>流行舞蹈</t>
    </r>
    <phoneticPr fontId="3" type="noConversion"/>
  </si>
  <si>
    <r>
      <rPr>
        <sz val="10"/>
        <rFont val="標楷體"/>
        <family val="4"/>
        <charset val="136"/>
      </rPr>
      <t>長期照顧專論</t>
    </r>
    <phoneticPr fontId="3" type="noConversion"/>
  </si>
  <si>
    <t>專業日語</t>
    <phoneticPr fontId="3" type="noConversion"/>
  </si>
  <si>
    <r>
      <rPr>
        <sz val="10"/>
        <rFont val="標楷體"/>
        <family val="4"/>
        <charset val="136"/>
      </rPr>
      <t>消費者行為</t>
    </r>
    <phoneticPr fontId="3" type="noConversion"/>
  </si>
  <si>
    <r>
      <rPr>
        <sz val="10"/>
        <rFont val="標楷體"/>
        <family val="4"/>
        <charset val="136"/>
      </rPr>
      <t>英語能力檢定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</si>
  <si>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t>進階日語</t>
    <phoneticPr fontId="3" type="noConversion"/>
  </si>
  <si>
    <t>專業日語會話</t>
    <phoneticPr fontId="3" type="noConversion"/>
  </si>
  <si>
    <r>
      <rPr>
        <sz val="10"/>
        <rFont val="標楷體"/>
        <family val="4"/>
        <charset val="136"/>
      </rPr>
      <t>休閒活動整合行銷</t>
    </r>
    <phoneticPr fontId="3" type="noConversion"/>
  </si>
  <si>
    <r>
      <rPr>
        <sz val="10"/>
        <rFont val="標楷體"/>
        <family val="4"/>
        <charset val="136"/>
      </rPr>
      <t>環境教育與解說實務</t>
    </r>
  </si>
  <si>
    <t>進階日語會話</t>
    <phoneticPr fontId="3" type="noConversion"/>
  </si>
  <si>
    <r>
      <rPr>
        <sz val="10"/>
        <rFont val="標楷體"/>
        <family val="4"/>
        <charset val="136"/>
      </rPr>
      <t>導遊領隊實務</t>
    </r>
    <phoneticPr fontId="3" type="noConversion"/>
  </si>
  <si>
    <r>
      <rPr>
        <sz val="10"/>
        <rFont val="標楷體"/>
        <family val="4"/>
        <charset val="136"/>
      </rPr>
      <t>實用營養學</t>
    </r>
  </si>
  <si>
    <t>探索教育</t>
    <phoneticPr fontId="3" type="noConversion"/>
  </si>
  <si>
    <r>
      <rPr>
        <sz val="10"/>
        <rFont val="標楷體"/>
        <family val="4"/>
        <charset val="136"/>
      </rPr>
      <t>職場服務與實務</t>
    </r>
    <phoneticPr fontId="3" type="noConversion"/>
  </si>
  <si>
    <r>
      <rPr>
        <sz val="10"/>
        <rFont val="標楷體"/>
        <family val="4"/>
        <charset val="136"/>
      </rPr>
      <t>基礎瑜珈</t>
    </r>
    <phoneticPr fontId="3" type="noConversion"/>
  </si>
  <si>
    <r>
      <rPr>
        <sz val="10"/>
        <rFont val="標楷體"/>
        <family val="4"/>
        <charset val="136"/>
      </rPr>
      <t>肢體律動</t>
    </r>
    <phoneticPr fontId="3" type="noConversion"/>
  </si>
  <si>
    <r>
      <rPr>
        <sz val="10"/>
        <rFont val="標楷體"/>
        <family val="4"/>
        <charset val="136"/>
      </rPr>
      <t>人力資源管理</t>
    </r>
    <phoneticPr fontId="3" type="noConversion"/>
  </si>
  <si>
    <r>
      <rPr>
        <sz val="7"/>
        <rFont val="標楷體"/>
        <family val="4"/>
        <charset val="136"/>
      </rPr>
      <t>經絡按摩與健康保健</t>
    </r>
    <phoneticPr fontId="3" type="noConversion"/>
  </si>
  <si>
    <t>產品管理與銷售</t>
    <phoneticPr fontId="3" type="noConversion"/>
  </si>
  <si>
    <r>
      <rPr>
        <sz val="10"/>
        <rFont val="標楷體"/>
        <family val="4"/>
        <charset val="136"/>
      </rPr>
      <t>健身教練指導</t>
    </r>
    <phoneticPr fontId="3" type="noConversion"/>
  </si>
  <si>
    <r>
      <rPr>
        <sz val="10"/>
        <rFont val="標楷體"/>
        <family val="4"/>
        <charset val="136"/>
      </rPr>
      <t>水域休閒活動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</si>
  <si>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t xml:space="preserve"> </t>
  </si>
  <si>
    <r>
      <rPr>
        <sz val="10"/>
        <rFont val="標楷體"/>
        <family val="4"/>
        <charset val="136"/>
      </rPr>
      <t>運動按摩實務</t>
    </r>
    <phoneticPr fontId="3" type="noConversion"/>
  </si>
  <si>
    <r>
      <rPr>
        <sz val="10"/>
        <rFont val="標楷體"/>
        <family val="4"/>
        <charset val="136"/>
      </rPr>
      <t>遊艇碼頭管理實務</t>
    </r>
    <phoneticPr fontId="4" type="noConversion"/>
  </si>
  <si>
    <r>
      <rPr>
        <b/>
        <sz val="12"/>
        <rFont val="標楷體"/>
        <family val="4"/>
        <charset val="136"/>
      </rPr>
      <t>小計</t>
    </r>
  </si>
  <si>
    <r>
      <rPr>
        <sz val="12"/>
        <rFont val="標楷體"/>
        <family val="4"/>
        <charset val="136"/>
      </rPr>
      <t>類別學分小計</t>
    </r>
    <phoneticPr fontId="4" type="noConversion"/>
  </si>
  <si>
    <r>
      <t>58/ 58 (</t>
    </r>
    <r>
      <rPr>
        <b/>
        <sz val="12"/>
        <color theme="1"/>
        <rFont val="標楷體"/>
        <family val="4"/>
        <charset val="136"/>
      </rPr>
      <t>時數</t>
    </r>
    <r>
      <rPr>
        <b/>
        <sz val="12"/>
        <color theme="1"/>
        <rFont val="Arial"/>
        <family val="2"/>
      </rPr>
      <t>)</t>
    </r>
    <phoneticPr fontId="4" type="noConversion"/>
  </si>
  <si>
    <r>
      <rPr>
        <sz val="10"/>
        <rFont val="標楷體"/>
        <family val="4"/>
        <charset val="136"/>
      </rPr>
      <t>學期學分時數總計</t>
    </r>
    <phoneticPr fontId="4" type="noConversion"/>
  </si>
  <si>
    <r>
      <rPr>
        <sz val="10"/>
        <rFont val="標楷體"/>
        <family val="4"/>
        <charset val="136"/>
      </rPr>
      <t>基礎通識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>學分、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職用通識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學分、多元通識</t>
    </r>
    <r>
      <rPr>
        <sz val="10"/>
        <rFont val="Arial"/>
        <family val="2"/>
      </rPr>
      <t>6</t>
    </r>
    <r>
      <rPr>
        <sz val="10"/>
        <rFont val="標楷體"/>
        <family val="4"/>
        <charset val="136"/>
      </rPr>
      <t>學分、院必修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學分，共計</t>
    </r>
    <r>
      <rPr>
        <sz val="10"/>
        <rFont val="Arial"/>
        <family val="2"/>
      </rPr>
      <t>36</t>
    </r>
    <r>
      <rPr>
        <sz val="10"/>
        <rFont val="標楷體"/>
        <family val="4"/>
        <charset val="136"/>
      </rPr>
      <t>學分。</t>
    </r>
    <phoneticPr fontId="4" type="noConversion"/>
  </si>
  <si>
    <t>修專業訓練課程(一)(二)(三)(四)(五)(六)、專業指導課程(一)(二)(三)(四)(五)(六)可抵專業必修或專業選修。</t>
    <phoneticPr fontId="3" type="noConversion"/>
  </si>
  <si>
    <r>
      <rPr>
        <sz val="10"/>
        <rFont val="標楷體"/>
        <family val="4"/>
        <charset val="136"/>
      </rPr>
      <t>專業選修科目：藍色欄位為遊憩活動模組課程，綠色欄位為休閒健康模組課程。</t>
    </r>
    <phoneticPr fontId="4" type="noConversion"/>
  </si>
  <si>
    <r>
      <rPr>
        <sz val="10"/>
        <rFont val="標楷體"/>
        <family val="4"/>
        <charset val="136"/>
      </rPr>
      <t>◎運動績優組大一體育課程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游泳</t>
    </r>
    <r>
      <rPr>
        <sz val="10"/>
        <rFont val="Arial"/>
        <family val="2"/>
      </rPr>
      <t>)</t>
    </r>
    <phoneticPr fontId="4" type="noConversion"/>
  </si>
  <si>
    <r>
      <rPr>
        <sz val="10"/>
        <rFont val="標楷體"/>
        <family val="4"/>
        <charset val="136"/>
      </rPr>
      <t>▲本系學生須於畢業前取得通過</t>
    </r>
    <r>
      <rPr>
        <sz val="10"/>
        <rFont val="Arial"/>
        <family val="2"/>
      </rPr>
      <t>CEF A2</t>
    </r>
    <r>
      <rPr>
        <sz val="10"/>
        <rFont val="標楷體"/>
        <family val="4"/>
        <charset val="136"/>
      </rPr>
      <t>級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全民英檢初級、多益</t>
    </r>
    <r>
      <rPr>
        <sz val="10"/>
        <rFont val="Arial"/>
        <family val="2"/>
      </rPr>
      <t>225</t>
    </r>
    <r>
      <rPr>
        <sz val="10"/>
        <rFont val="標楷體"/>
        <family val="4"/>
        <charset val="136"/>
      </rPr>
      <t>分以上、國際英檢</t>
    </r>
    <r>
      <rPr>
        <sz val="10"/>
        <rFont val="Arial"/>
        <family val="2"/>
      </rPr>
      <t>A2</t>
    </r>
    <r>
      <rPr>
        <sz val="10"/>
        <rFont val="標楷體"/>
        <family val="4"/>
        <charset val="136"/>
      </rPr>
      <t>級</t>
    </r>
    <r>
      <rPr>
        <sz val="10"/>
        <rFont val="Arial"/>
        <family val="2"/>
      </rPr>
      <t>)</t>
    </r>
    <r>
      <rPr>
        <sz val="10"/>
        <rFont val="標楷體"/>
        <family val="4"/>
        <charset val="136"/>
      </rPr>
      <t>英文檢測為畢業門檻，針對未能通過英文檢測之學生，應參加本校輔導措施。</t>
    </r>
    <phoneticPr fontId="4" type="noConversion"/>
  </si>
  <si>
    <r>
      <rPr>
        <sz val="10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4" type="noConversion"/>
  </si>
  <si>
    <r>
      <t>*</t>
    </r>
    <r>
      <rPr>
        <sz val="12"/>
        <rFont val="標楷體"/>
        <family val="4"/>
        <charset val="136"/>
      </rPr>
      <t>院選修依『臺北城市科技大學民生學院「職場專業英日語」選修準則』辦理，可抵各系專業選修學分。</t>
    </r>
    <phoneticPr fontId="4" type="noConversion"/>
  </si>
  <si>
    <r>
      <rPr>
        <sz val="9"/>
        <rFont val="標楷體"/>
        <family val="4"/>
        <charset val="136"/>
      </rPr>
      <t>基礎通識</t>
    </r>
  </si>
  <si>
    <r>
      <rPr>
        <sz val="9"/>
        <color indexed="8"/>
        <rFont val="標楷體"/>
        <family val="4"/>
        <charset val="136"/>
      </rPr>
      <t>中文閱讀與寫作</t>
    </r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</si>
  <si>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</si>
  <si>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</si>
  <si>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</si>
  <si>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</si>
  <si>
    <r>
      <rPr>
        <sz val="9"/>
        <rFont val="標楷體"/>
        <family val="4"/>
        <charset val="136"/>
      </rPr>
      <t>職用通識</t>
    </r>
  </si>
  <si>
    <r>
      <rPr>
        <sz val="9"/>
        <color indexed="8"/>
        <rFont val="標楷體"/>
        <family val="4"/>
        <charset val="136"/>
      </rPr>
      <t>勞作教育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</si>
  <si>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服務學習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</si>
  <si>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法律與生活</t>
    </r>
  </si>
  <si>
    <r>
      <rPr>
        <sz val="9"/>
        <rFont val="標楷體"/>
        <family val="4"/>
        <charset val="136"/>
      </rPr>
      <t>多元通識</t>
    </r>
  </si>
  <si>
    <r>
      <t>1.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Arial"/>
        <family val="2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Arial"/>
        <family val="2"/>
      </rPr>
      <t>2.</t>
    </r>
    <r>
      <rPr>
        <sz val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8"/>
        <color indexed="10"/>
        <rFont val="標楷體"/>
        <family val="4"/>
        <charset val="136"/>
      </rPr>
      <t>２領域</t>
    </r>
    <r>
      <rPr>
        <sz val="8"/>
        <rFont val="標楷體"/>
        <family val="4"/>
        <charset val="136"/>
      </rPr>
      <t xml:space="preserve">以上選修，共計６學分之課程。
</t>
    </r>
    <r>
      <rPr>
        <sz val="8"/>
        <rFont val="Arial"/>
        <family val="2"/>
      </rPr>
      <t>3.102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Arial"/>
        <family val="2"/>
      </rPr>
      <t>4.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</si>
  <si>
    <r>
      <rPr>
        <sz val="9"/>
        <rFont val="標楷體"/>
        <family val="4"/>
        <charset val="136"/>
      </rPr>
      <t>院必修課程</t>
    </r>
  </si>
  <si>
    <r>
      <rPr>
        <sz val="10"/>
        <rFont val="標楷體"/>
        <family val="4"/>
        <charset val="136"/>
      </rPr>
      <t>管理學</t>
    </r>
  </si>
  <si>
    <r>
      <rPr>
        <sz val="10"/>
        <rFont val="標楷體"/>
        <family val="4"/>
        <charset val="136"/>
      </rPr>
      <t>民生產業講座</t>
    </r>
  </si>
  <si>
    <r>
      <rPr>
        <sz val="12"/>
        <rFont val="標楷體"/>
        <family val="4"/>
        <charset val="136"/>
      </rPr>
      <t>小計</t>
    </r>
  </si>
  <si>
    <r>
      <rPr>
        <sz val="9"/>
        <color theme="1"/>
        <rFont val="標楷體"/>
        <family val="4"/>
        <charset val="136"/>
      </rPr>
      <t>中階職場專業英語</t>
    </r>
    <phoneticPr fontId="4" type="noConversion"/>
  </si>
  <si>
    <r>
      <rPr>
        <sz val="10"/>
        <color theme="1"/>
        <rFont val="標楷體"/>
        <family val="4"/>
        <charset val="136"/>
      </rPr>
      <t>高階職場專業日語</t>
    </r>
    <phoneticPr fontId="4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</si>
  <si>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4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</si>
  <si>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</si>
  <si>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職場實用日語會話</t>
    </r>
    <phoneticPr fontId="4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</si>
  <si>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</si>
  <si>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4" type="noConversion"/>
  </si>
  <si>
    <r>
      <rPr>
        <sz val="9"/>
        <rFont val="標楷體"/>
        <family val="4"/>
        <charset val="136"/>
      </rPr>
      <t>基礎必修科目</t>
    </r>
  </si>
  <si>
    <r>
      <rPr>
        <sz val="10"/>
        <rFont val="標楷體"/>
        <family val="4"/>
        <charset val="136"/>
      </rPr>
      <t>休閒遊憩事業概論</t>
    </r>
  </si>
  <si>
    <r>
      <rPr>
        <sz val="10"/>
        <rFont val="標楷體"/>
        <family val="4"/>
        <charset val="136"/>
      </rPr>
      <t>水域休閒活動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</si>
  <si>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休閒設施規劃與管理</t>
    </r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</si>
  <si>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</si>
  <si>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體適能概論</t>
    </r>
    <phoneticPr fontId="3" type="noConversion"/>
  </si>
  <si>
    <r>
      <rPr>
        <sz val="10"/>
        <rFont val="標楷體"/>
        <family val="4"/>
        <charset val="136"/>
      </rPr>
      <t>休閒活動企劃與簡報</t>
    </r>
    <phoneticPr fontId="3" type="noConversion"/>
  </si>
  <si>
    <t>服務管理</t>
    <phoneticPr fontId="3" type="noConversion"/>
  </si>
  <si>
    <r>
      <rPr>
        <sz val="10"/>
        <rFont val="標楷體"/>
        <family val="4"/>
        <charset val="136"/>
      </rPr>
      <t>陸上休閒活動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</si>
  <si>
    <r>
      <rPr>
        <sz val="8"/>
        <rFont val="標楷體"/>
        <family val="4"/>
        <charset val="136"/>
      </rPr>
      <t>專業英語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一</t>
    </r>
    <r>
      <rPr>
        <sz val="8"/>
        <rFont val="Arial"/>
        <family val="2"/>
      </rPr>
      <t>)(</t>
    </r>
    <r>
      <rPr>
        <sz val="8"/>
        <rFont val="標楷體"/>
        <family val="4"/>
        <charset val="136"/>
      </rPr>
      <t>二</t>
    </r>
    <r>
      <rPr>
        <sz val="8"/>
        <rFont val="Arial"/>
        <family val="2"/>
      </rPr>
      <t>)</t>
    </r>
  </si>
  <si>
    <r>
      <rPr>
        <sz val="10"/>
        <rFont val="標楷體"/>
        <family val="4"/>
        <charset val="136"/>
      </rPr>
      <t>高爾夫運動實務</t>
    </r>
  </si>
  <si>
    <t>高爾夫基礎</t>
    <phoneticPr fontId="3" type="noConversion"/>
  </si>
  <si>
    <r>
      <rPr>
        <sz val="10"/>
        <rFont val="標楷體"/>
        <family val="4"/>
        <charset val="136"/>
      </rPr>
      <t>高爾夫實務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</si>
  <si>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專題製作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</si>
  <si>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高爾夫實務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3" type="noConversion"/>
  </si>
  <si>
    <r>
      <rPr>
        <sz val="9"/>
        <rFont val="標楷體"/>
        <family val="4"/>
        <charset val="136"/>
      </rPr>
      <t>體重控制與體型雕塑</t>
    </r>
    <phoneticPr fontId="3" type="noConversion"/>
  </si>
  <si>
    <r>
      <rPr>
        <sz val="10"/>
        <rFont val="標楷體"/>
        <family val="4"/>
        <charset val="136"/>
      </rPr>
      <t>新聞媒體與公共關係</t>
    </r>
    <phoneticPr fontId="3" type="noConversion"/>
  </si>
  <si>
    <r>
      <rPr>
        <sz val="10"/>
        <rFont val="標楷體"/>
        <family val="4"/>
        <charset val="136"/>
      </rPr>
      <t>體適能實務</t>
    </r>
    <phoneticPr fontId="3" type="noConversion"/>
  </si>
  <si>
    <r>
      <rPr>
        <sz val="10"/>
        <rFont val="標楷體"/>
        <family val="4"/>
        <charset val="136"/>
      </rPr>
      <t>傷害防護與急救</t>
    </r>
    <phoneticPr fontId="3" type="noConversion"/>
  </si>
  <si>
    <r>
      <rPr>
        <sz val="10"/>
        <rFont val="標楷體"/>
        <family val="4"/>
        <charset val="136"/>
      </rPr>
      <t>休閒事業經營與管理</t>
    </r>
  </si>
  <si>
    <r>
      <rPr>
        <sz val="10"/>
        <rFont val="標楷體"/>
        <family val="4"/>
        <charset val="136"/>
      </rPr>
      <t>陸上休閒活動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</si>
  <si>
    <t>活動規劃與設計</t>
    <phoneticPr fontId="3" type="noConversion"/>
  </si>
  <si>
    <r>
      <rPr>
        <sz val="12"/>
        <rFont val="標楷體"/>
        <family val="4"/>
        <charset val="136"/>
      </rPr>
      <t>類別學分小計</t>
    </r>
  </si>
  <si>
    <r>
      <t>64 / 66(</t>
    </r>
    <r>
      <rPr>
        <b/>
        <sz val="12"/>
        <rFont val="標楷體"/>
        <family val="4"/>
        <charset val="136"/>
      </rPr>
      <t>時數</t>
    </r>
    <r>
      <rPr>
        <b/>
        <sz val="12"/>
        <rFont val="Arial"/>
        <family val="2"/>
      </rPr>
      <t>)</t>
    </r>
    <phoneticPr fontId="3" type="noConversion"/>
  </si>
  <si>
    <r>
      <rPr>
        <sz val="8"/>
        <rFont val="標楷體"/>
        <family val="4"/>
        <charset val="136"/>
      </rPr>
      <t>專業選修科目</t>
    </r>
  </si>
  <si>
    <t>戶外休閒領導體驗</t>
    <phoneticPr fontId="3" type="noConversion"/>
  </si>
  <si>
    <r>
      <rPr>
        <sz val="10"/>
        <rFont val="標楷體"/>
        <family val="4"/>
        <charset val="136"/>
      </rPr>
      <t>健康管理概論</t>
    </r>
    <phoneticPr fontId="3" type="noConversion"/>
  </si>
  <si>
    <r>
      <rPr>
        <sz val="10"/>
        <rFont val="標楷體"/>
        <family val="4"/>
        <charset val="136"/>
      </rPr>
      <t>顧客管理與經營</t>
    </r>
    <phoneticPr fontId="3" type="noConversion"/>
  </si>
  <si>
    <r>
      <rPr>
        <sz val="10"/>
        <rFont val="標楷體"/>
        <family val="4"/>
        <charset val="136"/>
      </rPr>
      <t>流行舞蹈</t>
    </r>
    <phoneticPr fontId="3" type="noConversion"/>
  </si>
  <si>
    <t>專業日語</t>
    <phoneticPr fontId="3" type="noConversion"/>
  </si>
  <si>
    <r>
      <rPr>
        <sz val="10"/>
        <rFont val="標楷體"/>
        <family val="4"/>
        <charset val="136"/>
      </rPr>
      <t>英語能力檢定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</si>
  <si>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t>進階日語</t>
    <phoneticPr fontId="3" type="noConversion"/>
  </si>
  <si>
    <t>專業日語會話</t>
    <phoneticPr fontId="3" type="noConversion"/>
  </si>
  <si>
    <t>進階日語會話</t>
    <phoneticPr fontId="3" type="noConversion"/>
  </si>
  <si>
    <t>探索教育</t>
    <phoneticPr fontId="3" type="noConversion"/>
  </si>
  <si>
    <r>
      <rPr>
        <sz val="10"/>
        <rFont val="標楷體"/>
        <family val="4"/>
        <charset val="136"/>
      </rPr>
      <t>職場服務與實務</t>
    </r>
    <phoneticPr fontId="3" type="noConversion"/>
  </si>
  <si>
    <r>
      <rPr>
        <sz val="10"/>
        <rFont val="標楷體"/>
        <family val="4"/>
        <charset val="136"/>
      </rPr>
      <t>肢體律動</t>
    </r>
    <phoneticPr fontId="3" type="noConversion"/>
  </si>
  <si>
    <r>
      <rPr>
        <sz val="10"/>
        <rFont val="標楷體"/>
        <family val="4"/>
        <charset val="136"/>
      </rPr>
      <t>人力資源管理</t>
    </r>
    <phoneticPr fontId="3" type="noConversion"/>
  </si>
  <si>
    <r>
      <rPr>
        <sz val="7"/>
        <rFont val="標楷體"/>
        <family val="4"/>
        <charset val="136"/>
      </rPr>
      <t>經絡按摩與健康保健</t>
    </r>
    <phoneticPr fontId="3" type="noConversion"/>
  </si>
  <si>
    <t>產品管理與銷售</t>
    <phoneticPr fontId="3" type="noConversion"/>
  </si>
  <si>
    <r>
      <rPr>
        <sz val="10"/>
        <rFont val="標楷體"/>
        <family val="4"/>
        <charset val="136"/>
      </rPr>
      <t>健身教練指導</t>
    </r>
    <phoneticPr fontId="3" type="noConversion"/>
  </si>
  <si>
    <r>
      <rPr>
        <sz val="10"/>
        <rFont val="標楷體"/>
        <family val="4"/>
        <charset val="136"/>
      </rPr>
      <t>運動按摩實務</t>
    </r>
    <phoneticPr fontId="3" type="noConversion"/>
  </si>
  <si>
    <r>
      <rPr>
        <sz val="10"/>
        <rFont val="標楷體"/>
        <family val="4"/>
        <charset val="136"/>
      </rPr>
      <t>遊艇碼頭管理實務</t>
    </r>
    <phoneticPr fontId="3" type="noConversion"/>
  </si>
  <si>
    <r>
      <t>58 / 58 (</t>
    </r>
    <r>
      <rPr>
        <b/>
        <sz val="12"/>
        <color theme="1"/>
        <rFont val="標楷體"/>
        <family val="4"/>
        <charset val="136"/>
      </rPr>
      <t>時數</t>
    </r>
    <r>
      <rPr>
        <b/>
        <sz val="12"/>
        <color theme="1"/>
        <rFont val="Arial"/>
        <family val="2"/>
      </rPr>
      <t>)</t>
    </r>
    <phoneticPr fontId="3" type="noConversion"/>
  </si>
  <si>
    <r>
      <rPr>
        <sz val="11"/>
        <rFont val="標楷體"/>
        <family val="4"/>
        <charset val="136"/>
      </rPr>
      <t>學期學分時數總計</t>
    </r>
  </si>
  <si>
    <r>
      <rPr>
        <sz val="10"/>
        <rFont val="標楷體"/>
        <family val="4"/>
        <charset val="136"/>
      </rPr>
      <t>基礎通識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>學分、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職用通識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學分、多元通識</t>
    </r>
    <r>
      <rPr>
        <sz val="10"/>
        <rFont val="Arial"/>
        <family val="2"/>
      </rPr>
      <t>6</t>
    </r>
    <r>
      <rPr>
        <sz val="10"/>
        <rFont val="標楷體"/>
        <family val="4"/>
        <charset val="136"/>
      </rPr>
      <t>學分、院必修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學分，共計</t>
    </r>
    <r>
      <rPr>
        <sz val="10"/>
        <rFont val="Arial"/>
        <family val="2"/>
      </rPr>
      <t>36</t>
    </r>
    <r>
      <rPr>
        <sz val="10"/>
        <rFont val="標楷體"/>
        <family val="4"/>
        <charset val="136"/>
      </rPr>
      <t>學分。</t>
    </r>
  </si>
  <si>
    <t>修專業訓練課程(一)(二)(三)(四)(五)(六)、專業指導課程(一)(二)(三)(四)(五)(六)可抵專業必修或專業選修。</t>
    <phoneticPr fontId="3" type="noConversion"/>
  </si>
  <si>
    <r>
      <rPr>
        <sz val="10"/>
        <rFont val="標楷體"/>
        <family val="4"/>
        <charset val="136"/>
      </rPr>
      <t>專業選修科目：藍色欄位為遊憩活動模組課程，綠色欄位為休閒健康模組課程。</t>
    </r>
  </si>
  <si>
    <r>
      <rPr>
        <sz val="9"/>
        <rFont val="標楷體"/>
        <family val="4"/>
        <charset val="136"/>
      </rPr>
      <t>◎休閒活動組大一體育課程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球類運動、體適能</t>
    </r>
    <r>
      <rPr>
        <sz val="9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</si>
  <si>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▲本系學生須於畢業前取得通過</t>
    </r>
    <r>
      <rPr>
        <sz val="10"/>
        <rFont val="Arial"/>
        <family val="2"/>
      </rPr>
      <t>CEF A2</t>
    </r>
    <r>
      <rPr>
        <sz val="10"/>
        <rFont val="標楷體"/>
        <family val="4"/>
        <charset val="136"/>
      </rPr>
      <t>級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全民英檢初級、多益</t>
    </r>
    <r>
      <rPr>
        <sz val="10"/>
        <rFont val="Arial"/>
        <family val="2"/>
      </rPr>
      <t>225</t>
    </r>
    <r>
      <rPr>
        <sz val="10"/>
        <rFont val="標楷體"/>
        <family val="4"/>
        <charset val="136"/>
      </rPr>
      <t>分以上、國際英檢</t>
    </r>
    <r>
      <rPr>
        <sz val="10"/>
        <rFont val="Arial"/>
        <family val="2"/>
      </rPr>
      <t>A2</t>
    </r>
    <r>
      <rPr>
        <sz val="10"/>
        <rFont val="標楷體"/>
        <family val="4"/>
        <charset val="136"/>
      </rPr>
      <t>級</t>
    </r>
    <r>
      <rPr>
        <sz val="10"/>
        <rFont val="Arial"/>
        <family val="2"/>
      </rPr>
      <t>)</t>
    </r>
    <r>
      <rPr>
        <sz val="10"/>
        <rFont val="標楷體"/>
        <family val="4"/>
        <charset val="136"/>
      </rPr>
      <t>英文檢測為畢業門檻，針對未能通過英文檢測之學生，應參加本校輔導措施。</t>
    </r>
    <phoneticPr fontId="3" type="noConversion"/>
  </si>
  <si>
    <r>
      <rPr>
        <sz val="10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</si>
  <si>
    <r>
      <t>*</t>
    </r>
    <r>
      <rPr>
        <sz val="12"/>
        <rFont val="標楷體"/>
        <family val="4"/>
        <charset val="136"/>
      </rPr>
      <t>院選修依『臺北城市科技大學民生學院「職場專業英日語」選修準則』辦理，可抵各系專業選修學分。</t>
    </r>
  </si>
  <si>
    <r>
      <t>105</t>
    </r>
    <r>
      <rPr>
        <sz val="10"/>
        <color indexed="8"/>
        <rFont val="標楷體"/>
        <family val="4"/>
        <charset val="136"/>
      </rPr>
      <t>年</t>
    </r>
    <r>
      <rPr>
        <sz val="10"/>
        <color indexed="8"/>
        <rFont val="Arial"/>
        <family val="2"/>
      </rPr>
      <t>03</t>
    </r>
    <r>
      <rPr>
        <sz val="10"/>
        <color indexed="8"/>
        <rFont val="標楷體"/>
        <family val="4"/>
        <charset val="136"/>
      </rPr>
      <t>月</t>
    </r>
    <r>
      <rPr>
        <sz val="10"/>
        <color indexed="8"/>
        <rFont val="Arial"/>
        <family val="2"/>
      </rPr>
      <t>10</t>
    </r>
    <r>
      <rPr>
        <sz val="10"/>
        <color indexed="8"/>
        <rFont val="標楷體"/>
        <family val="4"/>
        <charset val="136"/>
      </rPr>
      <t>日</t>
    </r>
    <r>
      <rPr>
        <sz val="10"/>
        <color indexed="8"/>
        <rFont val="Arial"/>
        <family val="2"/>
      </rPr>
      <t>104</t>
    </r>
    <r>
      <rPr>
        <sz val="10"/>
        <color indexed="8"/>
        <rFont val="標楷體"/>
        <family val="4"/>
        <charset val="136"/>
      </rPr>
      <t>學年度第</t>
    </r>
    <r>
      <rPr>
        <sz val="10"/>
        <color indexed="8"/>
        <rFont val="Arial"/>
        <family val="2"/>
      </rPr>
      <t>2</t>
    </r>
    <r>
      <rPr>
        <sz val="10"/>
        <color indexed="8"/>
        <rFont val="標楷體"/>
        <family val="4"/>
        <charset val="136"/>
      </rPr>
      <t>學期第</t>
    </r>
    <r>
      <rPr>
        <sz val="10"/>
        <color indexed="8"/>
        <rFont val="Arial"/>
        <family val="2"/>
      </rPr>
      <t>1</t>
    </r>
    <r>
      <rPr>
        <sz val="10"/>
        <color indexed="8"/>
        <rFont val="標楷體"/>
        <family val="4"/>
        <charset val="136"/>
      </rPr>
      <t>次學程課程發展委員會議審議通過</t>
    </r>
    <phoneticPr fontId="4" type="noConversion"/>
  </si>
  <si>
    <r>
      <t>105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03</t>
    </r>
    <r>
      <rPr>
        <sz val="12"/>
        <rFont val="標楷體"/>
        <family val="4"/>
        <charset val="136"/>
      </rPr>
      <t>月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>日</t>
    </r>
    <r>
      <rPr>
        <sz val="12"/>
        <rFont val="Arial"/>
        <family val="2"/>
      </rPr>
      <t>104</t>
    </r>
    <r>
      <rPr>
        <sz val="12"/>
        <rFont val="標楷體"/>
        <family val="4"/>
        <charset val="136"/>
      </rPr>
      <t>學年度第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學期第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次院課程發展委員會審議通過</t>
    </r>
    <phoneticPr fontId="4" type="noConversion"/>
  </si>
  <si>
    <r>
      <rPr>
        <sz val="10"/>
        <color indexed="8"/>
        <rFont val="標楷體"/>
        <family val="4"/>
        <charset val="136"/>
      </rPr>
      <t>類別</t>
    </r>
  </si>
  <si>
    <r>
      <rPr>
        <sz val="10"/>
        <color indexed="8"/>
        <rFont val="標楷體"/>
        <family val="4"/>
        <charset val="136"/>
      </rPr>
      <t>科目名稱</t>
    </r>
  </si>
  <si>
    <r>
      <rPr>
        <sz val="10"/>
        <color indexed="8"/>
        <rFont val="標楷體"/>
        <family val="4"/>
        <charset val="136"/>
      </rPr>
      <t>第一學年</t>
    </r>
  </si>
  <si>
    <r>
      <rPr>
        <sz val="10"/>
        <color indexed="8"/>
        <rFont val="標楷體"/>
        <family val="4"/>
        <charset val="136"/>
      </rPr>
      <t>第二學年</t>
    </r>
  </si>
  <si>
    <r>
      <rPr>
        <sz val="10"/>
        <color indexed="8"/>
        <rFont val="標楷體"/>
        <family val="4"/>
        <charset val="136"/>
      </rPr>
      <t>第三學年</t>
    </r>
  </si>
  <si>
    <r>
      <rPr>
        <sz val="10"/>
        <color indexed="8"/>
        <rFont val="標楷體"/>
        <family val="4"/>
        <charset val="136"/>
      </rPr>
      <t>第四學年</t>
    </r>
  </si>
  <si>
    <r>
      <rPr>
        <sz val="10"/>
        <color indexed="8"/>
        <rFont val="標楷體"/>
        <family val="4"/>
        <charset val="136"/>
      </rPr>
      <t>上</t>
    </r>
  </si>
  <si>
    <r>
      <rPr>
        <sz val="10"/>
        <color indexed="8"/>
        <rFont val="標楷體"/>
        <family val="4"/>
        <charset val="136"/>
      </rPr>
      <t>下</t>
    </r>
  </si>
  <si>
    <r>
      <rPr>
        <sz val="12"/>
        <color indexed="8"/>
        <rFont val="標楷體"/>
        <family val="4"/>
        <charset val="136"/>
      </rPr>
      <t>學分</t>
    </r>
  </si>
  <si>
    <r>
      <rPr>
        <sz val="12"/>
        <color indexed="8"/>
        <rFont val="標楷體"/>
        <family val="4"/>
        <charset val="136"/>
      </rPr>
      <t>時數</t>
    </r>
  </si>
  <si>
    <r>
      <rPr>
        <sz val="10"/>
        <color indexed="8"/>
        <rFont val="標楷體"/>
        <family val="4"/>
        <charset val="136"/>
      </rPr>
      <t>基礎通識</t>
    </r>
    <phoneticPr fontId="4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</si>
  <si>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)-</t>
    </r>
    <r>
      <rPr>
        <sz val="9"/>
        <color indexed="8"/>
        <rFont val="標楷體"/>
        <family val="4"/>
        <charset val="136"/>
      </rPr>
      <t>高爾夫</t>
    </r>
    <phoneticPr fontId="4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</si>
  <si>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</si>
  <si>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</si>
  <si>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  <phoneticPr fontId="4" type="noConversion"/>
  </si>
  <si>
    <r>
      <rPr>
        <b/>
        <sz val="10"/>
        <color indexed="8"/>
        <rFont val="標楷體"/>
        <family val="4"/>
        <charset val="136"/>
      </rPr>
      <t>小計</t>
    </r>
    <phoneticPr fontId="4" type="noConversion"/>
  </si>
  <si>
    <r>
      <rPr>
        <b/>
        <sz val="8"/>
        <color indexed="8"/>
        <rFont val="標楷體"/>
        <family val="4"/>
        <charset val="136"/>
      </rPr>
      <t>類別學分小計</t>
    </r>
    <phoneticPr fontId="4" type="noConversion"/>
  </si>
  <si>
    <r>
      <rPr>
        <sz val="10"/>
        <color indexed="8"/>
        <rFont val="標楷體"/>
        <family val="4"/>
        <charset val="136"/>
      </rPr>
      <t>職用通識</t>
    </r>
    <phoneticPr fontId="4" type="noConversion"/>
  </si>
  <si>
    <r>
      <rPr>
        <sz val="9"/>
        <color indexed="8"/>
        <rFont val="標楷體"/>
        <family val="4"/>
        <charset val="136"/>
      </rPr>
      <t>勞作教育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</si>
  <si>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服務學習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r>
      <rPr>
        <sz val="10"/>
        <rFont val="新細明體"/>
        <family val="1"/>
        <charset val="136"/>
      </rPr>
      <t/>
    </r>
    <phoneticPr fontId="4" type="noConversion"/>
  </si>
  <si>
    <r>
      <rPr>
        <sz val="9"/>
        <color indexed="8"/>
        <rFont val="標楷體"/>
        <family val="4"/>
        <charset val="136"/>
      </rPr>
      <t>職場應用文</t>
    </r>
    <phoneticPr fontId="4" type="noConversion"/>
  </si>
  <si>
    <r>
      <rPr>
        <sz val="9"/>
        <color indexed="8"/>
        <rFont val="標楷體"/>
        <family val="4"/>
        <charset val="136"/>
      </rPr>
      <t>法律與生活</t>
    </r>
    <phoneticPr fontId="4" type="noConversion"/>
  </si>
  <si>
    <r>
      <rPr>
        <b/>
        <sz val="8"/>
        <color indexed="8"/>
        <rFont val="標楷體"/>
        <family val="4"/>
        <charset val="136"/>
      </rPr>
      <t>類別學分小計</t>
    </r>
    <phoneticPr fontId="4" type="noConversion"/>
  </si>
  <si>
    <r>
      <rPr>
        <sz val="10"/>
        <color indexed="8"/>
        <rFont val="標楷體"/>
        <family val="4"/>
        <charset val="136"/>
      </rPr>
      <t>多
元
通
識</t>
    </r>
    <phoneticPr fontId="4" type="noConversion"/>
  </si>
  <si>
    <r>
      <t>1.</t>
    </r>
    <r>
      <rPr>
        <sz val="8"/>
        <color indexed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標楷體"/>
        <family val="4"/>
        <charset val="136"/>
      </rPr>
      <t xml:space="preserve">學分，共計２８學分。
</t>
    </r>
    <r>
      <rPr>
        <sz val="8"/>
        <color indexed="8"/>
        <rFont val="Arial"/>
        <family val="2"/>
      </rPr>
      <t>2.</t>
    </r>
    <r>
      <rPr>
        <sz val="8"/>
        <color indexed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「多元通識」由通識教育中心訂定預選課程，預選後列出應選修之人文藝術領域、自然科技領域及社會科學領域三類之應開課程後，請至少於２領域以上選修，共計６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標楷體"/>
        <family val="4"/>
        <charset val="136"/>
      </rPr>
      <t xml:space="preserve">學分之課程。
</t>
    </r>
    <r>
      <rPr>
        <sz val="8"/>
        <color indexed="8"/>
        <rFont val="Arial"/>
        <family val="2"/>
      </rPr>
      <t>3.102</t>
    </r>
    <r>
      <rPr>
        <sz val="8"/>
        <color indexed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indexed="8"/>
        <rFont val="Arial"/>
        <family val="2"/>
      </rPr>
      <t>4.</t>
    </r>
    <r>
      <rPr>
        <sz val="8"/>
        <color indexed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4" type="noConversion"/>
  </si>
  <si>
    <r>
      <rPr>
        <b/>
        <sz val="8"/>
        <color indexed="8"/>
        <rFont val="標楷體"/>
        <family val="4"/>
        <charset val="136"/>
      </rPr>
      <t>類別學分小計</t>
    </r>
    <phoneticPr fontId="4" type="noConversion"/>
  </si>
  <si>
    <r>
      <rPr>
        <sz val="8"/>
        <color indexed="8"/>
        <rFont val="標楷體"/>
        <family val="4"/>
        <charset val="136"/>
      </rPr>
      <t>院定必修</t>
    </r>
    <phoneticPr fontId="4" type="noConversion"/>
  </si>
  <si>
    <r>
      <rPr>
        <sz val="9"/>
        <color indexed="8"/>
        <rFont val="標楷體"/>
        <family val="4"/>
        <charset val="136"/>
      </rPr>
      <t>民生產業講座</t>
    </r>
    <phoneticPr fontId="4" type="noConversion"/>
  </si>
  <si>
    <r>
      <rPr>
        <sz val="9"/>
        <color indexed="8"/>
        <rFont val="標楷體"/>
        <family val="4"/>
        <charset val="136"/>
      </rPr>
      <t>管理學</t>
    </r>
    <phoneticPr fontId="4" type="noConversion"/>
  </si>
  <si>
    <r>
      <rPr>
        <sz val="12"/>
        <color indexed="8"/>
        <rFont val="標楷體"/>
        <family val="4"/>
        <charset val="136"/>
      </rPr>
      <t>類別學分小計</t>
    </r>
  </si>
  <si>
    <r>
      <rPr>
        <sz val="8"/>
        <color indexed="8"/>
        <rFont val="標楷體"/>
        <family val="4"/>
        <charset val="136"/>
      </rPr>
      <t>院選修</t>
    </r>
    <phoneticPr fontId="4" type="noConversion"/>
  </si>
  <si>
    <r>
      <rPr>
        <sz val="9"/>
        <color indexed="8"/>
        <rFont val="標楷體"/>
        <family val="4"/>
        <charset val="136"/>
      </rPr>
      <t>中階職場專業日語</t>
    </r>
    <phoneticPr fontId="4" type="noConversion"/>
  </si>
  <si>
    <r>
      <rPr>
        <sz val="9"/>
        <color indexed="8"/>
        <rFont val="標楷體"/>
        <family val="4"/>
        <charset val="136"/>
      </rPr>
      <t>中階職場專業英語</t>
    </r>
    <phoneticPr fontId="4" type="noConversion"/>
  </si>
  <si>
    <r>
      <rPr>
        <sz val="10"/>
        <color indexed="8"/>
        <rFont val="標楷體"/>
        <family val="4"/>
        <charset val="136"/>
      </rPr>
      <t>高階職場專業日語</t>
    </r>
    <phoneticPr fontId="4" type="noConversion"/>
  </si>
  <si>
    <r>
      <rPr>
        <sz val="10"/>
        <color indexed="8"/>
        <rFont val="標楷體"/>
        <family val="4"/>
        <charset val="136"/>
      </rPr>
      <t>高階職場專業英語</t>
    </r>
    <phoneticPr fontId="4" type="noConversion"/>
  </si>
  <si>
    <r>
      <rPr>
        <sz val="9"/>
        <color indexed="8"/>
        <rFont val="標楷體"/>
        <family val="4"/>
        <charset val="136"/>
      </rPr>
      <t>飯店應用日語會話</t>
    </r>
    <phoneticPr fontId="4" type="noConversion"/>
  </si>
  <si>
    <r>
      <rPr>
        <sz val="10"/>
        <color indexed="8"/>
        <rFont val="標楷體"/>
        <family val="4"/>
        <charset val="136"/>
      </rPr>
      <t>職場實用日語會話</t>
    </r>
    <phoneticPr fontId="4" type="noConversion"/>
  </si>
  <si>
    <r>
      <rPr>
        <sz val="9"/>
        <color indexed="8"/>
        <rFont val="標楷體"/>
        <family val="4"/>
        <charset val="136"/>
      </rPr>
      <t>進階飯店應用日語會話</t>
    </r>
    <phoneticPr fontId="4" type="noConversion"/>
  </si>
  <si>
    <r>
      <rPr>
        <sz val="10"/>
        <color indexed="8"/>
        <rFont val="標楷體"/>
        <family val="4"/>
        <charset val="136"/>
      </rPr>
      <t>進階職場實用日語會話</t>
    </r>
    <phoneticPr fontId="4" type="noConversion"/>
  </si>
  <si>
    <r>
      <rPr>
        <sz val="10"/>
        <color indexed="8"/>
        <rFont val="標楷體"/>
        <family val="4"/>
        <charset val="136"/>
      </rPr>
      <t>專業必修科目</t>
    </r>
    <phoneticPr fontId="4" type="noConversion"/>
  </si>
  <si>
    <r>
      <rPr>
        <sz val="9"/>
        <color indexed="8"/>
        <rFont val="標楷體"/>
        <family val="4"/>
        <charset val="136"/>
      </rPr>
      <t>餐飲衛生安全管理</t>
    </r>
    <phoneticPr fontId="4" type="noConversion"/>
  </si>
  <si>
    <r>
      <rPr>
        <sz val="9"/>
        <color indexed="8"/>
        <rFont val="標楷體"/>
        <family val="4"/>
        <charset val="136"/>
      </rPr>
      <t>菜單規劃與設計</t>
    </r>
    <phoneticPr fontId="4" type="noConversion"/>
  </si>
  <si>
    <t xml:space="preserve"> </t>
    <phoneticPr fontId="4" type="noConversion"/>
  </si>
  <si>
    <t xml:space="preserve"> </t>
    <phoneticPr fontId="4" type="noConversion"/>
  </si>
  <si>
    <r>
      <rPr>
        <sz val="9"/>
        <color indexed="8"/>
        <rFont val="標楷體"/>
        <family val="4"/>
        <charset val="136"/>
      </rPr>
      <t>校外實習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</si>
  <si>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餐飲人力資源管理</t>
    </r>
    <phoneticPr fontId="4" type="noConversion"/>
  </si>
  <si>
    <r>
      <rPr>
        <sz val="9"/>
        <color indexed="8"/>
        <rFont val="標楷體"/>
        <family val="4"/>
        <charset val="136"/>
      </rPr>
      <t>餐飲管理</t>
    </r>
    <phoneticPr fontId="4" type="noConversion"/>
  </si>
  <si>
    <r>
      <rPr>
        <sz val="9"/>
        <color indexed="8"/>
        <rFont val="標楷體"/>
        <family val="4"/>
        <charset val="136"/>
      </rPr>
      <t>創意中餐廚藝</t>
    </r>
    <phoneticPr fontId="4" type="noConversion"/>
  </si>
  <si>
    <r>
      <rPr>
        <sz val="9"/>
        <color indexed="8"/>
        <rFont val="標楷體"/>
        <family val="4"/>
        <charset val="136"/>
      </rPr>
      <t>校外實習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</si>
  <si>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校內專業實習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</si>
  <si>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飲料管理與實務</t>
    </r>
    <phoneticPr fontId="4" type="noConversion"/>
  </si>
  <si>
    <r>
      <rPr>
        <sz val="9"/>
        <color indexed="8"/>
        <rFont val="標楷體"/>
        <family val="4"/>
        <charset val="136"/>
      </rPr>
      <t>中式點心製作</t>
    </r>
    <phoneticPr fontId="4" type="noConversion"/>
  </si>
  <si>
    <r>
      <rPr>
        <sz val="9"/>
        <color indexed="8"/>
        <rFont val="標楷體"/>
        <family val="4"/>
        <charset val="136"/>
      </rPr>
      <t>專題製作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</si>
  <si>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餐飲資訊系統</t>
    </r>
    <phoneticPr fontId="4" type="noConversion"/>
  </si>
  <si>
    <r>
      <rPr>
        <sz val="9"/>
        <color indexed="8"/>
        <rFont val="標楷體"/>
        <family val="4"/>
        <charset val="136"/>
      </rPr>
      <t>餐飲行銷學</t>
    </r>
    <phoneticPr fontId="4" type="noConversion"/>
  </si>
  <si>
    <r>
      <rPr>
        <sz val="9"/>
        <color indexed="8"/>
        <rFont val="標楷體"/>
        <family val="4"/>
        <charset val="136"/>
      </rPr>
      <t>餐飲英語會話</t>
    </r>
    <phoneticPr fontId="4" type="noConversion"/>
  </si>
  <si>
    <r>
      <rPr>
        <sz val="9"/>
        <color indexed="8"/>
        <rFont val="標楷體"/>
        <family val="4"/>
        <charset val="136"/>
      </rPr>
      <t>蔬食料理設計與製作</t>
    </r>
    <phoneticPr fontId="4" type="noConversion"/>
  </si>
  <si>
    <r>
      <rPr>
        <sz val="9"/>
        <color indexed="8"/>
        <rFont val="標楷體"/>
        <family val="4"/>
        <charset val="136"/>
      </rPr>
      <t>餐飲營養學</t>
    </r>
    <phoneticPr fontId="4" type="noConversion"/>
  </si>
  <si>
    <r>
      <rPr>
        <sz val="9"/>
        <color indexed="8"/>
        <rFont val="標楷體"/>
        <family val="4"/>
        <charset val="136"/>
      </rPr>
      <t>中式宴會料理設計與製作</t>
    </r>
    <phoneticPr fontId="4" type="noConversion"/>
  </si>
  <si>
    <r>
      <rPr>
        <sz val="9"/>
        <color indexed="8"/>
        <rFont val="標楷體"/>
        <family val="4"/>
        <charset val="136"/>
      </rPr>
      <t>餐飲採購與成本控制</t>
    </r>
    <phoneticPr fontId="4" type="noConversion"/>
  </si>
  <si>
    <r>
      <rPr>
        <sz val="9"/>
        <color indexed="8"/>
        <rFont val="標楷體"/>
        <family val="4"/>
        <charset val="136"/>
      </rPr>
      <t>校內專業實習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</si>
  <si>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餐飲服務實務</t>
    </r>
    <phoneticPr fontId="4" type="noConversion"/>
  </si>
  <si>
    <r>
      <rPr>
        <sz val="9"/>
        <color indexed="8"/>
        <rFont val="標楷體"/>
        <family val="4"/>
        <charset val="136"/>
      </rPr>
      <t>進階中餐烹調</t>
    </r>
    <phoneticPr fontId="4" type="noConversion"/>
  </si>
  <si>
    <r>
      <rPr>
        <sz val="9"/>
        <color indexed="8"/>
        <rFont val="標楷體"/>
        <family val="4"/>
        <charset val="136"/>
      </rPr>
      <t>蔬果雕刻藝術</t>
    </r>
    <phoneticPr fontId="4" type="noConversion"/>
  </si>
  <si>
    <r>
      <rPr>
        <b/>
        <sz val="10"/>
        <color indexed="8"/>
        <rFont val="標楷體"/>
        <family val="4"/>
        <charset val="136"/>
      </rPr>
      <t>小計</t>
    </r>
    <phoneticPr fontId="4" type="noConversion"/>
  </si>
  <si>
    <r>
      <rPr>
        <sz val="10"/>
        <color indexed="8"/>
        <rFont val="標楷體"/>
        <family val="4"/>
        <charset val="136"/>
      </rPr>
      <t>專業選修科目</t>
    </r>
    <phoneticPr fontId="4" type="noConversion"/>
  </si>
  <si>
    <r>
      <rPr>
        <b/>
        <sz val="10"/>
        <color indexed="8"/>
        <rFont val="標楷體"/>
        <family val="4"/>
        <charset val="136"/>
      </rPr>
      <t>開班學分時數</t>
    </r>
    <phoneticPr fontId="4" type="noConversion"/>
  </si>
  <si>
    <r>
      <rPr>
        <sz val="9"/>
        <color indexed="8"/>
        <rFont val="標楷體"/>
        <family val="4"/>
        <charset val="136"/>
      </rPr>
      <t>食物製備原理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計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</si>
  <si>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宴會管理</t>
    </r>
    <phoneticPr fontId="4" type="noConversion"/>
  </si>
  <si>
    <r>
      <rPr>
        <sz val="9"/>
        <color indexed="8"/>
        <rFont val="標楷體"/>
        <family val="4"/>
        <charset val="136"/>
      </rPr>
      <t>海外參訪研習</t>
    </r>
    <phoneticPr fontId="4" type="noConversion"/>
  </si>
  <si>
    <r>
      <rPr>
        <sz val="9"/>
        <color indexed="8"/>
        <rFont val="標楷體"/>
        <family val="4"/>
        <charset val="136"/>
      </rPr>
      <t>服務業管理</t>
    </r>
    <phoneticPr fontId="4" type="noConversion"/>
  </si>
  <si>
    <r>
      <rPr>
        <sz val="9"/>
        <color indexed="8"/>
        <rFont val="標楷體"/>
        <family val="4"/>
        <charset val="136"/>
      </rPr>
      <t>餐飲連鎖經營管理</t>
    </r>
  </si>
  <si>
    <r>
      <rPr>
        <sz val="9"/>
        <color indexed="8"/>
        <rFont val="標楷體"/>
        <family val="4"/>
        <charset val="136"/>
      </rPr>
      <t>餐飲趨勢</t>
    </r>
    <phoneticPr fontId="4" type="noConversion"/>
  </si>
  <si>
    <r>
      <rPr>
        <sz val="9"/>
        <color indexed="8"/>
        <rFont val="標楷體"/>
        <family val="4"/>
        <charset val="136"/>
      </rPr>
      <t>餐飲日語會話</t>
    </r>
    <phoneticPr fontId="4" type="noConversion"/>
  </si>
  <si>
    <t xml:space="preserve"> </t>
    <phoneticPr fontId="4" type="noConversion"/>
  </si>
  <si>
    <r>
      <rPr>
        <sz val="9"/>
        <color indexed="8"/>
        <rFont val="標楷體"/>
        <family val="4"/>
        <charset val="136"/>
      </rPr>
      <t>說菜技巧</t>
    </r>
    <phoneticPr fontId="4" type="noConversion"/>
  </si>
  <si>
    <r>
      <rPr>
        <sz val="9"/>
        <color indexed="8"/>
        <rFont val="標楷體"/>
        <family val="4"/>
        <charset val="136"/>
      </rPr>
      <t>餐飲創業實務講座</t>
    </r>
    <phoneticPr fontId="4" type="noConversion"/>
  </si>
  <si>
    <r>
      <rPr>
        <sz val="9"/>
        <color indexed="8"/>
        <rFont val="標楷體"/>
        <family val="4"/>
        <charset val="136"/>
      </rPr>
      <t>歐美製作與盤飾</t>
    </r>
    <phoneticPr fontId="4" type="noConversion"/>
  </si>
  <si>
    <r>
      <rPr>
        <sz val="9"/>
        <color indexed="8"/>
        <rFont val="標楷體"/>
        <family val="4"/>
        <charset val="136"/>
      </rPr>
      <t>婚宴規劃實務</t>
    </r>
    <phoneticPr fontId="4" type="noConversion"/>
  </si>
  <si>
    <r>
      <rPr>
        <sz val="9"/>
        <color indexed="8"/>
        <rFont val="標楷體"/>
        <family val="4"/>
        <charset val="136"/>
      </rPr>
      <t>餐廳規劃與設計</t>
    </r>
    <phoneticPr fontId="4" type="noConversion"/>
  </si>
  <si>
    <r>
      <rPr>
        <sz val="9"/>
        <color indexed="8"/>
        <rFont val="標楷體"/>
        <family val="4"/>
        <charset val="136"/>
      </rPr>
      <t>餐飲文化</t>
    </r>
    <phoneticPr fontId="4" type="noConversion"/>
  </si>
  <si>
    <r>
      <rPr>
        <sz val="9"/>
        <color indexed="8"/>
        <rFont val="標楷體"/>
        <family val="4"/>
        <charset val="136"/>
      </rPr>
      <t>初階日本料理</t>
    </r>
    <r>
      <rPr>
        <sz val="9"/>
        <color indexed="8"/>
        <rFont val="Arial"/>
        <family val="2"/>
      </rPr>
      <t>(*2</t>
    </r>
    <r>
      <rPr>
        <sz val="9"/>
        <color indexed="8"/>
        <rFont val="標楷體"/>
        <family val="4"/>
        <charset val="136"/>
      </rPr>
      <t>班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計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</si>
  <si>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法國料理</t>
    </r>
    <phoneticPr fontId="4" type="noConversion"/>
  </si>
  <si>
    <r>
      <rPr>
        <sz val="9"/>
        <color indexed="8"/>
        <rFont val="標楷體"/>
        <family val="4"/>
        <charset val="136"/>
      </rPr>
      <t>進階餐飲英語會話</t>
    </r>
    <phoneticPr fontId="4" type="noConversion"/>
  </si>
  <si>
    <r>
      <rPr>
        <sz val="9"/>
        <color indexed="8"/>
        <rFont val="標楷體"/>
        <family val="4"/>
        <charset val="136"/>
      </rPr>
      <t>消費者教育</t>
    </r>
    <phoneticPr fontId="4" type="noConversion"/>
  </si>
  <si>
    <r>
      <rPr>
        <sz val="9"/>
        <color indexed="8"/>
        <rFont val="標楷體"/>
        <family val="4"/>
        <charset val="136"/>
      </rPr>
      <t>產業接軌</t>
    </r>
    <phoneticPr fontId="4" type="noConversion"/>
  </si>
  <si>
    <t>*</t>
    <phoneticPr fontId="4" type="noConversion"/>
  </si>
  <si>
    <r>
      <rPr>
        <sz val="9"/>
        <color indexed="8"/>
        <rFont val="標楷體"/>
        <family val="4"/>
        <charset val="136"/>
      </rPr>
      <t>蛋糕製作</t>
    </r>
    <phoneticPr fontId="4" type="noConversion"/>
  </si>
  <si>
    <r>
      <rPr>
        <sz val="9"/>
        <color indexed="8"/>
        <rFont val="標楷體"/>
        <family val="4"/>
        <charset val="136"/>
      </rPr>
      <t>餐飲門市管理</t>
    </r>
    <phoneticPr fontId="4" type="noConversion"/>
  </si>
  <si>
    <r>
      <rPr>
        <sz val="9"/>
        <color indexed="8"/>
        <rFont val="標楷體"/>
        <family val="4"/>
        <charset val="136"/>
      </rPr>
      <t>異國料理製作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計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</si>
  <si>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海鮮辨識分解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計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</si>
  <si>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餐飲投資評估</t>
    </r>
    <phoneticPr fontId="4" type="noConversion"/>
  </si>
  <si>
    <r>
      <rPr>
        <sz val="9"/>
        <color indexed="8"/>
        <rFont val="標楷體"/>
        <family val="4"/>
        <charset val="136"/>
      </rPr>
      <t>就業接軌</t>
    </r>
    <phoneticPr fontId="4" type="noConversion"/>
  </si>
  <si>
    <r>
      <rPr>
        <sz val="9"/>
        <color indexed="8"/>
        <rFont val="標楷體"/>
        <family val="4"/>
        <charset val="136"/>
      </rPr>
      <t>食材造型藝術</t>
    </r>
    <phoneticPr fontId="4" type="noConversion"/>
  </si>
  <si>
    <r>
      <rPr>
        <sz val="9"/>
        <color indexed="8"/>
        <rFont val="標楷體"/>
        <family val="4"/>
        <charset val="136"/>
      </rPr>
      <t>餐飲創業企劃</t>
    </r>
    <phoneticPr fontId="4" type="noConversion"/>
  </si>
  <si>
    <r>
      <rPr>
        <sz val="9"/>
        <rFont val="標楷體"/>
        <family val="4"/>
        <charset val="136"/>
      </rPr>
      <t>茶道賞析</t>
    </r>
    <phoneticPr fontId="4" type="noConversion"/>
  </si>
  <si>
    <r>
      <rPr>
        <sz val="9"/>
        <color indexed="8"/>
        <rFont val="標楷體"/>
        <family val="4"/>
        <charset val="136"/>
      </rPr>
      <t>餐飲管理個案研究</t>
    </r>
    <phoneticPr fontId="4" type="noConversion"/>
  </si>
  <si>
    <r>
      <rPr>
        <sz val="9"/>
        <color indexed="8"/>
        <rFont val="標楷體"/>
        <family val="4"/>
        <charset val="136"/>
      </rPr>
      <t>進階日本料理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計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</si>
  <si>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消費者行為</t>
    </r>
    <phoneticPr fontId="4" type="noConversion"/>
  </si>
  <si>
    <r>
      <rPr>
        <sz val="9"/>
        <color indexed="8"/>
        <rFont val="標楷體"/>
        <family val="4"/>
        <charset val="136"/>
      </rPr>
      <t>雞尾酒製作實務</t>
    </r>
    <phoneticPr fontId="4" type="noConversion"/>
  </si>
  <si>
    <r>
      <rPr>
        <sz val="9"/>
        <rFont val="標楷體"/>
        <family val="4"/>
        <charset val="136"/>
      </rPr>
      <t>茶葉感官品評</t>
    </r>
    <phoneticPr fontId="4" type="noConversion"/>
  </si>
  <si>
    <r>
      <rPr>
        <sz val="9"/>
        <color indexed="8"/>
        <rFont val="標楷體"/>
        <family val="4"/>
        <charset val="136"/>
      </rPr>
      <t>餐飲新產品開發</t>
    </r>
    <phoneticPr fontId="4" type="noConversion"/>
  </si>
  <si>
    <r>
      <rPr>
        <sz val="9"/>
        <color indexed="8"/>
        <rFont val="標楷體"/>
        <family val="4"/>
        <charset val="136"/>
      </rPr>
      <t>餅乾製作</t>
    </r>
    <phoneticPr fontId="4" type="noConversion"/>
  </si>
  <si>
    <r>
      <rPr>
        <sz val="9"/>
        <color indexed="8"/>
        <rFont val="標楷體"/>
        <family val="4"/>
        <charset val="136"/>
      </rPr>
      <t>機能性食品</t>
    </r>
    <phoneticPr fontId="4" type="noConversion"/>
  </si>
  <si>
    <r>
      <rPr>
        <b/>
        <sz val="8"/>
        <color indexed="8"/>
        <rFont val="新細明體"/>
        <family val="1"/>
        <charset val="136"/>
      </rPr>
      <t>小計</t>
    </r>
  </si>
  <si>
    <r>
      <rPr>
        <b/>
        <sz val="10"/>
        <color indexed="8"/>
        <rFont val="標楷體"/>
        <family val="4"/>
        <charset val="136"/>
      </rPr>
      <t>類別學分小計</t>
    </r>
  </si>
  <si>
    <r>
      <rPr>
        <sz val="10"/>
        <color indexed="8"/>
        <rFont val="標楷體"/>
        <family val="4"/>
        <charset val="136"/>
      </rPr>
      <t>備
註</t>
    </r>
    <phoneticPr fontId="4" type="noConversion"/>
  </si>
  <si>
    <r>
      <rPr>
        <sz val="10"/>
        <color indexed="8"/>
        <rFont val="標楷體"/>
        <family val="4"/>
        <charset val="136"/>
      </rPr>
      <t>基礎通識：</t>
    </r>
    <r>
      <rPr>
        <sz val="10"/>
        <color indexed="8"/>
        <rFont val="Arial"/>
        <family val="2"/>
      </rPr>
      <t>14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</si>
  <si>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rPr>
        <sz val="10"/>
        <color indexed="8"/>
        <rFont val="標楷體"/>
        <family val="4"/>
        <charset val="136"/>
      </rPr>
      <t>學院選修：</t>
    </r>
    <r>
      <rPr>
        <sz val="10"/>
        <color indexed="8"/>
        <rFont val="Arial"/>
        <family val="2"/>
      </rPr>
      <t xml:space="preserve">16 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</si>
  <si>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*</t>
    </r>
    <r>
      <rPr>
        <sz val="10"/>
        <color indexed="8"/>
        <rFont val="標楷體"/>
        <family val="4"/>
        <charset val="136"/>
      </rPr>
      <t>於一年級下學期分專業</t>
    </r>
    <r>
      <rPr>
        <sz val="10"/>
        <color indexed="8"/>
        <rFont val="Arial"/>
        <family val="2"/>
      </rPr>
      <t>A</t>
    </r>
    <r>
      <rPr>
        <sz val="10"/>
        <color indexed="8"/>
        <rFont val="標楷體"/>
        <family val="4"/>
        <charset val="136"/>
      </rPr>
      <t>、專業</t>
    </r>
    <r>
      <rPr>
        <sz val="10"/>
        <color indexed="8"/>
        <rFont val="Arial"/>
        <family val="2"/>
      </rPr>
      <t>B</t>
    </r>
    <r>
      <rPr>
        <sz val="10"/>
        <color indexed="8"/>
        <rFont val="標楷體"/>
        <family val="4"/>
        <charset val="136"/>
      </rPr>
      <t>、專業</t>
    </r>
    <r>
      <rPr>
        <sz val="10"/>
        <color indexed="8"/>
        <rFont val="Arial"/>
        <family val="2"/>
      </rPr>
      <t>C</t>
    </r>
    <r>
      <rPr>
        <sz val="10"/>
        <color indexed="8"/>
        <rFont val="標楷體"/>
        <family val="4"/>
        <charset val="136"/>
      </rPr>
      <t>三組</t>
    </r>
    <r>
      <rPr>
        <sz val="10"/>
        <color indexed="8"/>
        <rFont val="新細明體"/>
        <family val="1"/>
        <charset val="136"/>
      </rPr>
      <t>。</t>
    </r>
    <phoneticPr fontId="4" type="noConversion"/>
  </si>
  <si>
    <r>
      <rPr>
        <sz val="10"/>
        <color indexed="8"/>
        <rFont val="標楷體"/>
        <family val="4"/>
        <charset val="136"/>
      </rPr>
      <t>職用通識：</t>
    </r>
    <r>
      <rPr>
        <sz val="10"/>
        <color indexed="8"/>
        <rFont val="Arial"/>
        <family val="2"/>
      </rPr>
      <t>8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</si>
  <si>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*</t>
    </r>
    <r>
      <rPr>
        <sz val="10"/>
        <color indexed="8"/>
        <rFont val="標楷體"/>
        <family val="4"/>
        <charset val="136"/>
      </rPr>
      <t>修習他組專業必修科目</t>
    </r>
    <r>
      <rPr>
        <sz val="10"/>
        <color indexed="8"/>
        <rFont val="Arial"/>
        <family val="2"/>
      </rPr>
      <t>,</t>
    </r>
    <r>
      <rPr>
        <sz val="10"/>
        <color indexed="8"/>
        <rFont val="標楷體"/>
        <family val="4"/>
        <charset val="136"/>
      </rPr>
      <t>可採記為本組專業選修科目</t>
    </r>
    <phoneticPr fontId="4" type="noConversion"/>
  </si>
  <si>
    <r>
      <rPr>
        <sz val="10"/>
        <color indexed="8"/>
        <rFont val="標楷體"/>
        <family val="4"/>
        <charset val="136"/>
      </rPr>
      <t>多元通識：</t>
    </r>
    <r>
      <rPr>
        <sz val="10"/>
        <color indexed="8"/>
        <rFont val="Arial"/>
        <family val="2"/>
      </rPr>
      <t>6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</si>
  <si>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rPr>
        <sz val="10"/>
        <color indexed="8"/>
        <rFont val="標楷體"/>
        <family val="4"/>
        <charset val="136"/>
      </rPr>
      <t>學院必修：</t>
    </r>
    <r>
      <rPr>
        <sz val="10"/>
        <color indexed="8"/>
        <rFont val="Arial"/>
        <family val="2"/>
      </rPr>
      <t xml:space="preserve">8 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</si>
  <si>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rPr>
        <sz val="10"/>
        <color indexed="8"/>
        <rFont val="標楷體"/>
        <family val="4"/>
        <charset val="136"/>
      </rPr>
      <t>最低畢業學分數：</t>
    </r>
    <r>
      <rPr>
        <sz val="10"/>
        <color indexed="8"/>
        <rFont val="Arial"/>
        <family val="2"/>
      </rPr>
      <t xml:space="preserve">128 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</si>
  <si>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*</t>
    </r>
    <r>
      <rPr>
        <sz val="10"/>
        <color indexed="8"/>
        <rFont val="標楷體"/>
        <family val="4"/>
        <charset val="136"/>
      </rPr>
      <t>院選修依「臺北城市科技大學民生學院「職場專業英日語」選修準則」辦理，可抵各系專業選修學分。</t>
    </r>
    <phoneticPr fontId="4" type="noConversion"/>
  </si>
  <si>
    <r>
      <t>105</t>
    </r>
    <r>
      <rPr>
        <sz val="10"/>
        <color indexed="8"/>
        <rFont val="標楷體"/>
        <family val="4"/>
        <charset val="136"/>
      </rPr>
      <t>年</t>
    </r>
    <r>
      <rPr>
        <sz val="10"/>
        <color indexed="8"/>
        <rFont val="Arial"/>
        <family val="2"/>
      </rPr>
      <t>03</t>
    </r>
    <r>
      <rPr>
        <sz val="10"/>
        <color indexed="8"/>
        <rFont val="標楷體"/>
        <family val="4"/>
        <charset val="136"/>
      </rPr>
      <t>月</t>
    </r>
    <r>
      <rPr>
        <sz val="10"/>
        <color indexed="8"/>
        <rFont val="Arial"/>
        <family val="2"/>
      </rPr>
      <t>10</t>
    </r>
    <r>
      <rPr>
        <sz val="10"/>
        <color indexed="8"/>
        <rFont val="標楷體"/>
        <family val="4"/>
        <charset val="136"/>
      </rPr>
      <t>日</t>
    </r>
    <r>
      <rPr>
        <sz val="10"/>
        <color indexed="8"/>
        <rFont val="Arial"/>
        <family val="2"/>
      </rPr>
      <t>104</t>
    </r>
    <r>
      <rPr>
        <sz val="10"/>
        <color indexed="8"/>
        <rFont val="標楷體"/>
        <family val="4"/>
        <charset val="136"/>
      </rPr>
      <t>學年度第</t>
    </r>
    <r>
      <rPr>
        <sz val="10"/>
        <color indexed="8"/>
        <rFont val="Arial"/>
        <family val="2"/>
      </rPr>
      <t>2</t>
    </r>
    <r>
      <rPr>
        <sz val="10"/>
        <color indexed="8"/>
        <rFont val="標楷體"/>
        <family val="4"/>
        <charset val="136"/>
      </rPr>
      <t>學期第</t>
    </r>
    <r>
      <rPr>
        <sz val="10"/>
        <color indexed="8"/>
        <rFont val="Arial"/>
        <family val="2"/>
      </rPr>
      <t>1</t>
    </r>
    <r>
      <rPr>
        <sz val="10"/>
        <color indexed="8"/>
        <rFont val="標楷體"/>
        <family val="4"/>
        <charset val="136"/>
      </rPr>
      <t>次學程課程發展委員會議審議通過</t>
    </r>
    <phoneticPr fontId="4" type="noConversion"/>
  </si>
  <si>
    <r>
      <t>105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03</t>
    </r>
    <r>
      <rPr>
        <sz val="12"/>
        <rFont val="標楷體"/>
        <family val="4"/>
        <charset val="136"/>
      </rPr>
      <t>月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>日</t>
    </r>
    <r>
      <rPr>
        <sz val="12"/>
        <rFont val="Arial"/>
        <family val="2"/>
      </rPr>
      <t>104</t>
    </r>
    <r>
      <rPr>
        <sz val="12"/>
        <rFont val="標楷體"/>
        <family val="4"/>
        <charset val="136"/>
      </rPr>
      <t>學年度第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學期第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次院課程發展委員會審議通過</t>
    </r>
    <phoneticPr fontId="4" type="noConversion"/>
  </si>
  <si>
    <r>
      <rPr>
        <sz val="10"/>
        <color indexed="8"/>
        <rFont val="標楷體"/>
        <family val="4"/>
        <charset val="136"/>
      </rPr>
      <t>基礎通識</t>
    </r>
    <phoneticPr fontId="4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</si>
  <si>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)-</t>
    </r>
    <r>
      <rPr>
        <sz val="9"/>
        <color indexed="8"/>
        <rFont val="標楷體"/>
        <family val="4"/>
        <charset val="136"/>
      </rPr>
      <t>高爾夫</t>
    </r>
    <phoneticPr fontId="4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</si>
  <si>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</si>
  <si>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</si>
  <si>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  <phoneticPr fontId="4" type="noConversion"/>
  </si>
  <si>
    <r>
      <rPr>
        <b/>
        <sz val="8"/>
        <color indexed="8"/>
        <rFont val="標楷體"/>
        <family val="4"/>
        <charset val="136"/>
      </rPr>
      <t>類別學分小計</t>
    </r>
    <phoneticPr fontId="4" type="noConversion"/>
  </si>
  <si>
    <r>
      <rPr>
        <sz val="10"/>
        <color indexed="8"/>
        <rFont val="標楷體"/>
        <family val="4"/>
        <charset val="136"/>
      </rPr>
      <t>職用通識</t>
    </r>
    <phoneticPr fontId="4" type="noConversion"/>
  </si>
  <si>
    <r>
      <rPr>
        <sz val="9"/>
        <color indexed="8"/>
        <rFont val="標楷體"/>
        <family val="4"/>
        <charset val="136"/>
      </rPr>
      <t>勞作教育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</si>
  <si>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服務學習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r>
      <rPr>
        <sz val="10"/>
        <rFont val="新細明體"/>
        <family val="1"/>
        <charset val="136"/>
      </rPr>
      <t/>
    </r>
    <phoneticPr fontId="4" type="noConversion"/>
  </si>
  <si>
    <r>
      <rPr>
        <sz val="9"/>
        <color indexed="8"/>
        <rFont val="標楷體"/>
        <family val="4"/>
        <charset val="136"/>
      </rPr>
      <t>職場應用文</t>
    </r>
    <phoneticPr fontId="4" type="noConversion"/>
  </si>
  <si>
    <r>
      <rPr>
        <sz val="10"/>
        <color indexed="8"/>
        <rFont val="標楷體"/>
        <family val="4"/>
        <charset val="136"/>
      </rPr>
      <t>多
元
通
識</t>
    </r>
    <phoneticPr fontId="4" type="noConversion"/>
  </si>
  <si>
    <r>
      <t>1.</t>
    </r>
    <r>
      <rPr>
        <sz val="8"/>
        <color indexed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標楷體"/>
        <family val="4"/>
        <charset val="136"/>
      </rPr>
      <t xml:space="preserve">學分，共計２８學分。
</t>
    </r>
    <r>
      <rPr>
        <sz val="8"/>
        <color indexed="8"/>
        <rFont val="Arial"/>
        <family val="2"/>
      </rPr>
      <t>2.</t>
    </r>
    <r>
      <rPr>
        <sz val="8"/>
        <color indexed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「多元通識」由通識教育中心訂定預選課程，預選後列出應選修之人文藝術領域、自然科技領域及社會科學領域三類之應開課程後，請至少於２領域以上選修，共計６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標楷體"/>
        <family val="4"/>
        <charset val="136"/>
      </rPr>
      <t xml:space="preserve">學分之課程。
</t>
    </r>
    <r>
      <rPr>
        <sz val="8"/>
        <color indexed="8"/>
        <rFont val="Arial"/>
        <family val="2"/>
      </rPr>
      <t>3.102</t>
    </r>
    <r>
      <rPr>
        <sz val="8"/>
        <color indexed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indexed="8"/>
        <rFont val="Arial"/>
        <family val="2"/>
      </rPr>
      <t>4.</t>
    </r>
    <r>
      <rPr>
        <sz val="8"/>
        <color indexed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4" type="noConversion"/>
  </si>
  <si>
    <r>
      <rPr>
        <sz val="8"/>
        <color indexed="8"/>
        <rFont val="標楷體"/>
        <family val="4"/>
        <charset val="136"/>
      </rPr>
      <t>院定必修</t>
    </r>
    <phoneticPr fontId="4" type="noConversion"/>
  </si>
  <si>
    <r>
      <rPr>
        <sz val="9"/>
        <color indexed="8"/>
        <rFont val="標楷體"/>
        <family val="4"/>
        <charset val="136"/>
      </rPr>
      <t>民生產業講座</t>
    </r>
    <phoneticPr fontId="4" type="noConversion"/>
  </si>
  <si>
    <r>
      <rPr>
        <sz val="9"/>
        <color indexed="8"/>
        <rFont val="標楷體"/>
        <family val="4"/>
        <charset val="136"/>
      </rPr>
      <t>管理學</t>
    </r>
    <phoneticPr fontId="4" type="noConversion"/>
  </si>
  <si>
    <r>
      <rPr>
        <sz val="8"/>
        <color indexed="8"/>
        <rFont val="標楷體"/>
        <family val="4"/>
        <charset val="136"/>
      </rPr>
      <t>院選修</t>
    </r>
    <phoneticPr fontId="4" type="noConversion"/>
  </si>
  <si>
    <r>
      <rPr>
        <sz val="9"/>
        <color indexed="8"/>
        <rFont val="標楷體"/>
        <family val="4"/>
        <charset val="136"/>
      </rPr>
      <t>中階職場專業日語</t>
    </r>
    <phoneticPr fontId="4" type="noConversion"/>
  </si>
  <si>
    <r>
      <rPr>
        <sz val="9"/>
        <color indexed="8"/>
        <rFont val="標楷體"/>
        <family val="4"/>
        <charset val="136"/>
      </rPr>
      <t>中階職場專業英語</t>
    </r>
    <phoneticPr fontId="4" type="noConversion"/>
  </si>
  <si>
    <r>
      <rPr>
        <sz val="10"/>
        <color indexed="8"/>
        <rFont val="標楷體"/>
        <family val="4"/>
        <charset val="136"/>
      </rPr>
      <t>高階職場專業日語</t>
    </r>
    <phoneticPr fontId="4" type="noConversion"/>
  </si>
  <si>
    <r>
      <rPr>
        <sz val="10"/>
        <color indexed="8"/>
        <rFont val="標楷體"/>
        <family val="4"/>
        <charset val="136"/>
      </rPr>
      <t>高階職場專業英語</t>
    </r>
    <phoneticPr fontId="4" type="noConversion"/>
  </si>
  <si>
    <r>
      <rPr>
        <sz val="9"/>
        <color indexed="8"/>
        <rFont val="標楷體"/>
        <family val="4"/>
        <charset val="136"/>
      </rPr>
      <t>飯店應用日語會話</t>
    </r>
    <phoneticPr fontId="4" type="noConversion"/>
  </si>
  <si>
    <r>
      <rPr>
        <sz val="10"/>
        <color indexed="8"/>
        <rFont val="標楷體"/>
        <family val="4"/>
        <charset val="136"/>
      </rPr>
      <t>職場實用日語會話</t>
    </r>
    <phoneticPr fontId="4" type="noConversion"/>
  </si>
  <si>
    <r>
      <rPr>
        <sz val="9"/>
        <color indexed="8"/>
        <rFont val="標楷體"/>
        <family val="4"/>
        <charset val="136"/>
      </rPr>
      <t>進階飯店應用日語會話</t>
    </r>
    <phoneticPr fontId="4" type="noConversion"/>
  </si>
  <si>
    <r>
      <rPr>
        <sz val="10"/>
        <color indexed="8"/>
        <rFont val="標楷體"/>
        <family val="4"/>
        <charset val="136"/>
      </rPr>
      <t>進階職場實用日語會話</t>
    </r>
    <phoneticPr fontId="4" type="noConversion"/>
  </si>
  <si>
    <r>
      <rPr>
        <sz val="10"/>
        <color indexed="8"/>
        <rFont val="標楷體"/>
        <family val="4"/>
        <charset val="136"/>
      </rPr>
      <t>專業必修科目</t>
    </r>
    <phoneticPr fontId="4" type="noConversion"/>
  </si>
  <si>
    <r>
      <rPr>
        <sz val="9"/>
        <color indexed="8"/>
        <rFont val="標楷體"/>
        <family val="4"/>
        <charset val="136"/>
      </rPr>
      <t>餐飲衛生安全管理</t>
    </r>
    <phoneticPr fontId="4" type="noConversion"/>
  </si>
  <si>
    <r>
      <rPr>
        <sz val="9"/>
        <color indexed="8"/>
        <rFont val="標楷體"/>
        <family val="4"/>
        <charset val="136"/>
      </rPr>
      <t>菜單規劃與設計</t>
    </r>
    <phoneticPr fontId="4" type="noConversion"/>
  </si>
  <si>
    <t xml:space="preserve"> </t>
    <phoneticPr fontId="4" type="noConversion"/>
  </si>
  <si>
    <r>
      <rPr>
        <sz val="9"/>
        <color indexed="8"/>
        <rFont val="標楷體"/>
        <family val="4"/>
        <charset val="136"/>
      </rPr>
      <t>創意西式廚藝</t>
    </r>
    <phoneticPr fontId="4" type="noConversion"/>
  </si>
  <si>
    <r>
      <rPr>
        <sz val="9"/>
        <color indexed="8"/>
        <rFont val="標楷體"/>
        <family val="4"/>
        <charset val="136"/>
      </rPr>
      <t>校外實習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</si>
  <si>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西式點心製作</t>
    </r>
    <phoneticPr fontId="4" type="noConversion"/>
  </si>
  <si>
    <r>
      <rPr>
        <sz val="9"/>
        <color indexed="8"/>
        <rFont val="標楷體"/>
        <family val="4"/>
        <charset val="136"/>
      </rPr>
      <t>義式烹調</t>
    </r>
    <phoneticPr fontId="4" type="noConversion"/>
  </si>
  <si>
    <r>
      <rPr>
        <sz val="9"/>
        <color indexed="8"/>
        <rFont val="標楷體"/>
        <family val="4"/>
        <charset val="136"/>
      </rPr>
      <t>西式宴會料理設計與製作</t>
    </r>
    <phoneticPr fontId="4" type="noConversion"/>
  </si>
  <si>
    <r>
      <rPr>
        <sz val="9"/>
        <color indexed="8"/>
        <rFont val="標楷體"/>
        <family val="4"/>
        <charset val="136"/>
      </rPr>
      <t>進階西餐烹調</t>
    </r>
    <phoneticPr fontId="4" type="noConversion"/>
  </si>
  <si>
    <r>
      <rPr>
        <sz val="9"/>
        <color indexed="8"/>
        <rFont val="標楷體"/>
        <family val="4"/>
        <charset val="136"/>
      </rPr>
      <t>蔬果雕刻藝術</t>
    </r>
    <phoneticPr fontId="4" type="noConversion"/>
  </si>
  <si>
    <r>
      <rPr>
        <b/>
        <sz val="10"/>
        <color indexed="8"/>
        <rFont val="標楷體"/>
        <family val="4"/>
        <charset val="136"/>
      </rPr>
      <t>小計</t>
    </r>
    <phoneticPr fontId="4" type="noConversion"/>
  </si>
  <si>
    <r>
      <rPr>
        <sz val="10"/>
        <color indexed="8"/>
        <rFont val="標楷體"/>
        <family val="4"/>
        <charset val="136"/>
      </rPr>
      <t>專業選修科目</t>
    </r>
    <phoneticPr fontId="4" type="noConversion"/>
  </si>
  <si>
    <r>
      <rPr>
        <b/>
        <sz val="10"/>
        <color indexed="8"/>
        <rFont val="標楷體"/>
        <family val="4"/>
        <charset val="136"/>
      </rPr>
      <t>開班學分時數</t>
    </r>
    <phoneticPr fontId="4" type="noConversion"/>
  </si>
  <si>
    <r>
      <rPr>
        <sz val="9"/>
        <color indexed="8"/>
        <rFont val="標楷體"/>
        <family val="4"/>
        <charset val="136"/>
      </rPr>
      <t>食物製備原理</t>
    </r>
    <phoneticPr fontId="4" type="noConversion"/>
  </si>
  <si>
    <r>
      <rPr>
        <sz val="9"/>
        <color indexed="8"/>
        <rFont val="標楷體"/>
        <family val="4"/>
        <charset val="136"/>
      </rPr>
      <t>海外參訪研習</t>
    </r>
    <phoneticPr fontId="4" type="noConversion"/>
  </si>
  <si>
    <r>
      <rPr>
        <sz val="9"/>
        <color indexed="8"/>
        <rFont val="標楷體"/>
        <family val="4"/>
        <charset val="136"/>
      </rPr>
      <t>服務業管理</t>
    </r>
    <phoneticPr fontId="4" type="noConversion"/>
  </si>
  <si>
    <r>
      <rPr>
        <sz val="9"/>
        <color indexed="8"/>
        <rFont val="標楷體"/>
        <family val="4"/>
        <charset val="136"/>
      </rPr>
      <t>餐飲趨勢</t>
    </r>
    <phoneticPr fontId="4" type="noConversion"/>
  </si>
  <si>
    <r>
      <rPr>
        <sz val="9"/>
        <color indexed="8"/>
        <rFont val="標楷體"/>
        <family val="4"/>
        <charset val="136"/>
      </rPr>
      <t>餐飲日語會話</t>
    </r>
    <phoneticPr fontId="4" type="noConversion"/>
  </si>
  <si>
    <t xml:space="preserve"> </t>
    <phoneticPr fontId="4" type="noConversion"/>
  </si>
  <si>
    <r>
      <rPr>
        <sz val="9"/>
        <color indexed="8"/>
        <rFont val="標楷體"/>
        <family val="4"/>
        <charset val="136"/>
      </rPr>
      <t>說菜技巧</t>
    </r>
    <phoneticPr fontId="4" type="noConversion"/>
  </si>
  <si>
    <r>
      <rPr>
        <sz val="9"/>
        <color indexed="8"/>
        <rFont val="標楷體"/>
        <family val="4"/>
        <charset val="136"/>
      </rPr>
      <t>餐飲創業實務講座</t>
    </r>
    <phoneticPr fontId="4" type="noConversion"/>
  </si>
  <si>
    <r>
      <rPr>
        <sz val="9"/>
        <color indexed="8"/>
        <rFont val="標楷體"/>
        <family val="4"/>
        <charset val="136"/>
      </rPr>
      <t>歐美製作與盤飾</t>
    </r>
    <phoneticPr fontId="4" type="noConversion"/>
  </si>
  <si>
    <r>
      <rPr>
        <sz val="9"/>
        <color indexed="8"/>
        <rFont val="標楷體"/>
        <family val="4"/>
        <charset val="136"/>
      </rPr>
      <t>婚宴規劃實務</t>
    </r>
    <phoneticPr fontId="4" type="noConversion"/>
  </si>
  <si>
    <r>
      <rPr>
        <sz val="9"/>
        <color indexed="8"/>
        <rFont val="標楷體"/>
        <family val="4"/>
        <charset val="136"/>
      </rPr>
      <t>初階日本料理</t>
    </r>
    <r>
      <rPr>
        <sz val="9"/>
        <color indexed="8"/>
        <rFont val="Arial"/>
        <family val="2"/>
      </rPr>
      <t>(*2</t>
    </r>
    <r>
      <rPr>
        <sz val="9"/>
        <color indexed="8"/>
        <rFont val="標楷體"/>
        <family val="4"/>
        <charset val="136"/>
      </rPr>
      <t>班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計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</si>
  <si>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進階餐飲英語會話</t>
    </r>
    <phoneticPr fontId="4" type="noConversion"/>
  </si>
  <si>
    <r>
      <rPr>
        <sz val="9"/>
        <color indexed="8"/>
        <rFont val="標楷體"/>
        <family val="4"/>
        <charset val="136"/>
      </rPr>
      <t>消費者教育</t>
    </r>
    <phoneticPr fontId="4" type="noConversion"/>
  </si>
  <si>
    <t>*</t>
    <phoneticPr fontId="4" type="noConversion"/>
  </si>
  <si>
    <r>
      <rPr>
        <sz val="9"/>
        <color indexed="8"/>
        <rFont val="標楷體"/>
        <family val="4"/>
        <charset val="136"/>
      </rPr>
      <t>餐飲門市管理</t>
    </r>
    <phoneticPr fontId="4" type="noConversion"/>
  </si>
  <si>
    <r>
      <rPr>
        <sz val="9"/>
        <color indexed="8"/>
        <rFont val="標楷體"/>
        <family val="4"/>
        <charset val="136"/>
      </rPr>
      <t>異國料理製作</t>
    </r>
    <phoneticPr fontId="4" type="noConversion"/>
  </si>
  <si>
    <r>
      <rPr>
        <sz val="9"/>
        <color indexed="8"/>
        <rFont val="標楷體"/>
        <family val="4"/>
        <charset val="136"/>
      </rPr>
      <t>海鮮辨識分解</t>
    </r>
    <phoneticPr fontId="4" type="noConversion"/>
  </si>
  <si>
    <r>
      <rPr>
        <sz val="9"/>
        <color indexed="8"/>
        <rFont val="標楷體"/>
        <family val="4"/>
        <charset val="136"/>
      </rPr>
      <t>餐飲投資評估</t>
    </r>
    <phoneticPr fontId="4" type="noConversion"/>
  </si>
  <si>
    <r>
      <rPr>
        <sz val="9"/>
        <color indexed="8"/>
        <rFont val="標楷體"/>
        <family val="4"/>
        <charset val="136"/>
      </rPr>
      <t>就業接軌</t>
    </r>
    <phoneticPr fontId="4" type="noConversion"/>
  </si>
  <si>
    <r>
      <rPr>
        <sz val="9"/>
        <color indexed="8"/>
        <rFont val="標楷體"/>
        <family val="4"/>
        <charset val="136"/>
      </rPr>
      <t>食材造型藝術</t>
    </r>
    <phoneticPr fontId="4" type="noConversion"/>
  </si>
  <si>
    <r>
      <rPr>
        <sz val="9"/>
        <rFont val="標楷體"/>
        <family val="4"/>
        <charset val="136"/>
      </rPr>
      <t>茶道賞析</t>
    </r>
    <phoneticPr fontId="4" type="noConversion"/>
  </si>
  <si>
    <r>
      <rPr>
        <sz val="9"/>
        <color indexed="8"/>
        <rFont val="標楷體"/>
        <family val="4"/>
        <charset val="136"/>
      </rPr>
      <t>餐飲管理個案研究</t>
    </r>
    <phoneticPr fontId="4" type="noConversion"/>
  </si>
  <si>
    <r>
      <rPr>
        <sz val="9"/>
        <color indexed="8"/>
        <rFont val="標楷體"/>
        <family val="4"/>
        <charset val="136"/>
      </rPr>
      <t>消費者行為</t>
    </r>
    <phoneticPr fontId="4" type="noConversion"/>
  </si>
  <si>
    <r>
      <rPr>
        <sz val="9"/>
        <color indexed="8"/>
        <rFont val="標楷體"/>
        <family val="4"/>
        <charset val="136"/>
      </rPr>
      <t>雞尾酒製作實務</t>
    </r>
    <phoneticPr fontId="4" type="noConversion"/>
  </si>
  <si>
    <r>
      <rPr>
        <sz val="9"/>
        <rFont val="標楷體"/>
        <family val="4"/>
        <charset val="136"/>
      </rPr>
      <t>茶葉感官品評</t>
    </r>
    <phoneticPr fontId="4" type="noConversion"/>
  </si>
  <si>
    <r>
      <rPr>
        <sz val="9"/>
        <color indexed="8"/>
        <rFont val="標楷體"/>
        <family val="4"/>
        <charset val="136"/>
      </rPr>
      <t>餅乾製作</t>
    </r>
    <phoneticPr fontId="4" type="noConversion"/>
  </si>
  <si>
    <r>
      <rPr>
        <sz val="10"/>
        <color indexed="8"/>
        <rFont val="標楷體"/>
        <family val="4"/>
        <charset val="136"/>
      </rPr>
      <t>備
註</t>
    </r>
    <phoneticPr fontId="4" type="noConversion"/>
  </si>
  <si>
    <r>
      <rPr>
        <sz val="10"/>
        <color indexed="8"/>
        <rFont val="標楷體"/>
        <family val="4"/>
        <charset val="136"/>
      </rPr>
      <t>基礎通識：</t>
    </r>
    <r>
      <rPr>
        <sz val="10"/>
        <color indexed="8"/>
        <rFont val="Arial"/>
        <family val="2"/>
      </rPr>
      <t>14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</si>
  <si>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rPr>
        <sz val="10"/>
        <color indexed="8"/>
        <rFont val="標楷體"/>
        <family val="4"/>
        <charset val="136"/>
      </rPr>
      <t>學院選修：</t>
    </r>
    <r>
      <rPr>
        <sz val="10"/>
        <color indexed="8"/>
        <rFont val="Arial"/>
        <family val="2"/>
      </rPr>
      <t xml:space="preserve">16 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</si>
  <si>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*</t>
    </r>
    <r>
      <rPr>
        <sz val="10"/>
        <color indexed="8"/>
        <rFont val="標楷體"/>
        <family val="4"/>
        <charset val="136"/>
      </rPr>
      <t>於一年級下學期分專業</t>
    </r>
    <r>
      <rPr>
        <sz val="10"/>
        <color indexed="8"/>
        <rFont val="Arial"/>
        <family val="2"/>
      </rPr>
      <t>A</t>
    </r>
    <r>
      <rPr>
        <sz val="10"/>
        <color indexed="8"/>
        <rFont val="標楷體"/>
        <family val="4"/>
        <charset val="136"/>
      </rPr>
      <t>、專業</t>
    </r>
    <r>
      <rPr>
        <sz val="10"/>
        <color indexed="8"/>
        <rFont val="Arial"/>
        <family val="2"/>
      </rPr>
      <t>B</t>
    </r>
    <r>
      <rPr>
        <sz val="10"/>
        <color indexed="8"/>
        <rFont val="標楷體"/>
        <family val="4"/>
        <charset val="136"/>
      </rPr>
      <t>、專業</t>
    </r>
    <r>
      <rPr>
        <sz val="10"/>
        <color indexed="8"/>
        <rFont val="Arial"/>
        <family val="2"/>
      </rPr>
      <t>C</t>
    </r>
    <r>
      <rPr>
        <sz val="10"/>
        <color indexed="8"/>
        <rFont val="標楷體"/>
        <family val="4"/>
        <charset val="136"/>
      </rPr>
      <t>三組</t>
    </r>
    <r>
      <rPr>
        <sz val="10"/>
        <color indexed="8"/>
        <rFont val="新細明體"/>
        <family val="1"/>
        <charset val="136"/>
      </rPr>
      <t>。</t>
    </r>
    <phoneticPr fontId="4" type="noConversion"/>
  </si>
  <si>
    <r>
      <rPr>
        <sz val="10"/>
        <color indexed="8"/>
        <rFont val="標楷體"/>
        <family val="4"/>
        <charset val="136"/>
      </rPr>
      <t>職用通識：</t>
    </r>
    <r>
      <rPr>
        <sz val="10"/>
        <color indexed="8"/>
        <rFont val="Arial"/>
        <family val="2"/>
      </rPr>
      <t>8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</si>
  <si>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*</t>
    </r>
    <r>
      <rPr>
        <sz val="10"/>
        <color indexed="8"/>
        <rFont val="標楷體"/>
        <family val="4"/>
        <charset val="136"/>
      </rPr>
      <t>修習他組專業必修科目</t>
    </r>
    <r>
      <rPr>
        <sz val="10"/>
        <color indexed="8"/>
        <rFont val="Arial"/>
        <family val="2"/>
      </rPr>
      <t>,</t>
    </r>
    <r>
      <rPr>
        <sz val="10"/>
        <color indexed="8"/>
        <rFont val="標楷體"/>
        <family val="4"/>
        <charset val="136"/>
      </rPr>
      <t>可採記為本組專業選修科目</t>
    </r>
    <phoneticPr fontId="4" type="noConversion"/>
  </si>
  <si>
    <r>
      <rPr>
        <sz val="10"/>
        <color indexed="8"/>
        <rFont val="標楷體"/>
        <family val="4"/>
        <charset val="136"/>
      </rPr>
      <t>多元通識：</t>
    </r>
    <r>
      <rPr>
        <sz val="10"/>
        <color indexed="8"/>
        <rFont val="Arial"/>
        <family val="2"/>
      </rPr>
      <t>6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</si>
  <si>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rPr>
        <sz val="10"/>
        <color indexed="8"/>
        <rFont val="標楷體"/>
        <family val="4"/>
        <charset val="136"/>
      </rPr>
      <t>學院必修：</t>
    </r>
    <r>
      <rPr>
        <sz val="10"/>
        <color indexed="8"/>
        <rFont val="Arial"/>
        <family val="2"/>
      </rPr>
      <t xml:space="preserve">8 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</si>
  <si>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rPr>
        <sz val="10"/>
        <color indexed="8"/>
        <rFont val="標楷體"/>
        <family val="4"/>
        <charset val="136"/>
      </rPr>
      <t>最低畢業學分數：</t>
    </r>
    <r>
      <rPr>
        <sz val="10"/>
        <color indexed="8"/>
        <rFont val="Arial"/>
        <family val="2"/>
      </rPr>
      <t xml:space="preserve">128 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</si>
  <si>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*</t>
    </r>
    <r>
      <rPr>
        <sz val="10"/>
        <color indexed="8"/>
        <rFont val="標楷體"/>
        <family val="4"/>
        <charset val="136"/>
      </rPr>
      <t>院選修依「臺北城市科技大學民生學院「職場專業英日語」選修準則」辦理，可抵各系專業選修學分。</t>
    </r>
    <phoneticPr fontId="4" type="noConversion"/>
  </si>
  <si>
    <r>
      <rPr>
        <sz val="9"/>
        <color indexed="8"/>
        <rFont val="標楷體"/>
        <family val="4"/>
        <charset val="136"/>
      </rPr>
      <t>中文閱讀與寫作</t>
    </r>
    <phoneticPr fontId="4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</si>
  <si>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</si>
  <si>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勞作教育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</si>
  <si>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服務學習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r>
      <rPr>
        <sz val="10"/>
        <rFont val="新細明體"/>
        <family val="1"/>
        <charset val="136"/>
      </rPr>
      <t/>
    </r>
    <phoneticPr fontId="4" type="noConversion"/>
  </si>
  <si>
    <r>
      <rPr>
        <sz val="9"/>
        <color indexed="8"/>
        <rFont val="標楷體"/>
        <family val="4"/>
        <charset val="136"/>
      </rPr>
      <t>職場應用文</t>
    </r>
    <phoneticPr fontId="4" type="noConversion"/>
  </si>
  <si>
    <r>
      <rPr>
        <sz val="9"/>
        <color indexed="8"/>
        <rFont val="標楷體"/>
        <family val="4"/>
        <charset val="136"/>
      </rPr>
      <t>法律與生活</t>
    </r>
    <phoneticPr fontId="4" type="noConversion"/>
  </si>
  <si>
    <r>
      <rPr>
        <sz val="9"/>
        <color indexed="8"/>
        <rFont val="標楷體"/>
        <family val="4"/>
        <charset val="136"/>
      </rPr>
      <t>中階職場專業英語</t>
    </r>
    <phoneticPr fontId="4" type="noConversion"/>
  </si>
  <si>
    <r>
      <rPr>
        <sz val="10"/>
        <color indexed="8"/>
        <rFont val="標楷體"/>
        <family val="4"/>
        <charset val="136"/>
      </rPr>
      <t>職場實用日語會話</t>
    </r>
    <phoneticPr fontId="4" type="noConversion"/>
  </si>
  <si>
    <r>
      <rPr>
        <sz val="9"/>
        <color indexed="8"/>
        <rFont val="標楷體"/>
        <family val="4"/>
        <charset val="136"/>
      </rPr>
      <t>進階飯店應用日語會話</t>
    </r>
    <phoneticPr fontId="4" type="noConversion"/>
  </si>
  <si>
    <r>
      <rPr>
        <sz val="9"/>
        <color indexed="8"/>
        <rFont val="標楷體"/>
        <family val="4"/>
        <charset val="136"/>
      </rPr>
      <t>餐飲衛生安全管理</t>
    </r>
    <phoneticPr fontId="4" type="noConversion"/>
  </si>
  <si>
    <r>
      <rPr>
        <sz val="9"/>
        <color indexed="8"/>
        <rFont val="標楷體"/>
        <family val="4"/>
        <charset val="136"/>
      </rPr>
      <t>餐飲人力資源管理</t>
    </r>
    <phoneticPr fontId="4" type="noConversion"/>
  </si>
  <si>
    <r>
      <rPr>
        <sz val="9"/>
        <color indexed="8"/>
        <rFont val="標楷體"/>
        <family val="4"/>
        <charset val="136"/>
      </rPr>
      <t>餐飲管理</t>
    </r>
    <phoneticPr fontId="4" type="noConversion"/>
  </si>
  <si>
    <r>
      <rPr>
        <sz val="9"/>
        <color indexed="8"/>
        <rFont val="標楷體"/>
        <family val="4"/>
        <charset val="136"/>
      </rPr>
      <t>餐酒搭配</t>
    </r>
    <phoneticPr fontId="4" type="noConversion"/>
  </si>
  <si>
    <r>
      <rPr>
        <sz val="9"/>
        <color indexed="8"/>
        <rFont val="標楷體"/>
        <family val="4"/>
        <charset val="136"/>
      </rPr>
      <t>校外實習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</si>
  <si>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校內專業實習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</si>
  <si>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飲料管理與實務</t>
    </r>
    <phoneticPr fontId="4" type="noConversion"/>
  </si>
  <si>
    <r>
      <rPr>
        <sz val="9"/>
        <color indexed="8"/>
        <rFont val="標楷體"/>
        <family val="4"/>
        <charset val="136"/>
      </rPr>
      <t>桌邊烹調暨服勤</t>
    </r>
    <phoneticPr fontId="4" type="noConversion"/>
  </si>
  <si>
    <r>
      <rPr>
        <sz val="9"/>
        <color indexed="8"/>
        <rFont val="標楷體"/>
        <family val="4"/>
        <charset val="136"/>
      </rPr>
      <t>專題製作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</si>
  <si>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9"/>
        <color indexed="8"/>
        <rFont val="標楷體"/>
        <family val="4"/>
        <charset val="136"/>
      </rPr>
      <t>餐廳實務</t>
    </r>
    <phoneticPr fontId="4" type="noConversion"/>
  </si>
  <si>
    <r>
      <rPr>
        <sz val="9"/>
        <color indexed="8"/>
        <rFont val="標楷體"/>
        <family val="4"/>
        <charset val="136"/>
      </rPr>
      <t>餐飲營養學</t>
    </r>
    <phoneticPr fontId="4" type="noConversion"/>
  </si>
  <si>
    <r>
      <rPr>
        <sz val="9"/>
        <color indexed="8"/>
        <rFont val="標楷體"/>
        <family val="4"/>
        <charset val="136"/>
      </rPr>
      <t>酒吧與咖啡廳經營管理</t>
    </r>
    <phoneticPr fontId="4" type="noConversion"/>
  </si>
  <si>
    <r>
      <rPr>
        <sz val="9"/>
        <color indexed="8"/>
        <rFont val="標楷體"/>
        <family val="4"/>
        <charset val="136"/>
      </rPr>
      <t>進階餐飲日語會話</t>
    </r>
    <phoneticPr fontId="4" type="noConversion"/>
  </si>
  <si>
    <r>
      <rPr>
        <sz val="9"/>
        <color indexed="8"/>
        <rFont val="標楷體"/>
        <family val="4"/>
        <charset val="136"/>
      </rPr>
      <t>葡萄酒實務</t>
    </r>
    <phoneticPr fontId="4" type="noConversion"/>
  </si>
  <si>
    <r>
      <rPr>
        <sz val="9"/>
        <color indexed="8"/>
        <rFont val="標楷體"/>
        <family val="4"/>
        <charset val="136"/>
      </rPr>
      <t>創意茶飲與咖啡調製</t>
    </r>
    <phoneticPr fontId="4" type="noConversion"/>
  </si>
  <si>
    <r>
      <rPr>
        <b/>
        <sz val="10"/>
        <color indexed="8"/>
        <rFont val="標楷體"/>
        <family val="4"/>
        <charset val="136"/>
      </rPr>
      <t>小計</t>
    </r>
    <phoneticPr fontId="4" type="noConversion"/>
  </si>
  <si>
    <r>
      <rPr>
        <sz val="9"/>
        <color indexed="8"/>
        <rFont val="標楷體"/>
        <family val="4"/>
        <charset val="136"/>
      </rPr>
      <t>宴會管理</t>
    </r>
    <phoneticPr fontId="4" type="noConversion"/>
  </si>
  <si>
    <r>
      <rPr>
        <sz val="9"/>
        <color indexed="8"/>
        <rFont val="標楷體"/>
        <family val="4"/>
        <charset val="136"/>
      </rPr>
      <t>歐美製作與盤飾</t>
    </r>
    <phoneticPr fontId="4" type="noConversion"/>
  </si>
  <si>
    <r>
      <rPr>
        <sz val="9"/>
        <color indexed="8"/>
        <rFont val="標楷體"/>
        <family val="4"/>
        <charset val="136"/>
      </rPr>
      <t>餐廳規劃與設計</t>
    </r>
    <phoneticPr fontId="4" type="noConversion"/>
  </si>
  <si>
    <r>
      <rPr>
        <sz val="9"/>
        <color indexed="8"/>
        <rFont val="標楷體"/>
        <family val="4"/>
        <charset val="136"/>
      </rPr>
      <t>餐飲文化</t>
    </r>
    <phoneticPr fontId="4" type="noConversion"/>
  </si>
  <si>
    <r>
      <rPr>
        <sz val="9"/>
        <color indexed="8"/>
        <rFont val="標楷體"/>
        <family val="4"/>
        <charset val="136"/>
      </rPr>
      <t>法國料理</t>
    </r>
    <phoneticPr fontId="4" type="noConversion"/>
  </si>
  <si>
    <r>
      <rPr>
        <sz val="9"/>
        <color indexed="8"/>
        <rFont val="標楷體"/>
        <family val="4"/>
        <charset val="136"/>
      </rPr>
      <t>蛋糕製作</t>
    </r>
    <phoneticPr fontId="4" type="noConversion"/>
  </si>
  <si>
    <r>
      <rPr>
        <sz val="9"/>
        <color indexed="8"/>
        <rFont val="標楷體"/>
        <family val="4"/>
        <charset val="136"/>
      </rPr>
      <t>海鮮辨識分解</t>
    </r>
    <phoneticPr fontId="4" type="noConversion"/>
  </si>
  <si>
    <r>
      <rPr>
        <sz val="9"/>
        <color indexed="8"/>
        <rFont val="標楷體"/>
        <family val="4"/>
        <charset val="136"/>
      </rPr>
      <t>餐飲投資評估</t>
    </r>
    <phoneticPr fontId="4" type="noConversion"/>
  </si>
  <si>
    <r>
      <rPr>
        <sz val="9"/>
        <color indexed="8"/>
        <rFont val="標楷體"/>
        <family val="4"/>
        <charset val="136"/>
      </rPr>
      <t>就業接軌</t>
    </r>
    <phoneticPr fontId="4" type="noConversion"/>
  </si>
  <si>
    <r>
      <rPr>
        <sz val="9"/>
        <color indexed="8"/>
        <rFont val="標楷體"/>
        <family val="4"/>
        <charset val="136"/>
      </rPr>
      <t>餐飲創業企劃</t>
    </r>
    <phoneticPr fontId="4" type="noConversion"/>
  </si>
  <si>
    <r>
      <rPr>
        <sz val="9"/>
        <color indexed="8"/>
        <rFont val="標楷體"/>
        <family val="4"/>
        <charset val="136"/>
      </rPr>
      <t>消費者行為</t>
    </r>
    <phoneticPr fontId="4" type="noConversion"/>
  </si>
  <si>
    <r>
      <rPr>
        <sz val="9"/>
        <rFont val="標楷體"/>
        <family val="4"/>
        <charset val="136"/>
      </rPr>
      <t>茶葉感官品評</t>
    </r>
    <phoneticPr fontId="4" type="noConversion"/>
  </si>
  <si>
    <r>
      <rPr>
        <sz val="9"/>
        <color indexed="8"/>
        <rFont val="標楷體"/>
        <family val="4"/>
        <charset val="136"/>
      </rPr>
      <t>餐飲新產品開發</t>
    </r>
    <phoneticPr fontId="4" type="noConversion"/>
  </si>
  <si>
    <r>
      <rPr>
        <sz val="9"/>
        <color indexed="8"/>
        <rFont val="標楷體"/>
        <family val="4"/>
        <charset val="136"/>
      </rPr>
      <t>餅乾製作</t>
    </r>
    <phoneticPr fontId="4" type="noConversion"/>
  </si>
  <si>
    <r>
      <rPr>
        <sz val="9"/>
        <color indexed="8"/>
        <rFont val="標楷體"/>
        <family val="4"/>
        <charset val="136"/>
      </rPr>
      <t>機能性食品</t>
    </r>
    <phoneticPr fontId="4" type="noConversion"/>
  </si>
  <si>
    <r>
      <rPr>
        <sz val="10"/>
        <color indexed="8"/>
        <rFont val="標楷體"/>
        <family val="4"/>
        <charset val="136"/>
      </rPr>
      <t>基礎通識：</t>
    </r>
    <r>
      <rPr>
        <sz val="10"/>
        <color indexed="8"/>
        <rFont val="Arial"/>
        <family val="2"/>
      </rPr>
      <t>14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</si>
  <si>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rPr>
        <sz val="8"/>
        <color theme="1"/>
        <rFont val="標楷體"/>
        <family val="4"/>
        <charset val="136"/>
      </rPr>
      <t>類別</t>
    </r>
  </si>
  <si>
    <r>
      <rPr>
        <sz val="9"/>
        <color theme="1"/>
        <rFont val="標楷體"/>
        <family val="4"/>
        <charset val="136"/>
      </rPr>
      <t>科目名稱</t>
    </r>
  </si>
  <si>
    <r>
      <rPr>
        <sz val="8"/>
        <color theme="1"/>
        <rFont val="標楷體"/>
        <family val="4"/>
        <charset val="136"/>
      </rPr>
      <t>第一學年</t>
    </r>
  </si>
  <si>
    <r>
      <rPr>
        <sz val="8"/>
        <color theme="1"/>
        <rFont val="標楷體"/>
        <family val="4"/>
        <charset val="136"/>
      </rPr>
      <t>第二學年</t>
    </r>
  </si>
  <si>
    <r>
      <rPr>
        <sz val="8"/>
        <color theme="1"/>
        <rFont val="標楷體"/>
        <family val="4"/>
        <charset val="136"/>
      </rPr>
      <t>第三學年</t>
    </r>
    <phoneticPr fontId="4" type="noConversion"/>
  </si>
  <si>
    <r>
      <rPr>
        <sz val="8"/>
        <color theme="1"/>
        <rFont val="標楷體"/>
        <family val="4"/>
        <charset val="136"/>
      </rPr>
      <t>第四學年</t>
    </r>
  </si>
  <si>
    <r>
      <rPr>
        <sz val="8"/>
        <color theme="1"/>
        <rFont val="標楷體"/>
        <family val="4"/>
        <charset val="136"/>
      </rPr>
      <t>上</t>
    </r>
  </si>
  <si>
    <r>
      <rPr>
        <sz val="8"/>
        <color theme="1"/>
        <rFont val="標楷體"/>
        <family val="4"/>
        <charset val="136"/>
      </rPr>
      <t>下</t>
    </r>
  </si>
  <si>
    <r>
      <rPr>
        <sz val="8"/>
        <color theme="1"/>
        <rFont val="標楷體"/>
        <family val="4"/>
        <charset val="136"/>
      </rPr>
      <t>基礎通識</t>
    </r>
    <phoneticPr fontId="4" type="noConversion"/>
  </si>
  <si>
    <r>
      <rPr>
        <sz val="9"/>
        <rFont val="標楷體"/>
        <family val="4"/>
        <charset val="136"/>
      </rPr>
      <t>中文閱讀與寫作</t>
    </r>
    <phoneticPr fontId="4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</si>
  <si>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三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</si>
  <si>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共同外語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</si>
  <si>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共同外語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三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</si>
  <si>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</si>
  <si>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)-</t>
    </r>
    <r>
      <rPr>
        <sz val="9"/>
        <rFont val="標楷體"/>
        <family val="4"/>
        <charset val="136"/>
      </rPr>
      <t>高爾夫</t>
    </r>
    <phoneticPr fontId="4" type="noConversion"/>
  </si>
  <si>
    <r>
      <rPr>
        <b/>
        <sz val="9"/>
        <color theme="1"/>
        <rFont val="標楷體"/>
        <family val="4"/>
        <charset val="136"/>
      </rPr>
      <t>小計</t>
    </r>
  </si>
  <si>
    <r>
      <rPr>
        <b/>
        <sz val="9"/>
        <color theme="1"/>
        <rFont val="標楷體"/>
        <family val="4"/>
        <charset val="136"/>
      </rPr>
      <t>類別學分小計</t>
    </r>
  </si>
  <si>
    <r>
      <rPr>
        <sz val="8"/>
        <color theme="1"/>
        <rFont val="標楷體"/>
        <family val="4"/>
        <charset val="136"/>
      </rPr>
      <t>職用通識</t>
    </r>
    <phoneticPr fontId="4" type="noConversion"/>
  </si>
  <si>
    <r>
      <rPr>
        <sz val="9"/>
        <color theme="1"/>
        <rFont val="標楷體"/>
        <family val="4"/>
        <charset val="136"/>
      </rPr>
      <t>勞作教育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</si>
  <si>
    <r>
      <rPr>
        <sz val="9"/>
        <color theme="1"/>
        <rFont val="標楷體"/>
        <family val="4"/>
        <charset val="136"/>
      </rPr>
      <t>服務學習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</si>
  <si>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職場應用文</t>
    </r>
    <phoneticPr fontId="4" type="noConversion"/>
  </si>
  <si>
    <r>
      <rPr>
        <sz val="9"/>
        <color theme="1"/>
        <rFont val="標楷體"/>
        <family val="4"/>
        <charset val="136"/>
      </rPr>
      <t>職場禮儀與口語表達</t>
    </r>
  </si>
  <si>
    <r>
      <rPr>
        <sz val="8"/>
        <color theme="1"/>
        <rFont val="標楷體"/>
        <family val="4"/>
        <charset val="136"/>
      </rPr>
      <t>多元通識</t>
    </r>
    <phoneticPr fontId="4" type="noConversion"/>
  </si>
  <si>
    <r>
      <t xml:space="preserve">1. </t>
    </r>
    <r>
      <rPr>
        <sz val="8"/>
        <color theme="1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標楷體"/>
        <family val="4"/>
        <charset val="136"/>
      </rPr>
      <t xml:space="preserve">學分，共計２８學分。
</t>
    </r>
    <r>
      <rPr>
        <sz val="8"/>
        <color theme="1"/>
        <rFont val="Arial"/>
        <family val="2"/>
      </rPr>
      <t xml:space="preserve">2. </t>
    </r>
    <r>
      <rPr>
        <sz val="8"/>
        <color theme="1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color theme="1"/>
        <rFont val="Arial"/>
        <family val="2"/>
      </rPr>
      <t>3.  102</t>
    </r>
    <r>
      <rPr>
        <sz val="8"/>
        <color theme="1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theme="1"/>
        <rFont val="Arial"/>
        <family val="2"/>
      </rPr>
      <t xml:space="preserve">4 </t>
    </r>
    <r>
      <rPr>
        <sz val="8"/>
        <color theme="1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4" type="noConversion"/>
  </si>
  <si>
    <r>
      <rPr>
        <sz val="8"/>
        <color theme="1"/>
        <rFont val="標楷體"/>
        <family val="4"/>
        <charset val="136"/>
      </rPr>
      <t>院
必
修</t>
    </r>
    <phoneticPr fontId="4" type="noConversion"/>
  </si>
  <si>
    <r>
      <rPr>
        <sz val="9"/>
        <color theme="1"/>
        <rFont val="標楷體"/>
        <family val="4"/>
        <charset val="136"/>
      </rPr>
      <t>管理學</t>
    </r>
    <phoneticPr fontId="4" type="noConversion"/>
  </si>
  <si>
    <r>
      <rPr>
        <sz val="9"/>
        <color theme="1"/>
        <rFont val="標楷體"/>
        <family val="4"/>
        <charset val="136"/>
      </rPr>
      <t>民生產業講座</t>
    </r>
    <phoneticPr fontId="4" type="noConversion"/>
  </si>
  <si>
    <t>院選修</t>
    <phoneticPr fontId="4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</si>
  <si>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4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</si>
  <si>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4" type="noConversion"/>
  </si>
  <si>
    <r>
      <rPr>
        <sz val="10"/>
        <color theme="1"/>
        <rFont val="標楷體"/>
        <family val="4"/>
        <charset val="136"/>
      </rPr>
      <t>高階職場專業日語</t>
    </r>
    <phoneticPr fontId="4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</si>
  <si>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4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</si>
  <si>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</si>
  <si>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職場實用日語會話</t>
    </r>
    <phoneticPr fontId="4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</si>
  <si>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</si>
  <si>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4" type="noConversion"/>
  </si>
  <si>
    <r>
      <rPr>
        <sz val="10"/>
        <color theme="1"/>
        <rFont val="標楷體"/>
        <family val="4"/>
        <charset val="136"/>
      </rPr>
      <t>類別學分小計</t>
    </r>
  </si>
  <si>
    <r>
      <rPr>
        <sz val="8"/>
        <color theme="1"/>
        <rFont val="標楷體"/>
        <family val="4"/>
        <charset val="136"/>
      </rPr>
      <t>專業必修科目</t>
    </r>
    <phoneticPr fontId="4" type="noConversion"/>
  </si>
  <si>
    <r>
      <rPr>
        <sz val="9"/>
        <color theme="1"/>
        <rFont val="標楷體"/>
        <family val="4"/>
        <charset val="136"/>
      </rPr>
      <t>年代美學與造型</t>
    </r>
    <phoneticPr fontId="4" type="noConversion"/>
  </si>
  <si>
    <r>
      <rPr>
        <sz val="9"/>
        <rFont val="標楷體"/>
        <family val="4"/>
        <charset val="136"/>
      </rPr>
      <t>影視彩妝設計</t>
    </r>
    <phoneticPr fontId="4" type="noConversion"/>
  </si>
  <si>
    <r>
      <rPr>
        <sz val="9"/>
        <rFont val="標楷體"/>
        <family val="4"/>
        <charset val="136"/>
      </rPr>
      <t>專題製作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</si>
  <si>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4" type="noConversion"/>
  </si>
  <si>
    <t>*</t>
    <phoneticPr fontId="4" type="noConversion"/>
  </si>
  <si>
    <r>
      <rPr>
        <sz val="9"/>
        <color theme="1"/>
        <rFont val="標楷體"/>
        <family val="4"/>
        <charset val="136"/>
      </rPr>
      <t>美妝品概論</t>
    </r>
    <phoneticPr fontId="4" type="noConversion"/>
  </si>
  <si>
    <t>商業髮型設計(一)</t>
    <phoneticPr fontId="4" type="noConversion"/>
  </si>
  <si>
    <t>微型創業</t>
    <phoneticPr fontId="4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</si>
  <si>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4" type="noConversion"/>
  </si>
  <si>
    <t>*</t>
    <phoneticPr fontId="4" type="noConversion"/>
  </si>
  <si>
    <r>
      <rPr>
        <sz val="9"/>
        <color theme="1"/>
        <rFont val="標楷體"/>
        <family val="4"/>
        <charset val="136"/>
      </rPr>
      <t>時尚髮型設計</t>
    </r>
    <phoneticPr fontId="4" type="noConversion"/>
  </si>
  <si>
    <r>
      <rPr>
        <sz val="9"/>
        <rFont val="標楷體"/>
        <family val="4"/>
        <charset val="136"/>
      </rPr>
      <t>藝術指甲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</si>
  <si>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整體造型設計</t>
    </r>
    <phoneticPr fontId="4" type="noConversion"/>
  </si>
  <si>
    <r>
      <rPr>
        <sz val="9"/>
        <color theme="1"/>
        <rFont val="標楷體"/>
        <family val="4"/>
        <charset val="136"/>
      </rPr>
      <t>彩妝設計</t>
    </r>
    <phoneticPr fontId="4" type="noConversion"/>
  </si>
  <si>
    <r>
      <rPr>
        <sz val="9"/>
        <rFont val="標楷體"/>
        <family val="4"/>
        <charset val="136"/>
      </rPr>
      <t>特效化妝</t>
    </r>
    <phoneticPr fontId="4" type="noConversion"/>
  </si>
  <si>
    <t>頭皮養護實務</t>
    <phoneticPr fontId="4" type="noConversion"/>
  </si>
  <si>
    <r>
      <rPr>
        <sz val="9"/>
        <color theme="1"/>
        <rFont val="標楷體"/>
        <family val="4"/>
        <charset val="136"/>
      </rPr>
      <t>時尚造型素描</t>
    </r>
    <phoneticPr fontId="4" type="noConversion"/>
  </si>
  <si>
    <r>
      <rPr>
        <sz val="9"/>
        <rFont val="標楷體"/>
        <family val="4"/>
        <charset val="136"/>
      </rPr>
      <t>藝術指甲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</si>
  <si>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時尚彩妝設計</t>
    </r>
    <phoneticPr fontId="4" type="noConversion"/>
  </si>
  <si>
    <r>
      <rPr>
        <sz val="9"/>
        <rFont val="標楷體"/>
        <family val="4"/>
        <charset val="136"/>
      </rPr>
      <t>美容英文文獻導讀</t>
    </r>
    <phoneticPr fontId="4" type="noConversion"/>
  </si>
  <si>
    <r>
      <rPr>
        <sz val="9"/>
        <color theme="1"/>
        <rFont val="標楷體"/>
        <family val="4"/>
        <charset val="136"/>
      </rPr>
      <t>護膚技術及實習</t>
    </r>
    <phoneticPr fontId="4" type="noConversion"/>
  </si>
  <si>
    <t>商業髮型設計(二)</t>
    <phoneticPr fontId="4" type="noConversion"/>
  </si>
  <si>
    <r>
      <rPr>
        <sz val="9"/>
        <color theme="1"/>
        <rFont val="標楷體"/>
        <family val="4"/>
        <charset val="136"/>
      </rPr>
      <t>美妝品原料</t>
    </r>
    <phoneticPr fontId="4" type="noConversion"/>
  </si>
  <si>
    <r>
      <rPr>
        <sz val="9"/>
        <color theme="1"/>
        <rFont val="標楷體"/>
        <family val="4"/>
        <charset val="136"/>
      </rPr>
      <t>進階時尚髮型設計</t>
    </r>
    <phoneticPr fontId="4" type="noConversion"/>
  </si>
  <si>
    <t xml:space="preserve"> </t>
    <phoneticPr fontId="4" type="noConversion"/>
  </si>
  <si>
    <r>
      <rPr>
        <b/>
        <sz val="9"/>
        <color theme="1"/>
        <rFont val="標楷體"/>
        <family val="4"/>
        <charset val="136"/>
      </rPr>
      <t>小計</t>
    </r>
    <phoneticPr fontId="4" type="noConversion"/>
  </si>
  <si>
    <r>
      <rPr>
        <sz val="8"/>
        <color theme="1"/>
        <rFont val="標楷體"/>
        <family val="4"/>
        <charset val="136"/>
      </rPr>
      <t>專業選修</t>
    </r>
    <phoneticPr fontId="4" type="noConversion"/>
  </si>
  <si>
    <r>
      <rPr>
        <sz val="9"/>
        <color theme="1"/>
        <rFont val="標楷體"/>
        <family val="4"/>
        <charset val="136"/>
      </rPr>
      <t>開設選修學分</t>
    </r>
    <phoneticPr fontId="4" type="noConversion"/>
  </si>
  <si>
    <r>
      <rPr>
        <sz val="9"/>
        <color theme="1"/>
        <rFont val="標楷體"/>
        <family val="4"/>
        <charset val="136"/>
      </rPr>
      <t>開設選修學分</t>
    </r>
    <phoneticPr fontId="4" type="noConversion"/>
  </si>
  <si>
    <r>
      <rPr>
        <sz val="9"/>
        <rFont val="標楷體"/>
        <family val="4"/>
        <charset val="136"/>
      </rPr>
      <t>開設選修學分</t>
    </r>
    <phoneticPr fontId="4" type="noConversion"/>
  </si>
  <si>
    <r>
      <rPr>
        <sz val="9"/>
        <color theme="1"/>
        <rFont val="標楷體"/>
        <family val="4"/>
        <charset val="136"/>
      </rPr>
      <t>產業講座</t>
    </r>
    <phoneticPr fontId="4" type="noConversion"/>
  </si>
  <si>
    <t>海外時尚產業參訪</t>
    <phoneticPr fontId="4" type="noConversion"/>
  </si>
  <si>
    <t>海外時尚產業見習</t>
    <phoneticPr fontId="4" type="noConversion"/>
  </si>
  <si>
    <r>
      <rPr>
        <sz val="9"/>
        <color theme="1"/>
        <rFont val="標楷體"/>
        <family val="4"/>
        <charset val="136"/>
      </rPr>
      <t>校內實習</t>
    </r>
    <phoneticPr fontId="4" type="noConversion"/>
  </si>
  <si>
    <r>
      <rPr>
        <sz val="9"/>
        <color theme="1"/>
        <rFont val="標楷體"/>
        <family val="4"/>
        <charset val="136"/>
      </rPr>
      <t>專業實習</t>
    </r>
    <phoneticPr fontId="4" type="noConversion"/>
  </si>
  <si>
    <r>
      <rPr>
        <sz val="10"/>
        <color theme="1"/>
        <rFont val="標楷體"/>
        <family val="4"/>
        <charset val="136"/>
      </rPr>
      <t>專業選修：依各學期開課數由選修課程庫中先行調查開課科目，同一入學年之選修課程不重複開。「美容保養」及「時尚造型」各模組開課比率依分組人數比決定。</t>
    </r>
    <phoneticPr fontId="4" type="noConversion"/>
  </si>
  <si>
    <r>
      <rPr>
        <sz val="9"/>
        <color theme="1"/>
        <rFont val="標楷體"/>
        <family val="4"/>
        <charset val="136"/>
      </rPr>
      <t>時尚彩妝畫</t>
    </r>
    <phoneticPr fontId="4" type="noConversion"/>
  </si>
  <si>
    <r>
      <rPr>
        <sz val="9"/>
        <color theme="1"/>
        <rFont val="標楷體"/>
        <family val="4"/>
        <charset val="136"/>
      </rPr>
      <t>時尚造型模組</t>
    </r>
    <phoneticPr fontId="4" type="noConversion"/>
  </si>
  <si>
    <r>
      <rPr>
        <sz val="9"/>
        <color theme="1"/>
        <rFont val="標楷體"/>
        <family val="4"/>
        <charset val="136"/>
      </rPr>
      <t>時尚飾品設計</t>
    </r>
    <phoneticPr fontId="4" type="noConversion"/>
  </si>
  <si>
    <r>
      <rPr>
        <sz val="9"/>
        <color theme="1"/>
        <rFont val="標楷體"/>
        <family val="4"/>
        <charset val="136"/>
      </rPr>
      <t>噴槍彩繪</t>
    </r>
    <phoneticPr fontId="4" type="noConversion"/>
  </si>
  <si>
    <t>複合媒材應用</t>
    <phoneticPr fontId="4" type="noConversion"/>
  </si>
  <si>
    <t>花藝設計</t>
    <phoneticPr fontId="4" type="noConversion"/>
  </si>
  <si>
    <t>彩繪化妝</t>
    <phoneticPr fontId="4" type="noConversion"/>
  </si>
  <si>
    <r>
      <rPr>
        <sz val="9"/>
        <color theme="1"/>
        <rFont val="標楷體"/>
        <family val="4"/>
        <charset val="136"/>
      </rPr>
      <t>時尚服裝畫</t>
    </r>
    <phoneticPr fontId="4" type="noConversion"/>
  </si>
  <si>
    <t>藝術賞析</t>
    <phoneticPr fontId="4" type="noConversion"/>
  </si>
  <si>
    <r>
      <rPr>
        <sz val="9"/>
        <color theme="1"/>
        <rFont val="標楷體"/>
        <family val="4"/>
        <charset val="136"/>
      </rPr>
      <t>消費者行為</t>
    </r>
    <phoneticPr fontId="4" type="noConversion"/>
  </si>
  <si>
    <t>時尚攝影</t>
    <phoneticPr fontId="4" type="noConversion"/>
  </si>
  <si>
    <r>
      <rPr>
        <sz val="9"/>
        <color theme="1"/>
        <rFont val="標楷體"/>
        <family val="4"/>
        <charset val="136"/>
      </rPr>
      <t>婚禮企劃與設計</t>
    </r>
    <phoneticPr fontId="4" type="noConversion"/>
  </si>
  <si>
    <r>
      <rPr>
        <sz val="9"/>
        <color theme="1"/>
        <rFont val="標楷體"/>
        <family val="4"/>
        <charset val="136"/>
      </rPr>
      <t>時尚品牌經營</t>
    </r>
    <phoneticPr fontId="4" type="noConversion"/>
  </si>
  <si>
    <r>
      <rPr>
        <sz val="9"/>
        <color theme="1"/>
        <rFont val="標楷體"/>
        <family val="4"/>
        <charset val="136"/>
      </rPr>
      <t>應用色彩學</t>
    </r>
    <phoneticPr fontId="4" type="noConversion"/>
  </si>
  <si>
    <r>
      <rPr>
        <sz val="9"/>
        <color theme="1"/>
        <rFont val="標楷體"/>
        <family val="4"/>
        <charset val="136"/>
      </rPr>
      <t>平面雜誌彩妝設計</t>
    </r>
    <phoneticPr fontId="4" type="noConversion"/>
  </si>
  <si>
    <r>
      <rPr>
        <sz val="9"/>
        <color theme="1"/>
        <rFont val="標楷體"/>
        <family val="4"/>
        <charset val="136"/>
      </rPr>
      <t>配件設計與製作</t>
    </r>
    <phoneticPr fontId="4" type="noConversion"/>
  </si>
  <si>
    <r>
      <rPr>
        <sz val="9"/>
        <color theme="1"/>
        <rFont val="標楷體"/>
        <family val="4"/>
        <charset val="136"/>
      </rPr>
      <t>專業韓文</t>
    </r>
    <phoneticPr fontId="4" type="noConversion"/>
  </si>
  <si>
    <r>
      <rPr>
        <sz val="9"/>
        <color theme="1"/>
        <rFont val="標楷體"/>
        <family val="4"/>
        <charset val="136"/>
      </rPr>
      <t>面具設計</t>
    </r>
    <phoneticPr fontId="4" type="noConversion"/>
  </si>
  <si>
    <r>
      <rPr>
        <sz val="9"/>
        <rFont val="標楷體"/>
        <family val="4"/>
        <charset val="136"/>
      </rPr>
      <t>美容實用英文</t>
    </r>
    <phoneticPr fontId="4" type="noConversion"/>
  </si>
  <si>
    <r>
      <rPr>
        <sz val="9"/>
        <color theme="1"/>
        <rFont val="標楷體"/>
        <family val="4"/>
        <charset val="136"/>
      </rPr>
      <t>藝術彩繪</t>
    </r>
    <phoneticPr fontId="4" type="noConversion"/>
  </si>
  <si>
    <r>
      <rPr>
        <sz val="9"/>
        <color theme="1"/>
        <rFont val="標楷體"/>
        <family val="4"/>
        <charset val="136"/>
      </rPr>
      <t>人體彩繪</t>
    </r>
    <phoneticPr fontId="4" type="noConversion"/>
  </si>
  <si>
    <t>藝術髮型創作</t>
    <phoneticPr fontId="4" type="noConversion"/>
  </si>
  <si>
    <r>
      <rPr>
        <sz val="9"/>
        <color theme="1"/>
        <rFont val="標楷體"/>
        <family val="4"/>
        <charset val="136"/>
      </rPr>
      <t>人力資源管理</t>
    </r>
    <phoneticPr fontId="4" type="noConversion"/>
  </si>
  <si>
    <r>
      <rPr>
        <sz val="9"/>
        <color theme="1"/>
        <rFont val="標楷體"/>
        <family val="4"/>
        <charset val="136"/>
      </rPr>
      <t>假髮應用</t>
    </r>
    <phoneticPr fontId="4" type="noConversion"/>
  </si>
  <si>
    <t>劇場彩妝設計</t>
    <phoneticPr fontId="4" type="noConversion"/>
  </si>
  <si>
    <t>立裁設計</t>
    <phoneticPr fontId="4" type="noConversion"/>
  </si>
  <si>
    <t>禮服製作</t>
    <phoneticPr fontId="4" type="noConversion"/>
  </si>
  <si>
    <t>年代造型設計</t>
    <phoneticPr fontId="4" type="noConversion"/>
  </si>
  <si>
    <r>
      <rPr>
        <sz val="9"/>
        <color theme="1"/>
        <rFont val="標楷體"/>
        <family val="4"/>
        <charset val="136"/>
      </rPr>
      <t>企畫提案與簡報</t>
    </r>
    <phoneticPr fontId="4" type="noConversion"/>
  </si>
  <si>
    <t>顧客關係管理</t>
    <phoneticPr fontId="4" type="noConversion"/>
  </si>
  <si>
    <r>
      <rPr>
        <b/>
        <sz val="8"/>
        <color theme="1"/>
        <rFont val="標楷體"/>
        <family val="4"/>
        <charset val="136"/>
      </rPr>
      <t>類別學分小計</t>
    </r>
  </si>
  <si>
    <r>
      <rPr>
        <b/>
        <sz val="8"/>
        <color theme="1"/>
        <rFont val="標楷體"/>
        <family val="4"/>
        <charset val="136"/>
      </rPr>
      <t>至少修</t>
    </r>
    <r>
      <rPr>
        <b/>
        <sz val="8"/>
        <color theme="1"/>
        <rFont val="Arial"/>
        <family val="2"/>
      </rPr>
      <t>28</t>
    </r>
    <r>
      <rPr>
        <b/>
        <sz val="8"/>
        <color theme="1"/>
        <rFont val="標楷體"/>
        <family val="4"/>
        <charset val="136"/>
      </rPr>
      <t>學分以上</t>
    </r>
    <phoneticPr fontId="4" type="noConversion"/>
  </si>
  <si>
    <r>
      <rPr>
        <sz val="9"/>
        <color theme="1"/>
        <rFont val="標楷體"/>
        <family val="4"/>
        <charset val="136"/>
      </rPr>
      <t>基礎通識：</t>
    </r>
    <r>
      <rPr>
        <sz val="9"/>
        <color theme="1"/>
        <rFont val="Arial"/>
        <family val="2"/>
      </rPr>
      <t>14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</si>
  <si>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多元通識：</t>
    </r>
    <r>
      <rPr>
        <sz val="9"/>
        <color theme="1"/>
        <rFont val="Arial"/>
        <family val="2"/>
      </rPr>
      <t>6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</si>
  <si>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專業必修：</t>
    </r>
    <r>
      <rPr>
        <sz val="9"/>
        <color theme="1"/>
        <rFont val="Arial"/>
        <family val="2"/>
      </rPr>
      <t xml:space="preserve">64 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</si>
  <si>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最低畢業學分數：</t>
    </r>
    <r>
      <rPr>
        <sz val="9"/>
        <color theme="1"/>
        <rFont val="Arial"/>
        <family val="2"/>
      </rPr>
      <t>128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</si>
  <si>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職用通識：</t>
    </r>
    <r>
      <rPr>
        <sz val="9"/>
        <color theme="1"/>
        <rFont val="Arial"/>
        <family val="2"/>
      </rPr>
      <t xml:space="preserve"> 8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</si>
  <si>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院必修：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</si>
  <si>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專業選修：</t>
    </r>
    <r>
      <rPr>
        <sz val="9"/>
        <color theme="1"/>
        <rFont val="Arial"/>
        <family val="2"/>
      </rPr>
      <t xml:space="preserve">28 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</si>
  <si>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</si>
  <si>
    <r>
      <rPr>
        <sz val="9"/>
        <color theme="1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4" type="noConversion"/>
  </si>
  <si>
    <r>
      <rPr>
        <sz val="8"/>
        <color theme="1"/>
        <rFont val="標楷體"/>
        <family val="4"/>
        <charset val="136"/>
      </rPr>
      <t>第三學年</t>
    </r>
    <phoneticPr fontId="4" type="noConversion"/>
  </si>
  <si>
    <r>
      <rPr>
        <sz val="8"/>
        <color theme="1"/>
        <rFont val="標楷體"/>
        <family val="4"/>
        <charset val="136"/>
      </rPr>
      <t>基礎通識</t>
    </r>
    <phoneticPr fontId="4" type="noConversion"/>
  </si>
  <si>
    <r>
      <rPr>
        <sz val="9"/>
        <color theme="1"/>
        <rFont val="標楷體"/>
        <family val="4"/>
        <charset val="136"/>
      </rPr>
      <t>中文閱讀與寫作</t>
    </r>
    <phoneticPr fontId="4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</si>
  <si>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三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</si>
  <si>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共同外語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</si>
  <si>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共同外語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三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</si>
  <si>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</si>
  <si>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)-</t>
    </r>
    <r>
      <rPr>
        <sz val="9"/>
        <color theme="1"/>
        <rFont val="標楷體"/>
        <family val="4"/>
        <charset val="136"/>
      </rPr>
      <t>高爾夫</t>
    </r>
    <phoneticPr fontId="4" type="noConversion"/>
  </si>
  <si>
    <r>
      <rPr>
        <sz val="8"/>
        <color theme="1"/>
        <rFont val="標楷體"/>
        <family val="4"/>
        <charset val="136"/>
      </rPr>
      <t>職用通識</t>
    </r>
    <phoneticPr fontId="4" type="noConversion"/>
  </si>
  <si>
    <r>
      <rPr>
        <sz val="9"/>
        <color theme="1"/>
        <rFont val="標楷體"/>
        <family val="4"/>
        <charset val="136"/>
      </rPr>
      <t>服務學習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</si>
  <si>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職場應用文</t>
    </r>
    <phoneticPr fontId="4" type="noConversion"/>
  </si>
  <si>
    <r>
      <rPr>
        <sz val="8"/>
        <color theme="1"/>
        <rFont val="標楷體"/>
        <family val="4"/>
        <charset val="136"/>
      </rPr>
      <t>多元通識</t>
    </r>
    <phoneticPr fontId="4" type="noConversion"/>
  </si>
  <si>
    <r>
      <t xml:space="preserve">1. </t>
    </r>
    <r>
      <rPr>
        <sz val="8"/>
        <color theme="1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標楷體"/>
        <family val="4"/>
        <charset val="136"/>
      </rPr>
      <t xml:space="preserve">學分，共計２８學分。
</t>
    </r>
    <r>
      <rPr>
        <sz val="8"/>
        <color theme="1"/>
        <rFont val="Arial"/>
        <family val="2"/>
      </rPr>
      <t xml:space="preserve">2. </t>
    </r>
    <r>
      <rPr>
        <sz val="8"/>
        <color theme="1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color theme="1"/>
        <rFont val="Arial"/>
        <family val="2"/>
      </rPr>
      <t>3.  102</t>
    </r>
    <r>
      <rPr>
        <sz val="8"/>
        <color theme="1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theme="1"/>
        <rFont val="Arial"/>
        <family val="2"/>
      </rPr>
      <t xml:space="preserve">4 </t>
    </r>
    <r>
      <rPr>
        <sz val="8"/>
        <color theme="1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4" type="noConversion"/>
  </si>
  <si>
    <r>
      <rPr>
        <sz val="8"/>
        <color theme="1"/>
        <rFont val="標楷體"/>
        <family val="4"/>
        <charset val="136"/>
      </rPr>
      <t>院
必
修</t>
    </r>
    <phoneticPr fontId="4" type="noConversion"/>
  </si>
  <si>
    <r>
      <rPr>
        <sz val="9"/>
        <color theme="1"/>
        <rFont val="標楷體"/>
        <family val="4"/>
        <charset val="136"/>
      </rPr>
      <t>管理學</t>
    </r>
    <phoneticPr fontId="4" type="noConversion"/>
  </si>
  <si>
    <r>
      <rPr>
        <sz val="9"/>
        <color theme="1"/>
        <rFont val="標楷體"/>
        <family val="4"/>
        <charset val="136"/>
      </rPr>
      <t>民生產業講座</t>
    </r>
    <phoneticPr fontId="4" type="noConversion"/>
  </si>
  <si>
    <t>院選修</t>
    <phoneticPr fontId="4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</si>
  <si>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4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</si>
  <si>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4" type="noConversion"/>
  </si>
  <si>
    <r>
      <rPr>
        <sz val="10"/>
        <color theme="1"/>
        <rFont val="標楷體"/>
        <family val="4"/>
        <charset val="136"/>
      </rPr>
      <t>高階職場專業日語</t>
    </r>
    <phoneticPr fontId="4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</si>
  <si>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4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</si>
  <si>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</si>
  <si>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職場實用日語會話</t>
    </r>
    <phoneticPr fontId="4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</si>
  <si>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</si>
  <si>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4" type="noConversion"/>
  </si>
  <si>
    <r>
      <rPr>
        <sz val="8"/>
        <color theme="1"/>
        <rFont val="標楷體"/>
        <family val="4"/>
        <charset val="136"/>
      </rPr>
      <t>專業必修科目</t>
    </r>
    <phoneticPr fontId="4" type="noConversion"/>
  </si>
  <si>
    <r>
      <rPr>
        <sz val="9"/>
        <color theme="1"/>
        <rFont val="標楷體"/>
        <family val="4"/>
        <charset val="136"/>
      </rPr>
      <t>年代美學與造型</t>
    </r>
    <phoneticPr fontId="4" type="noConversion"/>
  </si>
  <si>
    <r>
      <rPr>
        <sz val="9"/>
        <rFont val="標楷體"/>
        <family val="4"/>
        <charset val="136"/>
      </rPr>
      <t>美妝品調製及實習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</si>
  <si>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專題製作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</si>
  <si>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4" type="noConversion"/>
  </si>
  <si>
    <t>*</t>
    <phoneticPr fontId="4" type="noConversion"/>
  </si>
  <si>
    <r>
      <rPr>
        <sz val="9"/>
        <color theme="1"/>
        <rFont val="標楷體"/>
        <family val="4"/>
        <charset val="136"/>
      </rPr>
      <t>美妝品概論</t>
    </r>
    <phoneticPr fontId="4" type="noConversion"/>
  </si>
  <si>
    <r>
      <rPr>
        <sz val="9"/>
        <rFont val="標楷體"/>
        <family val="4"/>
        <charset val="136"/>
      </rPr>
      <t>芳香療法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</si>
  <si>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t>微型創業</t>
    <phoneticPr fontId="4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</si>
  <si>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</si>
  <si>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時尚髮型設計</t>
    </r>
    <phoneticPr fontId="4" type="noConversion"/>
  </si>
  <si>
    <r>
      <rPr>
        <sz val="9"/>
        <rFont val="標楷體"/>
        <family val="4"/>
        <charset val="136"/>
      </rPr>
      <t>美容美體實務</t>
    </r>
    <phoneticPr fontId="4" type="noConversion"/>
  </si>
  <si>
    <r>
      <rPr>
        <sz val="9"/>
        <rFont val="標楷體"/>
        <family val="4"/>
        <charset val="136"/>
      </rPr>
      <t>專業美容諮詢</t>
    </r>
  </si>
  <si>
    <r>
      <rPr>
        <sz val="9"/>
        <color theme="1"/>
        <rFont val="標楷體"/>
        <family val="4"/>
        <charset val="136"/>
      </rPr>
      <t>彩妝設計</t>
    </r>
    <phoneticPr fontId="4" type="noConversion"/>
  </si>
  <si>
    <r>
      <rPr>
        <sz val="9"/>
        <rFont val="標楷體"/>
        <family val="4"/>
        <charset val="136"/>
      </rPr>
      <t>美妝品調製及實習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</si>
  <si>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美妝品產品分析</t>
    </r>
    <phoneticPr fontId="4" type="noConversion"/>
  </si>
  <si>
    <r>
      <rPr>
        <sz val="9"/>
        <color theme="1"/>
        <rFont val="標楷體"/>
        <family val="4"/>
        <charset val="136"/>
      </rPr>
      <t>時尚造型素描</t>
    </r>
    <phoneticPr fontId="4" type="noConversion"/>
  </si>
  <si>
    <r>
      <rPr>
        <sz val="9"/>
        <rFont val="標楷體"/>
        <family val="4"/>
        <charset val="136"/>
      </rPr>
      <t>芳香療法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</si>
  <si>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t>頭皮養護實務</t>
    <phoneticPr fontId="4" type="noConversion"/>
  </si>
  <si>
    <r>
      <rPr>
        <sz val="9"/>
        <color theme="1"/>
        <rFont val="標楷體"/>
        <family val="4"/>
        <charset val="136"/>
      </rPr>
      <t>指甲與手部保養</t>
    </r>
    <phoneticPr fontId="4" type="noConversion"/>
  </si>
  <si>
    <r>
      <rPr>
        <sz val="9"/>
        <rFont val="標楷體"/>
        <family val="4"/>
        <charset val="136"/>
      </rPr>
      <t>美容英文文獻導讀</t>
    </r>
    <phoneticPr fontId="4" type="noConversion"/>
  </si>
  <si>
    <r>
      <t>SPA</t>
    </r>
    <r>
      <rPr>
        <sz val="9"/>
        <rFont val="標楷體"/>
        <family val="4"/>
        <charset val="136"/>
      </rPr>
      <t>實務</t>
    </r>
    <phoneticPr fontId="4" type="noConversion"/>
  </si>
  <si>
    <r>
      <rPr>
        <sz val="9"/>
        <color theme="1"/>
        <rFont val="標楷體"/>
        <family val="4"/>
        <charset val="136"/>
      </rPr>
      <t>護膚技術及實習</t>
    </r>
  </si>
  <si>
    <r>
      <rPr>
        <b/>
        <sz val="9"/>
        <rFont val="標楷體"/>
        <family val="4"/>
        <charset val="136"/>
      </rPr>
      <t>美睫實務</t>
    </r>
    <phoneticPr fontId="4" type="noConversion"/>
  </si>
  <si>
    <r>
      <rPr>
        <sz val="9"/>
        <rFont val="標楷體"/>
        <family val="4"/>
        <charset val="136"/>
      </rPr>
      <t>美容儀器實務</t>
    </r>
    <phoneticPr fontId="4" type="noConversion"/>
  </si>
  <si>
    <r>
      <rPr>
        <sz val="9"/>
        <color theme="1"/>
        <rFont val="標楷體"/>
        <family val="4"/>
        <charset val="136"/>
      </rPr>
      <t>美妝品原料</t>
    </r>
    <phoneticPr fontId="4" type="noConversion"/>
  </si>
  <si>
    <r>
      <rPr>
        <b/>
        <sz val="9"/>
        <color theme="1"/>
        <rFont val="標楷體"/>
        <family val="4"/>
        <charset val="136"/>
      </rPr>
      <t>小計</t>
    </r>
    <phoneticPr fontId="4" type="noConversion"/>
  </si>
  <si>
    <r>
      <rPr>
        <sz val="10"/>
        <color theme="1"/>
        <rFont val="標楷體"/>
        <family val="4"/>
        <charset val="136"/>
      </rPr>
      <t>專業選修</t>
    </r>
    <phoneticPr fontId="4" type="noConversion"/>
  </si>
  <si>
    <r>
      <rPr>
        <sz val="9"/>
        <color theme="1"/>
        <rFont val="標楷體"/>
        <family val="4"/>
        <charset val="136"/>
      </rPr>
      <t>開設選修學分</t>
    </r>
    <phoneticPr fontId="4" type="noConversion"/>
  </si>
  <si>
    <r>
      <rPr>
        <sz val="9"/>
        <rFont val="標楷體"/>
        <family val="4"/>
        <charset val="136"/>
      </rPr>
      <t>開設選修學分</t>
    </r>
    <phoneticPr fontId="4" type="noConversion"/>
  </si>
  <si>
    <r>
      <rPr>
        <sz val="9"/>
        <color theme="1"/>
        <rFont val="標楷體"/>
        <family val="4"/>
        <charset val="136"/>
      </rPr>
      <t>產業講座</t>
    </r>
    <phoneticPr fontId="4" type="noConversion"/>
  </si>
  <si>
    <t>海外時尚產業參訪</t>
    <phoneticPr fontId="4" type="noConversion"/>
  </si>
  <si>
    <t>海外時尚產業見習</t>
    <phoneticPr fontId="4" type="noConversion"/>
  </si>
  <si>
    <r>
      <rPr>
        <sz val="9"/>
        <color theme="1"/>
        <rFont val="標楷體"/>
        <family val="4"/>
        <charset val="136"/>
      </rPr>
      <t>校內實習</t>
    </r>
    <phoneticPr fontId="4" type="noConversion"/>
  </si>
  <si>
    <t>*</t>
  </si>
  <si>
    <r>
      <rPr>
        <sz val="9"/>
        <color theme="1"/>
        <rFont val="標楷體"/>
        <family val="4"/>
        <charset val="136"/>
      </rPr>
      <t>專業實習</t>
    </r>
    <phoneticPr fontId="4" type="noConversion"/>
  </si>
  <si>
    <r>
      <rPr>
        <sz val="10"/>
        <color theme="1"/>
        <rFont val="標楷體"/>
        <family val="4"/>
        <charset val="136"/>
      </rPr>
      <t>專業選修：依各學期開課數由選修課程庫中先行調查開課科目，同一入學年之選修課程不重複開。「美容保養」及「時尚造型」各模組開課比率依分組人數比決定。</t>
    </r>
    <phoneticPr fontId="4" type="noConversion"/>
  </si>
  <si>
    <r>
      <rPr>
        <sz val="9"/>
        <rFont val="標楷體"/>
        <family val="4"/>
        <charset val="136"/>
      </rPr>
      <t>生活毒物學</t>
    </r>
    <phoneticPr fontId="4" type="noConversion"/>
  </si>
  <si>
    <r>
      <rPr>
        <sz val="9"/>
        <rFont val="標楷體"/>
        <family val="4"/>
        <charset val="136"/>
      </rPr>
      <t>美容保養模組</t>
    </r>
    <phoneticPr fontId="4" type="noConversion"/>
  </si>
  <si>
    <t>美妝品開發企劃</t>
    <phoneticPr fontId="4" type="noConversion"/>
  </si>
  <si>
    <r>
      <rPr>
        <sz val="9"/>
        <rFont val="標楷體"/>
        <family val="4"/>
        <charset val="136"/>
      </rPr>
      <t>自然療法</t>
    </r>
  </si>
  <si>
    <r>
      <rPr>
        <sz val="9"/>
        <rFont val="標楷體"/>
        <family val="4"/>
        <charset val="136"/>
      </rPr>
      <t>生技美妝品</t>
    </r>
  </si>
  <si>
    <t>芳香紓壓技法</t>
    <phoneticPr fontId="4" type="noConversion"/>
  </si>
  <si>
    <r>
      <rPr>
        <sz val="9"/>
        <rFont val="標楷體"/>
        <family val="4"/>
        <charset val="136"/>
      </rPr>
      <t>美妝品有效性評估</t>
    </r>
    <phoneticPr fontId="4" type="noConversion"/>
  </si>
  <si>
    <r>
      <rPr>
        <sz val="9"/>
        <rFont val="標楷體"/>
        <family val="4"/>
        <charset val="136"/>
      </rPr>
      <t>天然物美妝品</t>
    </r>
  </si>
  <si>
    <r>
      <rPr>
        <sz val="9"/>
        <rFont val="標楷體"/>
        <family val="4"/>
        <charset val="136"/>
      </rPr>
      <t>美容保健諮詢</t>
    </r>
    <phoneticPr fontId="4" type="noConversion"/>
  </si>
  <si>
    <r>
      <rPr>
        <sz val="9"/>
        <rFont val="標楷體"/>
        <family val="4"/>
        <charset val="136"/>
      </rPr>
      <t>美妝品</t>
    </r>
    <r>
      <rPr>
        <sz val="9"/>
        <rFont val="Arial"/>
        <family val="2"/>
      </rPr>
      <t>GMP</t>
    </r>
  </si>
  <si>
    <r>
      <rPr>
        <sz val="9"/>
        <rFont val="標楷體"/>
        <family val="4"/>
        <charset val="136"/>
      </rPr>
      <t>天然物概論</t>
    </r>
    <phoneticPr fontId="4" type="noConversion"/>
  </si>
  <si>
    <r>
      <rPr>
        <sz val="9"/>
        <rFont val="標楷體"/>
        <family val="4"/>
        <charset val="136"/>
      </rPr>
      <t>皂型技術</t>
    </r>
    <phoneticPr fontId="4" type="noConversion"/>
  </si>
  <si>
    <t>美容講師實務</t>
    <phoneticPr fontId="4" type="noConversion"/>
  </si>
  <si>
    <r>
      <rPr>
        <sz val="9"/>
        <rFont val="標楷體"/>
        <family val="4"/>
        <charset val="136"/>
      </rPr>
      <t>美容衛生與法規</t>
    </r>
    <phoneticPr fontId="4" type="noConversion"/>
  </si>
  <si>
    <t>嬰幼兒、孕婦芳香照護實務</t>
    <phoneticPr fontId="4" type="noConversion"/>
  </si>
  <si>
    <t>美容營養學</t>
    <phoneticPr fontId="4" type="noConversion"/>
  </si>
  <si>
    <r>
      <rPr>
        <sz val="9"/>
        <rFont val="標楷體"/>
        <family val="4"/>
        <charset val="136"/>
      </rPr>
      <t>美妝品保存技術</t>
    </r>
    <phoneticPr fontId="4" type="noConversion"/>
  </si>
  <si>
    <r>
      <rPr>
        <sz val="9"/>
        <rFont val="標楷體"/>
        <family val="4"/>
        <charset val="136"/>
      </rPr>
      <t>配方實務</t>
    </r>
    <phoneticPr fontId="4" type="noConversion"/>
  </si>
  <si>
    <t>香水概論</t>
    <phoneticPr fontId="4" type="noConversion"/>
  </si>
  <si>
    <r>
      <rPr>
        <sz val="9"/>
        <rFont val="標楷體"/>
        <family val="4"/>
        <charset val="136"/>
      </rPr>
      <t>香草學</t>
    </r>
    <phoneticPr fontId="4" type="noConversion"/>
  </si>
  <si>
    <r>
      <rPr>
        <sz val="9"/>
        <rFont val="標楷體"/>
        <family val="4"/>
        <charset val="136"/>
      </rPr>
      <t>美妝品測試</t>
    </r>
  </si>
  <si>
    <t>服務流程設計</t>
    <phoneticPr fontId="4" type="noConversion"/>
  </si>
  <si>
    <t>美妝品分析技術</t>
    <phoneticPr fontId="4" type="noConversion"/>
  </si>
  <si>
    <r>
      <rPr>
        <sz val="9"/>
        <rFont val="標楷體"/>
        <family val="4"/>
        <charset val="136"/>
      </rPr>
      <t>中草藥美妝品</t>
    </r>
    <phoneticPr fontId="4" type="noConversion"/>
  </si>
  <si>
    <t>精油概論</t>
    <phoneticPr fontId="4" type="noConversion"/>
  </si>
  <si>
    <r>
      <rPr>
        <sz val="9"/>
        <rFont val="標楷體"/>
        <family val="4"/>
        <charset val="136"/>
      </rPr>
      <t>生活化學與實習</t>
    </r>
    <phoneticPr fontId="4" type="noConversion"/>
  </si>
  <si>
    <t>芳香手作</t>
    <phoneticPr fontId="4" type="noConversion"/>
  </si>
  <si>
    <t>美妝品機能性成分</t>
    <phoneticPr fontId="4" type="noConversion"/>
  </si>
  <si>
    <t>調香技術</t>
    <phoneticPr fontId="4" type="noConversion"/>
  </si>
  <si>
    <t>消費者行為</t>
    <phoneticPr fontId="4" type="noConversion"/>
  </si>
  <si>
    <t>精油化學</t>
    <phoneticPr fontId="4" type="noConversion"/>
  </si>
  <si>
    <r>
      <rPr>
        <b/>
        <sz val="8"/>
        <color theme="1"/>
        <rFont val="標楷體"/>
        <family val="4"/>
        <charset val="136"/>
      </rPr>
      <t>至少修</t>
    </r>
    <r>
      <rPr>
        <b/>
        <sz val="8"/>
        <color theme="1"/>
        <rFont val="Arial"/>
        <family val="2"/>
      </rPr>
      <t>28</t>
    </r>
    <r>
      <rPr>
        <b/>
        <sz val="8"/>
        <color theme="1"/>
        <rFont val="標楷體"/>
        <family val="4"/>
        <charset val="136"/>
      </rPr>
      <t>學分以上</t>
    </r>
    <phoneticPr fontId="4" type="noConversion"/>
  </si>
  <si>
    <r>
      <rPr>
        <sz val="9"/>
        <color theme="1"/>
        <rFont val="標楷體"/>
        <family val="4"/>
        <charset val="136"/>
      </rPr>
      <t>基礎通識：</t>
    </r>
    <r>
      <rPr>
        <sz val="9"/>
        <color theme="1"/>
        <rFont val="Arial"/>
        <family val="2"/>
      </rPr>
      <t>14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</si>
  <si>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專業必修：</t>
    </r>
    <r>
      <rPr>
        <sz val="9"/>
        <color theme="1"/>
        <rFont val="Arial"/>
        <family val="2"/>
      </rPr>
      <t xml:space="preserve">64 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</si>
  <si>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最低畢業學分數：</t>
    </r>
    <r>
      <rPr>
        <sz val="9"/>
        <color theme="1"/>
        <rFont val="Arial"/>
        <family val="2"/>
      </rPr>
      <t>128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</si>
  <si>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職用通識：</t>
    </r>
    <r>
      <rPr>
        <sz val="9"/>
        <color theme="1"/>
        <rFont val="Arial"/>
        <family val="2"/>
      </rPr>
      <t xml:space="preserve"> 8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</si>
  <si>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院必修：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</si>
  <si>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專業選修：</t>
    </r>
    <r>
      <rPr>
        <sz val="9"/>
        <color theme="1"/>
        <rFont val="Arial"/>
        <family val="2"/>
      </rPr>
      <t xml:space="preserve">28 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</si>
  <si>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4" type="noConversion"/>
  </si>
  <si>
    <r>
      <rPr>
        <sz val="10"/>
        <rFont val="標楷體"/>
        <family val="4"/>
        <charset val="136"/>
      </rPr>
      <t>類別</t>
    </r>
    <phoneticPr fontId="89" type="noConversion"/>
  </si>
  <si>
    <r>
      <rPr>
        <sz val="10"/>
        <rFont val="標楷體"/>
        <family val="4"/>
        <charset val="136"/>
      </rPr>
      <t>科目名稱</t>
    </r>
    <phoneticPr fontId="89" type="noConversion"/>
  </si>
  <si>
    <r>
      <rPr>
        <sz val="10"/>
        <rFont val="標楷體"/>
        <family val="4"/>
        <charset val="136"/>
      </rPr>
      <t>第一學年</t>
    </r>
  </si>
  <si>
    <r>
      <rPr>
        <sz val="10"/>
        <rFont val="標楷體"/>
        <family val="4"/>
        <charset val="136"/>
      </rPr>
      <t>科目名稱</t>
    </r>
  </si>
  <si>
    <r>
      <rPr>
        <sz val="10"/>
        <rFont val="標楷體"/>
        <family val="4"/>
        <charset val="136"/>
      </rPr>
      <t>第二學年</t>
    </r>
  </si>
  <si>
    <r>
      <rPr>
        <sz val="10"/>
        <rFont val="標楷體"/>
        <family val="4"/>
        <charset val="136"/>
      </rPr>
      <t>第三學年</t>
    </r>
  </si>
  <si>
    <r>
      <rPr>
        <sz val="10"/>
        <rFont val="標楷體"/>
        <family val="4"/>
        <charset val="136"/>
      </rPr>
      <t>第四學年</t>
    </r>
  </si>
  <si>
    <r>
      <rPr>
        <sz val="10"/>
        <rFont val="標楷體"/>
        <family val="4"/>
        <charset val="136"/>
      </rPr>
      <t>上</t>
    </r>
  </si>
  <si>
    <r>
      <rPr>
        <sz val="10"/>
        <rFont val="標楷體"/>
        <family val="4"/>
        <charset val="136"/>
      </rPr>
      <t>下</t>
    </r>
  </si>
  <si>
    <t>學分</t>
    <phoneticPr fontId="3" type="noConversion"/>
  </si>
  <si>
    <t>時數</t>
  </si>
  <si>
    <t>學分</t>
  </si>
  <si>
    <t>學分</t>
    <phoneticPr fontId="3" type="noConversion"/>
  </si>
  <si>
    <r>
      <rPr>
        <sz val="10"/>
        <rFont val="標楷體"/>
        <family val="4"/>
        <charset val="136"/>
      </rPr>
      <t>基礎通識</t>
    </r>
    <phoneticPr fontId="4" type="noConversion"/>
  </si>
  <si>
    <r>
      <rPr>
        <sz val="10"/>
        <rFont val="標楷體"/>
        <family val="4"/>
        <charset val="136"/>
      </rPr>
      <t>中文閱讀與寫作</t>
    </r>
    <phoneticPr fontId="4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</si>
  <si>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)-</t>
    </r>
    <r>
      <rPr>
        <sz val="10"/>
        <rFont val="標楷體"/>
        <family val="4"/>
        <charset val="136"/>
      </rPr>
      <t>高爾夫</t>
    </r>
    <phoneticPr fontId="4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</si>
  <si>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</si>
  <si>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</si>
  <si>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</si>
  <si>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4" type="noConversion"/>
  </si>
  <si>
    <r>
      <rPr>
        <b/>
        <sz val="10"/>
        <rFont val="標楷體"/>
        <family val="4"/>
        <charset val="136"/>
      </rPr>
      <t>小計</t>
    </r>
  </si>
  <si>
    <r>
      <rPr>
        <b/>
        <sz val="10"/>
        <rFont val="標楷體"/>
        <family val="4"/>
        <charset val="136"/>
      </rPr>
      <t>類別學分小計</t>
    </r>
  </si>
  <si>
    <r>
      <rPr>
        <sz val="10"/>
        <rFont val="標楷體"/>
        <family val="4"/>
        <charset val="136"/>
      </rPr>
      <t>職用通識</t>
    </r>
    <phoneticPr fontId="4" type="noConversion"/>
  </si>
  <si>
    <r>
      <rPr>
        <sz val="10"/>
        <rFont val="標楷體"/>
        <family val="4"/>
        <charset val="136"/>
      </rPr>
      <t>勞作教育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</si>
  <si>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服務學習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</si>
  <si>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職場應用文</t>
    </r>
    <phoneticPr fontId="4" type="noConversion"/>
  </si>
  <si>
    <r>
      <rPr>
        <sz val="10"/>
        <rFont val="標楷體"/>
        <family val="4"/>
        <charset val="136"/>
      </rPr>
      <t>職場禮儀與口語表達</t>
    </r>
  </si>
  <si>
    <r>
      <rPr>
        <sz val="10"/>
        <rFont val="標楷體"/>
        <family val="4"/>
        <charset val="136"/>
      </rPr>
      <t>多元通識</t>
    </r>
    <phoneticPr fontId="4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</si>
  <si>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4" type="noConversion"/>
  </si>
  <si>
    <r>
      <rPr>
        <sz val="10"/>
        <rFont val="標楷體"/>
        <family val="4"/>
        <charset val="136"/>
      </rPr>
      <t>院定必修</t>
    </r>
    <phoneticPr fontId="4" type="noConversion"/>
  </si>
  <si>
    <r>
      <rPr>
        <sz val="10"/>
        <rFont val="標楷體"/>
        <family val="4"/>
        <charset val="136"/>
      </rPr>
      <t>民生產業講座</t>
    </r>
    <phoneticPr fontId="4" type="noConversion"/>
  </si>
  <si>
    <r>
      <rPr>
        <sz val="10"/>
        <rFont val="標楷體"/>
        <family val="4"/>
        <charset val="136"/>
      </rPr>
      <t>小計</t>
    </r>
  </si>
  <si>
    <r>
      <rPr>
        <sz val="10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</si>
  <si>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院定
選修</t>
    </r>
    <phoneticPr fontId="4" type="noConversion"/>
  </si>
  <si>
    <r>
      <rPr>
        <sz val="9"/>
        <rFont val="標楷體"/>
        <family val="4"/>
        <charset val="136"/>
      </rPr>
      <t>中階職場專業日語</t>
    </r>
    <phoneticPr fontId="4" type="noConversion"/>
  </si>
  <si>
    <r>
      <rPr>
        <sz val="9"/>
        <rFont val="標楷體"/>
        <family val="4"/>
        <charset val="136"/>
      </rPr>
      <t>中階職場專業英語</t>
    </r>
    <phoneticPr fontId="4" type="noConversion"/>
  </si>
  <si>
    <r>
      <rPr>
        <sz val="10"/>
        <rFont val="標楷體"/>
        <family val="4"/>
        <charset val="136"/>
      </rPr>
      <t>高階職場專業日語</t>
    </r>
    <phoneticPr fontId="4" type="noConversion"/>
  </si>
  <si>
    <r>
      <rPr>
        <sz val="10"/>
        <rFont val="標楷體"/>
        <family val="4"/>
        <charset val="136"/>
      </rPr>
      <t>高階職場專業英語</t>
    </r>
    <phoneticPr fontId="4" type="noConversion"/>
  </si>
  <si>
    <r>
      <rPr>
        <sz val="9"/>
        <rFont val="標楷體"/>
        <family val="4"/>
        <charset val="136"/>
      </rPr>
      <t>飯店應用日語會話</t>
    </r>
    <phoneticPr fontId="4" type="noConversion"/>
  </si>
  <si>
    <r>
      <rPr>
        <sz val="10"/>
        <rFont val="標楷體"/>
        <family val="4"/>
        <charset val="136"/>
      </rPr>
      <t>職場實用日語會話</t>
    </r>
    <phoneticPr fontId="4" type="noConversion"/>
  </si>
  <si>
    <r>
      <rPr>
        <sz val="9"/>
        <rFont val="標楷體"/>
        <family val="4"/>
        <charset val="136"/>
      </rPr>
      <t>進階飯店應用日語會話</t>
    </r>
    <phoneticPr fontId="4" type="noConversion"/>
  </si>
  <si>
    <r>
      <rPr>
        <sz val="10"/>
        <rFont val="標楷體"/>
        <family val="4"/>
        <charset val="136"/>
      </rPr>
      <t>進階職場實用日語會話</t>
    </r>
    <phoneticPr fontId="4" type="noConversion"/>
  </si>
  <si>
    <r>
      <rPr>
        <sz val="10"/>
        <rFont val="標楷體"/>
        <family val="4"/>
        <charset val="136"/>
      </rPr>
      <t>專業必修科目</t>
    </r>
    <phoneticPr fontId="4" type="noConversion"/>
  </si>
  <si>
    <r>
      <rPr>
        <sz val="10"/>
        <rFont val="標楷體"/>
        <family val="4"/>
        <charset val="136"/>
      </rPr>
      <t>觀光學概論</t>
    </r>
    <phoneticPr fontId="4" type="noConversion"/>
  </si>
  <si>
    <t>觀光產業數據</t>
    <phoneticPr fontId="4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</si>
  <si>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</si>
  <si>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t>專題製作(一)(二)</t>
    <phoneticPr fontId="4" type="noConversion"/>
  </si>
  <si>
    <r>
      <rPr>
        <sz val="10"/>
        <rFont val="標楷體"/>
        <family val="4"/>
        <charset val="136"/>
      </rPr>
      <t>團康設計與執行</t>
    </r>
    <phoneticPr fontId="4" type="noConversion"/>
  </si>
  <si>
    <r>
      <rPr>
        <sz val="10"/>
        <rFont val="標楷體"/>
        <family val="4"/>
        <charset val="136"/>
      </rPr>
      <t>觀光行政與法規</t>
    </r>
    <phoneticPr fontId="4" type="noConversion"/>
  </si>
  <si>
    <r>
      <rPr>
        <sz val="10"/>
        <rFont val="標楷體"/>
        <family val="4"/>
        <charset val="136"/>
      </rPr>
      <t>國民旅遊實務</t>
    </r>
    <phoneticPr fontId="4" type="noConversion"/>
  </si>
  <si>
    <r>
      <rPr>
        <sz val="10"/>
        <rFont val="標楷體"/>
        <family val="4"/>
        <charset val="136"/>
      </rPr>
      <t>領隊及導遊實務</t>
    </r>
    <phoneticPr fontId="4" type="noConversion"/>
  </si>
  <si>
    <r>
      <rPr>
        <sz val="10"/>
        <rFont val="標楷體"/>
        <family val="4"/>
        <charset val="136"/>
      </rPr>
      <t>專業英語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4" type="noConversion"/>
  </si>
  <si>
    <t>航空訂位分銷系統</t>
    <phoneticPr fontId="3" type="noConversion"/>
  </si>
  <si>
    <r>
      <rPr>
        <sz val="10"/>
        <rFont val="標楷體"/>
        <family val="4"/>
        <charset val="136"/>
      </rPr>
      <t>專業日語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</si>
  <si>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旅遊提案企劃</t>
    </r>
    <phoneticPr fontId="4" type="noConversion"/>
  </si>
  <si>
    <r>
      <rPr>
        <sz val="10"/>
        <rFont val="標楷體"/>
        <family val="4"/>
        <charset val="136"/>
      </rPr>
      <t>觀光心理學</t>
    </r>
    <phoneticPr fontId="4" type="noConversion"/>
  </si>
  <si>
    <t xml:space="preserve"> </t>
    <phoneticPr fontId="4" type="noConversion"/>
  </si>
  <si>
    <t>地勤運務服務實務</t>
    <phoneticPr fontId="3" type="noConversion"/>
  </si>
  <si>
    <r>
      <rPr>
        <sz val="10"/>
        <rFont val="標楷體"/>
        <family val="4"/>
        <charset val="136"/>
      </rPr>
      <t>商業套裝軟體</t>
    </r>
    <phoneticPr fontId="4" type="noConversion"/>
  </si>
  <si>
    <r>
      <rPr>
        <sz val="10"/>
        <rFont val="標楷體"/>
        <family val="4"/>
        <charset val="136"/>
      </rPr>
      <t>觀光行銷學</t>
    </r>
    <phoneticPr fontId="4" type="noConversion"/>
  </si>
  <si>
    <r>
      <rPr>
        <sz val="10"/>
        <rFont val="標楷體"/>
        <family val="4"/>
        <charset val="136"/>
      </rPr>
      <t>航空客運實務</t>
    </r>
    <phoneticPr fontId="4" type="noConversion"/>
  </si>
  <si>
    <r>
      <rPr>
        <sz val="10"/>
        <rFont val="標楷體"/>
        <family val="4"/>
        <charset val="136"/>
      </rPr>
      <t>導覽解說</t>
    </r>
    <phoneticPr fontId="4" type="noConversion"/>
  </si>
  <si>
    <r>
      <rPr>
        <sz val="10"/>
        <rFont val="標楷體"/>
        <family val="4"/>
        <charset val="136"/>
      </rPr>
      <t>專業英語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</si>
  <si>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t>旅行社經營實務</t>
    <phoneticPr fontId="3" type="noConversion"/>
  </si>
  <si>
    <r>
      <rPr>
        <sz val="10"/>
        <rFont val="標楷體"/>
        <family val="4"/>
        <charset val="136"/>
      </rPr>
      <t>專業日語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</si>
  <si>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遊輪旅遊實務</t>
    </r>
    <phoneticPr fontId="89" type="noConversion"/>
  </si>
  <si>
    <r>
      <rPr>
        <sz val="10"/>
        <rFont val="標楷體"/>
        <family val="4"/>
        <charset val="136"/>
      </rPr>
      <t>小計</t>
    </r>
    <phoneticPr fontId="4" type="noConversion"/>
  </si>
  <si>
    <r>
      <rPr>
        <sz val="10"/>
        <rFont val="標楷體"/>
        <family val="4"/>
        <charset val="136"/>
      </rPr>
      <t>專業選修科目</t>
    </r>
    <phoneticPr fontId="89" type="noConversion"/>
  </si>
  <si>
    <r>
      <rPr>
        <sz val="10"/>
        <rFont val="標楷體"/>
        <family val="4"/>
        <charset val="136"/>
      </rPr>
      <t>開班學分時數</t>
    </r>
    <phoneticPr fontId="4" type="noConversion"/>
  </si>
  <si>
    <r>
      <rPr>
        <sz val="10"/>
        <rFont val="標楷體"/>
        <family val="4"/>
        <charset val="136"/>
      </rPr>
      <t>鐵道觀光</t>
    </r>
    <phoneticPr fontId="4" type="noConversion"/>
  </si>
  <si>
    <r>
      <rPr>
        <sz val="10"/>
        <rFont val="標楷體"/>
        <family val="4"/>
        <charset val="136"/>
      </rPr>
      <t>餐旅服務技能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89" type="noConversion"/>
  </si>
  <si>
    <r>
      <rPr>
        <sz val="10"/>
        <rFont val="標楷體"/>
        <family val="4"/>
        <charset val="136"/>
      </rPr>
      <t>顧客關係管理</t>
    </r>
    <phoneticPr fontId="89" type="noConversion"/>
  </si>
  <si>
    <r>
      <rPr>
        <sz val="10"/>
        <rFont val="標楷體"/>
        <family val="4"/>
        <charset val="136"/>
      </rPr>
      <t>博奕事業概論</t>
    </r>
    <phoneticPr fontId="89" type="noConversion"/>
  </si>
  <si>
    <r>
      <rPr>
        <sz val="10"/>
        <rFont val="標楷體"/>
        <family val="4"/>
        <charset val="136"/>
      </rPr>
      <t>旅遊安全與糾紛處理</t>
    </r>
    <phoneticPr fontId="4" type="noConversion"/>
  </si>
  <si>
    <r>
      <rPr>
        <sz val="10"/>
        <rFont val="標楷體"/>
        <family val="4"/>
        <charset val="136"/>
      </rPr>
      <t>休閒農業與民宿管理</t>
    </r>
    <phoneticPr fontId="4" type="noConversion"/>
  </si>
  <si>
    <r>
      <rPr>
        <sz val="10"/>
        <rFont val="標楷體"/>
        <family val="4"/>
        <charset val="136"/>
      </rPr>
      <t>旅館管理實務</t>
    </r>
    <phoneticPr fontId="4" type="noConversion"/>
  </si>
  <si>
    <r>
      <rPr>
        <sz val="10"/>
        <rFont val="標楷體"/>
        <family val="4"/>
        <charset val="136"/>
      </rPr>
      <t>觀光資源開發與管理</t>
    </r>
    <phoneticPr fontId="4" type="noConversion"/>
  </si>
  <si>
    <r>
      <rPr>
        <sz val="10"/>
        <rFont val="標楷體"/>
        <family val="4"/>
        <charset val="136"/>
      </rPr>
      <t>生態旅遊與永續觀光</t>
    </r>
    <phoneticPr fontId="4" type="noConversion"/>
  </si>
  <si>
    <r>
      <rPr>
        <sz val="10"/>
        <rFont val="標楷體"/>
        <family val="4"/>
        <charset val="136"/>
      </rPr>
      <t>文化資產觀光</t>
    </r>
    <phoneticPr fontId="4" type="noConversion"/>
  </si>
  <si>
    <r>
      <rPr>
        <sz val="10"/>
        <rFont val="標楷體"/>
        <family val="4"/>
        <charset val="136"/>
      </rPr>
      <t>產業英語會話</t>
    </r>
    <phoneticPr fontId="4" type="noConversion"/>
  </si>
  <si>
    <r>
      <rPr>
        <sz val="10"/>
        <rFont val="標楷體"/>
        <family val="4"/>
        <charset val="136"/>
      </rPr>
      <t>基礎韓語</t>
    </r>
    <phoneticPr fontId="4" type="noConversion"/>
  </si>
  <si>
    <r>
      <rPr>
        <sz val="10"/>
        <rFont val="標楷體"/>
        <family val="4"/>
        <charset val="136"/>
      </rPr>
      <t>旅遊健康管理</t>
    </r>
    <phoneticPr fontId="4" type="noConversion"/>
  </si>
  <si>
    <r>
      <rPr>
        <sz val="10"/>
        <rFont val="標楷體"/>
        <family val="4"/>
        <charset val="136"/>
      </rPr>
      <t>產業日語會話</t>
    </r>
    <phoneticPr fontId="4" type="noConversion"/>
  </si>
  <si>
    <r>
      <rPr>
        <sz val="10"/>
        <rFont val="標楷體"/>
        <family val="4"/>
        <charset val="136"/>
      </rPr>
      <t>產業參訪研習</t>
    </r>
    <phoneticPr fontId="4" type="noConversion"/>
  </si>
  <si>
    <r>
      <rPr>
        <sz val="10"/>
        <rFont val="標楷體"/>
        <family val="4"/>
        <charset val="136"/>
      </rPr>
      <t>攝影實務</t>
    </r>
    <phoneticPr fontId="4" type="noConversion"/>
  </si>
  <si>
    <r>
      <rPr>
        <sz val="10"/>
        <rFont val="標楷體"/>
        <family val="4"/>
        <charset val="136"/>
      </rPr>
      <t>餐旅服務技能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89" type="noConversion"/>
  </si>
  <si>
    <r>
      <rPr>
        <sz val="10"/>
        <rFont val="標楷體"/>
        <family val="4"/>
        <charset val="136"/>
      </rPr>
      <t>就業接軌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89" type="noConversion"/>
  </si>
  <si>
    <r>
      <rPr>
        <sz val="10"/>
        <rFont val="標楷體"/>
        <family val="4"/>
        <charset val="136"/>
      </rPr>
      <t>節慶觀光</t>
    </r>
    <phoneticPr fontId="4" type="noConversion"/>
  </si>
  <si>
    <r>
      <rPr>
        <sz val="10"/>
        <rFont val="標楷體"/>
        <family val="4"/>
        <charset val="136"/>
      </rPr>
      <t>國家公園與世界遺產</t>
    </r>
    <phoneticPr fontId="4" type="noConversion"/>
  </si>
  <si>
    <r>
      <rPr>
        <sz val="10"/>
        <rFont val="標楷體"/>
        <family val="4"/>
        <charset val="136"/>
      </rPr>
      <t>旅遊產品銷售</t>
    </r>
    <phoneticPr fontId="89" type="noConversion"/>
  </si>
  <si>
    <r>
      <rPr>
        <sz val="10"/>
        <rFont val="標楷體"/>
        <family val="4"/>
        <charset val="136"/>
      </rPr>
      <t>地方特色產業</t>
    </r>
    <phoneticPr fontId="89" type="noConversion"/>
  </si>
  <si>
    <r>
      <rPr>
        <sz val="10"/>
        <rFont val="標楷體"/>
        <family val="4"/>
        <charset val="136"/>
      </rPr>
      <t>溫泉產業經營管理</t>
    </r>
  </si>
  <si>
    <r>
      <rPr>
        <sz val="10"/>
        <rFont val="標楷體"/>
        <family val="4"/>
        <charset val="136"/>
      </rPr>
      <t>旅遊產品設計</t>
    </r>
    <phoneticPr fontId="89" type="noConversion"/>
  </si>
  <si>
    <r>
      <rPr>
        <sz val="10"/>
        <rFont val="標楷體"/>
        <family val="4"/>
        <charset val="136"/>
      </rPr>
      <t>觀光地理</t>
    </r>
    <phoneticPr fontId="4" type="noConversion"/>
  </si>
  <si>
    <t>國際接待美儀實務</t>
    <phoneticPr fontId="3" type="noConversion"/>
  </si>
  <si>
    <r>
      <rPr>
        <sz val="10"/>
        <rFont val="標楷體"/>
        <family val="4"/>
        <charset val="136"/>
      </rPr>
      <t>觀光電子商務</t>
    </r>
    <phoneticPr fontId="4" type="noConversion"/>
  </si>
  <si>
    <r>
      <rPr>
        <sz val="10"/>
        <rFont val="標楷體"/>
        <family val="4"/>
        <charset val="136"/>
      </rPr>
      <t>休閒遊憩概論</t>
    </r>
    <phoneticPr fontId="4" type="noConversion"/>
  </si>
  <si>
    <r>
      <rPr>
        <sz val="10"/>
        <rFont val="標楷體"/>
        <family val="4"/>
        <charset val="136"/>
      </rPr>
      <t>文史古蹟與觀光導覽</t>
    </r>
  </si>
  <si>
    <r>
      <rPr>
        <sz val="10"/>
        <rFont val="標楷體"/>
        <family val="4"/>
        <charset val="136"/>
      </rPr>
      <t>觀光連鎖事業管理</t>
    </r>
    <phoneticPr fontId="89" type="noConversion"/>
  </si>
  <si>
    <r>
      <rPr>
        <sz val="10"/>
        <rFont val="標楷體"/>
        <family val="4"/>
        <charset val="136"/>
      </rPr>
      <t>實用應用英語</t>
    </r>
    <phoneticPr fontId="4" type="noConversion"/>
  </si>
  <si>
    <t>進階航空訂位分銷系統</t>
    <phoneticPr fontId="3" type="noConversion"/>
  </si>
  <si>
    <r>
      <rPr>
        <sz val="10"/>
        <rFont val="標楷體"/>
        <family val="4"/>
        <charset val="136"/>
      </rPr>
      <t>觀光韓語</t>
    </r>
    <phoneticPr fontId="4" type="noConversion"/>
  </si>
  <si>
    <r>
      <rPr>
        <sz val="10"/>
        <rFont val="標楷體"/>
        <family val="4"/>
        <charset val="136"/>
      </rPr>
      <t>實用應用日語</t>
    </r>
    <phoneticPr fontId="4" type="noConversion"/>
  </si>
  <si>
    <r>
      <rPr>
        <sz val="10"/>
        <rFont val="標楷體"/>
        <family val="4"/>
        <charset val="136"/>
      </rPr>
      <t>進階產業英語會話</t>
    </r>
    <phoneticPr fontId="4" type="noConversion"/>
  </si>
  <si>
    <r>
      <rPr>
        <sz val="10"/>
        <rFont val="標楷體"/>
        <family val="4"/>
        <charset val="136"/>
      </rPr>
      <t>海外參訪研習</t>
    </r>
    <phoneticPr fontId="4" type="noConversion"/>
  </si>
  <si>
    <r>
      <rPr>
        <sz val="10"/>
        <rFont val="標楷體"/>
        <family val="4"/>
        <charset val="136"/>
      </rPr>
      <t>進階產業日語會話</t>
    </r>
    <phoneticPr fontId="4" type="noConversion"/>
  </si>
  <si>
    <r>
      <rPr>
        <sz val="10"/>
        <rFont val="標楷體"/>
        <family val="4"/>
        <charset val="136"/>
      </rPr>
      <t>就業接軌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89" type="noConversion"/>
  </si>
  <si>
    <r>
      <rPr>
        <sz val="10"/>
        <rFont val="標楷體"/>
        <family val="4"/>
        <charset val="136"/>
      </rPr>
      <t>小計</t>
    </r>
    <phoneticPr fontId="4" type="noConversion"/>
  </si>
  <si>
    <r>
      <rPr>
        <sz val="10"/>
        <rFont val="標楷體"/>
        <family val="4"/>
        <charset val="136"/>
      </rPr>
      <t>類別學分小計</t>
    </r>
    <phoneticPr fontId="4" type="noConversion"/>
  </si>
  <si>
    <r>
      <rPr>
        <sz val="10"/>
        <rFont val="標楷體"/>
        <family val="4"/>
        <charset val="136"/>
      </rPr>
      <t>備
註</t>
    </r>
    <phoneticPr fontId="4" type="noConversion"/>
  </si>
  <si>
    <r>
      <rPr>
        <sz val="10"/>
        <rFont val="標楷體"/>
        <family val="4"/>
        <charset val="136"/>
      </rPr>
      <t>基礎通識：</t>
    </r>
    <r>
      <rPr>
        <sz val="10"/>
        <rFont val="Times New Roman"/>
        <family val="1"/>
      </rPr>
      <t>14</t>
    </r>
    <r>
      <rPr>
        <sz val="10"/>
        <rFont val="標楷體"/>
        <family val="4"/>
        <charset val="136"/>
      </rPr>
      <t>學分</t>
    </r>
    <phoneticPr fontId="4" type="noConversion"/>
  </si>
  <si>
    <r>
      <rPr>
        <sz val="10"/>
        <rFont val="標楷體"/>
        <family val="4"/>
        <charset val="136"/>
      </rPr>
      <t>學院必修：</t>
    </r>
    <r>
      <rPr>
        <sz val="10"/>
        <rFont val="Times New Roman"/>
        <family val="1"/>
      </rPr>
      <t xml:space="preserve">8 </t>
    </r>
    <r>
      <rPr>
        <sz val="10"/>
        <rFont val="標楷體"/>
        <family val="4"/>
        <charset val="136"/>
      </rPr>
      <t>學分</t>
    </r>
    <phoneticPr fontId="4" type="noConversion"/>
  </si>
  <si>
    <r>
      <rPr>
        <sz val="10"/>
        <rFont val="標楷體"/>
        <family val="4"/>
        <charset val="136"/>
      </rPr>
      <t>職用通識：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</t>
    </r>
    <phoneticPr fontId="4" type="noConversion"/>
  </si>
  <si>
    <r>
      <rPr>
        <sz val="10"/>
        <rFont val="標楷體"/>
        <family val="4"/>
        <charset val="136"/>
      </rPr>
      <t>專業必修：</t>
    </r>
    <r>
      <rPr>
        <sz val="10"/>
        <rFont val="Times New Roman"/>
        <family val="1"/>
      </rPr>
      <t>66</t>
    </r>
    <r>
      <rPr>
        <sz val="10"/>
        <rFont val="標楷體"/>
        <family val="4"/>
        <charset val="136"/>
      </rPr>
      <t>學分</t>
    </r>
    <phoneticPr fontId="4" type="noConversion"/>
  </si>
  <si>
    <r>
      <rPr>
        <sz val="10"/>
        <rFont val="標楷體"/>
        <family val="4"/>
        <charset val="136"/>
      </rPr>
      <t>多元通識：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</t>
    </r>
    <phoneticPr fontId="4" type="noConversion"/>
  </si>
  <si>
    <r>
      <rPr>
        <sz val="10"/>
        <rFont val="標楷體"/>
        <family val="4"/>
        <charset val="136"/>
      </rPr>
      <t>最低畢業學分數：</t>
    </r>
    <r>
      <rPr>
        <sz val="10"/>
        <rFont val="Times New Roman"/>
        <family val="1"/>
      </rPr>
      <t xml:space="preserve">128 </t>
    </r>
    <r>
      <rPr>
        <sz val="10"/>
        <rFont val="標楷體"/>
        <family val="4"/>
        <charset val="136"/>
      </rPr>
      <t>學分</t>
    </r>
    <phoneticPr fontId="4" type="noConversion"/>
  </si>
  <si>
    <r>
      <t>*</t>
    </r>
    <r>
      <rPr>
        <sz val="10"/>
        <rFont val="標楷體"/>
        <family val="4"/>
        <charset val="136"/>
      </rPr>
      <t>院選修依『臺北城市科技大學民生學院「職場專業英日語」選修準則』辦理，可抵各系專業選修學分。</t>
    </r>
    <phoneticPr fontId="4" type="noConversion"/>
  </si>
  <si>
    <r>
      <rPr>
        <sz val="10"/>
        <color theme="1"/>
        <rFont val="標楷體"/>
        <family val="4"/>
        <charset val="136"/>
      </rPr>
      <t>類別</t>
    </r>
    <phoneticPr fontId="89" type="noConversion"/>
  </si>
  <si>
    <r>
      <rPr>
        <sz val="10"/>
        <color theme="1"/>
        <rFont val="標楷體"/>
        <family val="4"/>
        <charset val="136"/>
      </rPr>
      <t>科目名稱</t>
    </r>
    <phoneticPr fontId="89" type="noConversion"/>
  </si>
  <si>
    <r>
      <rPr>
        <sz val="10"/>
        <color theme="1"/>
        <rFont val="標楷體"/>
        <family val="4"/>
        <charset val="136"/>
      </rPr>
      <t>第一學年</t>
    </r>
  </si>
  <si>
    <r>
      <rPr>
        <sz val="10"/>
        <color theme="1"/>
        <rFont val="標楷體"/>
        <family val="4"/>
        <charset val="136"/>
      </rPr>
      <t>科目名稱</t>
    </r>
  </si>
  <si>
    <r>
      <rPr>
        <sz val="10"/>
        <color theme="1"/>
        <rFont val="標楷體"/>
        <family val="4"/>
        <charset val="136"/>
      </rPr>
      <t>第二學年</t>
    </r>
  </si>
  <si>
    <r>
      <rPr>
        <sz val="10"/>
        <color theme="1"/>
        <rFont val="標楷體"/>
        <family val="4"/>
        <charset val="136"/>
      </rPr>
      <t>第三學年</t>
    </r>
  </si>
  <si>
    <r>
      <rPr>
        <sz val="10"/>
        <color theme="1"/>
        <rFont val="標楷體"/>
        <family val="4"/>
        <charset val="136"/>
      </rPr>
      <t>第四學年</t>
    </r>
  </si>
  <si>
    <r>
      <rPr>
        <sz val="10"/>
        <color theme="1"/>
        <rFont val="標楷體"/>
        <family val="4"/>
        <charset val="136"/>
      </rPr>
      <t>上</t>
    </r>
  </si>
  <si>
    <r>
      <rPr>
        <sz val="10"/>
        <color theme="1"/>
        <rFont val="標楷體"/>
        <family val="4"/>
        <charset val="136"/>
      </rPr>
      <t>下</t>
    </r>
  </si>
  <si>
    <r>
      <rPr>
        <sz val="8"/>
        <color theme="1"/>
        <rFont val="標楷體"/>
        <family val="4"/>
        <charset val="136"/>
      </rPr>
      <t>學分</t>
    </r>
  </si>
  <si>
    <r>
      <rPr>
        <sz val="8"/>
        <color theme="1"/>
        <rFont val="標楷體"/>
        <family val="4"/>
        <charset val="136"/>
      </rPr>
      <t>時數</t>
    </r>
  </si>
  <si>
    <r>
      <rPr>
        <sz val="8"/>
        <color theme="1"/>
        <rFont val="標楷體"/>
        <family val="4"/>
        <charset val="136"/>
      </rPr>
      <t>學分</t>
    </r>
    <phoneticPr fontId="89" type="noConversion"/>
  </si>
  <si>
    <r>
      <rPr>
        <sz val="10"/>
        <rFont val="標楷體"/>
        <family val="4"/>
        <charset val="136"/>
      </rPr>
      <t>基礎通識</t>
    </r>
    <phoneticPr fontId="4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</si>
  <si>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)-</t>
    </r>
    <r>
      <rPr>
        <sz val="10"/>
        <rFont val="標楷體"/>
        <family val="4"/>
        <charset val="136"/>
      </rPr>
      <t>高爾夫</t>
    </r>
    <phoneticPr fontId="4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</si>
  <si>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</si>
  <si>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</si>
  <si>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</si>
  <si>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</si>
  <si>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職用通識</t>
    </r>
    <phoneticPr fontId="4" type="noConversion"/>
  </si>
  <si>
    <r>
      <rPr>
        <sz val="10"/>
        <rFont val="標楷體"/>
        <family val="4"/>
        <charset val="136"/>
      </rPr>
      <t>服務學習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</si>
  <si>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多元通識</t>
    </r>
    <phoneticPr fontId="4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</si>
  <si>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4" type="noConversion"/>
  </si>
  <si>
    <r>
      <rPr>
        <sz val="10"/>
        <color theme="1"/>
        <rFont val="標楷體"/>
        <family val="4"/>
        <charset val="136"/>
      </rPr>
      <t>院定必修</t>
    </r>
    <phoneticPr fontId="4" type="noConversion"/>
  </si>
  <si>
    <r>
      <rPr>
        <sz val="10"/>
        <rFont val="標楷體"/>
        <family val="4"/>
        <charset val="136"/>
      </rPr>
      <t>管理學</t>
    </r>
    <phoneticPr fontId="4" type="noConversion"/>
  </si>
  <si>
    <r>
      <rPr>
        <sz val="8"/>
        <color theme="1"/>
        <rFont val="標楷體"/>
        <family val="4"/>
        <charset val="136"/>
      </rPr>
      <t>院定
選修</t>
    </r>
    <phoneticPr fontId="4" type="noConversion"/>
  </si>
  <si>
    <r>
      <rPr>
        <sz val="9"/>
        <rFont val="標楷體"/>
        <family val="4"/>
        <charset val="136"/>
      </rPr>
      <t>中階職場專業日語</t>
    </r>
    <phoneticPr fontId="4" type="noConversion"/>
  </si>
  <si>
    <r>
      <rPr>
        <sz val="9"/>
        <rFont val="標楷體"/>
        <family val="4"/>
        <charset val="136"/>
      </rPr>
      <t>中階職場專業英語</t>
    </r>
    <phoneticPr fontId="4" type="noConversion"/>
  </si>
  <si>
    <r>
      <rPr>
        <sz val="10"/>
        <rFont val="標楷體"/>
        <family val="4"/>
        <charset val="136"/>
      </rPr>
      <t>高階職場專業日語</t>
    </r>
    <phoneticPr fontId="4" type="noConversion"/>
  </si>
  <si>
    <r>
      <rPr>
        <sz val="10"/>
        <rFont val="標楷體"/>
        <family val="4"/>
        <charset val="136"/>
      </rPr>
      <t>高階職場專業英語</t>
    </r>
    <phoneticPr fontId="4" type="noConversion"/>
  </si>
  <si>
    <r>
      <rPr>
        <sz val="10"/>
        <rFont val="標楷體"/>
        <family val="4"/>
        <charset val="136"/>
      </rPr>
      <t>職場實用日語會話</t>
    </r>
    <phoneticPr fontId="4" type="noConversion"/>
  </si>
  <si>
    <r>
      <rPr>
        <sz val="9"/>
        <rFont val="標楷體"/>
        <family val="4"/>
        <charset val="136"/>
      </rPr>
      <t>進階飯店應用日語會話</t>
    </r>
    <phoneticPr fontId="4" type="noConversion"/>
  </si>
  <si>
    <r>
      <rPr>
        <sz val="10"/>
        <rFont val="標楷體"/>
        <family val="4"/>
        <charset val="136"/>
      </rPr>
      <t>進階職場實用日語會話</t>
    </r>
    <phoneticPr fontId="4" type="noConversion"/>
  </si>
  <si>
    <r>
      <rPr>
        <sz val="10"/>
        <color theme="1"/>
        <rFont val="標楷體"/>
        <family val="4"/>
        <charset val="136"/>
      </rPr>
      <t>專業必修科目</t>
    </r>
    <phoneticPr fontId="4" type="noConversion"/>
  </si>
  <si>
    <r>
      <rPr>
        <sz val="10"/>
        <rFont val="標楷體"/>
        <family val="4"/>
        <charset val="136"/>
      </rPr>
      <t>觀光學概論</t>
    </r>
    <phoneticPr fontId="4" type="noConversion"/>
  </si>
  <si>
    <r>
      <rPr>
        <sz val="10"/>
        <rFont val="標楷體"/>
        <family val="4"/>
        <charset val="136"/>
      </rPr>
      <t>航空票務</t>
    </r>
    <phoneticPr fontId="4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</si>
  <si>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</si>
  <si>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t>專題製作(一)(二)</t>
    <phoneticPr fontId="4" type="noConversion"/>
  </si>
  <si>
    <r>
      <rPr>
        <sz val="10"/>
        <rFont val="標楷體"/>
        <family val="4"/>
        <charset val="136"/>
      </rPr>
      <t>觀光產業實務</t>
    </r>
    <phoneticPr fontId="4" type="noConversion"/>
  </si>
  <si>
    <r>
      <rPr>
        <sz val="10"/>
        <rFont val="標楷體"/>
        <family val="4"/>
        <charset val="136"/>
      </rPr>
      <t>觀光行政與法規</t>
    </r>
    <phoneticPr fontId="4" type="noConversion"/>
  </si>
  <si>
    <r>
      <rPr>
        <sz val="10"/>
        <rFont val="標楷體"/>
        <family val="4"/>
        <charset val="136"/>
      </rPr>
      <t>經濟學</t>
    </r>
    <phoneticPr fontId="4" type="noConversion"/>
  </si>
  <si>
    <r>
      <rPr>
        <sz val="10"/>
        <rFont val="標楷體"/>
        <family val="4"/>
        <charset val="136"/>
      </rPr>
      <t>餐旅管理</t>
    </r>
    <phoneticPr fontId="4" type="noConversion"/>
  </si>
  <si>
    <r>
      <rPr>
        <sz val="10"/>
        <rFont val="標楷體"/>
        <family val="4"/>
        <charset val="136"/>
      </rPr>
      <t>專業英語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4" type="noConversion"/>
  </si>
  <si>
    <t>航空訂位分銷系統</t>
    <phoneticPr fontId="3" type="noConversion"/>
  </si>
  <si>
    <r>
      <rPr>
        <sz val="10"/>
        <rFont val="標楷體"/>
        <family val="4"/>
        <charset val="136"/>
      </rPr>
      <t>專業日語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4" type="noConversion"/>
  </si>
  <si>
    <t>空勤客艙服務實務</t>
    <phoneticPr fontId="3" type="noConversion"/>
  </si>
  <si>
    <t xml:space="preserve"> </t>
    <phoneticPr fontId="4" type="noConversion"/>
  </si>
  <si>
    <t>地勤運務服務實務</t>
    <phoneticPr fontId="3" type="noConversion"/>
  </si>
  <si>
    <r>
      <rPr>
        <sz val="10"/>
        <rFont val="標楷體"/>
        <family val="4"/>
        <charset val="136"/>
      </rPr>
      <t>觀光行銷學</t>
    </r>
    <phoneticPr fontId="4" type="noConversion"/>
  </si>
  <si>
    <r>
      <rPr>
        <sz val="10"/>
        <rFont val="標楷體"/>
        <family val="4"/>
        <charset val="136"/>
      </rPr>
      <t>航空客運實務</t>
    </r>
    <phoneticPr fontId="4" type="noConversion"/>
  </si>
  <si>
    <r>
      <rPr>
        <sz val="10"/>
        <rFont val="標楷體"/>
        <family val="4"/>
        <charset val="136"/>
      </rPr>
      <t>導覽解說</t>
    </r>
    <phoneticPr fontId="4" type="noConversion"/>
  </si>
  <si>
    <r>
      <rPr>
        <sz val="10"/>
        <rFont val="標楷體"/>
        <family val="4"/>
        <charset val="136"/>
      </rPr>
      <t>專業英語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</si>
  <si>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t>旅行社經營實務</t>
    <phoneticPr fontId="3" type="noConversion"/>
  </si>
  <si>
    <r>
      <rPr>
        <sz val="10"/>
        <rFont val="標楷體"/>
        <family val="4"/>
        <charset val="136"/>
      </rPr>
      <t>專業日語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</si>
  <si>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遊輪旅遊實務</t>
    </r>
    <phoneticPr fontId="89" type="noConversion"/>
  </si>
  <si>
    <r>
      <rPr>
        <sz val="10"/>
        <rFont val="標楷體"/>
        <family val="4"/>
        <charset val="136"/>
      </rPr>
      <t>專業選修科目</t>
    </r>
    <phoneticPr fontId="89" type="noConversion"/>
  </si>
  <si>
    <r>
      <rPr>
        <sz val="10"/>
        <rFont val="標楷體"/>
        <family val="4"/>
        <charset val="136"/>
      </rPr>
      <t>顧客關係管理</t>
    </r>
    <phoneticPr fontId="89" type="noConversion"/>
  </si>
  <si>
    <r>
      <rPr>
        <sz val="10"/>
        <rFont val="標楷體"/>
        <family val="4"/>
        <charset val="136"/>
      </rPr>
      <t>觀光資源開發與管理</t>
    </r>
    <phoneticPr fontId="4" type="noConversion"/>
  </si>
  <si>
    <r>
      <rPr>
        <sz val="10"/>
        <rFont val="標楷體"/>
        <family val="4"/>
        <charset val="136"/>
      </rPr>
      <t>旅遊產品銷售</t>
    </r>
    <phoneticPr fontId="89" type="noConversion"/>
  </si>
  <si>
    <r>
      <rPr>
        <sz val="10"/>
        <rFont val="標楷體"/>
        <family val="4"/>
        <charset val="136"/>
      </rPr>
      <t>觀光連鎖事業管理</t>
    </r>
    <phoneticPr fontId="89" type="noConversion"/>
  </si>
  <si>
    <r>
      <rPr>
        <sz val="10"/>
        <color theme="1"/>
        <rFont val="標楷體"/>
        <family val="4"/>
        <charset val="136"/>
      </rPr>
      <t>小計</t>
    </r>
    <phoneticPr fontId="4" type="noConversion"/>
  </si>
  <si>
    <r>
      <rPr>
        <sz val="10"/>
        <color theme="1"/>
        <rFont val="標楷體"/>
        <family val="4"/>
        <charset val="136"/>
      </rPr>
      <t>類別學分小計</t>
    </r>
    <phoneticPr fontId="4" type="noConversion"/>
  </si>
  <si>
    <r>
      <rPr>
        <sz val="10"/>
        <color theme="1"/>
        <rFont val="標楷體"/>
        <family val="4"/>
        <charset val="136"/>
      </rPr>
      <t>備
註</t>
    </r>
    <phoneticPr fontId="4" type="noConversion"/>
  </si>
  <si>
    <r>
      <rPr>
        <sz val="10"/>
        <color theme="1"/>
        <rFont val="標楷體"/>
        <family val="4"/>
        <charset val="136"/>
      </rPr>
      <t>基礎通識：</t>
    </r>
    <r>
      <rPr>
        <sz val="10"/>
        <color theme="1"/>
        <rFont val="Times New Roman"/>
        <family val="1"/>
      </rPr>
      <t>14</t>
    </r>
    <r>
      <rPr>
        <sz val="10"/>
        <color theme="1"/>
        <rFont val="標楷體"/>
        <family val="4"/>
        <charset val="136"/>
      </rPr>
      <t>學分</t>
    </r>
    <phoneticPr fontId="4" type="noConversion"/>
  </si>
  <si>
    <r>
      <rPr>
        <sz val="10"/>
        <color theme="1"/>
        <rFont val="標楷體"/>
        <family val="4"/>
        <charset val="136"/>
      </rPr>
      <t>學院必修：</t>
    </r>
    <r>
      <rPr>
        <sz val="10"/>
        <color theme="1"/>
        <rFont val="Times New Roman"/>
        <family val="1"/>
      </rPr>
      <t xml:space="preserve">8 </t>
    </r>
    <r>
      <rPr>
        <sz val="10"/>
        <color theme="1"/>
        <rFont val="標楷體"/>
        <family val="4"/>
        <charset val="136"/>
      </rPr>
      <t>學分</t>
    </r>
    <phoneticPr fontId="4" type="noConversion"/>
  </si>
  <si>
    <r>
      <rPr>
        <sz val="10"/>
        <color theme="1"/>
        <rFont val="標楷體"/>
        <family val="4"/>
        <charset val="136"/>
      </rPr>
      <t>職用通識：</t>
    </r>
    <r>
      <rPr>
        <sz val="10"/>
        <color theme="1"/>
        <rFont val="Times New Roman"/>
        <family val="1"/>
      </rPr>
      <t>8</t>
    </r>
    <r>
      <rPr>
        <sz val="10"/>
        <color theme="1"/>
        <rFont val="標楷體"/>
        <family val="4"/>
        <charset val="136"/>
      </rPr>
      <t>學分</t>
    </r>
    <phoneticPr fontId="4" type="noConversion"/>
  </si>
  <si>
    <r>
      <rPr>
        <sz val="10"/>
        <color theme="1"/>
        <rFont val="標楷體"/>
        <family val="4"/>
        <charset val="136"/>
      </rPr>
      <t>專業必修：</t>
    </r>
    <r>
      <rPr>
        <sz val="10"/>
        <color theme="1"/>
        <rFont val="Times New Roman"/>
        <family val="1"/>
      </rPr>
      <t>66</t>
    </r>
    <r>
      <rPr>
        <sz val="10"/>
        <color theme="1"/>
        <rFont val="標楷體"/>
        <family val="4"/>
        <charset val="136"/>
      </rPr>
      <t>學分</t>
    </r>
    <phoneticPr fontId="4" type="noConversion"/>
  </si>
  <si>
    <r>
      <rPr>
        <sz val="10"/>
        <color theme="1"/>
        <rFont val="標楷體"/>
        <family val="4"/>
        <charset val="136"/>
      </rPr>
      <t>多元通識：</t>
    </r>
    <r>
      <rPr>
        <sz val="10"/>
        <color theme="1"/>
        <rFont val="Times New Roman"/>
        <family val="1"/>
      </rPr>
      <t>6</t>
    </r>
    <r>
      <rPr>
        <sz val="10"/>
        <color theme="1"/>
        <rFont val="標楷體"/>
        <family val="4"/>
        <charset val="136"/>
      </rPr>
      <t>學分</t>
    </r>
    <phoneticPr fontId="4" type="noConversion"/>
  </si>
  <si>
    <r>
      <rPr>
        <sz val="10"/>
        <color theme="1"/>
        <rFont val="標楷體"/>
        <family val="4"/>
        <charset val="136"/>
      </rPr>
      <t>最低畢業學分數：</t>
    </r>
    <r>
      <rPr>
        <sz val="10"/>
        <color theme="1"/>
        <rFont val="Times New Roman"/>
        <family val="1"/>
      </rPr>
      <t xml:space="preserve">128 </t>
    </r>
    <r>
      <rPr>
        <sz val="10"/>
        <color theme="1"/>
        <rFont val="標楷體"/>
        <family val="4"/>
        <charset val="136"/>
      </rPr>
      <t>學分</t>
    </r>
    <phoneticPr fontId="4" type="noConversion"/>
  </si>
  <si>
    <r>
      <t>*</t>
    </r>
    <r>
      <rPr>
        <sz val="10"/>
        <color theme="1"/>
        <rFont val="標楷體"/>
        <family val="4"/>
        <charset val="136"/>
      </rPr>
      <t>院選修依『臺北城市科技大學民生學院「職場專業英日語」選修準則』辦理，可抵各系專業選修學分。</t>
    </r>
    <phoneticPr fontId="4" type="noConversion"/>
  </si>
  <si>
    <r>
      <rPr>
        <sz val="8"/>
        <color theme="1"/>
        <rFont val="標楷體"/>
        <family val="4"/>
        <charset val="136"/>
      </rPr>
      <t>科目名稱</t>
    </r>
  </si>
  <si>
    <r>
      <rPr>
        <sz val="8"/>
        <color theme="1"/>
        <rFont val="標楷體"/>
        <family val="4"/>
        <charset val="136"/>
      </rPr>
      <t>第三學年</t>
    </r>
  </si>
  <si>
    <r>
      <rPr>
        <sz val="7"/>
        <color theme="1"/>
        <rFont val="標楷體"/>
        <family val="4"/>
        <charset val="136"/>
      </rPr>
      <t>學分</t>
    </r>
  </si>
  <si>
    <r>
      <rPr>
        <sz val="7"/>
        <color theme="1"/>
        <rFont val="標楷體"/>
        <family val="4"/>
        <charset val="136"/>
      </rPr>
      <t>時數</t>
    </r>
  </si>
  <si>
    <r>
      <rPr>
        <sz val="8"/>
        <color theme="1"/>
        <rFont val="標楷體"/>
        <family val="4"/>
        <charset val="136"/>
      </rPr>
      <t>基
礎
通
識</t>
    </r>
    <phoneticPr fontId="4" type="noConversion"/>
  </si>
  <si>
    <r>
      <rPr>
        <sz val="8"/>
        <color theme="1"/>
        <rFont val="標楷體"/>
        <family val="4"/>
        <charset val="136"/>
      </rPr>
      <t>中文閱讀與寫作</t>
    </r>
    <phoneticPr fontId="4" type="noConversion"/>
  </si>
  <si>
    <r>
      <rPr>
        <sz val="8"/>
        <color theme="1"/>
        <rFont val="標楷體"/>
        <family val="4"/>
        <charset val="136"/>
      </rPr>
      <t>體育</t>
    </r>
    <r>
      <rPr>
        <sz val="8"/>
        <color theme="1"/>
        <rFont val="Arial"/>
        <family val="2"/>
      </rPr>
      <t>(</t>
    </r>
    <r>
      <rPr>
        <sz val="8"/>
        <color theme="1"/>
        <rFont val="標楷體"/>
        <family val="4"/>
        <charset val="136"/>
      </rPr>
      <t>三</t>
    </r>
    <r>
      <rPr>
        <sz val="8"/>
        <color theme="1"/>
        <rFont val="Arial"/>
        <family val="2"/>
      </rPr>
      <t>)</t>
    </r>
    <phoneticPr fontId="4" type="noConversion"/>
  </si>
  <si>
    <r>
      <rPr>
        <sz val="8"/>
        <color theme="1"/>
        <rFont val="標楷體"/>
        <family val="4"/>
        <charset val="136"/>
      </rPr>
      <t>小計</t>
    </r>
  </si>
  <si>
    <r>
      <rPr>
        <sz val="8"/>
        <color theme="1"/>
        <rFont val="標楷體"/>
        <family val="4"/>
        <charset val="136"/>
      </rPr>
      <t>類別學分小計</t>
    </r>
  </si>
  <si>
    <r>
      <rPr>
        <sz val="8"/>
        <color theme="1"/>
        <rFont val="標楷體"/>
        <family val="4"/>
        <charset val="136"/>
      </rPr>
      <t>職
用
通
識</t>
    </r>
    <phoneticPr fontId="4" type="noConversion"/>
  </si>
  <si>
    <r>
      <rPr>
        <sz val="8"/>
        <color theme="1"/>
        <rFont val="標楷體"/>
        <family val="4"/>
        <charset val="136"/>
      </rPr>
      <t>勞作教育</t>
    </r>
    <r>
      <rPr>
        <sz val="8"/>
        <color theme="1"/>
        <rFont val="Arial"/>
        <family val="2"/>
      </rPr>
      <t>(</t>
    </r>
    <r>
      <rPr>
        <sz val="8"/>
        <color theme="1"/>
        <rFont val="標楷體"/>
        <family val="4"/>
        <charset val="136"/>
      </rPr>
      <t>一</t>
    </r>
    <r>
      <rPr>
        <sz val="8"/>
        <color theme="1"/>
        <rFont val="Arial"/>
        <family val="2"/>
      </rPr>
      <t>)(</t>
    </r>
    <r>
      <rPr>
        <sz val="8"/>
        <color theme="1"/>
        <rFont val="標楷體"/>
        <family val="4"/>
        <charset val="136"/>
      </rPr>
      <t>二</t>
    </r>
    <r>
      <rPr>
        <sz val="8"/>
        <color theme="1"/>
        <rFont val="Arial"/>
        <family val="2"/>
      </rPr>
      <t>)</t>
    </r>
  </si>
  <si>
    <r>
      <rPr>
        <sz val="8"/>
        <color theme="1"/>
        <rFont val="標楷體"/>
        <family val="4"/>
        <charset val="136"/>
      </rPr>
      <t>服務學習</t>
    </r>
    <r>
      <rPr>
        <sz val="8"/>
        <color theme="1"/>
        <rFont val="Arial"/>
        <family val="2"/>
      </rPr>
      <t>(</t>
    </r>
    <r>
      <rPr>
        <sz val="8"/>
        <color theme="1"/>
        <rFont val="標楷體"/>
        <family val="4"/>
        <charset val="136"/>
      </rPr>
      <t>一</t>
    </r>
    <r>
      <rPr>
        <sz val="8"/>
        <color theme="1"/>
        <rFont val="Arial"/>
        <family val="2"/>
      </rPr>
      <t>)(</t>
    </r>
    <r>
      <rPr>
        <sz val="8"/>
        <color theme="1"/>
        <rFont val="標楷體"/>
        <family val="4"/>
        <charset val="136"/>
      </rPr>
      <t>二</t>
    </r>
    <r>
      <rPr>
        <sz val="8"/>
        <color theme="1"/>
        <rFont val="Arial"/>
        <family val="2"/>
      </rPr>
      <t>)</t>
    </r>
    <phoneticPr fontId="4" type="noConversion"/>
  </si>
  <si>
    <r>
      <rPr>
        <sz val="8"/>
        <color theme="1"/>
        <rFont val="標楷體"/>
        <family val="4"/>
        <charset val="136"/>
      </rPr>
      <t>職場應用文</t>
    </r>
  </si>
  <si>
    <r>
      <rPr>
        <sz val="8"/>
        <color theme="1"/>
        <rFont val="標楷體"/>
        <family val="4"/>
        <charset val="136"/>
      </rPr>
      <t>法律與生活</t>
    </r>
    <phoneticPr fontId="4" type="noConversion"/>
  </si>
  <si>
    <r>
      <rPr>
        <sz val="8"/>
        <color theme="1"/>
        <rFont val="標楷體"/>
        <family val="4"/>
        <charset val="136"/>
      </rPr>
      <t>多
元
通
識</t>
    </r>
    <phoneticPr fontId="4" type="noConversion"/>
  </si>
  <si>
    <r>
      <t xml:space="preserve">1. </t>
    </r>
    <r>
      <rPr>
        <sz val="9"/>
        <color theme="1"/>
        <rFont val="標楷體"/>
        <family val="4"/>
        <charset val="136"/>
      </rPr>
      <t>為符合本校「通識規劃特色」，同學畢業應修滿「基礎通識」</t>
    </r>
    <r>
      <rPr>
        <sz val="9"/>
        <color theme="1"/>
        <rFont val="Arial"/>
        <family val="2"/>
      </rPr>
      <t>14</t>
    </r>
    <r>
      <rPr>
        <sz val="9"/>
        <color theme="1"/>
        <rFont val="標楷體"/>
        <family val="4"/>
        <charset val="136"/>
      </rPr>
      <t>學分、「職用通識」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學分及「多元通識」</t>
    </r>
    <r>
      <rPr>
        <sz val="9"/>
        <color theme="1"/>
        <rFont val="Arial"/>
        <family val="2"/>
      </rPr>
      <t xml:space="preserve">6 </t>
    </r>
    <r>
      <rPr>
        <sz val="9"/>
        <color theme="1"/>
        <rFont val="標楷體"/>
        <family val="4"/>
        <charset val="136"/>
      </rPr>
      <t>學分，共計</t>
    </r>
    <r>
      <rPr>
        <sz val="9"/>
        <color theme="1"/>
        <rFont val="Arial"/>
        <family val="2"/>
      </rPr>
      <t>28</t>
    </r>
    <r>
      <rPr>
        <sz val="9"/>
        <color theme="1"/>
        <rFont val="標楷體"/>
        <family val="4"/>
        <charset val="136"/>
      </rPr>
      <t xml:space="preserve">學分。
</t>
    </r>
    <r>
      <rPr>
        <sz val="9"/>
        <color theme="1"/>
        <rFont val="Arial"/>
        <family val="2"/>
      </rPr>
      <t xml:space="preserve">2. </t>
    </r>
    <r>
      <rPr>
        <sz val="9"/>
        <color theme="1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9"/>
        <color theme="1"/>
        <rFont val="Arial"/>
        <family val="2"/>
      </rPr>
      <t>2</t>
    </r>
    <r>
      <rPr>
        <sz val="9"/>
        <color theme="1"/>
        <rFont val="標楷體"/>
        <family val="4"/>
        <charset val="136"/>
      </rPr>
      <t>領域以上選修，共計</t>
    </r>
    <r>
      <rPr>
        <sz val="9"/>
        <color theme="1"/>
        <rFont val="Arial"/>
        <family val="2"/>
      </rPr>
      <t>6</t>
    </r>
    <r>
      <rPr>
        <sz val="9"/>
        <color theme="1"/>
        <rFont val="標楷體"/>
        <family val="4"/>
        <charset val="136"/>
      </rPr>
      <t xml:space="preserve">學分課程。
</t>
    </r>
    <r>
      <rPr>
        <sz val="9"/>
        <color theme="1"/>
        <rFont val="Arial"/>
        <family val="2"/>
      </rPr>
      <t>3.  103</t>
    </r>
    <r>
      <rPr>
        <sz val="9"/>
        <color theme="1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9"/>
        <color theme="1"/>
        <rFont val="Arial"/>
        <family val="2"/>
      </rPr>
      <t xml:space="preserve">4 </t>
    </r>
    <r>
      <rPr>
        <sz val="9"/>
        <color theme="1"/>
        <rFont val="標楷體"/>
        <family val="4"/>
        <charset val="136"/>
      </rPr>
      <t>「名人講座」係跨類別選修課程，可抵「多元通識課程」中任一門課（抵</t>
    </r>
    <r>
      <rPr>
        <sz val="9"/>
        <color theme="1"/>
        <rFont val="Arial"/>
        <family val="2"/>
      </rPr>
      <t>2</t>
    </r>
    <r>
      <rPr>
        <sz val="9"/>
        <color theme="1"/>
        <rFont val="標楷體"/>
        <family val="4"/>
        <charset val="136"/>
      </rPr>
      <t>學分），以一次為限。</t>
    </r>
    <phoneticPr fontId="4" type="noConversion"/>
  </si>
  <si>
    <r>
      <rPr>
        <sz val="8"/>
        <color theme="1"/>
        <rFont val="標楷體"/>
        <family val="4"/>
        <charset val="136"/>
      </rPr>
      <t>院
必
修</t>
    </r>
    <phoneticPr fontId="4" type="noConversion"/>
  </si>
  <si>
    <r>
      <rPr>
        <sz val="9"/>
        <color theme="1"/>
        <rFont val="標楷體"/>
        <family val="4"/>
        <charset val="136"/>
      </rPr>
      <t>民生產業講座</t>
    </r>
    <phoneticPr fontId="4" type="noConversion"/>
  </si>
  <si>
    <r>
      <rPr>
        <sz val="9"/>
        <color theme="1"/>
        <rFont val="標楷體"/>
        <family val="4"/>
        <charset val="136"/>
      </rPr>
      <t>管理學</t>
    </r>
    <phoneticPr fontId="4" type="noConversion"/>
  </si>
  <si>
    <r>
      <rPr>
        <sz val="9"/>
        <color theme="1"/>
        <rFont val="標楷體"/>
        <family val="4"/>
        <charset val="136"/>
      </rPr>
      <t>類別學分小計</t>
    </r>
  </si>
  <si>
    <t>院選修</t>
    <phoneticPr fontId="4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</si>
  <si>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4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</si>
  <si>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4" type="noConversion"/>
  </si>
  <si>
    <r>
      <rPr>
        <sz val="10"/>
        <color theme="1"/>
        <rFont val="標楷體"/>
        <family val="4"/>
        <charset val="136"/>
      </rPr>
      <t>高階職場專業日語</t>
    </r>
    <phoneticPr fontId="4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</si>
  <si>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4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</si>
  <si>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</si>
  <si>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職場實用日語會話</t>
    </r>
    <phoneticPr fontId="4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</si>
  <si>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4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</si>
  <si>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4" type="noConversion"/>
  </si>
  <si>
    <r>
      <rPr>
        <sz val="10"/>
        <color theme="1"/>
        <rFont val="標楷體"/>
        <family val="4"/>
        <charset val="136"/>
      </rPr>
      <t>專業必修科目</t>
    </r>
  </si>
  <si>
    <r>
      <rPr>
        <sz val="9"/>
        <color theme="1"/>
        <rFont val="標楷體"/>
        <family val="4"/>
        <charset val="136"/>
      </rPr>
      <t>消費者行為</t>
    </r>
  </si>
  <si>
    <r>
      <rPr>
        <sz val="9"/>
        <color theme="1"/>
        <rFont val="標楷體"/>
        <family val="4"/>
        <charset val="136"/>
      </rPr>
      <t>西點蛋糕原料與製作原理</t>
    </r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</si>
  <si>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</si>
  <si>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標楷體"/>
        <family val="4"/>
        <charset val="136"/>
      </rPr>
      <t>烘焙創意產品研發</t>
    </r>
  </si>
  <si>
    <r>
      <rPr>
        <sz val="9"/>
        <color theme="1"/>
        <rFont val="標楷體"/>
        <family val="4"/>
        <charset val="136"/>
      </rPr>
      <t>食品衛生與安全</t>
    </r>
  </si>
  <si>
    <r>
      <rPr>
        <sz val="9"/>
        <color theme="1"/>
        <rFont val="標楷體"/>
        <family val="4"/>
        <charset val="136"/>
      </rPr>
      <t>西點蛋糕製作</t>
    </r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</si>
  <si>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</si>
  <si>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標楷體"/>
        <family val="4"/>
        <charset val="136"/>
      </rPr>
      <t>校內專業實習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</si>
  <si>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標楷體"/>
        <family val="4"/>
        <charset val="136"/>
      </rPr>
      <t>門市經營與管理</t>
    </r>
  </si>
  <si>
    <r>
      <rPr>
        <sz val="9"/>
        <color theme="1"/>
        <rFont val="標楷體"/>
        <family val="4"/>
        <charset val="136"/>
      </rPr>
      <t>行銷學</t>
    </r>
  </si>
  <si>
    <r>
      <rPr>
        <sz val="9"/>
        <color theme="1"/>
        <rFont val="標楷體"/>
        <family val="4"/>
        <charset val="136"/>
      </rPr>
      <t>專題製作</t>
    </r>
  </si>
  <si>
    <r>
      <rPr>
        <sz val="9"/>
        <color theme="1"/>
        <rFont val="標楷體"/>
        <family val="4"/>
        <charset val="136"/>
      </rPr>
      <t>餐飲英語會話</t>
    </r>
  </si>
  <si>
    <r>
      <rPr>
        <sz val="9"/>
        <color theme="1"/>
        <rFont val="標楷體"/>
        <family val="4"/>
        <charset val="136"/>
      </rPr>
      <t>創新管理</t>
    </r>
  </si>
  <si>
    <r>
      <rPr>
        <sz val="9"/>
        <color theme="1"/>
        <rFont val="標楷體"/>
        <family val="4"/>
        <charset val="136"/>
      </rPr>
      <t>烘焙創業企劃</t>
    </r>
  </si>
  <si>
    <r>
      <rPr>
        <sz val="9"/>
        <color theme="1"/>
        <rFont val="標楷體"/>
        <family val="4"/>
        <charset val="136"/>
      </rPr>
      <t>麵包原料與製作原理</t>
    </r>
  </si>
  <si>
    <r>
      <rPr>
        <sz val="9"/>
        <color theme="1"/>
        <rFont val="標楷體"/>
        <family val="4"/>
        <charset val="136"/>
      </rPr>
      <t>蛋糕裝飾</t>
    </r>
  </si>
  <si>
    <r>
      <rPr>
        <sz val="9"/>
        <color theme="1"/>
        <rFont val="標楷體"/>
        <family val="4"/>
        <charset val="136"/>
      </rPr>
      <t>麵包製作</t>
    </r>
  </si>
  <si>
    <r>
      <rPr>
        <sz val="9"/>
        <color theme="1"/>
        <rFont val="標楷體"/>
        <family val="4"/>
        <charset val="136"/>
      </rPr>
      <t>校內專業實習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</si>
  <si>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標楷體"/>
        <family val="4"/>
        <charset val="136"/>
      </rPr>
      <t>採購與成本控制</t>
    </r>
  </si>
  <si>
    <r>
      <rPr>
        <sz val="9"/>
        <color theme="1"/>
        <rFont val="標楷體"/>
        <family val="4"/>
        <charset val="136"/>
      </rPr>
      <t>巧克力製作</t>
    </r>
  </si>
  <si>
    <r>
      <rPr>
        <sz val="9"/>
        <color theme="1"/>
        <rFont val="標楷體"/>
        <family val="4"/>
        <charset val="136"/>
      </rPr>
      <t>宴會點心製作與盤飾</t>
    </r>
  </si>
  <si>
    <r>
      <rPr>
        <sz val="10"/>
        <color theme="1"/>
        <rFont val="標楷體"/>
        <family val="4"/>
        <charset val="136"/>
      </rPr>
      <t>小計</t>
    </r>
  </si>
  <si>
    <r>
      <rPr>
        <sz val="10"/>
        <color theme="1"/>
        <rFont val="標楷體"/>
        <family val="4"/>
        <charset val="136"/>
      </rPr>
      <t>專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標楷體"/>
        <family val="4"/>
        <charset val="136"/>
      </rPr>
      <t>業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標楷體"/>
        <family val="4"/>
        <charset val="136"/>
      </rPr>
      <t>選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標楷體"/>
        <family val="4"/>
        <charset val="136"/>
      </rPr>
      <t>修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標楷體"/>
        <family val="4"/>
        <charset val="136"/>
      </rPr>
      <t>科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標楷體"/>
        <family val="4"/>
        <charset val="136"/>
      </rPr>
      <t>目</t>
    </r>
    <phoneticPr fontId="4" type="noConversion"/>
  </si>
  <si>
    <t>餅乾製作</t>
  </si>
  <si>
    <t>冰淇淋製作</t>
  </si>
  <si>
    <t>進階巧克力製作</t>
  </si>
  <si>
    <t>餐旅服務技能與實務</t>
  </si>
  <si>
    <t>產品包裝與運用</t>
  </si>
  <si>
    <t>生產管理</t>
  </si>
  <si>
    <t>飲料實務</t>
  </si>
  <si>
    <t>圖案設計</t>
  </si>
  <si>
    <t>藝術蛋糕製作</t>
  </si>
  <si>
    <t>餐飲日語會話</t>
  </si>
  <si>
    <t>拉糖藝術</t>
  </si>
  <si>
    <t>海外參訪與實作</t>
  </si>
  <si>
    <t>中式點心製作</t>
  </si>
  <si>
    <t>產業接軌</t>
  </si>
  <si>
    <t>和果子製作</t>
  </si>
  <si>
    <t>電子商務</t>
  </si>
  <si>
    <t>食品營養學</t>
  </si>
  <si>
    <t>就業接軌</t>
  </si>
  <si>
    <t>進階餐飲日語會話</t>
  </si>
  <si>
    <t>烘焙專題講座</t>
  </si>
  <si>
    <t>藝術麵包製作</t>
  </si>
  <si>
    <r>
      <t>至少修</t>
    </r>
    <r>
      <rPr>
        <sz val="10"/>
        <color theme="1"/>
        <rFont val="Arial"/>
        <family val="2"/>
      </rPr>
      <t>28</t>
    </r>
    <r>
      <rPr>
        <sz val="10"/>
        <color theme="1"/>
        <rFont val="標楷體"/>
        <family val="4"/>
        <charset val="136"/>
      </rPr>
      <t>學分以上</t>
    </r>
    <phoneticPr fontId="4" type="noConversion"/>
  </si>
  <si>
    <r>
      <rPr>
        <sz val="9"/>
        <color theme="1"/>
        <rFont val="標楷體"/>
        <family val="4"/>
        <charset val="136"/>
      </rPr>
      <t>基礎通識：</t>
    </r>
    <r>
      <rPr>
        <sz val="9"/>
        <color theme="1"/>
        <rFont val="Arial"/>
        <family val="2"/>
      </rPr>
      <t>14</t>
    </r>
    <r>
      <rPr>
        <sz val="9"/>
        <color theme="1"/>
        <rFont val="標楷體"/>
        <family val="4"/>
        <charset val="136"/>
      </rPr>
      <t>學分</t>
    </r>
  </si>
  <si>
    <r>
      <rPr>
        <sz val="9"/>
        <color theme="1"/>
        <rFont val="標楷體"/>
        <family val="4"/>
        <charset val="136"/>
      </rPr>
      <t>專業必修：</t>
    </r>
    <r>
      <rPr>
        <sz val="9"/>
        <color theme="1"/>
        <rFont val="Arial"/>
        <family val="2"/>
      </rPr>
      <t xml:space="preserve"> 64</t>
    </r>
    <r>
      <rPr>
        <sz val="9"/>
        <color theme="1"/>
        <rFont val="標楷體"/>
        <family val="4"/>
        <charset val="136"/>
      </rPr>
      <t>學分</t>
    </r>
  </si>
  <si>
    <r>
      <rPr>
        <sz val="9"/>
        <color theme="1"/>
        <rFont val="標楷體"/>
        <family val="4"/>
        <charset val="136"/>
      </rPr>
      <t>職用通識：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</t>
    </r>
  </si>
  <si>
    <r>
      <rPr>
        <sz val="9"/>
        <color theme="1"/>
        <rFont val="標楷體"/>
        <family val="4"/>
        <charset val="136"/>
      </rPr>
      <t>專業至少應選修：</t>
    </r>
    <r>
      <rPr>
        <sz val="9"/>
        <color theme="1"/>
        <rFont val="Arial"/>
        <family val="2"/>
      </rPr>
      <t>28</t>
    </r>
    <r>
      <rPr>
        <sz val="9"/>
        <color theme="1"/>
        <rFont val="標楷體"/>
        <family val="4"/>
        <charset val="136"/>
      </rPr>
      <t>學分</t>
    </r>
  </si>
  <si>
    <t>◎院選修依『臺北城市科技大學民生學院「職場專業英日語」選修準則』辦理，可抵各系專業選修學分。</t>
    <phoneticPr fontId="4" type="noConversion"/>
  </si>
  <si>
    <r>
      <rPr>
        <sz val="9"/>
        <color theme="1"/>
        <rFont val="標楷體"/>
        <family val="4"/>
        <charset val="136"/>
      </rPr>
      <t>多元通識：</t>
    </r>
    <r>
      <rPr>
        <sz val="9"/>
        <color theme="1"/>
        <rFont val="Arial"/>
        <family val="2"/>
      </rPr>
      <t>6</t>
    </r>
    <r>
      <rPr>
        <sz val="9"/>
        <color theme="1"/>
        <rFont val="標楷體"/>
        <family val="4"/>
        <charset val="136"/>
      </rPr>
      <t>學分</t>
    </r>
  </si>
  <si>
    <r>
      <rPr>
        <sz val="9"/>
        <color theme="1"/>
        <rFont val="標楷體"/>
        <family val="4"/>
        <charset val="136"/>
      </rPr>
      <t>最低畢業學分數：</t>
    </r>
    <r>
      <rPr>
        <sz val="9"/>
        <color theme="1"/>
        <rFont val="Arial"/>
        <family val="2"/>
      </rPr>
      <t>128</t>
    </r>
    <r>
      <rPr>
        <sz val="9"/>
        <color theme="1"/>
        <rFont val="標楷體"/>
        <family val="4"/>
        <charset val="136"/>
      </rPr>
      <t>學分</t>
    </r>
  </si>
  <si>
    <r>
      <rPr>
        <sz val="9"/>
        <color theme="1"/>
        <rFont val="標楷體"/>
        <family val="4"/>
        <charset val="136"/>
      </rPr>
      <t>院必修：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</t>
    </r>
  </si>
  <si>
    <r>
      <rPr>
        <sz val="9"/>
        <rFont val="標楷體"/>
        <family val="4"/>
        <charset val="136"/>
      </rPr>
      <t>管理學</t>
    </r>
    <phoneticPr fontId="4" type="noConversion"/>
  </si>
  <si>
    <r>
      <rPr>
        <sz val="8"/>
        <rFont val="標楷體"/>
        <family val="4"/>
        <charset val="136"/>
      </rPr>
      <t>類別</t>
    </r>
  </si>
  <si>
    <r>
      <rPr>
        <sz val="9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</si>
  <si>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學分</t>
    </r>
    <r>
      <rPr>
        <sz val="12"/>
        <rFont val="Times New Roman"/>
        <family val="1"/>
      </rPr>
      <t/>
    </r>
  </si>
  <si>
    <r>
      <rPr>
        <sz val="8"/>
        <rFont val="標楷體"/>
        <family val="4"/>
        <charset val="136"/>
      </rPr>
      <t>時數</t>
    </r>
    <r>
      <rPr>
        <sz val="12"/>
        <rFont val="Times New Roman"/>
        <family val="1"/>
      </rPr>
      <t/>
    </r>
  </si>
  <si>
    <r>
      <rPr>
        <sz val="8"/>
        <rFont val="標楷體"/>
        <family val="4"/>
        <charset val="136"/>
      </rPr>
      <t>基礎通識</t>
    </r>
    <phoneticPr fontId="4" type="noConversion"/>
  </si>
  <si>
    <r>
      <rPr>
        <b/>
        <sz val="9"/>
        <color indexed="8"/>
        <rFont val="標楷體"/>
        <family val="4"/>
        <charset val="136"/>
      </rPr>
      <t>小計</t>
    </r>
  </si>
  <si>
    <r>
      <rPr>
        <sz val="8"/>
        <rFont val="標楷體"/>
        <family val="4"/>
        <charset val="136"/>
      </rPr>
      <t>職用通識</t>
    </r>
    <phoneticPr fontId="4" type="noConversion"/>
  </si>
  <si>
    <r>
      <rPr>
        <sz val="8"/>
        <rFont val="標楷體"/>
        <family val="4"/>
        <charset val="136"/>
      </rPr>
      <t>多元通識</t>
    </r>
    <phoneticPr fontId="4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</si>
  <si>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Arial"/>
        <family val="2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Arial"/>
        <family val="2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Arial"/>
        <family val="2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Arial"/>
        <family val="2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4" type="noConversion"/>
  </si>
  <si>
    <r>
      <rPr>
        <sz val="8"/>
        <rFont val="標楷體"/>
        <family val="4"/>
        <charset val="136"/>
      </rPr>
      <t xml:space="preserve">多元通識
</t>
    </r>
    <r>
      <rPr>
        <sz val="8"/>
        <rFont val="Arial"/>
        <family val="2"/>
      </rP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Arial"/>
        <family val="2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Arial"/>
        <family val="2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Arial"/>
        <family val="2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Arial"/>
        <family val="2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Arial"/>
        <family val="2"/>
      </rPr>
      <t xml:space="preserve">2. </t>
    </r>
    <r>
      <rPr>
        <sz val="8"/>
        <rFont val="標楷體"/>
        <family val="4"/>
        <charset val="136"/>
      </rPr>
      <t>「多元通識類」為通識涵養教育課程，由通識教育中心統一訂定，合計</t>
    </r>
    <r>
      <rPr>
        <sz val="8"/>
        <rFont val="Arial"/>
        <family val="2"/>
      </rPr>
      <t>6</t>
    </r>
    <r>
      <rPr>
        <sz val="8"/>
        <rFont val="標楷體"/>
        <family val="4"/>
        <charset val="136"/>
      </rPr>
      <t>學分。</t>
    </r>
    <phoneticPr fontId="4" type="noConversion"/>
  </si>
  <si>
    <r>
      <rPr>
        <sz val="8"/>
        <rFont val="標楷體"/>
        <family val="4"/>
        <charset val="136"/>
      </rPr>
      <t>院
必
修</t>
    </r>
    <phoneticPr fontId="4" type="noConversion"/>
  </si>
  <si>
    <r>
      <rPr>
        <sz val="9"/>
        <rFont val="標楷體"/>
        <family val="4"/>
        <charset val="136"/>
      </rPr>
      <t>民生產業講座</t>
    </r>
    <phoneticPr fontId="4" type="noConversion"/>
  </si>
  <si>
    <r>
      <rPr>
        <b/>
        <sz val="9"/>
        <color rgb="FF000000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</si>
  <si>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即興創作</t>
    </r>
    <phoneticPr fontId="4" type="noConversion"/>
  </si>
  <si>
    <r>
      <rPr>
        <sz val="9"/>
        <rFont val="標楷體"/>
        <family val="4"/>
        <charset val="136"/>
      </rPr>
      <t>錄音室錄音實務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</si>
  <si>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專題製作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</si>
  <si>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娛樂文化與表演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</si>
  <si>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專題製作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</si>
  <si>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流行音樂文化</t>
    </r>
  </si>
  <si>
    <r>
      <rPr>
        <sz val="9"/>
        <rFont val="標楷體"/>
        <family val="4"/>
        <charset val="136"/>
      </rPr>
      <t>作曲創作進階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</si>
  <si>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音樂編輯軟體運用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</si>
  <si>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娛樂文化與表演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</si>
  <si>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音樂專輯製作實務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</si>
  <si>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作曲創作基礎</t>
    </r>
    <phoneticPr fontId="4" type="noConversion"/>
  </si>
  <si>
    <r>
      <rPr>
        <sz val="9"/>
        <color theme="1"/>
        <rFont val="標楷體"/>
        <family val="4"/>
        <charset val="136"/>
      </rPr>
      <t>錄音室基礎混音實務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</si>
  <si>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發聲演唱基礎</t>
    </r>
    <phoneticPr fontId="4" type="noConversion"/>
  </si>
  <si>
    <r>
      <rPr>
        <sz val="9"/>
        <rFont val="標楷體"/>
        <family val="4"/>
        <charset val="136"/>
      </rPr>
      <t>作曲創作進階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</si>
  <si>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音樂產品行銷</t>
    </r>
    <phoneticPr fontId="4" type="noConversion"/>
  </si>
  <si>
    <r>
      <rPr>
        <b/>
        <sz val="9"/>
        <rFont val="標楷體"/>
        <family val="4"/>
        <charset val="136"/>
      </rPr>
      <t>小計</t>
    </r>
  </si>
  <si>
    <r>
      <rPr>
        <b/>
        <sz val="9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</si>
  <si>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實務實習</t>
    </r>
    <phoneticPr fontId="4" type="noConversion"/>
  </si>
  <si>
    <r>
      <rPr>
        <sz val="9"/>
        <color theme="1"/>
        <rFont val="標楷體"/>
        <family val="4"/>
        <charset val="136"/>
      </rPr>
      <t>實務實習</t>
    </r>
    <phoneticPr fontId="4" type="noConversion"/>
  </si>
  <si>
    <r>
      <rPr>
        <sz val="9"/>
        <rFont val="標楷體"/>
        <family val="4"/>
        <charset val="136"/>
      </rPr>
      <t>音樂產業結構</t>
    </r>
    <phoneticPr fontId="4" type="noConversion"/>
  </si>
  <si>
    <r>
      <rPr>
        <sz val="9"/>
        <color theme="1"/>
        <rFont val="標楷體"/>
        <family val="4"/>
        <charset val="136"/>
      </rPr>
      <t>文化創意產業行銷</t>
    </r>
  </si>
  <si>
    <r>
      <rPr>
        <sz val="9"/>
        <color theme="1"/>
        <rFont val="標楷體"/>
        <family val="4"/>
        <charset val="136"/>
      </rPr>
      <t>樂團演奏與錄音</t>
    </r>
    <phoneticPr fontId="4" type="noConversion"/>
  </si>
  <si>
    <r>
      <rPr>
        <sz val="9"/>
        <color theme="1"/>
        <rFont val="標楷體"/>
        <family val="4"/>
        <charset val="136"/>
      </rPr>
      <t>流行舞蹈</t>
    </r>
    <phoneticPr fontId="4" type="noConversion"/>
  </si>
  <si>
    <r>
      <rPr>
        <sz val="9"/>
        <color theme="1"/>
        <rFont val="標楷體"/>
        <family val="4"/>
        <charset val="136"/>
      </rPr>
      <t>媒體產業分析</t>
    </r>
  </si>
  <si>
    <r>
      <t>APP</t>
    </r>
    <r>
      <rPr>
        <sz val="9"/>
        <color theme="1"/>
        <rFont val="標楷體"/>
        <family val="4"/>
        <charset val="136"/>
      </rPr>
      <t>行動裝置音樂編輯</t>
    </r>
    <phoneticPr fontId="4" type="noConversion"/>
  </si>
  <si>
    <r>
      <rPr>
        <sz val="9"/>
        <color theme="1"/>
        <rFont val="標楷體"/>
        <family val="4"/>
        <charset val="136"/>
      </rPr>
      <t>音樂版權著作</t>
    </r>
    <phoneticPr fontId="4" type="noConversion"/>
  </si>
  <si>
    <r>
      <rPr>
        <sz val="9"/>
        <color theme="1"/>
        <rFont val="標楷體"/>
        <family val="4"/>
        <charset val="136"/>
      </rPr>
      <t>產業接軌</t>
    </r>
    <phoneticPr fontId="4" type="noConversion"/>
  </si>
  <si>
    <r>
      <rPr>
        <sz val="9"/>
        <color theme="1"/>
        <rFont val="標楷體"/>
        <family val="4"/>
        <charset val="136"/>
      </rPr>
      <t>舞台與燈光</t>
    </r>
    <phoneticPr fontId="4" type="noConversion"/>
  </si>
  <si>
    <r>
      <rPr>
        <sz val="9"/>
        <color theme="1"/>
        <rFont val="標楷體"/>
        <family val="4"/>
        <charset val="136"/>
      </rPr>
      <t>全球流行音樂趨勢</t>
    </r>
  </si>
  <si>
    <r>
      <rPr>
        <sz val="9"/>
        <color theme="1"/>
        <rFont val="標楷體"/>
        <family val="4"/>
        <charset val="136"/>
      </rPr>
      <t>藝人經紀實務</t>
    </r>
    <phoneticPr fontId="4" type="noConversion"/>
  </si>
  <si>
    <r>
      <rPr>
        <sz val="9"/>
        <color theme="1"/>
        <rFont val="標楷體"/>
        <family val="4"/>
        <charset val="136"/>
      </rPr>
      <t>流行音樂專題欣賞</t>
    </r>
  </si>
  <si>
    <r>
      <rPr>
        <sz val="9"/>
        <color theme="1"/>
        <rFont val="標楷體"/>
        <family val="4"/>
        <charset val="136"/>
      </rPr>
      <t>備
註</t>
    </r>
    <phoneticPr fontId="4" type="noConversion"/>
  </si>
  <si>
    <r>
      <rPr>
        <sz val="9"/>
        <color theme="1"/>
        <rFont val="標楷體"/>
        <family val="4"/>
        <charset val="136"/>
      </rPr>
      <t>專業必修：</t>
    </r>
    <r>
      <rPr>
        <sz val="9"/>
        <color theme="1"/>
        <rFont val="Arial"/>
        <family val="2"/>
      </rPr>
      <t>64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</si>
  <si>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最低畢業學分數：</t>
    </r>
    <r>
      <rPr>
        <sz val="9"/>
        <color theme="1"/>
        <rFont val="Arial"/>
        <family val="2"/>
      </rPr>
      <t xml:space="preserve">128 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</si>
  <si>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t>105</t>
    </r>
    <r>
      <rPr>
        <sz val="10"/>
        <color indexed="8"/>
        <rFont val="標楷體"/>
        <family val="4"/>
        <charset val="136"/>
      </rPr>
      <t>年</t>
    </r>
    <r>
      <rPr>
        <sz val="10"/>
        <color indexed="8"/>
        <rFont val="Arial"/>
        <family val="2"/>
      </rPr>
      <t>03</t>
    </r>
    <r>
      <rPr>
        <sz val="10"/>
        <color indexed="8"/>
        <rFont val="標楷體"/>
        <family val="4"/>
        <charset val="136"/>
      </rPr>
      <t>月</t>
    </r>
    <r>
      <rPr>
        <sz val="10"/>
        <color indexed="8"/>
        <rFont val="Arial"/>
        <family val="2"/>
      </rPr>
      <t>10</t>
    </r>
    <r>
      <rPr>
        <sz val="10"/>
        <color indexed="8"/>
        <rFont val="標楷體"/>
        <family val="4"/>
        <charset val="136"/>
      </rPr>
      <t>日</t>
    </r>
    <r>
      <rPr>
        <sz val="10"/>
        <color indexed="8"/>
        <rFont val="Arial"/>
        <family val="2"/>
      </rPr>
      <t>104</t>
    </r>
    <r>
      <rPr>
        <sz val="10"/>
        <color indexed="8"/>
        <rFont val="標楷體"/>
        <family val="4"/>
        <charset val="136"/>
      </rPr>
      <t>學年度第</t>
    </r>
    <r>
      <rPr>
        <sz val="10"/>
        <color indexed="8"/>
        <rFont val="Arial"/>
        <family val="2"/>
      </rPr>
      <t>2</t>
    </r>
    <r>
      <rPr>
        <sz val="10"/>
        <color indexed="8"/>
        <rFont val="標楷體"/>
        <family val="4"/>
        <charset val="136"/>
      </rPr>
      <t>學期第</t>
    </r>
    <r>
      <rPr>
        <sz val="10"/>
        <color indexed="8"/>
        <rFont val="Arial"/>
        <family val="2"/>
      </rPr>
      <t>1</t>
    </r>
    <r>
      <rPr>
        <sz val="10"/>
        <color indexed="8"/>
        <rFont val="標楷體"/>
        <family val="4"/>
        <charset val="136"/>
      </rPr>
      <t>次學程課程發展委員會議審議通過</t>
    </r>
    <phoneticPr fontId="4" type="noConversion"/>
  </si>
  <si>
    <r>
      <t>105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03</t>
    </r>
    <r>
      <rPr>
        <sz val="12"/>
        <rFont val="標楷體"/>
        <family val="4"/>
        <charset val="136"/>
      </rPr>
      <t>月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>日</t>
    </r>
    <r>
      <rPr>
        <sz val="12"/>
        <rFont val="Arial"/>
        <family val="2"/>
      </rPr>
      <t>104</t>
    </r>
    <r>
      <rPr>
        <sz val="12"/>
        <rFont val="標楷體"/>
        <family val="4"/>
        <charset val="136"/>
      </rPr>
      <t>學年度第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學期第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次院課程發展委員會審議通過</t>
    </r>
    <phoneticPr fontId="4" type="noConversion"/>
  </si>
  <si>
    <t>中文閱讀與寫作</t>
    <phoneticPr fontId="4" type="noConversion"/>
  </si>
  <si>
    <t>體育(二)-高爾夫</t>
    <phoneticPr fontId="4" type="noConversion"/>
  </si>
  <si>
    <t>共同外語(一)(二)</t>
    <phoneticPr fontId="4" type="noConversion"/>
  </si>
  <si>
    <t>體育(三)</t>
    <phoneticPr fontId="4" type="noConversion"/>
  </si>
  <si>
    <t>體育(一)</t>
    <phoneticPr fontId="4" type="noConversion"/>
  </si>
  <si>
    <t>共同外語(三)</t>
    <phoneticPr fontId="4" type="noConversion"/>
  </si>
  <si>
    <r>
      <rPr>
        <b/>
        <sz val="8"/>
        <color indexed="8"/>
        <rFont val="標楷體"/>
        <family val="4"/>
        <charset val="136"/>
      </rPr>
      <t>類別學分小計</t>
    </r>
    <phoneticPr fontId="4" type="noConversion"/>
  </si>
  <si>
    <r>
      <rPr>
        <sz val="10"/>
        <color indexed="8"/>
        <rFont val="標楷體"/>
        <family val="4"/>
        <charset val="136"/>
      </rPr>
      <t>職用通識</t>
    </r>
    <phoneticPr fontId="4" type="noConversion"/>
  </si>
  <si>
    <t>勞作教育(一)(二)</t>
    <phoneticPr fontId="4" type="noConversion"/>
  </si>
  <si>
    <r>
      <t>服務學習(一)(二)</t>
    </r>
    <r>
      <rPr>
        <sz val="10"/>
        <rFont val="新細明體"/>
        <family val="1"/>
        <charset val="136"/>
      </rPr>
      <t/>
    </r>
    <phoneticPr fontId="4" type="noConversion"/>
  </si>
  <si>
    <t>職場應用文</t>
    <phoneticPr fontId="4" type="noConversion"/>
  </si>
  <si>
    <t>職場禮儀與口語表達</t>
    <phoneticPr fontId="4" type="noConversion"/>
  </si>
  <si>
    <t>法律與生活</t>
    <phoneticPr fontId="4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</si>
  <si>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 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4" type="noConversion"/>
  </si>
  <si>
    <t>院定必修</t>
    <phoneticPr fontId="4" type="noConversion"/>
  </si>
  <si>
    <t>民生產業講座</t>
    <phoneticPr fontId="4" type="noConversion"/>
  </si>
  <si>
    <t>管理學</t>
    <phoneticPr fontId="4" type="noConversion"/>
  </si>
  <si>
    <t>中階職場專業日語</t>
    <phoneticPr fontId="4" type="noConversion"/>
  </si>
  <si>
    <t>中階職場專業英語</t>
    <phoneticPr fontId="4" type="noConversion"/>
  </si>
  <si>
    <t>高階職場專業日語</t>
    <phoneticPr fontId="4" type="noConversion"/>
  </si>
  <si>
    <t>高階職場專業英語</t>
    <phoneticPr fontId="4" type="noConversion"/>
  </si>
  <si>
    <t>飯店應用日語會話</t>
    <phoneticPr fontId="4" type="noConversion"/>
  </si>
  <si>
    <t>職場實用日語會話</t>
    <phoneticPr fontId="4" type="noConversion"/>
  </si>
  <si>
    <t>進階飯店應用日語會話</t>
    <phoneticPr fontId="4" type="noConversion"/>
  </si>
  <si>
    <t>進階職場實用日語會話</t>
    <phoneticPr fontId="4" type="noConversion"/>
  </si>
  <si>
    <t>專業必修科目</t>
    <phoneticPr fontId="4" type="noConversion"/>
  </si>
  <si>
    <t>專業英語(一)</t>
    <phoneticPr fontId="4" type="noConversion"/>
  </si>
  <si>
    <t>產業英語會話</t>
    <phoneticPr fontId="4" type="noConversion"/>
  </si>
  <si>
    <t>校外實習(一)(二)</t>
    <phoneticPr fontId="4" type="noConversion"/>
  </si>
  <si>
    <t>專題製作(一)</t>
    <phoneticPr fontId="4" type="noConversion"/>
  </si>
  <si>
    <t>專業日語(一)</t>
    <phoneticPr fontId="4" type="noConversion"/>
  </si>
  <si>
    <t>產業日語會話</t>
    <phoneticPr fontId="4" type="noConversion"/>
  </si>
  <si>
    <t>專題製作(二)</t>
    <phoneticPr fontId="4" type="noConversion"/>
  </si>
  <si>
    <t>旅館管理概論</t>
    <phoneticPr fontId="4" type="noConversion"/>
  </si>
  <si>
    <t>旅館客房資訊系統</t>
    <phoneticPr fontId="4" type="noConversion"/>
  </si>
  <si>
    <t>房務實務</t>
    <phoneticPr fontId="4" type="noConversion"/>
  </si>
  <si>
    <t>連鎖旅館經營管理</t>
    <phoneticPr fontId="4" type="noConversion"/>
  </si>
  <si>
    <t>旅館安全衛生與法規</t>
    <phoneticPr fontId="4" type="noConversion"/>
  </si>
  <si>
    <t>旅館實務實習(一)</t>
    <phoneticPr fontId="4" type="noConversion"/>
  </si>
  <si>
    <t>專業英語(二)</t>
    <phoneticPr fontId="4" type="noConversion"/>
  </si>
  <si>
    <t>旅館經營策略管理</t>
    <phoneticPr fontId="4" type="noConversion"/>
  </si>
  <si>
    <t>專業日語(二)</t>
    <phoneticPr fontId="4" type="noConversion"/>
  </si>
  <si>
    <t>旅館人力資源管理</t>
    <phoneticPr fontId="4" type="noConversion"/>
  </si>
  <si>
    <t>客務實務</t>
    <phoneticPr fontId="4" type="noConversion"/>
  </si>
  <si>
    <t>旅館實務實習(二)</t>
  </si>
  <si>
    <t>導覽與簡報技巧</t>
    <phoneticPr fontId="4" type="noConversion"/>
  </si>
  <si>
    <t>溫泉旅館管理</t>
    <phoneticPr fontId="4" type="noConversion"/>
  </si>
  <si>
    <t>旅館餐飲資訊系統</t>
    <phoneticPr fontId="4" type="noConversion"/>
  </si>
  <si>
    <t>高級管家服務</t>
    <phoneticPr fontId="4" type="noConversion"/>
  </si>
  <si>
    <t>旅館行銷管理</t>
    <phoneticPr fontId="4" type="noConversion"/>
  </si>
  <si>
    <t>旅館採購與成本控制</t>
    <phoneticPr fontId="4" type="noConversion"/>
  </si>
  <si>
    <t>旅館專題講座</t>
    <phoneticPr fontId="4" type="noConversion"/>
  </si>
  <si>
    <t>小計</t>
    <phoneticPr fontId="4" type="noConversion"/>
  </si>
  <si>
    <t>小計</t>
    <phoneticPr fontId="4" type="noConversion"/>
  </si>
  <si>
    <t>小計</t>
  </si>
  <si>
    <t>專業選修科目</t>
    <phoneticPr fontId="4" type="noConversion"/>
  </si>
  <si>
    <t>開班學分時數</t>
    <phoneticPr fontId="4" type="noConversion"/>
  </si>
  <si>
    <t>開班學分時數</t>
    <phoneticPr fontId="4" type="noConversion"/>
  </si>
  <si>
    <t>開班學分時數</t>
    <phoneticPr fontId="4" type="noConversion"/>
  </si>
  <si>
    <t>商業套裝軟體</t>
    <phoneticPr fontId="4" type="noConversion"/>
  </si>
  <si>
    <t>俱樂部規劃經營</t>
    <phoneticPr fontId="4" type="noConversion"/>
  </si>
  <si>
    <t>基礎韓語</t>
    <phoneticPr fontId="4" type="noConversion"/>
  </si>
  <si>
    <t>世界飲食文化</t>
    <phoneticPr fontId="4" type="noConversion"/>
  </si>
  <si>
    <t>進階旅館餐飲服務實務</t>
    <phoneticPr fontId="4" type="noConversion"/>
  </si>
  <si>
    <t>旅館危機處理個案探討與管理</t>
    <phoneticPr fontId="4" type="noConversion"/>
  </si>
  <si>
    <t>咖啡研究與賞析</t>
    <phoneticPr fontId="4" type="noConversion"/>
  </si>
  <si>
    <t>旅館產業實務</t>
    <phoneticPr fontId="4" type="noConversion"/>
  </si>
  <si>
    <t>博奕事業管理</t>
    <phoneticPr fontId="4" type="noConversion"/>
  </si>
  <si>
    <t>溫泉文化</t>
    <phoneticPr fontId="4" type="noConversion"/>
  </si>
  <si>
    <t>溫泉遊憩管理</t>
    <phoneticPr fontId="4" type="noConversion"/>
  </si>
  <si>
    <t>旅館菁英培訓</t>
    <phoneticPr fontId="4" type="noConversion"/>
  </si>
  <si>
    <t>消費者行為</t>
    <phoneticPr fontId="4" type="noConversion"/>
  </si>
  <si>
    <t>葡萄酒賞析與服務</t>
    <phoneticPr fontId="4" type="noConversion"/>
  </si>
  <si>
    <t>校內實務實習</t>
    <phoneticPr fontId="4" type="noConversion"/>
  </si>
  <si>
    <t>旅館會計學</t>
    <phoneticPr fontId="4" type="noConversion"/>
  </si>
  <si>
    <t>旅館品牌形象管理</t>
    <phoneticPr fontId="4" type="noConversion"/>
  </si>
  <si>
    <t>旅館韓語</t>
    <phoneticPr fontId="4" type="noConversion"/>
  </si>
  <si>
    <t>人際關係與溝通技巧</t>
    <phoneticPr fontId="4" type="noConversion"/>
  </si>
  <si>
    <t>旅館設備維護管理</t>
    <phoneticPr fontId="4" type="noConversion"/>
  </si>
  <si>
    <t>全球旅館產業分析</t>
    <phoneticPr fontId="4" type="noConversion"/>
  </si>
  <si>
    <t>宴會管理</t>
    <phoneticPr fontId="4" type="noConversion"/>
  </si>
  <si>
    <t>海外參訪研習</t>
    <phoneticPr fontId="4" type="noConversion"/>
  </si>
  <si>
    <t>綠能旅館發展與趨勢</t>
    <phoneticPr fontId="4" type="noConversion"/>
  </si>
  <si>
    <t>海外語言研習</t>
    <phoneticPr fontId="4" type="noConversion"/>
  </si>
  <si>
    <t>民宿規劃與管理</t>
    <phoneticPr fontId="4" type="noConversion"/>
  </si>
  <si>
    <t>旅館菁英實習</t>
    <phoneticPr fontId="4" type="noConversion"/>
  </si>
  <si>
    <t>旅館吧台實務與管理</t>
    <phoneticPr fontId="4" type="noConversion"/>
  </si>
  <si>
    <t>進階產業英語會話</t>
    <phoneticPr fontId="4" type="noConversion"/>
  </si>
  <si>
    <t>旅館管理個案研究</t>
    <phoneticPr fontId="4" type="noConversion"/>
  </si>
  <si>
    <t>基礎旅館餐飲服務實務</t>
    <phoneticPr fontId="4" type="noConversion"/>
  </si>
  <si>
    <t>進階產業日語會話</t>
    <phoneticPr fontId="4" type="noConversion"/>
  </si>
  <si>
    <t>咖啡吧台經營實務</t>
    <phoneticPr fontId="4" type="noConversion"/>
  </si>
  <si>
    <t>旅館科技應用</t>
    <phoneticPr fontId="4" type="noConversion"/>
  </si>
  <si>
    <t>小計</t>
    <phoneticPr fontId="4" type="noConversion"/>
  </si>
  <si>
    <r>
      <t>基礎通識：</t>
    </r>
    <r>
      <rPr>
        <sz val="10"/>
        <color indexed="8"/>
        <rFont val="Arial"/>
        <family val="2"/>
      </rPr>
      <t>14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</si>
  <si>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學院選修：</t>
    </r>
    <r>
      <rPr>
        <sz val="10"/>
        <color indexed="8"/>
        <rFont val="Arial"/>
        <family val="2"/>
      </rPr>
      <t>16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</si>
  <si>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職用通識：</t>
    </r>
    <r>
      <rPr>
        <sz val="10"/>
        <color indexed="8"/>
        <rFont val="Arial"/>
        <family val="2"/>
      </rPr>
      <t>8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</si>
  <si>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專業必修：</t>
    </r>
    <r>
      <rPr>
        <sz val="10"/>
        <color indexed="8"/>
        <rFont val="Arial"/>
        <family val="2"/>
      </rPr>
      <t>67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</si>
  <si>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t>多元通識：</t>
    </r>
    <r>
      <rPr>
        <sz val="10"/>
        <color indexed="8"/>
        <rFont val="Arial"/>
        <family val="2"/>
      </rPr>
      <t>6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</si>
  <si>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t>學院必修：8 學分</t>
    <phoneticPr fontId="4" type="noConversion"/>
  </si>
  <si>
    <r>
      <t>最低畢業學分數：</t>
    </r>
    <r>
      <rPr>
        <sz val="10"/>
        <color indexed="8"/>
        <rFont val="Arial"/>
        <family val="2"/>
      </rPr>
      <t xml:space="preserve">128 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</si>
  <si>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t>*院選修，依『臺北城市科技大學民生學院「職場專業英日語」選修準則』辦理，可抵各系專業選修學分。開課年級為二年級</t>
    <phoneticPr fontId="4" type="noConversion"/>
  </si>
  <si>
    <t>民生產業實務</t>
    <phoneticPr fontId="3" type="noConversion"/>
  </si>
  <si>
    <t>進階民生產業實務</t>
    <phoneticPr fontId="3" type="noConversion"/>
  </si>
  <si>
    <r>
      <rPr>
        <sz val="18"/>
        <color theme="1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化妝品應用與管理系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Arial"/>
        <family val="2"/>
      </rPr>
      <t>(</t>
    </r>
    <r>
      <rPr>
        <sz val="12"/>
        <color theme="1"/>
        <rFont val="Times New Roman"/>
        <family val="1"/>
      </rPr>
      <t>108</t>
    </r>
    <r>
      <rPr>
        <sz val="12"/>
        <color theme="1"/>
        <rFont val="標楷體"/>
        <family val="4"/>
        <charset val="136"/>
      </rPr>
      <t>學年度入學適用</t>
    </r>
    <r>
      <rPr>
        <sz val="12"/>
        <color theme="1"/>
        <rFont val="Arial"/>
        <family val="2"/>
      </rPr>
      <t>-</t>
    </r>
    <r>
      <rPr>
        <sz val="12"/>
        <color rgb="FFFF0000"/>
        <rFont val="標楷體"/>
        <family val="4"/>
        <charset val="136"/>
      </rPr>
      <t>時尚造型模組</t>
    </r>
    <r>
      <rPr>
        <sz val="12"/>
        <color theme="1"/>
        <rFont val="Arial"/>
        <family val="2"/>
      </rPr>
      <t xml:space="preserve">) </t>
    </r>
    <phoneticPr fontId="4" type="noConversion"/>
  </si>
  <si>
    <r>
      <rPr>
        <sz val="18"/>
        <color theme="1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觀光事業系</t>
    </r>
    <r>
      <rPr>
        <sz val="18"/>
        <color theme="1"/>
        <rFont val="標楷體"/>
        <family val="4"/>
        <charset val="136"/>
      </rPr>
      <t>課程規劃表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Times New Roman"/>
        <family val="1"/>
      </rPr>
      <t>(</t>
    </r>
    <r>
      <rPr>
        <sz val="12"/>
        <color theme="1"/>
        <rFont val="Times New Roman"/>
        <family val="1"/>
      </rPr>
      <t>108</t>
    </r>
    <r>
      <rPr>
        <sz val="12"/>
        <color theme="1"/>
        <rFont val="標楷體"/>
        <family val="4"/>
        <charset val="136"/>
      </rPr>
      <t>學年度入學適用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領隊導遊組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</si>
  <si>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8"/>
        <color theme="1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觀光事業系</t>
    </r>
    <r>
      <rPr>
        <sz val="18"/>
        <color theme="1"/>
        <rFont val="標楷體"/>
        <family val="4"/>
        <charset val="136"/>
      </rPr>
      <t>課程規劃表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Times New Roman"/>
        <family val="1"/>
      </rPr>
      <t>(</t>
    </r>
    <r>
      <rPr>
        <sz val="12"/>
        <color theme="1"/>
        <rFont val="Times New Roman"/>
        <family val="1"/>
      </rPr>
      <t>108</t>
    </r>
    <r>
      <rPr>
        <sz val="12"/>
        <color theme="1"/>
        <rFont val="標楷體"/>
        <family val="4"/>
        <charset val="136"/>
      </rPr>
      <t>學年度入學適用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海外旅服組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</si>
  <si>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6"/>
        <color theme="1"/>
        <rFont val="標楷體"/>
        <family val="4"/>
        <charset val="136"/>
      </rPr>
      <t>臺北城市科技大學四年制日間部</t>
    </r>
    <r>
      <rPr>
        <sz val="16"/>
        <color rgb="FFFF0000"/>
        <rFont val="標楷體"/>
        <family val="4"/>
        <charset val="136"/>
      </rPr>
      <t>烘焙創意與經營管理學士學位學程</t>
    </r>
    <r>
      <rPr>
        <sz val="16"/>
        <color theme="1"/>
        <rFont val="標楷體"/>
        <family val="4"/>
        <charset val="136"/>
      </rPr>
      <t>課程規劃表</t>
    </r>
    <r>
      <rPr>
        <sz val="12"/>
        <color theme="1"/>
        <rFont val="Times New Roman"/>
        <family val="1"/>
      </rPr>
      <t>(108</t>
    </r>
    <r>
      <rPr>
        <sz val="12"/>
        <color theme="1"/>
        <rFont val="標楷體"/>
        <family val="4"/>
        <charset val="136"/>
      </rPr>
      <t>學年度入學適用</t>
    </r>
    <r>
      <rPr>
        <sz val="12"/>
        <color theme="1"/>
        <rFont val="Times New Roman"/>
        <family val="1"/>
      </rPr>
      <t xml:space="preserve">) </t>
    </r>
    <phoneticPr fontId="4" type="noConversion"/>
  </si>
  <si>
    <r>
      <rPr>
        <sz val="16"/>
        <color theme="1"/>
        <rFont val="標楷體"/>
        <family val="4"/>
        <charset val="136"/>
      </rPr>
      <t>臺北城市科技大學四年制日間部</t>
    </r>
    <r>
      <rPr>
        <sz val="16"/>
        <color rgb="FFFF0000"/>
        <rFont val="標楷體"/>
        <family val="4"/>
        <charset val="136"/>
      </rPr>
      <t>旅館事業管理學士學位學程</t>
    </r>
    <r>
      <rPr>
        <sz val="16"/>
        <color theme="1"/>
        <rFont val="標楷體"/>
        <family val="4"/>
        <charset val="136"/>
      </rPr>
      <t>課程規劃表</t>
    </r>
    <r>
      <rPr>
        <sz val="12"/>
        <color indexed="8"/>
        <rFont val="Times New Roman"/>
        <family val="1"/>
      </rPr>
      <t>(108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Times New Roman"/>
        <family val="1"/>
      </rPr>
      <t xml:space="preserve">) </t>
    </r>
    <phoneticPr fontId="4" type="noConversion"/>
  </si>
  <si>
    <r>
      <rPr>
        <sz val="18"/>
        <color theme="1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化妝品應用與管理系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Arial"/>
        <family val="2"/>
      </rPr>
      <t>(</t>
    </r>
    <r>
      <rPr>
        <sz val="12"/>
        <color theme="1"/>
        <rFont val="Times New Roman"/>
        <family val="1"/>
      </rPr>
      <t>108</t>
    </r>
    <r>
      <rPr>
        <sz val="12"/>
        <color theme="1"/>
        <rFont val="標楷體"/>
        <family val="4"/>
        <charset val="136"/>
      </rPr>
      <t>學年度入學適用</t>
    </r>
    <r>
      <rPr>
        <sz val="12"/>
        <color theme="1"/>
        <rFont val="Arial"/>
        <family val="2"/>
      </rPr>
      <t>-</t>
    </r>
    <r>
      <rPr>
        <sz val="12"/>
        <color rgb="FFFF0000"/>
        <rFont val="標楷體"/>
        <family val="4"/>
        <charset val="136"/>
      </rPr>
      <t>美容保養模組</t>
    </r>
    <r>
      <rPr>
        <sz val="12"/>
        <color theme="1"/>
        <rFont val="Arial"/>
        <family val="2"/>
      </rPr>
      <t xml:space="preserve">) </t>
    </r>
    <phoneticPr fontId="4" type="noConversion"/>
  </si>
  <si>
    <t>學分</t>
    <phoneticPr fontId="4" type="noConversion"/>
  </si>
  <si>
    <t>時數</t>
    <phoneticPr fontId="4" type="noConversion"/>
  </si>
  <si>
    <r>
      <rPr>
        <sz val="8"/>
        <color theme="1"/>
        <rFont val="標楷體"/>
        <family val="4"/>
        <charset val="136"/>
      </rPr>
      <t>共同外語</t>
    </r>
    <r>
      <rPr>
        <sz val="8"/>
        <color theme="1"/>
        <rFont val="Arial"/>
        <family val="2"/>
      </rPr>
      <t>(</t>
    </r>
    <r>
      <rPr>
        <sz val="8"/>
        <color theme="1"/>
        <rFont val="標楷體"/>
        <family val="4"/>
        <charset val="136"/>
      </rPr>
      <t>一</t>
    </r>
    <r>
      <rPr>
        <sz val="8"/>
        <color theme="1"/>
        <rFont val="Arial"/>
        <family val="2"/>
      </rPr>
      <t>)(</t>
    </r>
    <r>
      <rPr>
        <sz val="8"/>
        <color theme="1"/>
        <rFont val="標楷體"/>
        <family val="4"/>
        <charset val="136"/>
      </rPr>
      <t>二</t>
    </r>
    <r>
      <rPr>
        <sz val="8"/>
        <color theme="1"/>
        <rFont val="Arial"/>
        <family val="2"/>
      </rPr>
      <t>)</t>
    </r>
    <phoneticPr fontId="4" type="noConversion"/>
  </si>
  <si>
    <r>
      <rPr>
        <sz val="8"/>
        <color theme="1"/>
        <rFont val="標楷體"/>
        <family val="4"/>
        <charset val="136"/>
      </rPr>
      <t>共同外語</t>
    </r>
    <r>
      <rPr>
        <sz val="8"/>
        <color theme="1"/>
        <rFont val="Arial"/>
        <family val="2"/>
      </rPr>
      <t>(</t>
    </r>
    <r>
      <rPr>
        <sz val="8"/>
        <color theme="1"/>
        <rFont val="標楷體"/>
        <family val="4"/>
        <charset val="136"/>
      </rPr>
      <t>三</t>
    </r>
    <r>
      <rPr>
        <sz val="8"/>
        <color theme="1"/>
        <rFont val="Arial"/>
        <family val="2"/>
      </rPr>
      <t>)</t>
    </r>
    <phoneticPr fontId="4" type="noConversion"/>
  </si>
  <si>
    <r>
      <rPr>
        <sz val="8"/>
        <color theme="1"/>
        <rFont val="標楷體"/>
        <family val="4"/>
        <charset val="136"/>
      </rPr>
      <t>體育</t>
    </r>
    <r>
      <rPr>
        <sz val="8"/>
        <color theme="1"/>
        <rFont val="Arial"/>
        <family val="2"/>
      </rPr>
      <t>(</t>
    </r>
    <r>
      <rPr>
        <sz val="8"/>
        <color theme="1"/>
        <rFont val="標楷體"/>
        <family val="4"/>
        <charset val="136"/>
      </rPr>
      <t>一</t>
    </r>
    <r>
      <rPr>
        <sz val="8"/>
        <color theme="1"/>
        <rFont val="Arial"/>
        <family val="2"/>
      </rPr>
      <t>)</t>
    </r>
    <phoneticPr fontId="4" type="noConversion"/>
  </si>
  <si>
    <t>體育(二)-高爾夫</t>
    <phoneticPr fontId="3" type="noConversion"/>
  </si>
  <si>
    <r>
      <t>1.</t>
    </r>
    <r>
      <rPr>
        <sz val="8"/>
        <color theme="1"/>
        <rFont val="細明體"/>
        <family val="3"/>
        <charset val="136"/>
      </rPr>
      <t>共同外語課程需修滿</t>
    </r>
    <r>
      <rPr>
        <sz val="8"/>
        <color theme="1"/>
        <rFont val="Arial"/>
        <family val="2"/>
      </rPr>
      <t>6</t>
    </r>
    <r>
      <rPr>
        <sz val="8"/>
        <color theme="1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color theme="1"/>
        <rFont val="Arial"/>
        <family val="2"/>
      </rPr>
      <t>2.</t>
    </r>
    <r>
      <rPr>
        <sz val="8"/>
        <color theme="1"/>
        <rFont val="細明體"/>
        <family val="3"/>
        <charset val="136"/>
      </rPr>
      <t>選定語言後，不可異動。</t>
    </r>
    <phoneticPr fontId="4" type="noConversion"/>
  </si>
  <si>
    <r>
      <t>1.</t>
    </r>
    <r>
      <rPr>
        <sz val="8"/>
        <color theme="1"/>
        <rFont val="細明體"/>
        <family val="3"/>
        <charset val="136"/>
      </rPr>
      <t>共同外語課程需修滿</t>
    </r>
    <r>
      <rPr>
        <sz val="8"/>
        <color theme="1"/>
        <rFont val="Arial"/>
        <family val="2"/>
      </rPr>
      <t>6</t>
    </r>
    <r>
      <rPr>
        <sz val="8"/>
        <color theme="1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color theme="1"/>
        <rFont val="Arial"/>
        <family val="2"/>
      </rPr>
      <t>2.</t>
    </r>
    <r>
      <rPr>
        <sz val="8"/>
        <color theme="1"/>
        <rFont val="細明體"/>
        <family val="3"/>
        <charset val="136"/>
      </rPr>
      <t>選定語言後，不可異動。</t>
    </r>
    <phoneticPr fontId="4" type="noConversion"/>
  </si>
  <si>
    <r>
      <t>1.</t>
    </r>
    <r>
      <rPr>
        <sz val="8"/>
        <rFont val="細明體"/>
        <family val="3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rFont val="Times New Roman"/>
        <family val="1"/>
      </rPr>
      <t>2.</t>
    </r>
    <r>
      <rPr>
        <sz val="8"/>
        <rFont val="細明體"/>
        <family val="3"/>
        <charset val="136"/>
      </rPr>
      <t>選定語言後，不可異動。</t>
    </r>
    <phoneticPr fontId="4" type="noConversion"/>
  </si>
  <si>
    <r>
      <t>1.</t>
    </r>
    <r>
      <rPr>
        <sz val="8"/>
        <rFont val="細明體"/>
        <family val="3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rFont val="Times New Roman"/>
        <family val="1"/>
      </rPr>
      <t>2.</t>
    </r>
    <r>
      <rPr>
        <sz val="8"/>
        <rFont val="細明體"/>
        <family val="3"/>
        <charset val="136"/>
      </rPr>
      <t>選定語言後，不可異動。</t>
    </r>
    <phoneticPr fontId="4" type="noConversion"/>
  </si>
  <si>
    <r>
      <t>1.</t>
    </r>
    <r>
      <rPr>
        <sz val="8"/>
        <color theme="1"/>
        <rFont val="細明體"/>
        <family val="3"/>
        <charset val="136"/>
      </rPr>
      <t>共同外語課程需修滿</t>
    </r>
    <r>
      <rPr>
        <sz val="8"/>
        <color theme="1"/>
        <rFont val="Arial"/>
        <family val="2"/>
      </rPr>
      <t>6</t>
    </r>
    <r>
      <rPr>
        <sz val="8"/>
        <color theme="1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color theme="1"/>
        <rFont val="Arial"/>
        <family val="2"/>
      </rPr>
      <t>2.</t>
    </r>
    <r>
      <rPr>
        <sz val="8"/>
        <color theme="1"/>
        <rFont val="細明體"/>
        <family val="3"/>
        <charset val="136"/>
      </rPr>
      <t>選定語言後，不可異動。</t>
    </r>
    <phoneticPr fontId="4" type="noConversion"/>
  </si>
  <si>
    <t>1.共同外語課程需修滿6學分，學生於修課前即可選擇「英語」或「日語」為外語課程。
2.選定語言後，不可異動。</t>
    <phoneticPr fontId="4" type="noConversion"/>
  </si>
  <si>
    <r>
      <t>1.</t>
    </r>
    <r>
      <rPr>
        <sz val="8"/>
        <rFont val="細明體"/>
        <family val="3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rFont val="Arial"/>
        <family val="2"/>
      </rPr>
      <t>2.</t>
    </r>
    <r>
      <rPr>
        <sz val="8"/>
        <rFont val="細明體"/>
        <family val="3"/>
        <charset val="136"/>
      </rPr>
      <t>選定語言後，不可異動。</t>
    </r>
    <phoneticPr fontId="4" type="noConversion"/>
  </si>
  <si>
    <r>
      <t>1.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Arial"/>
        <family val="2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Arial"/>
        <family val="2"/>
      </rPr>
      <t>2.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Arial"/>
        <family val="2"/>
      </rPr>
      <t>3.102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Arial"/>
        <family val="2"/>
      </rPr>
      <t>4.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4" type="noConversion"/>
  </si>
  <si>
    <r>
      <t>1.</t>
    </r>
    <r>
      <rPr>
        <sz val="8"/>
        <rFont val="細明體"/>
        <family val="3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rFont val="Arial"/>
        <family val="2"/>
      </rPr>
      <t>2.</t>
    </r>
    <r>
      <rPr>
        <sz val="8"/>
        <rFont val="細明體"/>
        <family val="3"/>
        <charset val="136"/>
      </rPr>
      <t>選定語言後，不可異動。</t>
    </r>
    <phoneticPr fontId="4" type="noConversion"/>
  </si>
  <si>
    <r>
      <t>1.</t>
    </r>
    <r>
      <rPr>
        <sz val="8"/>
        <rFont val="細明體"/>
        <family val="3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rFont val="Arial"/>
        <family val="2"/>
      </rPr>
      <t>2.</t>
    </r>
    <r>
      <rPr>
        <sz val="8"/>
        <rFont val="細明體"/>
        <family val="3"/>
        <charset val="136"/>
      </rPr>
      <t>選定語言後，不可異動。</t>
    </r>
    <phoneticPr fontId="4" type="noConversion"/>
  </si>
  <si>
    <t>新娘秘書實務</t>
    <phoneticPr fontId="4" type="noConversion"/>
  </si>
  <si>
    <t>品牌行銷企劃</t>
    <phoneticPr fontId="4" type="noConversion"/>
  </si>
  <si>
    <t>金工飾品設計</t>
    <phoneticPr fontId="3" type="noConversion"/>
  </si>
  <si>
    <r>
      <rPr>
        <sz val="9"/>
        <color rgb="FFFF0000"/>
        <rFont val="標楷體"/>
        <family val="4"/>
        <charset val="136"/>
      </rPr>
      <t>美容經絡學</t>
    </r>
    <phoneticPr fontId="4" type="noConversion"/>
  </si>
  <si>
    <t>皮革設計應用</t>
    <phoneticPr fontId="4" type="noConversion"/>
  </si>
  <si>
    <r>
      <rPr>
        <b/>
        <sz val="8"/>
        <color rgb="FFFF0000"/>
        <rFont val="標楷體"/>
        <family val="4"/>
        <charset val="136"/>
      </rPr>
      <t>職場禮儀與口語表達</t>
    </r>
  </si>
  <si>
    <r>
      <rPr>
        <b/>
        <sz val="9"/>
        <color rgb="FFFF0000"/>
        <rFont val="標楷體"/>
        <family val="4"/>
        <charset val="136"/>
      </rPr>
      <t>職場禮儀與口語表達</t>
    </r>
    <phoneticPr fontId="4" type="noConversion"/>
  </si>
  <si>
    <r>
      <rPr>
        <b/>
        <sz val="9"/>
        <color rgb="FFFF0000"/>
        <rFont val="標楷體"/>
        <family val="4"/>
        <charset val="136"/>
      </rPr>
      <t>職場禮儀與口語表達</t>
    </r>
    <phoneticPr fontId="4" type="noConversion"/>
  </si>
  <si>
    <r>
      <rPr>
        <b/>
        <sz val="9"/>
        <color rgb="FFFF0000"/>
        <rFont val="標楷體"/>
        <family val="4"/>
        <charset val="136"/>
      </rPr>
      <t>職場禮儀與口語表達</t>
    </r>
  </si>
  <si>
    <r>
      <rPr>
        <b/>
        <sz val="9"/>
        <color rgb="FFFF0000"/>
        <rFont val="標楷體"/>
        <family val="4"/>
        <charset val="136"/>
      </rPr>
      <t>法律與生活</t>
    </r>
    <phoneticPr fontId="4" type="noConversion"/>
  </si>
  <si>
    <t>程式設計與應用</t>
    <phoneticPr fontId="4" type="noConversion"/>
  </si>
  <si>
    <t>時尚產業概論</t>
    <phoneticPr fontId="4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</si>
  <si>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08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次系課程發展委員會訂定
</t>
    </r>
    <r>
      <rPr>
        <sz val="6"/>
        <rFont val="Times New Roman"/>
        <family val="1"/>
      </rPr>
      <t>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23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-108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次院課程發展委員會審議
</t>
    </r>
    <r>
      <rPr>
        <sz val="6"/>
        <rFont val="Times New Roman"/>
        <family val="1"/>
      </rPr>
      <t>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04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09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-108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phoneticPr fontId="4" type="noConversion"/>
  </si>
  <si>
    <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05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次系課程發展委員會訂定
</t>
    </r>
    <r>
      <rPr>
        <sz val="6"/>
        <color indexed="8"/>
        <rFont val="Times New Roman"/>
        <family val="1"/>
      </rPr>
      <t>109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23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-108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次院課程發展委員會審議
</t>
    </r>
    <r>
      <rPr>
        <sz val="6"/>
        <color indexed="8"/>
        <rFont val="Times New Roman"/>
        <family val="1"/>
      </rPr>
      <t>109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04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09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-108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次校課程發展委員會審議</t>
    </r>
    <phoneticPr fontId="4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</si>
  <si>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08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次系課程發展委員會訂定
</t>
    </r>
    <r>
      <rPr>
        <sz val="6"/>
        <rFont val="Times New Roman"/>
        <family val="1"/>
      </rPr>
      <t>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23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-108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次院課程發展委員會審議
</t>
    </r>
    <r>
      <rPr>
        <sz val="6"/>
        <rFont val="Times New Roman"/>
        <family val="1"/>
      </rPr>
      <t>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04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09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-108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phoneticPr fontId="4" type="noConversion"/>
  </si>
  <si>
    <r>
      <t>108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10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07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次系課程發展委員會修定
</t>
    </r>
    <r>
      <rPr>
        <sz val="6"/>
        <color theme="1"/>
        <rFont val="Times New Roman"/>
        <family val="1"/>
      </rPr>
      <t>109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03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23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次院課程發展委員會審議
</t>
    </r>
    <r>
      <rPr>
        <sz val="6"/>
        <color theme="1"/>
        <rFont val="Times New Roman"/>
        <family val="1"/>
      </rPr>
      <t>109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04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09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>次校課程發展委員會審議</t>
    </r>
    <phoneticPr fontId="4" type="noConversion"/>
  </si>
  <si>
    <r>
      <t>108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02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27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-107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次系課程發展委員會訂定
</t>
    </r>
    <r>
      <rPr>
        <sz val="6"/>
        <color theme="1"/>
        <rFont val="Times New Roman"/>
        <family val="1"/>
      </rPr>
      <t>109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03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23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次院課程發展委員會審議
</t>
    </r>
    <r>
      <rPr>
        <sz val="6"/>
        <color theme="1"/>
        <rFont val="Times New Roman"/>
        <family val="1"/>
      </rPr>
      <t>109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04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09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>次校課程發展委員會審議</t>
    </r>
    <phoneticPr fontId="4" type="noConversion"/>
  </si>
  <si>
    <r>
      <t>108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02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27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-107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次系課程發展委員會訂定
</t>
    </r>
    <r>
      <rPr>
        <sz val="6"/>
        <color theme="1"/>
        <rFont val="Times New Roman"/>
        <family val="1"/>
      </rPr>
      <t>109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03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23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次院課程發展委員會審議
</t>
    </r>
    <r>
      <rPr>
        <sz val="6"/>
        <color theme="1"/>
        <rFont val="Times New Roman"/>
        <family val="1"/>
      </rPr>
      <t>109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04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09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>次校課程發展委員會審議</t>
    </r>
    <phoneticPr fontId="4" type="noConversion"/>
  </si>
  <si>
    <r>
      <t>108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03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07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-107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次學程課程發展委員會訂定
</t>
    </r>
    <r>
      <rPr>
        <sz val="6"/>
        <color theme="1"/>
        <rFont val="Times New Roman"/>
        <family val="1"/>
      </rPr>
      <t>109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03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23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>次院課程發展委員會審議</t>
    </r>
    <r>
      <rPr>
        <sz val="6"/>
        <color theme="0"/>
        <rFont val="新細明體"/>
        <family val="1"/>
        <charset val="136"/>
      </rPr>
      <t>█</t>
    </r>
    <r>
      <rPr>
        <sz val="6"/>
        <color theme="1"/>
        <rFont val="Times New Roman"/>
        <family val="1"/>
      </rPr>
      <t xml:space="preserve">
109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04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09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>-108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>次校課程發展委員會審議</t>
    </r>
    <r>
      <rPr>
        <sz val="6"/>
        <color theme="0"/>
        <rFont val="標楷體"/>
        <family val="4"/>
        <charset val="136"/>
      </rPr>
      <t>█</t>
    </r>
    <phoneticPr fontId="4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</si>
  <si>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27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次學程課程發展委員會通過
</t>
    </r>
    <r>
      <rPr>
        <sz val="6"/>
        <rFont val="Times New Roman"/>
        <family val="1"/>
      </rPr>
      <t>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23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-108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次院課程發展委員會審議</t>
    </r>
    <r>
      <rPr>
        <sz val="6"/>
        <color theme="0"/>
        <rFont val="標楷體"/>
        <family val="4"/>
        <charset val="136"/>
      </rPr>
      <t>█</t>
    </r>
    <r>
      <rPr>
        <sz val="6"/>
        <rFont val="Times New Roman"/>
        <family val="1"/>
      </rPr>
      <t xml:space="preserve">
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04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09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-108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r>
      <rPr>
        <sz val="6"/>
        <color theme="0"/>
        <rFont val="標楷體"/>
        <family val="4"/>
        <charset val="136"/>
      </rPr>
      <t>█</t>
    </r>
    <phoneticPr fontId="4" type="noConversion"/>
  </si>
  <si>
    <r>
      <rPr>
        <sz val="16"/>
        <color indexed="8"/>
        <rFont val="標楷體"/>
        <family val="4"/>
        <charset val="136"/>
      </rPr>
      <t>臺北城市科技大學四年制日間部</t>
    </r>
    <r>
      <rPr>
        <sz val="16"/>
        <color rgb="FFFF0000"/>
        <rFont val="標楷體"/>
        <family val="4"/>
        <charset val="136"/>
      </rPr>
      <t>休閒事業系</t>
    </r>
    <r>
      <rPr>
        <sz val="16"/>
        <color indexed="8"/>
        <rFont val="標楷體"/>
        <family val="4"/>
        <charset val="136"/>
      </rPr>
      <t>課程規劃表</t>
    </r>
    <r>
      <rPr>
        <sz val="12"/>
        <color indexed="8"/>
        <rFont val="Times New Roman"/>
        <family val="1"/>
      </rPr>
      <t>(108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運動績優組</t>
    </r>
    <r>
      <rPr>
        <sz val="12"/>
        <color indexed="8"/>
        <rFont val="Times New Roman"/>
        <family val="1"/>
      </rPr>
      <t xml:space="preserve">) </t>
    </r>
    <phoneticPr fontId="4" type="noConversion"/>
  </si>
  <si>
    <r>
      <rPr>
        <sz val="16"/>
        <color indexed="8"/>
        <rFont val="標楷體"/>
        <family val="4"/>
        <charset val="136"/>
      </rPr>
      <t>臺北城市科技大學四年制日間部</t>
    </r>
    <r>
      <rPr>
        <sz val="16"/>
        <color rgb="FFFF0000"/>
        <rFont val="標楷體"/>
        <family val="4"/>
        <charset val="136"/>
      </rPr>
      <t>休閒事業</t>
    </r>
    <r>
      <rPr>
        <sz val="16"/>
        <color indexed="8"/>
        <rFont val="標楷體"/>
        <family val="4"/>
        <charset val="136"/>
      </rPr>
      <t>系課程規劃表</t>
    </r>
    <r>
      <rPr>
        <sz val="12"/>
        <color indexed="8"/>
        <rFont val="Arial"/>
        <family val="2"/>
      </rPr>
      <t>(</t>
    </r>
    <r>
      <rPr>
        <sz val="12"/>
        <color indexed="8"/>
        <rFont val="Times New Roman"/>
        <family val="1"/>
      </rPr>
      <t>108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Arial"/>
        <family val="2"/>
      </rPr>
      <t>-</t>
    </r>
    <r>
      <rPr>
        <sz val="12"/>
        <color rgb="FFFF0000"/>
        <rFont val="標楷體"/>
        <family val="4"/>
        <charset val="136"/>
      </rPr>
      <t>休閒活動組</t>
    </r>
    <r>
      <rPr>
        <sz val="12"/>
        <color indexed="8"/>
        <rFont val="Arial"/>
        <family val="2"/>
      </rPr>
      <t xml:space="preserve">) </t>
    </r>
    <phoneticPr fontId="3" type="noConversion"/>
  </si>
  <si>
    <r>
      <rPr>
        <sz val="10"/>
        <rFont val="標楷體"/>
        <family val="4"/>
        <charset val="136"/>
      </rPr>
      <t>專業必修</t>
    </r>
    <r>
      <rPr>
        <sz val="10"/>
        <rFont val="Arial"/>
        <family val="2"/>
      </rPr>
      <t>64</t>
    </r>
    <r>
      <rPr>
        <sz val="10"/>
        <rFont val="標楷體"/>
        <family val="4"/>
        <charset val="136"/>
      </rPr>
      <t>學分、專業最少應選修</t>
    </r>
    <r>
      <rPr>
        <sz val="10"/>
        <rFont val="Arial"/>
        <family val="2"/>
      </rPr>
      <t xml:space="preserve">28 </t>
    </r>
    <r>
      <rPr>
        <sz val="10"/>
        <rFont val="標楷體"/>
        <family val="4"/>
        <charset val="136"/>
      </rPr>
      <t>學分</t>
    </r>
    <r>
      <rPr>
        <sz val="10"/>
        <rFont val="標楷體"/>
        <family val="4"/>
        <charset val="136"/>
      </rPr>
      <t>、最低畢業學分數</t>
    </r>
    <r>
      <rPr>
        <sz val="10"/>
        <rFont val="Arial"/>
        <family val="2"/>
      </rPr>
      <t>128</t>
    </r>
    <r>
      <rPr>
        <sz val="10"/>
        <rFont val="標楷體"/>
        <family val="4"/>
        <charset val="136"/>
      </rPr>
      <t>學分。</t>
    </r>
    <phoneticPr fontId="4" type="noConversion"/>
  </si>
  <si>
    <r>
      <rPr>
        <sz val="10"/>
        <rFont val="標楷體"/>
        <family val="4"/>
        <charset val="136"/>
      </rPr>
      <t>專業必修</t>
    </r>
    <r>
      <rPr>
        <sz val="10"/>
        <rFont val="Arial"/>
        <family val="2"/>
      </rPr>
      <t>64</t>
    </r>
    <r>
      <rPr>
        <sz val="10"/>
        <rFont val="標楷體"/>
        <family val="4"/>
        <charset val="136"/>
      </rPr>
      <t>學分、專業最少應選修</t>
    </r>
    <r>
      <rPr>
        <sz val="10"/>
        <rFont val="Arial"/>
        <family val="2"/>
      </rPr>
      <t xml:space="preserve">28 </t>
    </r>
    <r>
      <rPr>
        <sz val="10"/>
        <rFont val="標楷體"/>
        <family val="4"/>
        <charset val="136"/>
      </rPr>
      <t>學分</t>
    </r>
    <r>
      <rPr>
        <sz val="10"/>
        <rFont val="標楷體"/>
        <family val="4"/>
        <charset val="136"/>
      </rPr>
      <t>、最低畢業學分數</t>
    </r>
    <r>
      <rPr>
        <sz val="10"/>
        <rFont val="Arial"/>
        <family val="2"/>
      </rPr>
      <t>128</t>
    </r>
    <r>
      <rPr>
        <sz val="10"/>
        <rFont val="標楷體"/>
        <family val="4"/>
        <charset val="136"/>
      </rPr>
      <t>學分。</t>
    </r>
    <phoneticPr fontId="3" type="noConversion"/>
  </si>
  <si>
    <t>註1：選修科目得依產業發展需要開設。</t>
    <phoneticPr fontId="4" type="noConversion"/>
  </si>
  <si>
    <t>註1：選修科目得依產業發展需要開設。</t>
    <phoneticPr fontId="4" type="noConversion"/>
  </si>
  <si>
    <r>
      <rPr>
        <sz val="10"/>
        <rFont val="標楷體"/>
        <family val="4"/>
        <charset val="136"/>
      </rPr>
      <t>專業選修：</t>
    </r>
    <r>
      <rPr>
        <sz val="10"/>
        <rFont val="Times New Roman"/>
        <family val="1"/>
      </rPr>
      <t xml:space="preserve">26  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/>
    </r>
    <phoneticPr fontId="4" type="noConversion"/>
  </si>
  <si>
    <r>
      <rPr>
        <sz val="10"/>
        <color theme="1"/>
        <rFont val="標楷體"/>
        <family val="4"/>
        <charset val="136"/>
      </rPr>
      <t>專業選修：</t>
    </r>
    <r>
      <rPr>
        <sz val="10"/>
        <color theme="1"/>
        <rFont val="Times New Roman"/>
        <family val="1"/>
      </rPr>
      <t xml:space="preserve">26  </t>
    </r>
    <r>
      <rPr>
        <sz val="10"/>
        <color theme="1"/>
        <rFont val="標楷體"/>
        <family val="4"/>
        <charset val="136"/>
      </rPr>
      <t>學分</t>
    </r>
    <phoneticPr fontId="4" type="noConversion"/>
  </si>
  <si>
    <r>
      <rPr>
        <sz val="18"/>
        <color indexed="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流行音樂事業學位學程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Arial"/>
        <family val="2"/>
      </rPr>
      <t>(108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Arial"/>
        <family val="2"/>
      </rPr>
      <t xml:space="preserve">) </t>
    </r>
    <phoneticPr fontId="4" type="noConversion"/>
  </si>
  <si>
    <t>110年03月12日-109學年度第2學期第1次系課程發展委員會修訂
110年03月15日-109學年度第2學期第1次院課程發展委員會審議
110年04月08日-109學年度第2學期第1次校課程發展委員會審議</t>
    <phoneticPr fontId="4" type="noConversion"/>
  </si>
  <si>
    <r>
      <rPr>
        <sz val="8"/>
        <rFont val="標楷體"/>
        <family val="4"/>
        <charset val="136"/>
      </rPr>
      <t>第三學年</t>
    </r>
    <phoneticPr fontId="4" type="noConversion"/>
  </si>
  <si>
    <r>
      <rPr>
        <sz val="9"/>
        <rFont val="標楷體"/>
        <family val="4"/>
        <charset val="136"/>
      </rPr>
      <t>中文閱讀與寫作</t>
    </r>
    <phoneticPr fontId="4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</si>
  <si>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</si>
  <si>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共同外語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</si>
  <si>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</si>
  <si>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共同外語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三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</si>
  <si>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勞作教育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</si>
  <si>
    <r>
      <rPr>
        <sz val="9"/>
        <rFont val="標楷體"/>
        <family val="4"/>
        <charset val="136"/>
      </rPr>
      <t>服務學習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</si>
  <si>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職場應用文</t>
    </r>
    <phoneticPr fontId="4" type="noConversion"/>
  </si>
  <si>
    <r>
      <rPr>
        <sz val="9"/>
        <rFont val="標楷體"/>
        <family val="4"/>
        <charset val="136"/>
      </rPr>
      <t>法律與生活</t>
    </r>
    <phoneticPr fontId="4" type="noConversion"/>
  </si>
  <si>
    <r>
      <rPr>
        <sz val="9"/>
        <rFont val="標楷體"/>
        <family val="4"/>
        <charset val="136"/>
      </rPr>
      <t>職場禮儀與口語表達</t>
    </r>
    <phoneticPr fontId="4" type="noConversion"/>
  </si>
  <si>
    <r>
      <rPr>
        <sz val="9"/>
        <rFont val="標楷體"/>
        <family val="4"/>
        <charset val="136"/>
      </rPr>
      <t>國際禮儀</t>
    </r>
    <phoneticPr fontId="4" type="noConversion"/>
  </si>
  <si>
    <r>
      <rPr>
        <sz val="9"/>
        <rFont val="標楷體"/>
        <family val="4"/>
        <charset val="136"/>
      </rPr>
      <t>職場倫理</t>
    </r>
    <phoneticPr fontId="4" type="noConversion"/>
  </si>
  <si>
    <r>
      <rPr>
        <sz val="6"/>
        <color theme="1"/>
        <rFont val="標楷體"/>
        <family val="4"/>
        <charset val="136"/>
      </rPr>
      <t>院
選
修</t>
    </r>
    <r>
      <rPr>
        <sz val="6"/>
        <color theme="1"/>
        <rFont val="Arial"/>
        <family val="2"/>
      </rPr>
      <t>(</t>
    </r>
    <r>
      <rPr>
        <sz val="6"/>
        <color theme="1"/>
        <rFont val="標楷體"/>
        <family val="4"/>
        <charset val="136"/>
      </rPr>
      <t>不限年級</t>
    </r>
    <r>
      <rPr>
        <sz val="6"/>
        <color theme="1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</si>
  <si>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4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</si>
  <si>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4" type="noConversion"/>
  </si>
  <si>
    <r>
      <rPr>
        <sz val="9"/>
        <color theme="1"/>
        <rFont val="標楷體"/>
        <family val="4"/>
        <charset val="136"/>
      </rPr>
      <t>高階職場專業日語</t>
    </r>
    <phoneticPr fontId="4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</si>
  <si>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4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</si>
  <si>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4" type="noConversion"/>
  </si>
  <si>
    <r>
      <rPr>
        <sz val="9"/>
        <color theme="1"/>
        <rFont val="標楷體"/>
        <family val="4"/>
        <charset val="136"/>
      </rPr>
      <t>職場實用日語會話</t>
    </r>
    <phoneticPr fontId="4" type="noConversion"/>
  </si>
  <si>
    <r>
      <rPr>
        <sz val="9"/>
        <color theme="1"/>
        <rFont val="標楷體"/>
        <family val="4"/>
        <charset val="136"/>
      </rPr>
      <t>高階職場專業英語</t>
    </r>
    <phoneticPr fontId="4" type="noConversion"/>
  </si>
  <si>
    <r>
      <rPr>
        <sz val="9"/>
        <color theme="1"/>
        <rFont val="標楷體"/>
        <family val="4"/>
        <charset val="136"/>
      </rPr>
      <t>進階職場實用日語會話</t>
    </r>
    <phoneticPr fontId="4" type="noConversion"/>
  </si>
  <si>
    <r>
      <rPr>
        <sz val="9"/>
        <rFont val="標楷體"/>
        <family val="4"/>
        <charset val="136"/>
      </rPr>
      <t>民生產業實務</t>
    </r>
    <phoneticPr fontId="4" type="noConversion"/>
  </si>
  <si>
    <r>
      <rPr>
        <sz val="9"/>
        <color theme="1"/>
        <rFont val="標楷體"/>
        <family val="4"/>
        <charset val="136"/>
      </rPr>
      <t>進階民生產業實務</t>
    </r>
    <phoneticPr fontId="4" type="noConversion"/>
  </si>
  <si>
    <r>
      <rPr>
        <sz val="8"/>
        <rFont val="標楷體"/>
        <family val="4"/>
        <charset val="136"/>
      </rPr>
      <t>專業必修科目</t>
    </r>
    <phoneticPr fontId="4" type="noConversion"/>
  </si>
  <si>
    <r>
      <rPr>
        <sz val="9"/>
        <rFont val="標楷體"/>
        <family val="4"/>
        <charset val="136"/>
      </rPr>
      <t>音樂專輯製作實務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</si>
  <si>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作詞創作進階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</si>
  <si>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錄音室基礎混音實務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</si>
  <si>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商業音樂應用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</si>
  <si>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流行音樂演唱實務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</si>
  <si>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和聲演唱基礎</t>
    </r>
    <phoneticPr fontId="4" type="noConversion"/>
  </si>
  <si>
    <r>
      <rPr>
        <sz val="9"/>
        <rFont val="標楷體"/>
        <family val="4"/>
        <charset val="136"/>
      </rPr>
      <t>基礎樂理</t>
    </r>
    <phoneticPr fontId="4" type="noConversion"/>
  </si>
  <si>
    <r>
      <rPr>
        <sz val="9"/>
        <rFont val="標楷體"/>
        <family val="4"/>
        <charset val="136"/>
      </rPr>
      <t>編曲進階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</si>
  <si>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文案寫作</t>
    </r>
    <phoneticPr fontId="4" type="noConversion"/>
  </si>
  <si>
    <r>
      <rPr>
        <sz val="9"/>
        <rFont val="標楷體"/>
        <family val="4"/>
        <charset val="136"/>
      </rPr>
      <t>錄音室錄音實務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</si>
  <si>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作詞創作進階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</si>
  <si>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color theme="1"/>
        <rFont val="標楷體"/>
        <family val="4"/>
        <charset val="136"/>
      </rPr>
      <t>商業音樂應用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</si>
  <si>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音樂編輯軟體運用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</si>
  <si>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流行音樂演唱實務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</si>
  <si>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sz val="9"/>
        <rFont val="標楷體"/>
        <family val="4"/>
        <charset val="136"/>
      </rPr>
      <t>演唱會規劃實務</t>
    </r>
    <phoneticPr fontId="4" type="noConversion"/>
  </si>
  <si>
    <r>
      <rPr>
        <sz val="9"/>
        <rFont val="標楷體"/>
        <family val="4"/>
        <charset val="136"/>
      </rPr>
      <t>編曲進階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4" type="noConversion"/>
  </si>
  <si>
    <r>
      <rPr>
        <b/>
        <sz val="9"/>
        <rFont val="標楷體"/>
        <family val="4"/>
        <charset val="136"/>
      </rPr>
      <t>小計</t>
    </r>
    <phoneticPr fontId="4" type="noConversion"/>
  </si>
  <si>
    <r>
      <rPr>
        <sz val="9"/>
        <rFont val="標楷體"/>
        <family val="4"/>
        <charset val="136"/>
      </rPr>
      <t>開設選修學分</t>
    </r>
    <phoneticPr fontId="4" type="noConversion"/>
  </si>
  <si>
    <r>
      <rPr>
        <sz val="9"/>
        <color theme="1"/>
        <rFont val="標楷體"/>
        <family val="4"/>
        <charset val="136"/>
      </rPr>
      <t>開設選修學分</t>
    </r>
    <phoneticPr fontId="4" type="noConversion"/>
  </si>
  <si>
    <r>
      <rPr>
        <sz val="9"/>
        <color theme="1"/>
        <rFont val="標楷體"/>
        <family val="4"/>
        <charset val="136"/>
      </rPr>
      <t>吉他演奏技巧</t>
    </r>
    <phoneticPr fontId="4" type="noConversion"/>
  </si>
  <si>
    <r>
      <rPr>
        <sz val="9"/>
        <color theme="1"/>
        <rFont val="標楷體"/>
        <family val="4"/>
        <charset val="136"/>
      </rPr>
      <t>流行產業行政管理</t>
    </r>
    <phoneticPr fontId="4" type="noConversion"/>
  </si>
  <si>
    <r>
      <rPr>
        <sz val="9"/>
        <rFont val="標楷體"/>
        <family val="4"/>
        <charset val="136"/>
      </rPr>
      <t>作詞創作基礎</t>
    </r>
    <phoneticPr fontId="4" type="noConversion"/>
  </si>
  <si>
    <r>
      <rPr>
        <sz val="9"/>
        <color theme="1"/>
        <rFont val="標楷體"/>
        <family val="4"/>
        <charset val="136"/>
      </rPr>
      <t>製作企劃</t>
    </r>
    <phoneticPr fontId="4" type="noConversion"/>
  </si>
  <si>
    <r>
      <t>MV</t>
    </r>
    <r>
      <rPr>
        <sz val="9"/>
        <color theme="1"/>
        <rFont val="標楷體"/>
        <family val="4"/>
        <charset val="136"/>
      </rPr>
      <t>製作與個案分析</t>
    </r>
    <phoneticPr fontId="4" type="noConversion"/>
  </si>
  <si>
    <t>非線性音樂剪輯軟體應用</t>
    <phoneticPr fontId="4" type="noConversion"/>
  </si>
  <si>
    <r>
      <rPr>
        <sz val="9"/>
        <color theme="1"/>
        <rFont val="標楷體"/>
        <family val="4"/>
        <charset val="136"/>
      </rPr>
      <t>廣告配樂</t>
    </r>
    <phoneticPr fontId="4" type="noConversion"/>
  </si>
  <si>
    <r>
      <rPr>
        <sz val="9"/>
        <color theme="1"/>
        <rFont val="標楷體"/>
        <family val="4"/>
        <charset val="136"/>
      </rPr>
      <t>校內實習</t>
    </r>
    <phoneticPr fontId="4" type="noConversion"/>
  </si>
  <si>
    <r>
      <rPr>
        <sz val="9"/>
        <color theme="1"/>
        <rFont val="標楷體"/>
        <family val="4"/>
        <charset val="136"/>
      </rPr>
      <t>進階製作企劃</t>
    </r>
    <phoneticPr fontId="4" type="noConversion"/>
  </si>
  <si>
    <r>
      <rPr>
        <sz val="9"/>
        <color theme="1"/>
        <rFont val="標楷體"/>
        <family val="4"/>
        <charset val="136"/>
      </rPr>
      <t>電影配樂與音樂</t>
    </r>
    <phoneticPr fontId="4" type="noConversion"/>
  </si>
  <si>
    <r>
      <rPr>
        <sz val="9"/>
        <color theme="1"/>
        <rFont val="標楷體"/>
        <family val="4"/>
        <charset val="136"/>
      </rPr>
      <t>公共關係</t>
    </r>
    <phoneticPr fontId="4" type="noConversion"/>
  </si>
  <si>
    <r>
      <rPr>
        <sz val="9"/>
        <color theme="1"/>
        <rFont val="標楷體"/>
        <family val="4"/>
        <charset val="136"/>
      </rPr>
      <t>就業接軌</t>
    </r>
    <phoneticPr fontId="4" type="noConversion"/>
  </si>
  <si>
    <r>
      <rPr>
        <b/>
        <sz val="9"/>
        <rFont val="標楷體"/>
        <family val="4"/>
        <charset val="136"/>
      </rPr>
      <t>類別學分小計</t>
    </r>
    <phoneticPr fontId="4" type="noConversion"/>
  </si>
  <si>
    <r>
      <rPr>
        <sz val="9"/>
        <color theme="1"/>
        <rFont val="標楷體"/>
        <family val="4"/>
        <charset val="136"/>
      </rPr>
      <t>職用通識：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</si>
  <si>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9"/>
        <color theme="1"/>
        <rFont val="標楷體"/>
        <family val="4"/>
        <charset val="136"/>
      </rPr>
      <t>學院必修：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</t>
    </r>
    <phoneticPr fontId="4" type="noConversion"/>
  </si>
  <si>
    <r>
      <rPr>
        <sz val="8"/>
        <color theme="1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4" type="noConversion"/>
  </si>
  <si>
    <r>
      <rPr>
        <sz val="18"/>
        <rFont val="微軟正黑體"/>
        <family val="2"/>
        <charset val="136"/>
      </rP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Arial"/>
        <family val="2"/>
      </rPr>
      <t>(108</t>
    </r>
    <r>
      <rPr>
        <sz val="12"/>
        <rFont val="微軟正黑體"/>
        <family val="2"/>
        <charset val="136"/>
      </rPr>
      <t>學年度入學適用</t>
    </r>
    <r>
      <rPr>
        <sz val="12"/>
        <rFont val="Arial"/>
        <family val="2"/>
      </rPr>
      <t xml:space="preserve">) </t>
    </r>
    <phoneticPr fontId="4" type="noConversion"/>
  </si>
  <si>
    <t>110年03月08日-109學年度第2學期第1次系課程發展委員會修訂
110年03月15日-109學年度第2學期第1次院課程發展委員會審議 
110年04月08日-109學年度第2學期第1次校課程發展委員會審議</t>
    <phoneticPr fontId="4" type="noConversion"/>
  </si>
  <si>
    <r>
      <rPr>
        <sz val="10"/>
        <rFont val="微軟正黑體"/>
        <family val="2"/>
        <charset val="136"/>
      </rPr>
      <t>類別</t>
    </r>
  </si>
  <si>
    <r>
      <rPr>
        <sz val="10"/>
        <rFont val="微軟正黑體"/>
        <family val="2"/>
        <charset val="136"/>
      </rPr>
      <t>科目名稱</t>
    </r>
    <phoneticPr fontId="4" type="noConversion"/>
  </si>
  <si>
    <r>
      <rPr>
        <sz val="10"/>
        <rFont val="微軟正黑體"/>
        <family val="2"/>
        <charset val="136"/>
      </rPr>
      <t>第一學年</t>
    </r>
  </si>
  <si>
    <r>
      <rPr>
        <sz val="10"/>
        <rFont val="微軟正黑體"/>
        <family val="2"/>
        <charset val="136"/>
      </rPr>
      <t>科目名稱</t>
    </r>
  </si>
  <si>
    <r>
      <rPr>
        <sz val="10"/>
        <rFont val="微軟正黑體"/>
        <family val="2"/>
        <charset val="136"/>
      </rPr>
      <t>第二學年</t>
    </r>
  </si>
  <si>
    <r>
      <rPr>
        <sz val="10"/>
        <rFont val="微軟正黑體"/>
        <family val="2"/>
        <charset val="136"/>
      </rPr>
      <t>第三學年</t>
    </r>
  </si>
  <si>
    <r>
      <rPr>
        <sz val="10"/>
        <rFont val="微軟正黑體"/>
        <family val="2"/>
        <charset val="136"/>
      </rPr>
      <t>第四學年</t>
    </r>
  </si>
  <si>
    <r>
      <rPr>
        <sz val="10"/>
        <rFont val="微軟正黑體"/>
        <family val="2"/>
        <charset val="136"/>
      </rPr>
      <t>上</t>
    </r>
  </si>
  <si>
    <r>
      <rPr>
        <sz val="10"/>
        <rFont val="微軟正黑體"/>
        <family val="2"/>
        <charset val="136"/>
      </rPr>
      <t>下</t>
    </r>
  </si>
  <si>
    <r>
      <rPr>
        <sz val="7"/>
        <rFont val="微軟正黑體"/>
        <family val="2"/>
        <charset val="136"/>
      </rPr>
      <t>學分</t>
    </r>
    <phoneticPr fontId="4" type="noConversion"/>
  </si>
  <si>
    <r>
      <rPr>
        <sz val="7"/>
        <rFont val="微軟正黑體"/>
        <family val="2"/>
        <charset val="136"/>
      </rPr>
      <t>時數</t>
    </r>
    <phoneticPr fontId="4" type="noConversion"/>
  </si>
  <si>
    <r>
      <rPr>
        <sz val="7"/>
        <rFont val="微軟正黑體"/>
        <family val="2"/>
        <charset val="136"/>
      </rPr>
      <t>學分</t>
    </r>
    <phoneticPr fontId="4" type="noConversion"/>
  </si>
  <si>
    <r>
      <rPr>
        <sz val="7"/>
        <rFont val="微軟正黑體"/>
        <family val="2"/>
        <charset val="136"/>
      </rPr>
      <t>學分</t>
    </r>
    <phoneticPr fontId="4" type="noConversion"/>
  </si>
  <si>
    <r>
      <rPr>
        <sz val="7"/>
        <rFont val="微軟正黑體"/>
        <family val="2"/>
        <charset val="136"/>
      </rPr>
      <t>學分</t>
    </r>
    <phoneticPr fontId="4" type="noConversion"/>
  </si>
  <si>
    <r>
      <rPr>
        <sz val="7"/>
        <rFont val="微軟正黑體"/>
        <family val="2"/>
        <charset val="136"/>
      </rPr>
      <t>時數</t>
    </r>
    <phoneticPr fontId="4" type="noConversion"/>
  </si>
  <si>
    <r>
      <rPr>
        <sz val="10"/>
        <rFont val="微軟正黑體"/>
        <family val="2"/>
        <charset val="136"/>
      </rPr>
      <t>基礎通識</t>
    </r>
    <phoneticPr fontId="4" type="noConversion"/>
  </si>
  <si>
    <r>
      <rPr>
        <sz val="10"/>
        <rFont val="微軟正黑體"/>
        <family val="2"/>
        <charset val="136"/>
      </rPr>
      <t>中文閱讀與寫作</t>
    </r>
    <phoneticPr fontId="4" type="noConversion"/>
  </si>
  <si>
    <r>
      <rPr>
        <sz val="10"/>
        <color indexed="8"/>
        <rFont val="微軟正黑體"/>
        <family val="2"/>
        <charset val="136"/>
      </rPr>
      <t>體育</t>
    </r>
    <r>
      <rPr>
        <sz val="10"/>
        <color indexed="8"/>
        <rFont val="Arial"/>
        <family val="2"/>
      </rPr>
      <t>(</t>
    </r>
    <r>
      <rPr>
        <sz val="10"/>
        <color indexed="8"/>
        <rFont val="微軟正黑體"/>
        <family val="2"/>
        <charset val="136"/>
      </rPr>
      <t>二</t>
    </r>
    <r>
      <rPr>
        <sz val="10"/>
        <color indexed="8"/>
        <rFont val="Arial"/>
        <family val="2"/>
      </rPr>
      <t>)-</t>
    </r>
    <r>
      <rPr>
        <sz val="10"/>
        <color indexed="8"/>
        <rFont val="微軟正黑體"/>
        <family val="2"/>
        <charset val="136"/>
      </rPr>
      <t>高爾夫</t>
    </r>
    <phoneticPr fontId="4" type="noConversion"/>
  </si>
  <si>
    <r>
      <rPr>
        <sz val="10"/>
        <color indexed="8"/>
        <rFont val="微軟正黑體"/>
        <family val="2"/>
        <charset val="136"/>
      </rPr>
      <t>共同外語</t>
    </r>
    <r>
      <rPr>
        <sz val="10"/>
        <color indexed="8"/>
        <rFont val="Arial"/>
        <family val="2"/>
      </rPr>
      <t>(</t>
    </r>
    <r>
      <rPr>
        <sz val="10"/>
        <color indexed="8"/>
        <rFont val="微軟正黑體"/>
        <family val="2"/>
        <charset val="136"/>
      </rPr>
      <t>一</t>
    </r>
    <r>
      <rPr>
        <sz val="10"/>
        <color indexed="8"/>
        <rFont val="Arial"/>
        <family val="2"/>
      </rPr>
      <t>)(</t>
    </r>
    <r>
      <rPr>
        <sz val="10"/>
        <color indexed="8"/>
        <rFont val="微軟正黑體"/>
        <family val="2"/>
        <charset val="136"/>
      </rPr>
      <t>二</t>
    </r>
    <r>
      <rPr>
        <sz val="10"/>
        <color indexed="8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</si>
  <si>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體育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三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</si>
  <si>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體育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</si>
  <si>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color indexed="8"/>
        <rFont val="微軟正黑體"/>
        <family val="2"/>
        <charset val="136"/>
      </rPr>
      <t>共同外語</t>
    </r>
    <r>
      <rPr>
        <sz val="10"/>
        <color indexed="8"/>
        <rFont val="Arial"/>
        <family val="2"/>
      </rPr>
      <t>(</t>
    </r>
    <r>
      <rPr>
        <sz val="10"/>
        <color indexed="8"/>
        <rFont val="微軟正黑體"/>
        <family val="2"/>
        <charset val="136"/>
      </rPr>
      <t>三</t>
    </r>
    <r>
      <rPr>
        <sz val="10"/>
        <color indexed="8"/>
        <rFont val="Arial"/>
        <family val="2"/>
      </rPr>
      <t>)</t>
    </r>
    <phoneticPr fontId="4" type="noConversion"/>
  </si>
  <si>
    <r>
      <rPr>
        <b/>
        <sz val="10"/>
        <rFont val="微軟正黑體"/>
        <family val="2"/>
        <charset val="136"/>
      </rPr>
      <t>小計</t>
    </r>
  </si>
  <si>
    <r>
      <rPr>
        <b/>
        <sz val="10"/>
        <rFont val="微軟正黑體"/>
        <family val="2"/>
        <charset val="136"/>
      </rPr>
      <t>類別學分小計</t>
    </r>
  </si>
  <si>
    <r>
      <t>1.</t>
    </r>
    <r>
      <rPr>
        <sz val="10"/>
        <rFont val="微軟正黑體"/>
        <family val="2"/>
        <charset val="136"/>
      </rPr>
      <t>共同外語課程需修滿</t>
    </r>
    <r>
      <rPr>
        <sz val="10"/>
        <rFont val="Arial"/>
        <family val="2"/>
      </rPr>
      <t>6</t>
    </r>
    <r>
      <rPr>
        <sz val="10"/>
        <rFont val="微軟正黑體"/>
        <family val="2"/>
        <charset val="136"/>
      </rPr>
      <t xml:space="preserve">學分，學生於修課前即可選擇「英語」或「日語」為外語課程。
</t>
    </r>
    <r>
      <rPr>
        <sz val="10"/>
        <rFont val="Arial"/>
        <family val="2"/>
      </rPr>
      <t>2.</t>
    </r>
    <r>
      <rPr>
        <sz val="10"/>
        <rFont val="微軟正黑體"/>
        <family val="2"/>
        <charset val="136"/>
      </rPr>
      <t>選定語言後，不可異動。</t>
    </r>
    <phoneticPr fontId="4" type="noConversion"/>
  </si>
  <si>
    <r>
      <rPr>
        <sz val="10"/>
        <rFont val="微軟正黑體"/>
        <family val="2"/>
        <charset val="136"/>
      </rPr>
      <t>職用通識</t>
    </r>
    <phoneticPr fontId="4" type="noConversion"/>
  </si>
  <si>
    <r>
      <rPr>
        <sz val="9"/>
        <color indexed="8"/>
        <rFont val="微軟正黑體"/>
        <family val="2"/>
        <charset val="136"/>
      </rPr>
      <t>勞作教育</t>
    </r>
    <r>
      <rPr>
        <sz val="9"/>
        <color indexed="8"/>
        <rFont val="Arial"/>
        <family val="2"/>
      </rPr>
      <t>(</t>
    </r>
    <r>
      <rPr>
        <sz val="9"/>
        <color indexed="8"/>
        <rFont val="微軟正黑體"/>
        <family val="2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微軟正黑體"/>
        <family val="2"/>
        <charset val="136"/>
      </rPr>
      <t>二</t>
    </r>
    <r>
      <rPr>
        <sz val="9"/>
        <color indexed="8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</si>
  <si>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服務學習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</si>
  <si>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9"/>
        <color indexed="8"/>
        <rFont val="微軟正黑體"/>
        <family val="2"/>
        <charset val="136"/>
      </rPr>
      <t>職場應用文</t>
    </r>
    <phoneticPr fontId="4" type="noConversion"/>
  </si>
  <si>
    <r>
      <rPr>
        <sz val="10"/>
        <rFont val="微軟正黑體"/>
        <family val="2"/>
        <charset val="136"/>
      </rPr>
      <t>職場禮儀與口語表達</t>
    </r>
    <phoneticPr fontId="4" type="noConversion"/>
  </si>
  <si>
    <r>
      <rPr>
        <sz val="10"/>
        <rFont val="微軟正黑體"/>
        <family val="2"/>
        <charset val="136"/>
      </rPr>
      <t>法律與生活</t>
    </r>
    <phoneticPr fontId="4" type="noConversion"/>
  </si>
  <si>
    <r>
      <rPr>
        <sz val="10"/>
        <rFont val="微軟正黑體"/>
        <family val="2"/>
        <charset val="136"/>
      </rPr>
      <t>多元通識</t>
    </r>
    <phoneticPr fontId="4" type="noConversion"/>
  </si>
  <si>
    <r>
      <t xml:space="preserve">1. </t>
    </r>
    <r>
      <rPr>
        <sz val="8"/>
        <rFont val="微軟正黑體"/>
        <family val="2"/>
        <charset val="136"/>
      </rPr>
      <t>為符合本校「通識規劃特色」，同學畢業應修滿「基礎通識」</t>
    </r>
    <r>
      <rPr>
        <sz val="8"/>
        <rFont val="Arial"/>
        <family val="2"/>
      </rPr>
      <t>14</t>
    </r>
    <r>
      <rPr>
        <sz val="8"/>
        <rFont val="微軟正黑體"/>
        <family val="2"/>
        <charset val="136"/>
      </rPr>
      <t>學分、「職用通識」</t>
    </r>
    <r>
      <rPr>
        <sz val="8"/>
        <rFont val="Arial"/>
        <family val="2"/>
      </rPr>
      <t>8</t>
    </r>
    <r>
      <rPr>
        <sz val="8"/>
        <rFont val="微軟正黑體"/>
        <family val="2"/>
        <charset val="136"/>
      </rPr>
      <t>學分及「多元通識」</t>
    </r>
    <r>
      <rPr>
        <sz val="8"/>
        <rFont val="Arial"/>
        <family val="2"/>
      </rPr>
      <t xml:space="preserve">6 </t>
    </r>
    <r>
      <rPr>
        <sz val="8"/>
        <rFont val="微軟正黑體"/>
        <family val="2"/>
        <charset val="136"/>
      </rPr>
      <t>學分，共計</t>
    </r>
    <r>
      <rPr>
        <sz val="8"/>
        <rFont val="Arial"/>
        <family val="2"/>
      </rPr>
      <t>28</t>
    </r>
    <r>
      <rPr>
        <sz val="8"/>
        <rFont val="微軟正黑體"/>
        <family val="2"/>
        <charset val="136"/>
      </rPr>
      <t xml:space="preserve">學分。
</t>
    </r>
    <r>
      <rPr>
        <sz val="8"/>
        <rFont val="Arial"/>
        <family val="2"/>
      </rPr>
      <t xml:space="preserve">2. </t>
    </r>
    <r>
      <rPr>
        <sz val="8"/>
        <rFont val="微軟正黑體"/>
        <family val="2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8"/>
        <rFont val="Arial"/>
        <family val="2"/>
      </rPr>
      <t>2</t>
    </r>
    <r>
      <rPr>
        <sz val="8"/>
        <rFont val="微軟正黑體"/>
        <family val="2"/>
        <charset val="136"/>
      </rPr>
      <t>領域以上選修，共計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學分之課程。
</t>
    </r>
    <r>
      <rPr>
        <sz val="8"/>
        <rFont val="Arial"/>
        <family val="2"/>
      </rPr>
      <t>3.  102</t>
    </r>
    <r>
      <rPr>
        <sz val="8"/>
        <rFont val="微軟正黑體"/>
        <family val="2"/>
        <charset val="136"/>
      </rPr>
      <t xml:space="preserve">學年度起，選通識中心所公布各院、系、學程所提供之輔助課程，亦可承認為通識選修課程，唯學生選修所隸屬學院提供之院訂課程，及所隸屬系、學程提供之課程，則不予承認。
</t>
    </r>
    <r>
      <rPr>
        <sz val="8"/>
        <rFont val="Arial"/>
        <family val="2"/>
      </rPr>
      <t xml:space="preserve">4 </t>
    </r>
    <r>
      <rPr>
        <sz val="8"/>
        <rFont val="微軟正黑體"/>
        <family val="2"/>
        <charset val="136"/>
      </rPr>
      <t>「名人講座」係跨類別選修課程，可抵「多元通識課程」中任一門課（抵</t>
    </r>
    <r>
      <rPr>
        <sz val="8"/>
        <rFont val="Arial"/>
        <family val="2"/>
      </rPr>
      <t>2</t>
    </r>
    <r>
      <rPr>
        <sz val="8"/>
        <rFont val="微軟正黑體"/>
        <family val="2"/>
        <charset val="136"/>
      </rPr>
      <t>學分），以一次為限。</t>
    </r>
    <phoneticPr fontId="4" type="noConversion"/>
  </si>
  <si>
    <r>
      <rPr>
        <sz val="10"/>
        <rFont val="微軟正黑體"/>
        <family val="2"/>
        <charset val="136"/>
      </rPr>
      <t>院訂必修</t>
    </r>
    <phoneticPr fontId="4" type="noConversion"/>
  </si>
  <si>
    <r>
      <rPr>
        <sz val="9"/>
        <rFont val="微軟正黑體"/>
        <family val="2"/>
        <charset val="136"/>
      </rPr>
      <t>管理學</t>
    </r>
    <phoneticPr fontId="4" type="noConversion"/>
  </si>
  <si>
    <t>時尚產業概論</t>
    <phoneticPr fontId="4" type="noConversion"/>
  </si>
  <si>
    <r>
      <rPr>
        <sz val="10"/>
        <rFont val="微軟正黑體"/>
        <family val="2"/>
        <charset val="136"/>
      </rPr>
      <t>民生產業講座</t>
    </r>
    <phoneticPr fontId="4" type="noConversion"/>
  </si>
  <si>
    <t>程式設計與應用</t>
    <phoneticPr fontId="4" type="noConversion"/>
  </si>
  <si>
    <r>
      <rPr>
        <b/>
        <sz val="10"/>
        <rFont val="微軟正黑體"/>
        <family val="2"/>
        <charset val="136"/>
      </rPr>
      <t>小計</t>
    </r>
    <phoneticPr fontId="4" type="noConversion"/>
  </si>
  <si>
    <r>
      <rPr>
        <b/>
        <sz val="10"/>
        <rFont val="微軟正黑體"/>
        <family val="2"/>
        <charset val="136"/>
      </rPr>
      <t>小計</t>
    </r>
    <phoneticPr fontId="4" type="noConversion"/>
  </si>
  <si>
    <r>
      <rPr>
        <b/>
        <sz val="10"/>
        <rFont val="微軟正黑體"/>
        <family val="2"/>
        <charset val="136"/>
      </rPr>
      <t>類別學分小計</t>
    </r>
    <phoneticPr fontId="4" type="noConversion"/>
  </si>
  <si>
    <r>
      <rPr>
        <sz val="10"/>
        <rFont val="微軟正黑體"/>
        <family val="2"/>
        <charset val="136"/>
      </rPr>
      <t>院訂選修</t>
    </r>
    <phoneticPr fontId="4" type="noConversion"/>
  </si>
  <si>
    <r>
      <rPr>
        <sz val="9"/>
        <color indexed="8"/>
        <rFont val="微軟正黑體"/>
        <family val="2"/>
        <charset val="136"/>
      </rPr>
      <t>中階職場專業日語</t>
    </r>
    <phoneticPr fontId="4" type="noConversion"/>
  </si>
  <si>
    <r>
      <rPr>
        <sz val="9"/>
        <color indexed="8"/>
        <rFont val="微軟正黑體"/>
        <family val="2"/>
        <charset val="136"/>
      </rPr>
      <t>飯店應用日語會話</t>
    </r>
    <phoneticPr fontId="4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</si>
  <si>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4" type="noConversion"/>
  </si>
  <si>
    <r>
      <rPr>
        <sz val="9"/>
        <color indexed="8"/>
        <rFont val="微軟正黑體"/>
        <family val="2"/>
        <charset val="136"/>
      </rPr>
      <t>進階飯店應用日語會話</t>
    </r>
    <phoneticPr fontId="4" type="noConversion"/>
  </si>
  <si>
    <r>
      <rPr>
        <sz val="9"/>
        <color indexed="8"/>
        <rFont val="微軟正黑體"/>
        <family val="2"/>
        <charset val="136"/>
      </rPr>
      <t>中階職場專業英語</t>
    </r>
    <phoneticPr fontId="4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</si>
  <si>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4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</si>
  <si>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4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</si>
  <si>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4" type="noConversion"/>
  </si>
  <si>
    <r>
      <rPr>
        <sz val="9"/>
        <color indexed="8"/>
        <rFont val="微軟正黑體"/>
        <family val="2"/>
        <charset val="136"/>
      </rPr>
      <t>民生產業實務</t>
    </r>
    <phoneticPr fontId="4" type="noConversion"/>
  </si>
  <si>
    <r>
      <rPr>
        <sz val="9"/>
        <color indexed="8"/>
        <rFont val="微軟正黑體"/>
        <family val="2"/>
        <charset val="136"/>
      </rPr>
      <t>進階民生產業實務</t>
    </r>
    <phoneticPr fontId="4" type="noConversion"/>
  </si>
  <si>
    <r>
      <rPr>
        <b/>
        <sz val="10"/>
        <rFont val="微軟正黑體"/>
        <family val="2"/>
        <charset val="136"/>
      </rPr>
      <t>小計</t>
    </r>
    <phoneticPr fontId="4" type="noConversion"/>
  </si>
  <si>
    <r>
      <rPr>
        <b/>
        <sz val="10"/>
        <rFont val="微軟正黑體"/>
        <family val="2"/>
        <charset val="136"/>
      </rPr>
      <t>類別學分小計</t>
    </r>
    <phoneticPr fontId="4" type="noConversion"/>
  </si>
  <si>
    <r>
      <rPr>
        <sz val="10"/>
        <rFont val="微軟正黑體"/>
        <family val="2"/>
        <charset val="136"/>
      </rPr>
      <t>專業必修</t>
    </r>
    <phoneticPr fontId="4" type="noConversion"/>
  </si>
  <si>
    <r>
      <rPr>
        <sz val="10"/>
        <rFont val="微軟正黑體"/>
        <family val="2"/>
        <charset val="136"/>
      </rPr>
      <t>表演概論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</si>
  <si>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表演排練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</si>
  <si>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表演排練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三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四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</si>
  <si>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畢業製作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</si>
  <si>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表演基礎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</si>
  <si>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表演實務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</si>
  <si>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表演實務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三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四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</si>
  <si>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畢業製作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</si>
  <si>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肢體語言藝術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</si>
  <si>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文本創作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</si>
  <si>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導演實務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</si>
  <si>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娛樂產業概論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</si>
  <si>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影視表演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</si>
  <si>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劇本寫作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</si>
  <si>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經紀實務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</si>
  <si>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影視製作概論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</si>
  <si>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媒體企劃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</si>
  <si>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專業選修</t>
    </r>
    <phoneticPr fontId="4" type="noConversion"/>
  </si>
  <si>
    <r>
      <rPr>
        <sz val="10"/>
        <rFont val="微軟正黑體"/>
        <family val="2"/>
        <charset val="136"/>
      </rPr>
      <t>大師講座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</si>
  <si>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娛樂產業實務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</t>
    </r>
    <phoneticPr fontId="4" type="noConversion"/>
  </si>
  <si>
    <t xml:space="preserve"> </t>
    <phoneticPr fontId="4" type="noConversion"/>
  </si>
  <si>
    <r>
      <rPr>
        <sz val="10"/>
        <rFont val="微軟正黑體"/>
        <family val="2"/>
        <charset val="136"/>
      </rPr>
      <t>發聲演唱實務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</si>
  <si>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導播實務</t>
    </r>
    <phoneticPr fontId="4" type="noConversion"/>
  </si>
  <si>
    <r>
      <rPr>
        <sz val="10"/>
        <rFont val="微軟正黑體"/>
        <family val="2"/>
        <charset val="136"/>
      </rPr>
      <t>視覺概念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</si>
  <si>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進階舞蹈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</si>
  <si>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演藝經紀實務</t>
    </r>
    <phoneticPr fontId="4" type="noConversion"/>
  </si>
  <si>
    <r>
      <rPr>
        <sz val="10"/>
        <rFont val="微軟正黑體"/>
        <family val="2"/>
        <charset val="136"/>
      </rPr>
      <t>口語表達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</si>
  <si>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影像製作</t>
    </r>
    <phoneticPr fontId="4" type="noConversion"/>
  </si>
  <si>
    <r>
      <rPr>
        <sz val="10"/>
        <rFont val="微軟正黑體"/>
        <family val="2"/>
        <charset val="136"/>
      </rPr>
      <t>行銷宣傳實務</t>
    </r>
    <phoneticPr fontId="4" type="noConversion"/>
  </si>
  <si>
    <r>
      <rPr>
        <sz val="10"/>
        <rFont val="微軟正黑體"/>
        <family val="2"/>
        <charset val="136"/>
      </rPr>
      <t>娛樂產業實務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</si>
  <si>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硬體技術實務</t>
    </r>
    <phoneticPr fontId="4" type="noConversion"/>
  </si>
  <si>
    <t>公共關係</t>
    <phoneticPr fontId="4" type="noConversion"/>
  </si>
  <si>
    <r>
      <rPr>
        <sz val="10"/>
        <rFont val="微軟正黑體"/>
        <family val="2"/>
        <charset val="136"/>
      </rPr>
      <t>視覺概念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</si>
  <si>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發聲演唱實務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</si>
  <si>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校外實習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</si>
  <si>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口語表達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</si>
  <si>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進階舞蹈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</si>
  <si>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展演實務</t>
    </r>
    <phoneticPr fontId="4" type="noConversion"/>
  </si>
  <si>
    <r>
      <rPr>
        <sz val="10"/>
        <rFont val="微軟正黑體"/>
        <family val="2"/>
        <charset val="136"/>
      </rPr>
      <t>校外實習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暑</t>
    </r>
    <r>
      <rPr>
        <sz val="10"/>
        <rFont val="Arial"/>
        <family val="2"/>
      </rPr>
      <t>)</t>
    </r>
    <phoneticPr fontId="4" type="noConversion"/>
  </si>
  <si>
    <r>
      <rPr>
        <sz val="10"/>
        <rFont val="微軟正黑體"/>
        <family val="2"/>
        <charset val="136"/>
      </rPr>
      <t>導播攝影實作</t>
    </r>
    <phoneticPr fontId="4" type="noConversion"/>
  </si>
  <si>
    <r>
      <rPr>
        <sz val="10"/>
        <rFont val="微軟正黑體"/>
        <family val="2"/>
        <charset val="136"/>
      </rPr>
      <t>自媒體品牌包裝</t>
    </r>
    <phoneticPr fontId="4" type="noConversion"/>
  </si>
  <si>
    <r>
      <rPr>
        <sz val="10"/>
        <rFont val="微軟正黑體"/>
        <family val="2"/>
        <charset val="136"/>
      </rPr>
      <t>影劇策劃與執行</t>
    </r>
    <phoneticPr fontId="4" type="noConversion"/>
  </si>
  <si>
    <r>
      <rPr>
        <sz val="10"/>
        <rFont val="微軟正黑體"/>
        <family val="2"/>
        <charset val="136"/>
      </rPr>
      <t>舞台美術實作</t>
    </r>
    <phoneticPr fontId="4" type="noConversion"/>
  </si>
  <si>
    <r>
      <rPr>
        <sz val="10"/>
        <rFont val="微軟正黑體"/>
        <family val="2"/>
        <charset val="136"/>
      </rPr>
      <t>校外實習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暑</t>
    </r>
    <r>
      <rPr>
        <sz val="10"/>
        <rFont val="Arial"/>
        <family val="2"/>
      </rPr>
      <t>)</t>
    </r>
    <phoneticPr fontId="4" type="noConversion"/>
  </si>
  <si>
    <t>文化創意與行銷</t>
    <phoneticPr fontId="4" type="noConversion"/>
  </si>
  <si>
    <r>
      <rPr>
        <sz val="10"/>
        <rFont val="微軟正黑體"/>
        <family val="2"/>
        <charset val="136"/>
      </rPr>
      <t>校外實習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二</t>
    </r>
    <r>
      <rPr>
        <sz val="10"/>
        <rFont val="Arial"/>
        <family val="2"/>
      </rPr>
      <t>)</t>
    </r>
    <phoneticPr fontId="4" type="noConversion"/>
  </si>
  <si>
    <r>
      <rPr>
        <b/>
        <sz val="10"/>
        <rFont val="細明體"/>
        <family val="3"/>
        <charset val="136"/>
      </rPr>
      <t>至少修</t>
    </r>
    <r>
      <rPr>
        <b/>
        <sz val="10"/>
        <rFont val="Arial"/>
        <family val="2"/>
      </rPr>
      <t>24</t>
    </r>
    <r>
      <rPr>
        <b/>
        <sz val="10"/>
        <rFont val="細明體"/>
        <family val="3"/>
        <charset val="136"/>
      </rPr>
      <t>學分以上</t>
    </r>
    <phoneticPr fontId="4" type="noConversion"/>
  </si>
  <si>
    <r>
      <rPr>
        <sz val="10"/>
        <rFont val="微軟正黑體"/>
        <family val="2"/>
        <charset val="136"/>
      </rPr>
      <t>備註</t>
    </r>
    <phoneticPr fontId="4" type="noConversion"/>
  </si>
  <si>
    <r>
      <rPr>
        <sz val="10"/>
        <rFont val="微軟正黑體"/>
        <family val="2"/>
        <charset val="136"/>
      </rPr>
      <t>基礎通識：</t>
    </r>
    <r>
      <rPr>
        <sz val="10"/>
        <rFont val="Arial"/>
        <family val="2"/>
      </rPr>
      <t>14</t>
    </r>
    <phoneticPr fontId="4" type="noConversion"/>
  </si>
  <si>
    <r>
      <rPr>
        <sz val="10"/>
        <rFont val="微軟正黑體"/>
        <family val="2"/>
        <charset val="136"/>
      </rPr>
      <t>職用通識：</t>
    </r>
    <r>
      <rPr>
        <sz val="10"/>
        <rFont val="Arial"/>
        <family val="2"/>
      </rPr>
      <t>8</t>
    </r>
    <phoneticPr fontId="4" type="noConversion"/>
  </si>
  <si>
    <r>
      <rPr>
        <sz val="10"/>
        <rFont val="微軟正黑體"/>
        <family val="2"/>
        <charset val="136"/>
      </rPr>
      <t>多元通識：</t>
    </r>
    <r>
      <rPr>
        <sz val="10"/>
        <rFont val="Arial"/>
        <family val="2"/>
      </rPr>
      <t>6</t>
    </r>
    <phoneticPr fontId="4" type="noConversion"/>
  </si>
  <si>
    <r>
      <rPr>
        <sz val="10"/>
        <rFont val="微軟正黑體"/>
        <family val="2"/>
        <charset val="136"/>
      </rPr>
      <t>院訂必修：</t>
    </r>
    <r>
      <rPr>
        <sz val="10"/>
        <rFont val="Arial"/>
        <family val="2"/>
      </rPr>
      <t>8</t>
    </r>
    <phoneticPr fontId="4" type="noConversion"/>
  </si>
  <si>
    <r>
      <rPr>
        <sz val="10"/>
        <rFont val="微軟正黑體"/>
        <family val="2"/>
        <charset val="136"/>
      </rPr>
      <t>專業必修：</t>
    </r>
    <r>
      <rPr>
        <sz val="10"/>
        <rFont val="Arial"/>
        <family val="2"/>
      </rPr>
      <t>68</t>
    </r>
    <phoneticPr fontId="4" type="noConversion"/>
  </si>
  <si>
    <r>
      <rPr>
        <sz val="10"/>
        <rFont val="微軟正黑體"/>
        <family val="2"/>
        <charset val="136"/>
      </rPr>
      <t>專業選修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含院訂選修</t>
    </r>
    <r>
      <rPr>
        <sz val="10"/>
        <rFont val="Arial"/>
        <family val="2"/>
      </rPr>
      <t>)</t>
    </r>
    <r>
      <rPr>
        <sz val="10"/>
        <rFont val="微軟正黑體"/>
        <family val="2"/>
        <charset val="136"/>
      </rPr>
      <t>：</t>
    </r>
    <r>
      <rPr>
        <sz val="10"/>
        <rFont val="Arial"/>
        <family val="2"/>
      </rPr>
      <t>24</t>
    </r>
    <phoneticPr fontId="4" type="noConversion"/>
  </si>
  <si>
    <r>
      <rPr>
        <sz val="9"/>
        <rFont val="微軟正黑體"/>
        <family val="2"/>
        <charset val="136"/>
      </rPr>
      <t>畢業最低學分數：</t>
    </r>
    <r>
      <rPr>
        <sz val="9"/>
        <rFont val="Arial"/>
        <family val="2"/>
      </rPr>
      <t>128</t>
    </r>
    <phoneticPr fontId="4" type="noConversion"/>
  </si>
  <si>
    <r>
      <t>1.</t>
    </r>
    <r>
      <rPr>
        <sz val="8"/>
        <color indexed="8"/>
        <rFont val="標楷體"/>
        <family val="4"/>
        <charset val="136"/>
      </rPr>
      <t>共同外語課程需修滿</t>
    </r>
    <r>
      <rPr>
        <sz val="8"/>
        <color indexed="8"/>
        <rFont val="Arial"/>
        <family val="2"/>
      </rPr>
      <t>6</t>
    </r>
    <r>
      <rPr>
        <sz val="8"/>
        <color indexed="8"/>
        <rFont val="標楷體"/>
        <family val="4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Arial"/>
        <family val="2"/>
      </rPr>
      <t>2.</t>
    </r>
    <r>
      <rPr>
        <sz val="8"/>
        <color indexed="8"/>
        <rFont val="標楷體"/>
        <family val="4"/>
        <charset val="136"/>
      </rPr>
      <t>選擇英語為外語課程者，應修習「職場英語</t>
    </r>
    <r>
      <rPr>
        <sz val="8"/>
        <color indexed="8"/>
        <rFont val="Arial"/>
        <family val="2"/>
      </rPr>
      <t>(</t>
    </r>
    <r>
      <rPr>
        <sz val="8"/>
        <color indexed="8"/>
        <rFont val="標楷體"/>
        <family val="4"/>
        <charset val="136"/>
      </rPr>
      <t>一</t>
    </r>
    <r>
      <rPr>
        <sz val="8"/>
        <color indexed="8"/>
        <rFont val="Arial"/>
        <family val="2"/>
      </rPr>
      <t>)</t>
    </r>
    <r>
      <rPr>
        <sz val="8"/>
        <color indexed="8"/>
        <rFont val="標楷體"/>
        <family val="4"/>
        <charset val="136"/>
      </rPr>
      <t>」和「職場英語</t>
    </r>
    <r>
      <rPr>
        <sz val="8"/>
        <color indexed="8"/>
        <rFont val="Arial"/>
        <family val="2"/>
      </rPr>
      <t>(</t>
    </r>
    <r>
      <rPr>
        <sz val="8"/>
        <color indexed="8"/>
        <rFont val="標楷體"/>
        <family val="4"/>
        <charset val="136"/>
      </rPr>
      <t>二</t>
    </r>
    <r>
      <rPr>
        <sz val="8"/>
        <color indexed="8"/>
        <rFont val="Arial"/>
        <family val="2"/>
      </rPr>
      <t>)</t>
    </r>
    <r>
      <rPr>
        <sz val="8"/>
        <color indexed="8"/>
        <rFont val="標楷體"/>
        <family val="4"/>
        <charset val="136"/>
      </rPr>
      <t>」；選擇日語為外語課程者，則修習「共同日語</t>
    </r>
    <r>
      <rPr>
        <sz val="8"/>
        <color indexed="8"/>
        <rFont val="Arial"/>
        <family val="2"/>
      </rPr>
      <t>(</t>
    </r>
    <r>
      <rPr>
        <sz val="8"/>
        <color indexed="8"/>
        <rFont val="標楷體"/>
        <family val="4"/>
        <charset val="136"/>
      </rPr>
      <t>一</t>
    </r>
    <r>
      <rPr>
        <sz val="8"/>
        <color indexed="8"/>
        <rFont val="Arial"/>
        <family val="2"/>
      </rPr>
      <t>)</t>
    </r>
    <r>
      <rPr>
        <sz val="8"/>
        <color indexed="8"/>
        <rFont val="標楷體"/>
        <family val="4"/>
        <charset val="136"/>
      </rPr>
      <t>」和「共同日語</t>
    </r>
    <r>
      <rPr>
        <sz val="8"/>
        <color indexed="8"/>
        <rFont val="Arial"/>
        <family val="2"/>
      </rPr>
      <t>(</t>
    </r>
    <r>
      <rPr>
        <sz val="8"/>
        <color indexed="8"/>
        <rFont val="標楷體"/>
        <family val="4"/>
        <charset val="136"/>
      </rPr>
      <t>二</t>
    </r>
    <r>
      <rPr>
        <sz val="8"/>
        <color indexed="8"/>
        <rFont val="Arial"/>
        <family val="2"/>
      </rPr>
      <t>)</t>
    </r>
    <r>
      <rPr>
        <sz val="8"/>
        <color indexed="8"/>
        <rFont val="標楷體"/>
        <family val="4"/>
        <charset val="136"/>
      </rPr>
      <t xml:space="preserve">」；選定語言後，不可交換和異動。
</t>
    </r>
    <r>
      <rPr>
        <sz val="8"/>
        <color indexed="8"/>
        <rFont val="Arial"/>
        <family val="2"/>
      </rPr>
      <t>3.</t>
    </r>
    <r>
      <rPr>
        <sz val="8"/>
        <color indexed="8"/>
        <rFont val="標楷體"/>
        <family val="4"/>
        <charset val="136"/>
      </rPr>
      <t>如欲修兩種語言為外語課程者，超過</t>
    </r>
    <r>
      <rPr>
        <sz val="8"/>
        <color indexed="8"/>
        <rFont val="Arial"/>
        <family val="2"/>
      </rPr>
      <t>6</t>
    </r>
    <r>
      <rPr>
        <sz val="8"/>
        <color indexed="8"/>
        <rFont val="標楷體"/>
        <family val="4"/>
        <charset val="136"/>
      </rPr>
      <t>學分則列為多元通識</t>
    </r>
    <r>
      <rPr>
        <sz val="8"/>
        <color indexed="8"/>
        <rFont val="Arial"/>
        <family val="2"/>
      </rPr>
      <t>(</t>
    </r>
    <r>
      <rPr>
        <sz val="8"/>
        <color indexed="8"/>
        <rFont val="標楷體"/>
        <family val="4"/>
        <charset val="136"/>
      </rPr>
      <t>人文學分</t>
    </r>
    <r>
      <rPr>
        <sz val="8"/>
        <color indexed="8"/>
        <rFont val="Arial"/>
        <family val="2"/>
      </rPr>
      <t>)</t>
    </r>
    <r>
      <rPr>
        <sz val="8"/>
        <color indexed="8"/>
        <rFont val="標楷體"/>
        <family val="4"/>
        <charset val="136"/>
      </rPr>
      <t>；若要持續增強外語能力者，亦可選修多元通識人文藝術領域的外語課程。</t>
    </r>
    <phoneticPr fontId="4" type="noConversion"/>
  </si>
  <si>
    <r>
      <rPr>
        <sz val="9"/>
        <color theme="1"/>
        <rFont val="標楷體"/>
        <family val="4"/>
        <charset val="136"/>
      </rPr>
      <t>專業選修：</t>
    </r>
    <r>
      <rPr>
        <sz val="9"/>
        <color theme="1"/>
        <rFont val="Arial"/>
        <family val="2"/>
      </rPr>
      <t xml:space="preserve">28  </t>
    </r>
    <r>
      <rPr>
        <sz val="9"/>
        <color theme="1"/>
        <rFont val="標楷體"/>
        <family val="4"/>
        <charset val="136"/>
      </rPr>
      <t>學分</t>
    </r>
    <r>
      <rPr>
        <sz val="9"/>
        <color theme="1"/>
        <rFont val="標楷體"/>
        <family val="4"/>
        <charset val="136"/>
      </rPr>
      <t/>
    </r>
    <phoneticPr fontId="4" type="noConversion"/>
  </si>
  <si>
    <r>
      <rPr>
        <sz val="9"/>
        <color theme="1"/>
        <rFont val="標楷體"/>
        <family val="4"/>
        <charset val="136"/>
      </rPr>
      <t>註</t>
    </r>
    <r>
      <rPr>
        <sz val="9"/>
        <color theme="1"/>
        <rFont val="Arial"/>
        <family val="2"/>
      </rPr>
      <t>2</t>
    </r>
    <r>
      <rPr>
        <sz val="9"/>
        <color theme="1"/>
        <rFont val="標楷體"/>
        <family val="4"/>
        <charset val="136"/>
      </rPr>
      <t>：專業選修課程，於每學期期中考後，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標楷體"/>
        <family val="4"/>
        <charset val="136"/>
      </rPr>
      <t>進行下學期專業選修之選課。</t>
    </r>
    <phoneticPr fontId="4" type="noConversion"/>
  </si>
  <si>
    <r>
      <rPr>
        <sz val="9"/>
        <color theme="1"/>
        <rFont val="標楷體"/>
        <family val="4"/>
        <charset val="136"/>
      </rPr>
      <t>註</t>
    </r>
    <r>
      <rPr>
        <sz val="9"/>
        <color theme="1"/>
        <rFont val="Arial"/>
        <family val="2"/>
      </rPr>
      <t>1</t>
    </r>
    <r>
      <rPr>
        <sz val="9"/>
        <color theme="1"/>
        <rFont val="標楷體"/>
        <family val="4"/>
        <charset val="136"/>
      </rPr>
      <t>：每學期校外實務實習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需簽訂合約</t>
    </r>
    <r>
      <rPr>
        <sz val="9"/>
        <color theme="1"/>
        <rFont val="Arial"/>
        <family val="2"/>
      </rPr>
      <t>)</t>
    </r>
    <r>
      <rPr>
        <sz val="9"/>
        <color theme="1"/>
        <rFont val="標楷體"/>
        <family val="4"/>
        <charset val="136"/>
      </rPr>
      <t>，時數達</t>
    </r>
    <r>
      <rPr>
        <sz val="9"/>
        <color theme="1"/>
        <rFont val="Arial"/>
        <family val="2"/>
      </rPr>
      <t>320</t>
    </r>
    <r>
      <rPr>
        <sz val="9"/>
        <color theme="1"/>
        <rFont val="標楷體"/>
        <family val="4"/>
        <charset val="136"/>
      </rPr>
      <t>小時以上者可抵免該學期之實務實習學分。</t>
    </r>
    <phoneticPr fontId="4" type="noConversion"/>
  </si>
  <si>
    <t>註3：因應產業之發展趨勢，得經課程發展委員會之同意，調整專業選修科目之課程名稱與內容。</t>
    <phoneticPr fontId="4" type="noConversion"/>
  </si>
  <si>
    <t>◎本校日間部四年制學生，除依本校學則規定修滿應修之學分外，並應符合相關外語能力、專業實務技能規定之條件，使得申請畢業。</t>
    <phoneticPr fontId="4" type="noConversion"/>
  </si>
  <si>
    <r>
      <t>專業選修：</t>
    </r>
    <r>
      <rPr>
        <sz val="10"/>
        <color indexed="8"/>
        <rFont val="Arial"/>
        <family val="2"/>
      </rPr>
      <t xml:space="preserve">25 </t>
    </r>
    <r>
      <rPr>
        <sz val="10"/>
        <color indexed="8"/>
        <rFont val="標楷體"/>
        <family val="4"/>
        <charset val="136"/>
      </rPr>
      <t>學分</t>
    </r>
    <r>
      <rPr>
        <sz val="10"/>
        <color indexed="8"/>
        <rFont val="標楷體"/>
        <family val="4"/>
        <charset val="136"/>
      </rPr>
      <t/>
    </r>
    <phoneticPr fontId="4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</si>
  <si>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3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</si>
  <si>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3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</si>
  <si>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3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</si>
  <si>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3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</si>
  <si>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3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</si>
  <si>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3" type="noConversion"/>
  </si>
  <si>
    <r>
      <t>註</t>
    </r>
    <r>
      <rPr>
        <sz val="8"/>
        <color theme="1"/>
        <rFont val="Arial"/>
        <family val="2"/>
      </rPr>
      <t>1</t>
    </r>
    <r>
      <rPr>
        <sz val="8"/>
        <color theme="1"/>
        <rFont val="標楷體"/>
        <family val="4"/>
        <charset val="136"/>
      </rPr>
      <t>：◎本學程未開設之課程可至外系選修，並於選課前提出申請，經核准後始得列入畢業專業選修學分，以各系制定專業選修學分為標準，至多可承認二分之一為上限。</t>
    </r>
    <phoneticPr fontId="4" type="noConversion"/>
  </si>
  <si>
    <r>
      <t>1.</t>
    </r>
    <r>
      <rPr>
        <sz val="10"/>
        <rFont val="微軟正黑體"/>
        <family val="2"/>
        <charset val="136"/>
      </rPr>
      <t xml:space="preserve">本系未開設之課程可至外系選修，並於選課前提出申請，經核准後始得列入畢業專業選修學分，以各系制定專業選修學分為標準，
</t>
    </r>
    <r>
      <rPr>
        <sz val="10"/>
        <rFont val="Arial"/>
        <family val="2"/>
      </rPr>
      <t xml:space="preserve">   </t>
    </r>
    <r>
      <rPr>
        <sz val="10"/>
        <rFont val="微軟正黑體"/>
        <family val="2"/>
        <charset val="136"/>
      </rPr>
      <t xml:space="preserve">至多可承認二分之一為上限。
</t>
    </r>
    <r>
      <rPr>
        <sz val="10"/>
        <rFont val="Arial"/>
        <family val="2"/>
      </rPr>
      <t>2.</t>
    </r>
    <r>
      <rPr>
        <sz val="10"/>
        <rFont val="微軟正黑體"/>
        <family val="2"/>
        <charset val="136"/>
      </rPr>
      <t xml:space="preserve">校外實習課程可任選下列三種方式之一實施：
</t>
    </r>
    <r>
      <rPr>
        <sz val="10"/>
        <rFont val="Arial"/>
        <family val="2"/>
      </rPr>
      <t xml:space="preserve">   (1)</t>
    </r>
    <r>
      <rPr>
        <sz val="10"/>
        <rFont val="微軟正黑體"/>
        <family val="2"/>
        <charset val="136"/>
      </rPr>
      <t>暑期實習：需實習滿</t>
    </r>
    <r>
      <rPr>
        <sz val="10"/>
        <rFont val="Arial"/>
        <family val="2"/>
      </rPr>
      <t>8</t>
    </r>
    <r>
      <rPr>
        <sz val="10"/>
        <rFont val="微軟正黑體"/>
        <family val="2"/>
        <charset val="136"/>
      </rPr>
      <t>周，每周</t>
    </r>
    <r>
      <rPr>
        <sz val="10"/>
        <rFont val="Arial"/>
        <family val="2"/>
      </rPr>
      <t>40</t>
    </r>
    <r>
      <rPr>
        <sz val="10"/>
        <rFont val="微軟正黑體"/>
        <family val="2"/>
        <charset val="136"/>
      </rPr>
      <t>小時，共</t>
    </r>
    <r>
      <rPr>
        <sz val="10"/>
        <rFont val="Arial"/>
        <family val="2"/>
      </rPr>
      <t>320</t>
    </r>
    <r>
      <rPr>
        <sz val="10"/>
        <rFont val="微軟正黑體"/>
        <family val="2"/>
        <charset val="136"/>
      </rPr>
      <t>小時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含</t>
    </r>
    <r>
      <rPr>
        <sz val="10"/>
        <rFont val="Arial"/>
        <family val="2"/>
      </rPr>
      <t>)</t>
    </r>
    <r>
      <rPr>
        <sz val="10"/>
        <rFont val="微軟正黑體"/>
        <family val="2"/>
        <charset val="136"/>
      </rPr>
      <t xml:space="preserve">以上。
</t>
    </r>
    <r>
      <rPr>
        <sz val="10"/>
        <rFont val="Arial"/>
        <family val="2"/>
      </rPr>
      <t xml:space="preserve">   (2)</t>
    </r>
    <r>
      <rPr>
        <sz val="10"/>
        <rFont val="微軟正黑體"/>
        <family val="2"/>
        <charset val="136"/>
      </rPr>
      <t>學期實習：需實習滿</t>
    </r>
    <r>
      <rPr>
        <sz val="10"/>
        <rFont val="Arial"/>
        <family val="2"/>
      </rPr>
      <t>18</t>
    </r>
    <r>
      <rPr>
        <sz val="10"/>
        <rFont val="微軟正黑體"/>
        <family val="2"/>
        <charset val="136"/>
      </rPr>
      <t>周，每周</t>
    </r>
    <r>
      <rPr>
        <sz val="10"/>
        <rFont val="Arial"/>
        <family val="2"/>
      </rPr>
      <t>40</t>
    </r>
    <r>
      <rPr>
        <sz val="10"/>
        <rFont val="微軟正黑體"/>
        <family val="2"/>
        <charset val="136"/>
      </rPr>
      <t>小時，共</t>
    </r>
    <r>
      <rPr>
        <sz val="10"/>
        <rFont val="Arial"/>
        <family val="2"/>
      </rPr>
      <t>720</t>
    </r>
    <r>
      <rPr>
        <sz val="10"/>
        <rFont val="微軟正黑體"/>
        <family val="2"/>
        <charset val="136"/>
      </rPr>
      <t>小時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含</t>
    </r>
    <r>
      <rPr>
        <sz val="10"/>
        <rFont val="Arial"/>
        <family val="2"/>
      </rPr>
      <t>)</t>
    </r>
    <r>
      <rPr>
        <sz val="10"/>
        <rFont val="微軟正黑體"/>
        <family val="2"/>
        <charset val="136"/>
      </rPr>
      <t>以上。</t>
    </r>
    <r>
      <rPr>
        <sz val="10"/>
        <rFont val="Arial"/>
        <family val="2"/>
      </rPr>
      <t xml:space="preserve"> 
   (3)</t>
    </r>
    <r>
      <rPr>
        <sz val="10"/>
        <rFont val="微軟正黑體"/>
        <family val="2"/>
        <charset val="136"/>
      </rPr>
      <t>學年實習：需實習滿</t>
    </r>
    <r>
      <rPr>
        <sz val="10"/>
        <rFont val="Arial"/>
        <family val="2"/>
      </rPr>
      <t>36</t>
    </r>
    <r>
      <rPr>
        <sz val="10"/>
        <rFont val="微軟正黑體"/>
        <family val="2"/>
        <charset val="136"/>
      </rPr>
      <t>周，每周</t>
    </r>
    <r>
      <rPr>
        <sz val="10"/>
        <rFont val="Arial"/>
        <family val="2"/>
      </rPr>
      <t>40</t>
    </r>
    <r>
      <rPr>
        <sz val="10"/>
        <rFont val="微軟正黑體"/>
        <family val="2"/>
        <charset val="136"/>
      </rPr>
      <t>小時，共</t>
    </r>
    <r>
      <rPr>
        <sz val="10"/>
        <rFont val="Arial"/>
        <family val="2"/>
      </rPr>
      <t>1,440</t>
    </r>
    <r>
      <rPr>
        <sz val="10"/>
        <rFont val="微軟正黑體"/>
        <family val="2"/>
        <charset val="136"/>
      </rPr>
      <t>小時</t>
    </r>
    <r>
      <rPr>
        <sz val="10"/>
        <rFont val="Arial"/>
        <family val="2"/>
      </rPr>
      <t>(</t>
    </r>
    <r>
      <rPr>
        <sz val="10"/>
        <rFont val="微軟正黑體"/>
        <family val="2"/>
        <charset val="136"/>
      </rPr>
      <t>含</t>
    </r>
    <r>
      <rPr>
        <sz val="10"/>
        <rFont val="Arial"/>
        <family val="2"/>
      </rPr>
      <t>)</t>
    </r>
    <r>
      <rPr>
        <sz val="10"/>
        <rFont val="微軟正黑體"/>
        <family val="2"/>
        <charset val="136"/>
      </rPr>
      <t>以上。
◎本校日間部四年制學生，除依本校學則規定修滿應修之學分外，並應符合相關外語能力、專業實務技能規定之條件使得畢業。</t>
    </r>
    <phoneticPr fontId="4" type="noConversion"/>
  </si>
  <si>
    <t>◎本學程未開設之課程可至外系選修，並於選課前提出申請，經核准後始得列入畢業專業選修學分，以各系制定專業選修學分為標準，至多可承認二分之一為上限。</t>
    <phoneticPr fontId="4" type="noConversion"/>
  </si>
  <si>
    <t>◎本學程未開設之課程可至外系選修，並於選課前提出申請，經核准後始得列入畢業專業選修學分，以各系制定專業選修學分為標準，至多可承認二分之一為上限。</t>
    <phoneticPr fontId="3" type="noConversion"/>
  </si>
  <si>
    <r>
      <rPr>
        <sz val="18"/>
        <color indexed="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餐飲事業系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Arial"/>
        <family val="2"/>
      </rPr>
      <t>(</t>
    </r>
    <r>
      <rPr>
        <sz val="12"/>
        <color indexed="8"/>
        <rFont val="Times New Roman"/>
        <family val="1"/>
      </rPr>
      <t>108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Arial"/>
        <family val="2"/>
      </rPr>
      <t>-</t>
    </r>
    <r>
      <rPr>
        <sz val="12"/>
        <color rgb="FFFF0000"/>
        <rFont val="標楷體"/>
        <family val="4"/>
        <charset val="136"/>
      </rPr>
      <t>中餐組</t>
    </r>
    <r>
      <rPr>
        <sz val="12"/>
        <color indexed="8"/>
        <rFont val="Arial"/>
        <family val="2"/>
      </rPr>
      <t xml:space="preserve">) </t>
    </r>
    <phoneticPr fontId="4" type="noConversion"/>
  </si>
  <si>
    <r>
      <rPr>
        <sz val="18"/>
        <color indexed="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餐飲事業系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Arial"/>
        <family val="2"/>
      </rPr>
      <t>(</t>
    </r>
    <r>
      <rPr>
        <sz val="12"/>
        <color indexed="8"/>
        <rFont val="Times New Roman"/>
        <family val="1"/>
      </rPr>
      <t>108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Arial"/>
        <family val="2"/>
      </rPr>
      <t>-</t>
    </r>
    <r>
      <rPr>
        <sz val="12"/>
        <color rgb="FFFF0000"/>
        <rFont val="標楷體"/>
        <family val="4"/>
        <charset val="136"/>
      </rPr>
      <t>西餐組</t>
    </r>
    <r>
      <rPr>
        <sz val="12"/>
        <color indexed="8"/>
        <rFont val="Arial"/>
        <family val="2"/>
      </rPr>
      <t xml:space="preserve">) </t>
    </r>
    <phoneticPr fontId="4" type="noConversion"/>
  </si>
  <si>
    <r>
      <rPr>
        <sz val="18"/>
        <color indexed="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餐飲事業系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Arial"/>
        <family val="2"/>
      </rPr>
      <t>(</t>
    </r>
    <r>
      <rPr>
        <sz val="12"/>
        <color indexed="8"/>
        <rFont val="Times New Roman"/>
        <family val="1"/>
      </rPr>
      <t>108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Arial"/>
        <family val="2"/>
      </rPr>
      <t>-</t>
    </r>
    <r>
      <rPr>
        <sz val="12"/>
        <color rgb="FFFF0000"/>
        <rFont val="標楷體"/>
        <family val="4"/>
        <charset val="136"/>
      </rPr>
      <t>餐服組</t>
    </r>
    <r>
      <rPr>
        <sz val="12"/>
        <color indexed="8"/>
        <rFont val="Arial"/>
        <family val="2"/>
      </rPr>
      <t xml:space="preserve">) </t>
    </r>
    <phoneticPr fontId="4" type="noConversion"/>
  </si>
  <si>
    <r>
      <rPr>
        <sz val="10"/>
        <color indexed="8"/>
        <rFont val="標楷體"/>
        <family val="4"/>
        <charset val="136"/>
      </rPr>
      <t>專業必修：</t>
    </r>
    <r>
      <rPr>
        <sz val="10"/>
        <color indexed="8"/>
        <rFont val="Arial"/>
        <family val="2"/>
      </rPr>
      <t>68</t>
    </r>
    <r>
      <rPr>
        <sz val="10"/>
        <color indexed="8"/>
        <rFont val="標楷體"/>
        <family val="4"/>
        <charset val="136"/>
      </rPr>
      <t>學分</t>
    </r>
    <phoneticPr fontId="4" type="noConversion"/>
  </si>
  <si>
    <r>
      <rPr>
        <sz val="10"/>
        <color indexed="8"/>
        <rFont val="標楷體"/>
        <family val="4"/>
        <charset val="136"/>
      </rPr>
      <t>專業選修：</t>
    </r>
    <r>
      <rPr>
        <sz val="10"/>
        <color indexed="8"/>
        <rFont val="Arial"/>
        <family val="2"/>
      </rPr>
      <t xml:space="preserve">24 </t>
    </r>
    <r>
      <rPr>
        <sz val="10"/>
        <color indexed="8"/>
        <rFont val="標楷體"/>
        <family val="4"/>
        <charset val="136"/>
      </rPr>
      <t>學分</t>
    </r>
    <r>
      <rPr>
        <sz val="10"/>
        <color indexed="8"/>
        <rFont val="Arial"/>
        <family val="2"/>
      </rPr>
      <t/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</si>
</sst>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_);[Red]\(0\)"/>
  </numFmts>
  <fonts count="14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標楷體"/>
      <family val="4"/>
      <charset val="136"/>
    </font>
    <font>
      <sz val="9"/>
      <name val="Arial"/>
      <family val="2"/>
    </font>
    <font>
      <sz val="9"/>
      <name val="標楷體"/>
      <family val="4"/>
      <charset val="136"/>
    </font>
    <font>
      <sz val="8"/>
      <name val="Arial"/>
      <family val="2"/>
    </font>
    <font>
      <sz val="8"/>
      <name val="標楷體"/>
      <family val="4"/>
      <charset val="136"/>
    </font>
    <font>
      <sz val="7"/>
      <name val="Arial"/>
      <family val="2"/>
    </font>
    <font>
      <sz val="7"/>
      <name val="標楷體"/>
      <family val="4"/>
      <charset val="136"/>
    </font>
    <font>
      <sz val="9"/>
      <color indexed="8"/>
      <name val="Arial"/>
      <family val="2"/>
    </font>
    <font>
      <sz val="9"/>
      <color indexed="8"/>
      <name val="標楷體"/>
      <family val="4"/>
      <charset val="136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標楷體"/>
      <family val="4"/>
      <charset val="136"/>
    </font>
    <font>
      <b/>
      <sz val="12"/>
      <name val="Arial"/>
      <family val="2"/>
    </font>
    <font>
      <sz val="8"/>
      <color rgb="FFFF0000"/>
      <name val="Arial"/>
      <family val="2"/>
    </font>
    <font>
      <sz val="8"/>
      <color indexed="10"/>
      <name val="標楷體"/>
      <family val="4"/>
      <charset val="136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標楷體"/>
      <family val="4"/>
      <charset val="136"/>
    </font>
    <font>
      <sz val="10"/>
      <name val="Arial"/>
      <family val="2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Arial"/>
      <family val="2"/>
    </font>
    <font>
      <sz val="10"/>
      <color theme="1"/>
      <name val="標楷體"/>
      <family val="4"/>
      <charset val="136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標楷體"/>
      <family val="4"/>
      <charset val="136"/>
    </font>
    <font>
      <sz val="6"/>
      <name val="標楷體"/>
      <family val="4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color indexed="8"/>
      <name val="標楷體"/>
      <family val="4"/>
      <charset val="136"/>
    </font>
    <font>
      <sz val="6"/>
      <color theme="1"/>
      <name val="Arial"/>
      <family val="2"/>
    </font>
    <font>
      <sz val="6"/>
      <color indexed="8"/>
      <name val="Times New Roman"/>
      <family val="1"/>
    </font>
    <font>
      <sz val="8"/>
      <color indexed="8"/>
      <name val="Arial"/>
      <family val="2"/>
    </font>
    <font>
      <sz val="8"/>
      <color indexed="8"/>
      <name val="標楷體"/>
      <family val="4"/>
      <charset val="136"/>
    </font>
    <font>
      <sz val="14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sz val="10"/>
      <name val="新細明體"/>
      <family val="1"/>
      <charset val="136"/>
    </font>
    <font>
      <b/>
      <sz val="8"/>
      <color indexed="8"/>
      <name val="新細明體"/>
      <family val="1"/>
      <charset val="136"/>
    </font>
    <font>
      <b/>
      <sz val="8"/>
      <color theme="1"/>
      <name val="Arial"/>
      <family val="2"/>
    </font>
    <font>
      <sz val="10"/>
      <color indexed="8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6"/>
      <name val="Times New Roman"/>
      <family val="1"/>
    </font>
    <font>
      <sz val="16"/>
      <color theme="1"/>
      <name val="Arial"/>
      <family val="2"/>
    </font>
    <font>
      <sz val="16"/>
      <color indexed="8"/>
      <name val="標楷體"/>
      <family val="4"/>
      <charset val="136"/>
    </font>
    <font>
      <sz val="16"/>
      <color indexed="8"/>
      <name val="Arial"/>
      <family val="2"/>
    </font>
    <font>
      <sz val="18"/>
      <color theme="1"/>
      <name val="Arial"/>
      <family val="2"/>
    </font>
    <font>
      <sz val="18"/>
      <color indexed="8"/>
      <name val="標楷體"/>
      <family val="4"/>
      <charset val="136"/>
    </font>
    <font>
      <sz val="18"/>
      <color indexed="8"/>
      <name val="Arial"/>
      <family val="2"/>
    </font>
    <font>
      <sz val="18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9"/>
      <color theme="1"/>
      <name val="Arial"/>
      <family val="2"/>
    </font>
    <font>
      <b/>
      <sz val="9"/>
      <color theme="1"/>
      <name val="標楷體"/>
      <family val="4"/>
      <charset val="136"/>
    </font>
    <font>
      <b/>
      <sz val="9"/>
      <name val="標楷體"/>
      <family val="4"/>
      <charset val="136"/>
    </font>
    <font>
      <b/>
      <sz val="8"/>
      <name val="Arial"/>
      <family val="2"/>
    </font>
    <font>
      <b/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8"/>
      <color theme="1"/>
      <name val="標楷體"/>
      <family val="4"/>
      <charset val="136"/>
    </font>
    <font>
      <b/>
      <sz val="9"/>
      <name val="Arial"/>
      <family val="2"/>
    </font>
    <font>
      <sz val="6"/>
      <color theme="1"/>
      <name val="標楷體"/>
      <family val="4"/>
      <charset val="136"/>
    </font>
    <font>
      <sz val="6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Arial"/>
      <family val="2"/>
    </font>
    <font>
      <sz val="10"/>
      <name val="Times New Roman"/>
      <family val="1"/>
    </font>
    <font>
      <sz val="9"/>
      <name val="新細明體"/>
      <family val="1"/>
      <charset val="136"/>
      <scheme val="minor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7"/>
      <color theme="1"/>
      <name val="Arial"/>
      <family val="2"/>
    </font>
    <font>
      <sz val="7"/>
      <color theme="1"/>
      <name val="標楷體"/>
      <family val="4"/>
      <charset val="136"/>
    </font>
    <font>
      <sz val="9"/>
      <color theme="1"/>
      <name val="Times New Roman"/>
      <family val="1"/>
    </font>
    <font>
      <sz val="10"/>
      <name val="微軟正黑體"/>
      <family val="2"/>
      <charset val="136"/>
    </font>
    <font>
      <sz val="18"/>
      <color indexed="10"/>
      <name val="標楷體"/>
      <family val="4"/>
      <charset val="136"/>
    </font>
    <font>
      <b/>
      <sz val="9"/>
      <color rgb="FF000000"/>
      <name val="Arial"/>
      <family val="2"/>
    </font>
    <font>
      <b/>
      <sz val="9"/>
      <color rgb="FF000000"/>
      <name val="標楷體"/>
      <family val="4"/>
      <charset val="136"/>
    </font>
    <font>
      <sz val="9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b/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8"/>
      <color theme="1"/>
      <name val="Times New Roman"/>
      <family val="1"/>
    </font>
    <font>
      <sz val="10"/>
      <color theme="1"/>
      <name val="細明體"/>
      <family val="3"/>
      <charset val="136"/>
    </font>
    <font>
      <sz val="16"/>
      <color theme="1"/>
      <name val="標楷體"/>
      <family val="4"/>
      <charset val="136"/>
    </font>
    <font>
      <sz val="6"/>
      <color theme="0"/>
      <name val="新細明體"/>
      <family val="1"/>
      <charset val="136"/>
    </font>
    <font>
      <sz val="6"/>
      <color theme="0"/>
      <name val="標楷體"/>
      <family val="4"/>
      <charset val="136"/>
    </font>
    <font>
      <sz val="8"/>
      <color theme="1"/>
      <name val="細明體"/>
      <family val="3"/>
      <charset val="136"/>
    </font>
    <font>
      <sz val="8"/>
      <name val="細明體"/>
      <family val="3"/>
      <charset val="136"/>
    </font>
    <font>
      <sz val="9"/>
      <color rgb="FFFF0000"/>
      <name val="標楷體"/>
      <family val="4"/>
      <charset val="136"/>
    </font>
    <font>
      <b/>
      <sz val="8"/>
      <color rgb="FFFF0000"/>
      <name val="標楷體"/>
      <family val="4"/>
      <charset val="136"/>
    </font>
    <font>
      <b/>
      <sz val="8"/>
      <color rgb="FFFF0000"/>
      <name val="Arial"/>
      <family val="2"/>
    </font>
    <font>
      <b/>
      <sz val="9"/>
      <color rgb="FFFF0000"/>
      <name val="標楷體"/>
      <family val="4"/>
      <charset val="136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細明體"/>
      <family val="3"/>
      <charset val="136"/>
    </font>
    <font>
      <sz val="6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7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9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10"/>
      <name val="細明體"/>
      <family val="3"/>
      <charset val="136"/>
    </font>
    <font>
      <sz val="9.5"/>
      <name val="微軟正黑體"/>
      <family val="2"/>
      <charset val="136"/>
    </font>
    <font>
      <sz val="7"/>
      <color theme="1"/>
      <name val="細明體"/>
      <family val="3"/>
      <charset val="136"/>
    </font>
    <font>
      <sz val="5"/>
      <color theme="1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38" fillId="0" borderId="0">
      <alignment vertical="center"/>
    </xf>
  </cellStyleXfs>
  <cellXfs count="784">
    <xf numFmtId="0" fontId="0" fillId="0" borderId="0" xfId="0">
      <alignment vertical="center"/>
    </xf>
    <xf numFmtId="0" fontId="5" fillId="0" borderId="0" xfId="0" applyFo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vertical="center" shrinkToFit="1"/>
    </xf>
    <xf numFmtId="0" fontId="16" fillId="2" borderId="1" xfId="1" applyFont="1" applyFill="1" applyBorder="1" applyAlignment="1">
      <alignment shrinkToFit="1"/>
    </xf>
    <xf numFmtId="0" fontId="17" fillId="2" borderId="1" xfId="1" applyFont="1" applyFill="1" applyBorder="1" applyAlignment="1">
      <alignment horizontal="center" shrinkToFit="1"/>
    </xf>
    <xf numFmtId="0" fontId="18" fillId="2" borderId="1" xfId="1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shrinkToFit="1"/>
    </xf>
    <xf numFmtId="0" fontId="18" fillId="2" borderId="1" xfId="1" applyFont="1" applyFill="1" applyBorder="1" applyAlignment="1">
      <alignment horizontal="center" shrinkToFit="1"/>
    </xf>
    <xf numFmtId="0" fontId="20" fillId="2" borderId="1" xfId="1" applyFont="1" applyFill="1" applyBorder="1" applyAlignment="1">
      <alignment shrinkToFit="1"/>
    </xf>
    <xf numFmtId="0" fontId="21" fillId="2" borderId="1" xfId="1" applyFont="1" applyFill="1" applyBorder="1" applyAlignment="1">
      <alignment horizontal="center" vertical="center" shrinkToFit="1"/>
    </xf>
    <xf numFmtId="0" fontId="14" fillId="3" borderId="5" xfId="1" applyFont="1" applyFill="1" applyBorder="1" applyAlignment="1">
      <alignment vertical="center" shrinkToFit="1"/>
    </xf>
    <xf numFmtId="0" fontId="10" fillId="3" borderId="5" xfId="1" applyFont="1" applyFill="1" applyBorder="1" applyAlignment="1">
      <alignment horizontal="center" vertical="center" shrinkToFit="1"/>
    </xf>
    <xf numFmtId="0" fontId="26" fillId="3" borderId="5" xfId="1" applyFont="1" applyFill="1" applyBorder="1" applyAlignment="1">
      <alignment vertical="center" shrinkToFit="1"/>
    </xf>
    <xf numFmtId="0" fontId="24" fillId="3" borderId="5" xfId="1" applyFont="1" applyFill="1" applyBorder="1" applyAlignment="1">
      <alignment horizontal="center" vertical="center" shrinkToFit="1"/>
    </xf>
    <xf numFmtId="0" fontId="24" fillId="0" borderId="5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27" fillId="2" borderId="1" xfId="1" applyFont="1" applyFill="1" applyBorder="1" applyAlignment="1">
      <alignment vertical="center" shrinkToFit="1"/>
    </xf>
    <xf numFmtId="0" fontId="28" fillId="2" borderId="1" xfId="1" applyFont="1" applyFill="1" applyBorder="1" applyAlignment="1">
      <alignment horizontal="center" vertical="center" shrinkToFit="1"/>
    </xf>
    <xf numFmtId="0" fontId="14" fillId="3" borderId="1" xfId="1" applyFont="1" applyFill="1" applyBorder="1" applyAlignment="1">
      <alignment vertical="center" shrinkToFit="1"/>
    </xf>
    <xf numFmtId="0" fontId="27" fillId="0" borderId="1" xfId="1" applyFont="1" applyBorder="1" applyAlignment="1">
      <alignment vertical="center" shrinkToFit="1"/>
    </xf>
    <xf numFmtId="0" fontId="28" fillId="0" borderId="1" xfId="1" applyFont="1" applyBorder="1" applyAlignment="1">
      <alignment horizontal="center" vertical="center" shrinkToFit="1"/>
    </xf>
    <xf numFmtId="0" fontId="21" fillId="2" borderId="1" xfId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left" vertical="center" wrapText="1" shrinkToFit="1"/>
    </xf>
    <xf numFmtId="176" fontId="31" fillId="2" borderId="1" xfId="1" applyNumberFormat="1" applyFont="1" applyFill="1" applyBorder="1" applyAlignment="1">
      <alignment horizontal="center" vertical="center" wrapText="1" shrinkToFit="1"/>
    </xf>
    <xf numFmtId="0" fontId="31" fillId="2" borderId="1" xfId="1" applyFont="1" applyFill="1" applyBorder="1" applyAlignment="1">
      <alignment horizontal="center" vertical="center" wrapText="1" shrinkToFit="1"/>
    </xf>
    <xf numFmtId="0" fontId="31" fillId="2" borderId="1" xfId="1" applyFont="1" applyFill="1" applyBorder="1" applyAlignment="1">
      <alignment vertical="center" wrapText="1" shrinkToFit="1"/>
    </xf>
    <xf numFmtId="0" fontId="17" fillId="2" borderId="1" xfId="1" applyFont="1" applyFill="1" applyBorder="1" applyAlignment="1">
      <alignment shrinkToFit="1"/>
    </xf>
    <xf numFmtId="176" fontId="31" fillId="2" borderId="1" xfId="1" applyNumberFormat="1" applyFont="1" applyFill="1" applyBorder="1" applyAlignment="1">
      <alignment horizontal="center" shrinkToFit="1"/>
    </xf>
    <xf numFmtId="176" fontId="17" fillId="2" borderId="1" xfId="1" applyNumberFormat="1" applyFont="1" applyFill="1" applyBorder="1" applyAlignment="1">
      <alignment horizontal="center" shrinkToFit="1"/>
    </xf>
    <xf numFmtId="0" fontId="23" fillId="2" borderId="1" xfId="1" applyFont="1" applyFill="1" applyBorder="1" applyAlignment="1">
      <alignment vertical="center" shrinkToFit="1"/>
    </xf>
    <xf numFmtId="0" fontId="27" fillId="2" borderId="1" xfId="0" applyFont="1" applyFill="1" applyBorder="1" applyAlignment="1">
      <alignment horizontal="left" vertical="center" shrinkToFit="1"/>
    </xf>
    <xf numFmtId="0" fontId="37" fillId="2" borderId="1" xfId="0" applyFont="1" applyFill="1" applyBorder="1" applyAlignment="1">
      <alignment horizontal="center" vertical="center" shrinkToFit="1"/>
    </xf>
    <xf numFmtId="0" fontId="37" fillId="2" borderId="1" xfId="0" applyFont="1" applyFill="1" applyBorder="1" applyAlignment="1">
      <alignment horizontal="left" vertical="center" shrinkToFit="1"/>
    </xf>
    <xf numFmtId="0" fontId="5" fillId="0" borderId="0" xfId="0" applyFont="1" applyAlignment="1"/>
    <xf numFmtId="0" fontId="37" fillId="2" borderId="1" xfId="0" applyFont="1" applyFill="1" applyBorder="1" applyAlignment="1">
      <alignment vertical="center" shrinkToFit="1"/>
    </xf>
    <xf numFmtId="0" fontId="31" fillId="0" borderId="1" xfId="1" applyFont="1" applyBorder="1" applyAlignment="1">
      <alignment vertical="center" shrinkToFit="1"/>
    </xf>
    <xf numFmtId="0" fontId="31" fillId="0" borderId="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vertical="center" wrapText="1" shrinkToFit="1"/>
    </xf>
    <xf numFmtId="0" fontId="31" fillId="0" borderId="1" xfId="2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left" vertical="center" shrinkToFit="1"/>
    </xf>
    <xf numFmtId="0" fontId="8" fillId="0" borderId="1" xfId="1" applyFont="1" applyBorder="1" applyAlignment="1">
      <alignment horizontal="left" vertical="center" shrinkToFit="1"/>
    </xf>
    <xf numFmtId="0" fontId="31" fillId="0" borderId="1" xfId="1" applyFont="1" applyBorder="1" applyAlignment="1">
      <alignment vertical="center" wrapText="1" shrinkToFit="1"/>
    </xf>
    <xf numFmtId="0" fontId="10" fillId="0" borderId="1" xfId="2" applyFont="1" applyBorder="1" applyAlignment="1">
      <alignment vertical="center" wrapText="1" shrinkToFit="1"/>
    </xf>
    <xf numFmtId="0" fontId="23" fillId="0" borderId="1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32" fillId="0" borderId="1" xfId="1" applyFont="1" applyBorder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17" fillId="0" borderId="1" xfId="1" applyFont="1" applyBorder="1" applyAlignment="1">
      <alignment shrinkToFit="1"/>
    </xf>
    <xf numFmtId="176" fontId="31" fillId="0" borderId="1" xfId="1" applyNumberFormat="1" applyFont="1" applyBorder="1" applyAlignment="1">
      <alignment horizontal="center" shrinkToFit="1"/>
    </xf>
    <xf numFmtId="176" fontId="17" fillId="0" borderId="1" xfId="1" applyNumberFormat="1" applyFont="1" applyBorder="1" applyAlignment="1">
      <alignment horizontal="center" shrinkToFit="1"/>
    </xf>
    <xf numFmtId="0" fontId="17" fillId="0" borderId="1" xfId="1" applyFont="1" applyBorder="1" applyAlignment="1">
      <alignment horizontal="center" shrinkToFit="1"/>
    </xf>
    <xf numFmtId="0" fontId="31" fillId="0" borderId="1" xfId="1" applyFont="1" applyBorder="1" applyAlignment="1">
      <alignment horizontal="center" vertical="center" wrapText="1" shrinkToFit="1"/>
    </xf>
    <xf numFmtId="0" fontId="10" fillId="0" borderId="1" xfId="1" applyFont="1" applyBorder="1" applyAlignment="1">
      <alignment horizontal="center" vertical="center" wrapText="1" shrinkToFit="1"/>
    </xf>
    <xf numFmtId="0" fontId="31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left" vertical="center" wrapText="1" shrinkToFit="1"/>
    </xf>
    <xf numFmtId="0" fontId="40" fillId="0" borderId="1" xfId="2" applyFont="1" applyBorder="1" applyAlignment="1">
      <alignment horizontal="center" vertical="center" shrinkToFit="1"/>
    </xf>
    <xf numFmtId="0" fontId="17" fillId="2" borderId="1" xfId="2" applyFont="1" applyFill="1" applyBorder="1" applyAlignment="1">
      <alignment horizontal="center" vertical="center" shrinkToFit="1"/>
    </xf>
    <xf numFmtId="177" fontId="20" fillId="2" borderId="1" xfId="2" applyNumberFormat="1" applyFont="1" applyFill="1" applyBorder="1" applyAlignment="1">
      <alignment horizontal="center" vertical="center" shrinkToFit="1"/>
    </xf>
    <xf numFmtId="177" fontId="20" fillId="2" borderId="1" xfId="2" applyNumberFormat="1" applyFont="1" applyFill="1" applyBorder="1" applyAlignment="1">
      <alignment vertical="center" shrinkToFit="1"/>
    </xf>
    <xf numFmtId="0" fontId="31" fillId="2" borderId="0" xfId="2" applyFont="1" applyFill="1" applyAlignment="1">
      <alignment vertical="center" wrapText="1" shrinkToFit="1"/>
    </xf>
    <xf numFmtId="0" fontId="31" fillId="2" borderId="0" xfId="2" applyFont="1" applyFill="1" applyAlignment="1">
      <alignment horizontal="center" vertical="center" wrapText="1" shrinkToFit="1"/>
    </xf>
    <xf numFmtId="0" fontId="31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vertical="center" wrapText="1"/>
    </xf>
    <xf numFmtId="0" fontId="27" fillId="0" borderId="1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left" vertical="center" shrinkToFit="1"/>
    </xf>
    <xf numFmtId="0" fontId="37" fillId="0" borderId="1" xfId="0" applyFont="1" applyBorder="1" applyAlignment="1">
      <alignment vertical="center" shrinkToFit="1"/>
    </xf>
    <xf numFmtId="0" fontId="11" fillId="0" borderId="1" xfId="1" applyFont="1" applyBorder="1" applyAlignment="1">
      <alignment vertical="center" wrapText="1" shrinkToFit="1"/>
    </xf>
    <xf numFmtId="0" fontId="5" fillId="0" borderId="1" xfId="0" applyFont="1" applyBorder="1">
      <alignment vertical="center"/>
    </xf>
    <xf numFmtId="0" fontId="42" fillId="0" borderId="1" xfId="1" applyFont="1" applyBorder="1" applyAlignment="1">
      <alignment vertical="center" wrapText="1" shrinkToFit="1"/>
    </xf>
    <xf numFmtId="0" fontId="31" fillId="0" borderId="1" xfId="2" applyFont="1" applyBorder="1" applyAlignment="1">
      <alignment vertical="center" shrinkToFit="1"/>
    </xf>
    <xf numFmtId="177" fontId="23" fillId="2" borderId="1" xfId="2" applyNumberFormat="1" applyFont="1" applyFill="1" applyBorder="1" applyAlignment="1">
      <alignment horizontal="center" vertical="center" shrinkToFit="1"/>
    </xf>
    <xf numFmtId="177" fontId="23" fillId="2" borderId="1" xfId="2" applyNumberFormat="1" applyFont="1" applyFill="1" applyBorder="1" applyAlignment="1">
      <alignment vertical="center" shrinkToFit="1"/>
    </xf>
    <xf numFmtId="0" fontId="50" fillId="0" borderId="0" xfId="0" applyFont="1">
      <alignment vertical="center"/>
    </xf>
    <xf numFmtId="0" fontId="5" fillId="0" borderId="0" xfId="2" applyFont="1"/>
    <xf numFmtId="0" fontId="55" fillId="0" borderId="0" xfId="2" applyFont="1" applyFill="1" applyBorder="1" applyAlignment="1">
      <alignment horizontal="center" vertical="center" shrinkToFit="1"/>
    </xf>
    <xf numFmtId="0" fontId="56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0" fontId="27" fillId="2" borderId="1" xfId="2" applyFont="1" applyFill="1" applyBorder="1" applyAlignment="1">
      <alignment horizontal="left" vertical="center" shrinkToFit="1"/>
    </xf>
    <xf numFmtId="0" fontId="27" fillId="2" borderId="1" xfId="2" applyFont="1" applyFill="1" applyBorder="1" applyAlignment="1">
      <alignment horizontal="center" vertical="center" shrinkToFit="1"/>
    </xf>
    <xf numFmtId="0" fontId="27" fillId="2" borderId="1" xfId="2" applyFont="1" applyFill="1" applyBorder="1" applyAlignment="1">
      <alignment wrapText="1"/>
    </xf>
    <xf numFmtId="0" fontId="37" fillId="2" borderId="1" xfId="2" applyFont="1" applyFill="1" applyBorder="1" applyAlignment="1">
      <alignment horizontal="center" vertical="center" shrinkToFit="1"/>
    </xf>
    <xf numFmtId="0" fontId="5" fillId="2" borderId="0" xfId="2" applyFont="1" applyFill="1"/>
    <xf numFmtId="0" fontId="27" fillId="2" borderId="1" xfId="2" applyFont="1" applyFill="1" applyBorder="1" applyAlignment="1">
      <alignment vertical="center" shrinkToFit="1"/>
    </xf>
    <xf numFmtId="0" fontId="57" fillId="2" borderId="1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vertical="center" shrinkToFit="1"/>
    </xf>
    <xf numFmtId="0" fontId="37" fillId="2" borderId="1" xfId="2" applyFont="1" applyFill="1" applyBorder="1" applyAlignment="1">
      <alignment horizontal="left" vertical="center" shrinkToFit="1"/>
    </xf>
    <xf numFmtId="0" fontId="37" fillId="0" borderId="1" xfId="2" applyFont="1" applyFill="1" applyBorder="1" applyAlignment="1">
      <alignment horizontal="left" vertical="center" shrinkToFit="1"/>
    </xf>
    <xf numFmtId="0" fontId="37" fillId="0" borderId="1" xfId="2" applyFont="1" applyFill="1" applyBorder="1" applyAlignment="1">
      <alignment horizontal="center" vertical="center" shrinkToFit="1"/>
    </xf>
    <xf numFmtId="0" fontId="57" fillId="0" borderId="1" xfId="2" applyFont="1" applyFill="1" applyBorder="1" applyAlignment="1">
      <alignment horizontal="center" wrapText="1"/>
    </xf>
    <xf numFmtId="0" fontId="27" fillId="2" borderId="0" xfId="2" applyFont="1" applyFill="1"/>
    <xf numFmtId="0" fontId="28" fillId="2" borderId="1" xfId="2" applyFont="1" applyFill="1" applyBorder="1" applyAlignment="1">
      <alignment vertical="center" shrinkToFit="1"/>
    </xf>
    <xf numFmtId="0" fontId="37" fillId="2" borderId="1" xfId="2" applyFont="1" applyFill="1" applyBorder="1" applyAlignment="1">
      <alignment vertical="center" shrinkToFit="1"/>
    </xf>
    <xf numFmtId="0" fontId="27" fillId="2" borderId="1" xfId="2" applyFont="1" applyFill="1" applyBorder="1"/>
    <xf numFmtId="0" fontId="27" fillId="2" borderId="1" xfId="3" applyFont="1" applyFill="1" applyBorder="1" applyAlignment="1">
      <alignment vertical="center" shrinkToFit="1"/>
    </xf>
    <xf numFmtId="0" fontId="37" fillId="2" borderId="1" xfId="3" applyFont="1" applyFill="1" applyBorder="1" applyAlignment="1">
      <alignment horizontal="center" vertical="center" shrinkToFit="1"/>
    </xf>
    <xf numFmtId="0" fontId="27" fillId="2" borderId="1" xfId="4" applyFont="1" applyFill="1" applyBorder="1" applyAlignment="1">
      <alignment vertical="center" shrinkToFit="1"/>
    </xf>
    <xf numFmtId="0" fontId="37" fillId="2" borderId="1" xfId="2" applyFont="1" applyFill="1" applyBorder="1"/>
    <xf numFmtId="0" fontId="57" fillId="2" borderId="1" xfId="4" applyFont="1" applyFill="1" applyBorder="1" applyAlignment="1">
      <alignment horizontal="center" vertical="center" shrinkToFit="1"/>
    </xf>
    <xf numFmtId="0" fontId="57" fillId="2" borderId="1" xfId="2" applyFont="1" applyFill="1" applyBorder="1" applyAlignment="1">
      <alignment horizontal="center" vertical="center" shrinkToFit="1"/>
    </xf>
    <xf numFmtId="0" fontId="57" fillId="2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27" fillId="2" borderId="1" xfId="3" applyFont="1" applyFill="1" applyBorder="1" applyAlignment="1">
      <alignment horizontal="justify" vertical="center" shrinkToFit="1"/>
    </xf>
    <xf numFmtId="0" fontId="28" fillId="2" borderId="1" xfId="3" applyFont="1" applyFill="1" applyBorder="1" applyAlignment="1">
      <alignment horizontal="center" vertical="center" shrinkToFit="1"/>
    </xf>
    <xf numFmtId="0" fontId="28" fillId="2" borderId="1" xfId="3" applyFont="1" applyFill="1" applyBorder="1" applyAlignment="1">
      <alignment horizontal="center" vertical="center"/>
    </xf>
    <xf numFmtId="0" fontId="27" fillId="5" borderId="1" xfId="3" applyFont="1" applyFill="1" applyBorder="1" applyAlignment="1">
      <alignment vertical="center" shrinkToFit="1"/>
    </xf>
    <xf numFmtId="0" fontId="28" fillId="5" borderId="1" xfId="3" applyFont="1" applyFill="1" applyBorder="1" applyAlignment="1">
      <alignment horizontal="center" vertical="center" shrinkToFit="1"/>
    </xf>
    <xf numFmtId="0" fontId="27" fillId="2" borderId="1" xfId="3" applyFont="1" applyFill="1" applyBorder="1" applyAlignment="1">
      <alignment vertical="center"/>
    </xf>
    <xf numFmtId="0" fontId="26" fillId="2" borderId="1" xfId="3" applyFont="1" applyFill="1" applyBorder="1" applyAlignment="1">
      <alignment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8" fillId="2" borderId="1" xfId="3" applyFont="1" applyFill="1" applyBorder="1" applyAlignment="1">
      <alignment vertical="center" shrinkToFit="1"/>
    </xf>
    <xf numFmtId="0" fontId="10" fillId="2" borderId="1" xfId="3" applyFont="1" applyFill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 shrinkToFit="1"/>
    </xf>
    <xf numFmtId="0" fontId="21" fillId="2" borderId="1" xfId="2" applyFont="1" applyFill="1" applyBorder="1" applyAlignment="1">
      <alignment horizontal="center" vertical="center" shrinkToFit="1"/>
    </xf>
    <xf numFmtId="0" fontId="60" fillId="2" borderId="1" xfId="2" applyFont="1" applyFill="1" applyBorder="1" applyAlignment="1">
      <alignment vertical="center" shrinkToFit="1"/>
    </xf>
    <xf numFmtId="0" fontId="42" fillId="0" borderId="0" xfId="2" applyFont="1" applyFill="1" applyBorder="1" applyAlignment="1">
      <alignment horizontal="center" vertical="center" shrinkToFit="1"/>
    </xf>
    <xf numFmtId="0" fontId="42" fillId="0" borderId="0" xfId="2" applyFont="1" applyFill="1" applyAlignment="1">
      <alignment vertical="center"/>
    </xf>
    <xf numFmtId="0" fontId="64" fillId="0" borderId="0" xfId="2" applyFont="1" applyFill="1" applyBorder="1" applyAlignment="1">
      <alignment horizontal="center" vertical="center" shrinkToFit="1"/>
    </xf>
    <xf numFmtId="0" fontId="64" fillId="0" borderId="0" xfId="2" applyFont="1" applyFill="1" applyAlignment="1">
      <alignment vertical="center"/>
    </xf>
    <xf numFmtId="0" fontId="37" fillId="0" borderId="0" xfId="2" applyFont="1" applyAlignment="1">
      <alignment horizontal="center"/>
    </xf>
    <xf numFmtId="0" fontId="28" fillId="0" borderId="1" xfId="2" applyFont="1" applyFill="1" applyBorder="1" applyAlignment="1">
      <alignment horizontal="center" vertical="center" shrinkToFit="1"/>
    </xf>
    <xf numFmtId="0" fontId="37" fillId="0" borderId="0" xfId="2" applyFont="1" applyAlignment="1">
      <alignment horizontal="center" shrinkToFit="1"/>
    </xf>
    <xf numFmtId="0" fontId="8" fillId="0" borderId="1" xfId="2" applyNumberFormat="1" applyFont="1" applyFill="1" applyBorder="1" applyAlignment="1">
      <alignment vertical="center" shrinkToFit="1"/>
    </xf>
    <xf numFmtId="176" fontId="10" fillId="0" borderId="1" xfId="2" applyNumberFormat="1" applyFont="1" applyFill="1" applyBorder="1" applyAlignment="1">
      <alignment horizontal="center" vertical="center" shrinkToFit="1"/>
    </xf>
    <xf numFmtId="0" fontId="10" fillId="0" borderId="1" xfId="2" applyFont="1" applyFill="1" applyBorder="1" applyAlignment="1">
      <alignment horizontal="center" vertical="center" shrinkToFit="1"/>
    </xf>
    <xf numFmtId="0" fontId="27" fillId="0" borderId="1" xfId="2" applyNumberFormat="1" applyFont="1" applyFill="1" applyBorder="1" applyAlignment="1">
      <alignment vertical="center" shrinkToFit="1"/>
    </xf>
    <xf numFmtId="0" fontId="28" fillId="0" borderId="0" xfId="2" applyFont="1" applyFill="1" applyAlignment="1">
      <alignment vertical="center" shrinkToFit="1"/>
    </xf>
    <xf numFmtId="0" fontId="28" fillId="0" borderId="0" xfId="2" applyFont="1" applyAlignment="1">
      <alignment vertical="center" shrinkToFit="1"/>
    </xf>
    <xf numFmtId="0" fontId="75" fillId="0" borderId="1" xfId="2" applyFont="1" applyFill="1" applyBorder="1" applyAlignment="1">
      <alignment horizontal="center" vertical="center" shrinkToFit="1"/>
    </xf>
    <xf numFmtId="176" fontId="60" fillId="0" borderId="1" xfId="2" applyNumberFormat="1" applyFont="1" applyFill="1" applyBorder="1" applyAlignment="1">
      <alignment horizontal="center" vertical="center" shrinkToFit="1"/>
    </xf>
    <xf numFmtId="0" fontId="60" fillId="0" borderId="1" xfId="2" applyFont="1" applyFill="1" applyBorder="1" applyAlignment="1">
      <alignment horizontal="center" vertical="center" shrinkToFit="1"/>
    </xf>
    <xf numFmtId="0" fontId="60" fillId="0" borderId="0" xfId="2" applyFont="1" applyAlignment="1">
      <alignment horizontal="center" vertical="center"/>
    </xf>
    <xf numFmtId="0" fontId="75" fillId="6" borderId="1" xfId="2" applyFont="1" applyFill="1" applyBorder="1" applyAlignment="1">
      <alignment horizontal="center" vertical="center" shrinkToFit="1"/>
    </xf>
    <xf numFmtId="176" fontId="28" fillId="0" borderId="1" xfId="2" applyNumberFormat="1" applyFont="1" applyFill="1" applyBorder="1" applyAlignment="1">
      <alignment horizontal="center" vertical="center" shrinkToFit="1"/>
    </xf>
    <xf numFmtId="0" fontId="27" fillId="0" borderId="1" xfId="2" applyNumberFormat="1" applyFont="1" applyBorder="1" applyAlignment="1">
      <alignment vertical="center" shrinkToFit="1"/>
    </xf>
    <xf numFmtId="0" fontId="5" fillId="0" borderId="0" xfId="2" applyFont="1" applyFill="1"/>
    <xf numFmtId="0" fontId="60" fillId="0" borderId="0" xfId="2" applyFont="1" applyFill="1" applyAlignment="1">
      <alignment horizontal="center" vertical="center"/>
    </xf>
    <xf numFmtId="0" fontId="27" fillId="0" borderId="1" xfId="2" applyFont="1" applyFill="1" applyBorder="1" applyAlignment="1">
      <alignment vertical="center" shrinkToFit="1"/>
    </xf>
    <xf numFmtId="0" fontId="5" fillId="0" borderId="0" xfId="2" applyFont="1" applyFill="1" applyBorder="1" applyAlignment="1">
      <alignment vertical="center"/>
    </xf>
    <xf numFmtId="0" fontId="27" fillId="0" borderId="1" xfId="2" applyFont="1" applyFill="1" applyBorder="1" applyAlignment="1">
      <alignment horizontal="left" vertical="center" shrinkToFit="1"/>
    </xf>
    <xf numFmtId="0" fontId="60" fillId="0" borderId="0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/>
    <xf numFmtId="0" fontId="77" fillId="4" borderId="1" xfId="2" applyFont="1" applyFill="1" applyBorder="1" applyAlignment="1">
      <alignment horizontal="left" vertical="center" shrinkToFit="1"/>
    </xf>
    <xf numFmtId="0" fontId="78" fillId="0" borderId="1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vertical="center" shrinkToFit="1"/>
    </xf>
    <xf numFmtId="0" fontId="5" fillId="0" borderId="0" xfId="5" applyFont="1" applyFill="1" applyBorder="1" applyAlignment="1">
      <alignment vertical="center" shrinkToFit="1"/>
    </xf>
    <xf numFmtId="0" fontId="5" fillId="0" borderId="0" xfId="2" applyFont="1" applyFill="1" applyAlignment="1"/>
    <xf numFmtId="0" fontId="28" fillId="0" borderId="0" xfId="2" applyFont="1" applyFill="1" applyBorder="1" applyAlignment="1">
      <alignment horizontal="center" vertical="center" shrinkToFit="1"/>
    </xf>
    <xf numFmtId="0" fontId="36" fillId="4" borderId="1" xfId="2" applyFont="1" applyFill="1" applyBorder="1" applyAlignment="1">
      <alignment vertical="center" shrinkToFit="1"/>
    </xf>
    <xf numFmtId="0" fontId="36" fillId="4" borderId="1" xfId="2" applyFont="1" applyFill="1" applyBorder="1" applyAlignment="1">
      <alignment horizontal="center" vertical="center" shrinkToFit="1"/>
    </xf>
    <xf numFmtId="0" fontId="77" fillId="4" borderId="1" xfId="2" applyFont="1" applyFill="1" applyBorder="1" applyAlignment="1">
      <alignment vertical="center" shrinkToFit="1"/>
    </xf>
    <xf numFmtId="0" fontId="79" fillId="4" borderId="1" xfId="2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 shrinkToFit="1"/>
    </xf>
    <xf numFmtId="0" fontId="27" fillId="0" borderId="1" xfId="5" applyFont="1" applyFill="1" applyBorder="1" applyAlignment="1">
      <alignment vertical="center" shrinkToFit="1"/>
    </xf>
    <xf numFmtId="0" fontId="28" fillId="0" borderId="1" xfId="5" applyFont="1" applyFill="1" applyBorder="1" applyAlignment="1">
      <alignment vertical="center" shrinkToFit="1"/>
    </xf>
    <xf numFmtId="0" fontId="36" fillId="7" borderId="1" xfId="2" applyFont="1" applyFill="1" applyBorder="1" applyAlignment="1">
      <alignment vertical="center" shrinkToFit="1"/>
    </xf>
    <xf numFmtId="0" fontId="36" fillId="7" borderId="1" xfId="5" applyFont="1" applyFill="1" applyBorder="1" applyAlignment="1">
      <alignment vertical="center" shrinkToFit="1"/>
    </xf>
    <xf numFmtId="0" fontId="36" fillId="0" borderId="1" xfId="2" applyFont="1" applyFill="1" applyBorder="1" applyAlignment="1">
      <alignment vertical="center" shrinkToFit="1"/>
    </xf>
    <xf numFmtId="0" fontId="27" fillId="0" borderId="1" xfId="2" applyFont="1" applyFill="1" applyBorder="1" applyAlignment="1">
      <alignment shrinkToFit="1"/>
    </xf>
    <xf numFmtId="0" fontId="28" fillId="0" borderId="1" xfId="2" applyFont="1" applyFill="1" applyBorder="1" applyAlignment="1">
      <alignment vertical="center" textRotation="255" shrinkToFit="1"/>
    </xf>
    <xf numFmtId="0" fontId="77" fillId="4" borderId="1" xfId="5" applyFont="1" applyFill="1" applyBorder="1" applyAlignment="1">
      <alignment vertical="center" shrinkToFit="1"/>
    </xf>
    <xf numFmtId="0" fontId="36" fillId="7" borderId="1" xfId="2" applyFont="1" applyFill="1" applyBorder="1" applyAlignment="1">
      <alignment horizontal="left" vertical="center" shrinkToFit="1"/>
    </xf>
    <xf numFmtId="0" fontId="36" fillId="0" borderId="1" xfId="2" applyFont="1" applyFill="1" applyBorder="1" applyAlignment="1">
      <alignment horizontal="center" vertical="center" shrinkToFit="1"/>
    </xf>
    <xf numFmtId="0" fontId="36" fillId="4" borderId="1" xfId="6" applyFont="1" applyFill="1" applyBorder="1" applyAlignment="1">
      <alignment horizontal="left" vertical="center"/>
    </xf>
    <xf numFmtId="0" fontId="27" fillId="0" borderId="1" xfId="2" applyFont="1" applyFill="1" applyBorder="1" applyAlignment="1"/>
    <xf numFmtId="0" fontId="28" fillId="0" borderId="1" xfId="2" applyFont="1" applyFill="1" applyBorder="1" applyAlignment="1">
      <alignment horizontal="center"/>
    </xf>
    <xf numFmtId="0" fontId="28" fillId="0" borderId="1" xfId="2" applyFont="1" applyFill="1" applyBorder="1" applyAlignment="1"/>
    <xf numFmtId="0" fontId="27" fillId="0" borderId="0" xfId="2" applyFont="1" applyFill="1" applyAlignment="1">
      <alignment horizontal="left" vertical="top"/>
    </xf>
    <xf numFmtId="0" fontId="27" fillId="0" borderId="0" xfId="2" applyFont="1" applyFill="1" applyBorder="1" applyAlignment="1">
      <alignment horizontal="left" vertical="top"/>
    </xf>
    <xf numFmtId="0" fontId="27" fillId="0" borderId="0" xfId="2" applyFont="1" applyFill="1"/>
    <xf numFmtId="0" fontId="27" fillId="0" borderId="0" xfId="2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176" fontId="5" fillId="0" borderId="0" xfId="2" applyNumberFormat="1" applyFont="1" applyFill="1" applyBorder="1" applyAlignment="1"/>
    <xf numFmtId="0" fontId="82" fillId="4" borderId="1" xfId="2" applyFont="1" applyFill="1" applyBorder="1" applyAlignment="1">
      <alignment horizontal="left" vertical="center" shrinkToFit="1"/>
    </xf>
    <xf numFmtId="0" fontId="82" fillId="0" borderId="1" xfId="2" applyFont="1" applyFill="1" applyBorder="1" applyAlignment="1">
      <alignment horizontal="left" vertical="center" shrinkToFit="1"/>
    </xf>
    <xf numFmtId="0" fontId="60" fillId="0" borderId="0" xfId="5" applyFont="1" applyFill="1" applyBorder="1" applyAlignment="1">
      <alignment horizontal="center" vertical="center" shrinkToFit="1"/>
    </xf>
    <xf numFmtId="0" fontId="60" fillId="0" borderId="0" xfId="2" applyFont="1" applyFill="1" applyBorder="1" applyAlignment="1">
      <alignment horizontal="center"/>
    </xf>
    <xf numFmtId="0" fontId="57" fillId="0" borderId="1" xfId="2" applyFont="1" applyFill="1" applyBorder="1" applyAlignment="1">
      <alignment horizontal="center" vertical="center" shrinkToFit="1"/>
    </xf>
    <xf numFmtId="0" fontId="9" fillId="7" borderId="1" xfId="2" applyFont="1" applyFill="1" applyBorder="1" applyAlignment="1">
      <alignment vertical="center" shrinkToFit="1"/>
    </xf>
    <xf numFmtId="0" fontId="37" fillId="0" borderId="1" xfId="5" applyFont="1" applyFill="1" applyBorder="1" applyAlignment="1">
      <alignment vertical="center" shrinkToFit="1"/>
    </xf>
    <xf numFmtId="0" fontId="10" fillId="0" borderId="1" xfId="5" applyFont="1" applyFill="1" applyBorder="1" applyAlignment="1">
      <alignment horizontal="center" vertical="center" shrinkToFit="1"/>
    </xf>
    <xf numFmtId="0" fontId="8" fillId="0" borderId="1" xfId="5" applyFont="1" applyFill="1" applyBorder="1" applyAlignment="1">
      <alignment vertical="center" shrinkToFit="1"/>
    </xf>
    <xf numFmtId="0" fontId="9" fillId="7" borderId="1" xfId="5" applyFont="1" applyFill="1" applyBorder="1" applyAlignment="1">
      <alignment vertical="center" shrinkToFit="1"/>
    </xf>
    <xf numFmtId="0" fontId="8" fillId="0" borderId="1" xfId="2" applyFont="1" applyFill="1" applyBorder="1" applyAlignment="1">
      <alignment horizontal="justify" vertical="center" shrinkToFit="1"/>
    </xf>
    <xf numFmtId="0" fontId="9" fillId="0" borderId="1" xfId="2" applyFont="1" applyFill="1" applyBorder="1" applyAlignment="1">
      <alignment vertical="center" shrinkToFit="1"/>
    </xf>
    <xf numFmtId="0" fontId="27" fillId="0" borderId="0" xfId="2" applyFont="1" applyFill="1" applyAlignment="1">
      <alignment horizontal="left" vertical="center"/>
    </xf>
    <xf numFmtId="0" fontId="27" fillId="0" borderId="0" xfId="2" applyFont="1" applyFill="1" applyAlignment="1">
      <alignment vertical="center"/>
    </xf>
    <xf numFmtId="0" fontId="84" fillId="3" borderId="0" xfId="2" applyFont="1" applyFill="1" applyAlignment="1"/>
    <xf numFmtId="0" fontId="68" fillId="0" borderId="0" xfId="7" applyFont="1" applyFill="1">
      <alignment vertical="center"/>
    </xf>
    <xf numFmtId="0" fontId="84" fillId="0" borderId="0" xfId="5" applyFont="1" applyFill="1" applyAlignment="1">
      <alignment vertical="center" shrinkToFit="1"/>
    </xf>
    <xf numFmtId="0" fontId="37" fillId="0" borderId="0" xfId="7" applyFont="1" applyFill="1">
      <alignment vertical="center"/>
    </xf>
    <xf numFmtId="0" fontId="11" fillId="2" borderId="1" xfId="7" applyFont="1" applyFill="1" applyBorder="1" applyAlignment="1">
      <alignment horizontal="center" vertical="center"/>
    </xf>
    <xf numFmtId="0" fontId="88" fillId="2" borderId="1" xfId="7" applyNumberFormat="1" applyFont="1" applyFill="1" applyBorder="1" applyAlignment="1">
      <alignment vertical="center" shrinkToFit="1"/>
    </xf>
    <xf numFmtId="176" fontId="88" fillId="2" borderId="1" xfId="7" applyNumberFormat="1" applyFont="1" applyFill="1" applyBorder="1" applyAlignment="1">
      <alignment horizontal="center" vertical="center" shrinkToFit="1"/>
    </xf>
    <xf numFmtId="0" fontId="88" fillId="2" borderId="1" xfId="7" applyFont="1" applyFill="1" applyBorder="1" applyAlignment="1">
      <alignment horizontal="center" vertical="center" shrinkToFit="1"/>
    </xf>
    <xf numFmtId="0" fontId="88" fillId="2" borderId="1" xfId="7" applyFont="1" applyFill="1" applyBorder="1" applyAlignment="1">
      <alignment vertical="center" shrinkToFit="1"/>
    </xf>
    <xf numFmtId="0" fontId="88" fillId="2" borderId="2" xfId="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 shrinkToFit="1"/>
    </xf>
    <xf numFmtId="0" fontId="10" fillId="0" borderId="0" xfId="7" applyFont="1" applyAlignment="1">
      <alignment vertical="center" shrinkToFit="1"/>
    </xf>
    <xf numFmtId="0" fontId="90" fillId="2" borderId="1" xfId="7" applyFont="1" applyFill="1" applyBorder="1" applyAlignment="1">
      <alignment horizontal="center" vertical="center" shrinkToFit="1"/>
    </xf>
    <xf numFmtId="176" fontId="90" fillId="2" borderId="1" xfId="7" applyNumberFormat="1" applyFont="1" applyFill="1" applyBorder="1" applyAlignment="1">
      <alignment horizontal="center" vertical="center" shrinkToFit="1"/>
    </xf>
    <xf numFmtId="0" fontId="78" fillId="0" borderId="0" xfId="7" applyFont="1" applyAlignment="1">
      <alignment horizontal="center" vertical="center"/>
    </xf>
    <xf numFmtId="0" fontId="5" fillId="0" borderId="0" xfId="7" applyFont="1" applyFill="1" applyAlignment="1"/>
    <xf numFmtId="0" fontId="20" fillId="0" borderId="0" xfId="7" applyFont="1" applyFill="1" applyAlignment="1">
      <alignment horizontal="center" vertical="center"/>
    </xf>
    <xf numFmtId="0" fontId="88" fillId="2" borderId="1" xfId="7" applyFont="1" applyFill="1" applyBorder="1" applyAlignment="1">
      <alignment horizontal="left" vertical="center"/>
    </xf>
    <xf numFmtId="0" fontId="88" fillId="2" borderId="1" xfId="7" applyFont="1" applyFill="1" applyBorder="1" applyAlignment="1">
      <alignment horizontal="left" vertical="center" wrapText="1"/>
    </xf>
    <xf numFmtId="0" fontId="88" fillId="2" borderId="1" xfId="7" applyFont="1" applyFill="1" applyBorder="1" applyAlignment="1">
      <alignment horizontal="center" shrinkToFit="1"/>
    </xf>
    <xf numFmtId="0" fontId="93" fillId="2" borderId="1" xfId="7" applyFont="1" applyFill="1" applyBorder="1" applyAlignment="1">
      <alignment horizontal="left" vertical="center" shrinkToFit="1"/>
    </xf>
    <xf numFmtId="0" fontId="88" fillId="2" borderId="1" xfId="7" applyFont="1" applyFill="1" applyBorder="1" applyAlignment="1">
      <alignment horizontal="left" vertical="center" shrinkToFit="1"/>
    </xf>
    <xf numFmtId="0" fontId="5" fillId="0" borderId="0" xfId="7" applyFont="1" applyAlignment="1"/>
    <xf numFmtId="0" fontId="32" fillId="2" borderId="1" xfId="7" applyFont="1" applyFill="1" applyBorder="1" applyAlignment="1">
      <alignment vertical="center" shrinkToFit="1"/>
    </xf>
    <xf numFmtId="0" fontId="32" fillId="2" borderId="1" xfId="7" applyFont="1" applyFill="1" applyBorder="1" applyAlignment="1">
      <alignment horizontal="left" vertical="center" shrinkToFit="1"/>
    </xf>
    <xf numFmtId="0" fontId="32" fillId="2" borderId="1" xfId="4" applyFont="1" applyFill="1" applyBorder="1" applyAlignment="1">
      <alignment vertical="center" shrinkToFit="1"/>
    </xf>
    <xf numFmtId="0" fontId="88" fillId="2" borderId="1" xfId="7" applyFont="1" applyFill="1" applyBorder="1" applyAlignment="1">
      <alignment horizontal="right" vertical="center" shrinkToFit="1"/>
    </xf>
    <xf numFmtId="0" fontId="88" fillId="2" borderId="1" xfId="4" applyFont="1" applyFill="1" applyBorder="1" applyAlignment="1">
      <alignment horizontal="center" vertical="center" shrinkToFit="1"/>
    </xf>
    <xf numFmtId="0" fontId="88" fillId="2" borderId="1" xfId="7" applyFont="1" applyFill="1" applyBorder="1" applyAlignment="1">
      <alignment horizontal="center" vertical="center"/>
    </xf>
    <xf numFmtId="0" fontId="88" fillId="2" borderId="1" xfId="7" applyFont="1" applyFill="1" applyBorder="1">
      <alignment vertical="center"/>
    </xf>
    <xf numFmtId="0" fontId="88" fillId="2" borderId="1" xfId="4" applyFont="1" applyFill="1" applyBorder="1" applyAlignment="1">
      <alignment horizontal="center" vertical="center" wrapText="1"/>
    </xf>
    <xf numFmtId="0" fontId="88" fillId="2" borderId="1" xfId="4" applyFont="1" applyFill="1" applyBorder="1" applyAlignment="1">
      <alignment horizontal="left" vertical="center" shrinkToFit="1"/>
    </xf>
    <xf numFmtId="0" fontId="31" fillId="0" borderId="0" xfId="7" applyFont="1" applyFill="1" applyBorder="1">
      <alignment vertical="center"/>
    </xf>
    <xf numFmtId="0" fontId="88" fillId="2" borderId="0" xfId="7" applyFont="1" applyFill="1" applyAlignment="1">
      <alignment vertical="center" shrinkToFit="1"/>
    </xf>
    <xf numFmtId="0" fontId="88" fillId="2" borderId="0" xfId="7" applyFont="1" applyFill="1" applyBorder="1" applyAlignment="1">
      <alignment vertical="center" shrinkToFit="1"/>
    </xf>
    <xf numFmtId="0" fontId="17" fillId="0" borderId="0" xfId="7" applyFont="1" applyFill="1">
      <alignment vertical="center"/>
    </xf>
    <xf numFmtId="0" fontId="37" fillId="0" borderId="0" xfId="7" applyFont="1" applyFill="1" applyAlignment="1">
      <alignment horizontal="center" vertical="center"/>
    </xf>
    <xf numFmtId="0" fontId="95" fillId="0" borderId="0" xfId="7" applyFont="1" applyFill="1">
      <alignment vertical="center"/>
    </xf>
    <xf numFmtId="0" fontId="96" fillId="0" borderId="1" xfId="7" applyFont="1" applyFill="1" applyBorder="1" applyAlignment="1">
      <alignment horizontal="center" vertical="center"/>
    </xf>
    <xf numFmtId="0" fontId="92" fillId="0" borderId="0" xfId="7" applyFont="1" applyFill="1" applyAlignment="1">
      <alignment vertical="center" shrinkToFit="1"/>
    </xf>
    <xf numFmtId="0" fontId="92" fillId="0" borderId="0" xfId="7" applyFont="1" applyAlignment="1">
      <alignment vertical="center" shrinkToFit="1"/>
    </xf>
    <xf numFmtId="0" fontId="97" fillId="0" borderId="0" xfId="7" applyFont="1" applyAlignment="1">
      <alignment horizontal="center" vertical="center"/>
    </xf>
    <xf numFmtId="0" fontId="85" fillId="0" borderId="0" xfId="7" applyFont="1" applyFill="1" applyAlignment="1"/>
    <xf numFmtId="0" fontId="90" fillId="0" borderId="0" xfId="7" applyFont="1" applyFill="1" applyAlignment="1">
      <alignment horizontal="center" vertical="center"/>
    </xf>
    <xf numFmtId="0" fontId="85" fillId="0" borderId="0" xfId="7" applyFont="1" applyAlignment="1"/>
    <xf numFmtId="0" fontId="95" fillId="0" borderId="1" xfId="7" applyFont="1" applyFill="1" applyBorder="1" applyAlignment="1">
      <alignment horizontal="left" vertical="center" shrinkToFit="1"/>
    </xf>
    <xf numFmtId="0" fontId="88" fillId="0" borderId="1" xfId="7" applyFont="1" applyFill="1" applyBorder="1" applyAlignment="1">
      <alignment horizontal="center" vertical="center" shrinkToFit="1"/>
    </xf>
    <xf numFmtId="0" fontId="95" fillId="0" borderId="1" xfId="7" applyFont="1" applyFill="1" applyBorder="1" applyAlignment="1">
      <alignment horizontal="center" vertical="center" shrinkToFit="1"/>
    </xf>
    <xf numFmtId="0" fontId="95" fillId="0" borderId="0" xfId="7" applyFont="1" applyFill="1" applyAlignment="1">
      <alignment vertical="center" shrinkToFit="1"/>
    </xf>
    <xf numFmtId="0" fontId="95" fillId="0" borderId="0" xfId="7" applyFont="1" applyFill="1" applyBorder="1" applyAlignment="1">
      <alignment vertical="center" shrinkToFit="1"/>
    </xf>
    <xf numFmtId="0" fontId="94" fillId="0" borderId="0" xfId="7" applyFont="1" applyFill="1">
      <alignment vertical="center"/>
    </xf>
    <xf numFmtId="0" fontId="99" fillId="0" borderId="0" xfId="8" applyFont="1">
      <alignment vertical="center"/>
    </xf>
    <xf numFmtId="0" fontId="68" fillId="0" borderId="0" xfId="8" applyFont="1" applyFill="1">
      <alignment vertical="center"/>
    </xf>
    <xf numFmtId="0" fontId="54" fillId="0" borderId="0" xfId="8" applyFont="1" applyFill="1" applyBorder="1" applyAlignment="1">
      <alignment horizontal="center" vertical="center" shrinkToFit="1"/>
    </xf>
    <xf numFmtId="0" fontId="54" fillId="0" borderId="0" xfId="8" applyFont="1" applyFill="1" applyBorder="1" applyAlignment="1">
      <alignment horizontal="left" vertical="center" shrinkToFit="1"/>
    </xf>
    <xf numFmtId="0" fontId="5" fillId="0" borderId="0" xfId="8" applyFont="1" applyFill="1">
      <alignment vertical="center"/>
    </xf>
    <xf numFmtId="0" fontId="100" fillId="0" borderId="1" xfId="8" applyFont="1" applyFill="1" applyBorder="1" applyAlignment="1">
      <alignment horizontal="center" vertical="center" wrapText="1"/>
    </xf>
    <xf numFmtId="0" fontId="28" fillId="0" borderId="1" xfId="8" applyFont="1" applyFill="1" applyBorder="1" applyAlignment="1">
      <alignment horizontal="left" vertical="center" shrinkToFit="1"/>
    </xf>
    <xf numFmtId="176" fontId="28" fillId="0" borderId="1" xfId="8" applyNumberFormat="1" applyFont="1" applyFill="1" applyBorder="1" applyAlignment="1">
      <alignment horizontal="center" vertical="center" shrinkToFit="1"/>
    </xf>
    <xf numFmtId="0" fontId="28" fillId="0" borderId="1" xfId="8" applyFont="1" applyFill="1" applyBorder="1" applyAlignment="1">
      <alignment horizontal="center" vertical="center" shrinkToFit="1"/>
    </xf>
    <xf numFmtId="0" fontId="28" fillId="0" borderId="1" xfId="8" applyFont="1" applyFill="1" applyBorder="1" applyAlignment="1">
      <alignment vertical="center" shrinkToFit="1"/>
    </xf>
    <xf numFmtId="0" fontId="5" fillId="0" borderId="1" xfId="8" applyFont="1" applyFill="1" applyBorder="1" applyAlignment="1">
      <alignment horizontal="center" vertical="center" shrinkToFit="1"/>
    </xf>
    <xf numFmtId="0" fontId="27" fillId="2" borderId="1" xfId="8" applyFont="1" applyFill="1" applyBorder="1" applyAlignment="1">
      <alignment horizontal="left" vertical="center" shrinkToFit="1"/>
    </xf>
    <xf numFmtId="176" fontId="28" fillId="2" borderId="1" xfId="8" applyNumberFormat="1" applyFont="1" applyFill="1" applyBorder="1" applyAlignment="1">
      <alignment horizontal="center" vertical="center" shrinkToFit="1"/>
    </xf>
    <xf numFmtId="0" fontId="28" fillId="2" borderId="1" xfId="8" applyFont="1" applyFill="1" applyBorder="1" applyAlignment="1">
      <alignment horizontal="center" vertical="center" shrinkToFit="1"/>
    </xf>
    <xf numFmtId="0" fontId="27" fillId="2" borderId="1" xfId="8" applyFont="1" applyFill="1" applyBorder="1" applyAlignment="1">
      <alignment vertical="center" shrinkToFit="1"/>
    </xf>
    <xf numFmtId="0" fontId="5" fillId="2" borderId="0" xfId="8" applyFont="1" applyFill="1">
      <alignment vertical="center"/>
    </xf>
    <xf numFmtId="0" fontId="27" fillId="3" borderId="1" xfId="8" applyFont="1" applyFill="1" applyBorder="1" applyAlignment="1">
      <alignment horizontal="left" vertical="center" shrinkToFit="1"/>
    </xf>
    <xf numFmtId="0" fontId="27" fillId="0" borderId="1" xfId="8" applyFont="1" applyFill="1" applyBorder="1" applyAlignment="1">
      <alignment horizontal="left" vertical="center" shrinkToFit="1"/>
    </xf>
    <xf numFmtId="0" fontId="37" fillId="0" borderId="1" xfId="8" applyFont="1" applyFill="1" applyBorder="1" applyAlignment="1">
      <alignment horizontal="center" vertical="center" shrinkToFit="1"/>
    </xf>
    <xf numFmtId="0" fontId="37" fillId="0" borderId="1" xfId="8" applyFont="1" applyFill="1" applyBorder="1" applyAlignment="1">
      <alignment horizontal="left" vertical="center" shrinkToFit="1"/>
    </xf>
    <xf numFmtId="0" fontId="5" fillId="0" borderId="0" xfId="8" applyFont="1" applyAlignment="1"/>
    <xf numFmtId="0" fontId="27" fillId="2" borderId="1" xfId="3" applyFont="1" applyFill="1" applyBorder="1" applyAlignment="1">
      <alignment horizontal="center" vertical="center"/>
    </xf>
    <xf numFmtId="0" fontId="102" fillId="2" borderId="1" xfId="3" applyFont="1" applyFill="1" applyBorder="1" applyAlignment="1">
      <alignment horizontal="left" vertical="center" shrinkToFit="1"/>
    </xf>
    <xf numFmtId="0" fontId="102" fillId="2" borderId="1" xfId="3" applyFont="1" applyFill="1" applyBorder="1" applyAlignment="1">
      <alignment horizontal="center" vertical="center"/>
    </xf>
    <xf numFmtId="0" fontId="102" fillId="2" borderId="1" xfId="3" applyFont="1" applyFill="1" applyBorder="1" applyAlignment="1">
      <alignment horizontal="center" vertical="center" shrinkToFit="1"/>
    </xf>
    <xf numFmtId="0" fontId="102" fillId="0" borderId="1" xfId="3" applyFont="1" applyFill="1" applyBorder="1" applyAlignment="1">
      <alignment horizontal="left" vertical="center" shrinkToFit="1"/>
    </xf>
    <xf numFmtId="0" fontId="102" fillId="0" borderId="1" xfId="3" applyFont="1" applyFill="1" applyBorder="1" applyAlignment="1">
      <alignment horizontal="center" vertical="center"/>
    </xf>
    <xf numFmtId="0" fontId="5" fillId="0" borderId="1" xfId="8" applyFont="1" applyFill="1" applyBorder="1">
      <alignment vertical="center"/>
    </xf>
    <xf numFmtId="0" fontId="5" fillId="0" borderId="1" xfId="8" applyFont="1" applyBorder="1">
      <alignment vertical="center"/>
    </xf>
    <xf numFmtId="0" fontId="5" fillId="0" borderId="0" xfId="8" applyFont="1">
      <alignment vertical="center"/>
    </xf>
    <xf numFmtId="0" fontId="102" fillId="2" borderId="1" xfId="3" applyFont="1" applyFill="1" applyBorder="1" applyAlignment="1">
      <alignment vertical="center" shrinkToFit="1"/>
    </xf>
    <xf numFmtId="0" fontId="102" fillId="2" borderId="5" xfId="3" applyFont="1" applyFill="1" applyBorder="1" applyAlignment="1">
      <alignment horizontal="left" vertical="center" shrinkToFit="1"/>
    </xf>
    <xf numFmtId="0" fontId="27" fillId="2" borderId="5" xfId="3" applyFont="1" applyFill="1" applyBorder="1" applyAlignment="1">
      <alignment horizontal="center" vertical="center"/>
    </xf>
    <xf numFmtId="0" fontId="37" fillId="0" borderId="1" xfId="8" applyFont="1" applyBorder="1" applyAlignment="1">
      <alignment horizontal="center" vertical="center" shrinkToFit="1"/>
    </xf>
    <xf numFmtId="0" fontId="37" fillId="0" borderId="1" xfId="8" applyFont="1" applyBorder="1" applyAlignment="1">
      <alignment horizontal="left" vertical="center" shrinkToFit="1"/>
    </xf>
    <xf numFmtId="0" fontId="36" fillId="0" borderId="1" xfId="7" applyFont="1" applyFill="1" applyBorder="1" applyAlignment="1">
      <alignment horizontal="left" vertical="center" shrinkToFit="1"/>
    </xf>
    <xf numFmtId="0" fontId="27" fillId="0" borderId="1" xfId="7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/>
    </xf>
    <xf numFmtId="0" fontId="36" fillId="0" borderId="1" xfId="7" applyFont="1" applyFill="1" applyBorder="1" applyAlignment="1">
      <alignment vertical="center" shrinkToFit="1"/>
    </xf>
    <xf numFmtId="0" fontId="36" fillId="2" borderId="1" xfId="7" applyFont="1" applyFill="1" applyBorder="1" applyAlignment="1">
      <alignment vertical="center" shrinkToFit="1"/>
    </xf>
    <xf numFmtId="0" fontId="27" fillId="2" borderId="1" xfId="7" applyFont="1" applyFill="1" applyBorder="1" applyAlignment="1">
      <alignment horizontal="center" vertical="center"/>
    </xf>
    <xf numFmtId="0" fontId="102" fillId="0" borderId="1" xfId="3" applyFont="1" applyFill="1" applyBorder="1" applyAlignment="1">
      <alignment vertical="center" shrinkToFit="1"/>
    </xf>
    <xf numFmtId="0" fontId="36" fillId="2" borderId="1" xfId="3" applyFont="1" applyFill="1" applyBorder="1" applyAlignment="1">
      <alignment vertical="center" shrinkToFit="1"/>
    </xf>
    <xf numFmtId="0" fontId="36" fillId="0" borderId="1" xfId="7" applyFont="1" applyFill="1" applyBorder="1">
      <alignment vertical="center"/>
    </xf>
    <xf numFmtId="0" fontId="36" fillId="2" borderId="1" xfId="7" applyFont="1" applyFill="1" applyBorder="1">
      <alignment vertical="center"/>
    </xf>
    <xf numFmtId="0" fontId="28" fillId="3" borderId="2" xfId="8" applyFont="1" applyFill="1" applyBorder="1" applyAlignment="1">
      <alignment horizontal="center" vertical="center" shrinkToFit="1"/>
    </xf>
    <xf numFmtId="0" fontId="27" fillId="3" borderId="2" xfId="8" applyFont="1" applyFill="1" applyBorder="1" applyAlignment="1">
      <alignment horizontal="center" vertical="center" shrinkToFit="1"/>
    </xf>
    <xf numFmtId="0" fontId="28" fillId="0" borderId="2" xfId="8" applyFont="1" applyBorder="1" applyAlignment="1">
      <alignment horizontal="center" vertical="center" shrinkToFit="1"/>
    </xf>
    <xf numFmtId="0" fontId="27" fillId="0" borderId="2" xfId="8" applyFont="1" applyBorder="1" applyAlignment="1">
      <alignment horizontal="center" vertical="center" shrinkToFit="1"/>
    </xf>
    <xf numFmtId="0" fontId="5" fillId="0" borderId="0" xfId="8" applyFont="1" applyFill="1" applyAlignment="1">
      <alignment horizontal="center" vertical="center"/>
    </xf>
    <xf numFmtId="0" fontId="5" fillId="0" borderId="0" xfId="8" applyFont="1" applyFill="1" applyAlignment="1">
      <alignment horizontal="left" vertical="center"/>
    </xf>
    <xf numFmtId="0" fontId="31" fillId="0" borderId="1" xfId="10" applyFont="1" applyFill="1" applyBorder="1" applyAlignment="1">
      <alignment vertical="center" shrinkToFit="1"/>
    </xf>
    <xf numFmtId="0" fontId="31" fillId="0" borderId="1" xfId="10" applyFont="1" applyFill="1" applyBorder="1" applyAlignment="1">
      <alignment horizontal="left" vertical="center" shrinkToFit="1"/>
    </xf>
    <xf numFmtId="0" fontId="31" fillId="0" borderId="1" xfId="10" applyFont="1" applyFill="1" applyBorder="1">
      <alignment vertical="center"/>
    </xf>
    <xf numFmtId="0" fontId="31" fillId="3" borderId="5" xfId="10" applyFont="1" applyFill="1" applyBorder="1" applyAlignment="1">
      <alignment horizontal="center" vertical="center" wrapText="1"/>
    </xf>
    <xf numFmtId="0" fontId="31" fillId="3" borderId="5" xfId="10" applyFont="1" applyFill="1" applyBorder="1">
      <alignment vertical="center"/>
    </xf>
    <xf numFmtId="0" fontId="8" fillId="3" borderId="1" xfId="10" applyFont="1" applyFill="1" applyBorder="1" applyAlignment="1">
      <alignment horizontal="left" vertical="center" wrapText="1"/>
    </xf>
    <xf numFmtId="0" fontId="31" fillId="3" borderId="1" xfId="10" applyFont="1" applyFill="1" applyBorder="1" applyAlignment="1">
      <alignment horizontal="left" vertical="center" wrapText="1"/>
    </xf>
    <xf numFmtId="0" fontId="27" fillId="0" borderId="1" xfId="1" applyFont="1" applyFill="1" applyBorder="1" applyAlignment="1">
      <alignment horizontal="left" vertical="center" shrinkToFit="1"/>
    </xf>
    <xf numFmtId="0" fontId="37" fillId="0" borderId="1" xfId="1" applyFont="1" applyFill="1" applyBorder="1" applyAlignment="1">
      <alignment horizontal="center" vertical="center" shrinkToFit="1"/>
    </xf>
    <xf numFmtId="0" fontId="37" fillId="0" borderId="1" xfId="1" applyFont="1" applyFill="1" applyBorder="1" applyAlignment="1">
      <alignment horizontal="left" vertical="center" shrinkToFit="1"/>
    </xf>
    <xf numFmtId="0" fontId="37" fillId="2" borderId="1" xfId="1" applyFont="1" applyFill="1" applyBorder="1" applyAlignment="1">
      <alignment horizontal="center" vertical="center" shrinkToFit="1"/>
    </xf>
    <xf numFmtId="0" fontId="31" fillId="0" borderId="1" xfId="10" applyFont="1" applyFill="1" applyBorder="1" applyAlignment="1">
      <alignment horizontal="center" vertical="center"/>
    </xf>
    <xf numFmtId="0" fontId="31" fillId="0" borderId="1" xfId="10" applyFont="1" applyFill="1" applyBorder="1" applyAlignment="1">
      <alignment horizontal="center" vertical="center" shrinkToFit="1"/>
    </xf>
    <xf numFmtId="0" fontId="31" fillId="0" borderId="1" xfId="4" applyFont="1" applyFill="1" applyBorder="1" applyAlignment="1">
      <alignment horizontal="center" vertical="center" wrapText="1"/>
    </xf>
    <xf numFmtId="0" fontId="31" fillId="0" borderId="1" xfId="4" applyFont="1" applyFill="1" applyBorder="1" applyAlignment="1">
      <alignment vertical="center" shrinkToFit="1"/>
    </xf>
    <xf numFmtId="0" fontId="31" fillId="2" borderId="1" xfId="10" applyFont="1" applyFill="1" applyBorder="1" applyAlignment="1">
      <alignment horizontal="center" vertical="center"/>
    </xf>
    <xf numFmtId="0" fontId="31" fillId="3" borderId="0" xfId="10" applyFont="1" applyFill="1">
      <alignment vertical="center"/>
    </xf>
    <xf numFmtId="0" fontId="8" fillId="0" borderId="0" xfId="10" applyFont="1" applyFill="1">
      <alignment vertical="center"/>
    </xf>
    <xf numFmtId="0" fontId="82" fillId="9" borderId="1" xfId="4" applyFont="1" applyFill="1" applyBorder="1" applyAlignment="1">
      <alignment horizontal="left" vertical="center" shrinkToFit="1"/>
    </xf>
    <xf numFmtId="0" fontId="78" fillId="9" borderId="1" xfId="4" applyFont="1" applyFill="1" applyBorder="1" applyAlignment="1">
      <alignment horizontal="center" vertical="center" shrinkToFit="1"/>
    </xf>
    <xf numFmtId="0" fontId="28" fillId="2" borderId="1" xfId="4" applyFont="1" applyFill="1" applyBorder="1" applyAlignment="1">
      <alignment horizontal="center" vertical="center" wrapText="1"/>
    </xf>
    <xf numFmtId="0" fontId="37" fillId="3" borderId="0" xfId="10" applyFont="1" applyFill="1">
      <alignment vertical="center"/>
    </xf>
    <xf numFmtId="0" fontId="27" fillId="2" borderId="1" xfId="4" applyFont="1" applyFill="1" applyBorder="1" applyAlignment="1">
      <alignment horizontal="left" vertical="center" shrinkToFit="1"/>
    </xf>
    <xf numFmtId="0" fontId="28" fillId="2" borderId="1" xfId="2" applyFont="1" applyFill="1" applyBorder="1" applyAlignment="1">
      <alignment horizontal="center" vertical="center" shrinkToFit="1"/>
    </xf>
    <xf numFmtId="0" fontId="28" fillId="2" borderId="1" xfId="4" applyFont="1" applyFill="1" applyBorder="1" applyAlignment="1">
      <alignment horizontal="center" vertical="center" shrinkToFit="1"/>
    </xf>
    <xf numFmtId="0" fontId="99" fillId="0" borderId="0" xfId="2" applyFont="1"/>
    <xf numFmtId="0" fontId="74" fillId="0" borderId="1" xfId="2" applyFont="1" applyFill="1" applyBorder="1" applyAlignment="1">
      <alignment horizontal="center" vertical="center" shrinkToFit="1"/>
    </xf>
    <xf numFmtId="0" fontId="36" fillId="2" borderId="1" xfId="2" applyFont="1" applyFill="1" applyBorder="1" applyAlignment="1">
      <alignment horizontal="left" vertical="center" shrinkToFit="1"/>
    </xf>
    <xf numFmtId="0" fontId="107" fillId="2" borderId="1" xfId="2" applyFont="1" applyFill="1" applyBorder="1" applyAlignment="1">
      <alignment wrapText="1"/>
    </xf>
    <xf numFmtId="0" fontId="99" fillId="2" borderId="0" xfId="2" applyFont="1" applyFill="1"/>
    <xf numFmtId="0" fontId="107" fillId="2" borderId="1" xfId="2" applyFont="1" applyFill="1" applyBorder="1" applyAlignment="1">
      <alignment vertical="center" shrinkToFit="1"/>
    </xf>
    <xf numFmtId="0" fontId="38" fillId="2" borderId="1" xfId="2" applyFont="1" applyFill="1" applyBorder="1" applyAlignment="1">
      <alignment horizontal="center" vertical="center" shrinkToFit="1"/>
    </xf>
    <xf numFmtId="0" fontId="108" fillId="2" borderId="1" xfId="2" applyFont="1" applyFill="1" applyBorder="1" applyAlignment="1">
      <alignment horizontal="center" wrapText="1"/>
    </xf>
    <xf numFmtId="0" fontId="74" fillId="2" borderId="1" xfId="2" applyFont="1" applyFill="1" applyBorder="1" applyAlignment="1">
      <alignment horizontal="center" vertical="center" shrinkToFit="1"/>
    </xf>
    <xf numFmtId="0" fontId="38" fillId="2" borderId="1" xfId="2" applyFont="1" applyFill="1" applyBorder="1" applyAlignment="1">
      <alignment horizontal="left" vertical="center" shrinkToFit="1"/>
    </xf>
    <xf numFmtId="0" fontId="38" fillId="0" borderId="1" xfId="2" applyFont="1" applyFill="1" applyBorder="1" applyAlignment="1">
      <alignment horizontal="left" vertical="center" shrinkToFit="1"/>
    </xf>
    <xf numFmtId="0" fontId="108" fillId="0" borderId="1" xfId="2" applyFont="1" applyFill="1" applyBorder="1" applyAlignment="1">
      <alignment horizontal="center" wrapText="1"/>
    </xf>
    <xf numFmtId="0" fontId="36" fillId="2" borderId="0" xfId="2" applyFont="1" applyFill="1"/>
    <xf numFmtId="0" fontId="35" fillId="2" borderId="1" xfId="2" applyFont="1" applyFill="1" applyBorder="1" applyAlignment="1">
      <alignment vertical="center" shrinkToFit="1"/>
    </xf>
    <xf numFmtId="0" fontId="38" fillId="2" borderId="1" xfId="2" applyFont="1" applyFill="1" applyBorder="1" applyAlignment="1">
      <alignment vertical="center" shrinkToFit="1"/>
    </xf>
    <xf numFmtId="0" fontId="36" fillId="2" borderId="1" xfId="2" applyFont="1" applyFill="1" applyBorder="1" applyAlignment="1">
      <alignment vertical="center" shrinkToFit="1"/>
    </xf>
    <xf numFmtId="0" fontId="36" fillId="2" borderId="1" xfId="2" applyFont="1" applyFill="1" applyBorder="1"/>
    <xf numFmtId="0" fontId="36" fillId="2" borderId="1" xfId="4" applyFont="1" applyFill="1" applyBorder="1" applyAlignment="1">
      <alignment vertical="center" shrinkToFit="1"/>
    </xf>
    <xf numFmtId="0" fontId="38" fillId="2" borderId="1" xfId="2" applyFont="1" applyFill="1" applyBorder="1"/>
    <xf numFmtId="0" fontId="109" fillId="2" borderId="1" xfId="4" applyFont="1" applyFill="1" applyBorder="1" applyAlignment="1">
      <alignment horizontal="center" vertical="center" shrinkToFit="1"/>
    </xf>
    <xf numFmtId="0" fontId="36" fillId="2" borderId="1" xfId="2" applyFont="1" applyFill="1" applyBorder="1" applyAlignment="1">
      <alignment horizontal="center" vertical="center" shrinkToFit="1"/>
    </xf>
    <xf numFmtId="0" fontId="109" fillId="2" borderId="1" xfId="2" applyFont="1" applyFill="1" applyBorder="1" applyAlignment="1">
      <alignment horizontal="center" vertical="center" shrinkToFit="1"/>
    </xf>
    <xf numFmtId="0" fontId="109" fillId="2" borderId="1" xfId="2" applyFont="1" applyFill="1" applyBorder="1" applyAlignment="1">
      <alignment horizontal="center"/>
    </xf>
    <xf numFmtId="0" fontId="99" fillId="0" borderId="0" xfId="2" applyFont="1" applyAlignment="1">
      <alignment horizontal="center"/>
    </xf>
    <xf numFmtId="0" fontId="36" fillId="2" borderId="1" xfId="2" applyFont="1" applyFill="1" applyBorder="1" applyAlignment="1">
      <alignment horizontal="left" vertical="center"/>
    </xf>
    <xf numFmtId="0" fontId="36" fillId="2" borderId="1" xfId="2" applyFont="1" applyFill="1" applyBorder="1" applyAlignment="1">
      <alignment horizontal="center" vertical="center"/>
    </xf>
    <xf numFmtId="0" fontId="74" fillId="2" borderId="1" xfId="2" applyFont="1" applyFill="1" applyBorder="1" applyAlignment="1">
      <alignment vertical="center" shrinkToFit="1"/>
    </xf>
    <xf numFmtId="0" fontId="37" fillId="2" borderId="1" xfId="2" applyFont="1" applyFill="1" applyBorder="1" applyAlignment="1">
      <alignment horizontal="center"/>
    </xf>
    <xf numFmtId="0" fontId="110" fillId="2" borderId="1" xfId="2" applyFont="1" applyFill="1" applyBorder="1" applyAlignment="1">
      <alignment vertical="center" shrinkToFit="1"/>
    </xf>
    <xf numFmtId="0" fontId="35" fillId="2" borderId="1" xfId="2" applyFont="1" applyFill="1" applyBorder="1"/>
    <xf numFmtId="0" fontId="38" fillId="2" borderId="1" xfId="2" applyFont="1" applyFill="1" applyBorder="1" applyAlignment="1">
      <alignment horizontal="center" vertical="center"/>
    </xf>
    <xf numFmtId="0" fontId="111" fillId="2" borderId="1" xfId="2" applyFont="1" applyFill="1" applyBorder="1" applyAlignment="1">
      <alignment vertical="center" shrinkToFit="1"/>
    </xf>
    <xf numFmtId="0" fontId="95" fillId="0" borderId="0" xfId="2" applyFont="1" applyFill="1" applyBorder="1" applyAlignment="1">
      <alignment vertical="center"/>
    </xf>
    <xf numFmtId="0" fontId="95" fillId="0" borderId="0" xfId="2" applyFont="1" applyFill="1"/>
    <xf numFmtId="0" fontId="36" fillId="2" borderId="1" xfId="0" applyFont="1" applyFill="1" applyBorder="1" applyAlignment="1">
      <alignment horizontal="left" vertical="center" shrinkToFit="1"/>
    </xf>
    <xf numFmtId="0" fontId="35" fillId="0" borderId="1" xfId="2" applyFont="1" applyFill="1" applyBorder="1" applyAlignment="1">
      <alignment horizontal="center" vertical="center" shrinkToFit="1"/>
    </xf>
    <xf numFmtId="0" fontId="35" fillId="0" borderId="1" xfId="8" applyFont="1" applyFill="1" applyBorder="1" applyAlignment="1">
      <alignment vertical="center" shrinkToFit="1"/>
    </xf>
    <xf numFmtId="0" fontId="29" fillId="2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shrinkToFit="1"/>
    </xf>
    <xf numFmtId="0" fontId="118" fillId="0" borderId="1" xfId="2" applyFont="1" applyFill="1" applyBorder="1" applyAlignment="1">
      <alignment horizontal="left" vertical="center" shrinkToFit="1"/>
    </xf>
    <xf numFmtId="0" fontId="26" fillId="0" borderId="1" xfId="5" applyFont="1" applyFill="1" applyBorder="1" applyAlignment="1">
      <alignment vertical="center" shrinkToFit="1"/>
    </xf>
    <xf numFmtId="0" fontId="119" fillId="4" borderId="1" xfId="2" applyFont="1" applyFill="1" applyBorder="1" applyAlignment="1">
      <alignment horizontal="center" vertical="center" shrinkToFit="1"/>
    </xf>
    <xf numFmtId="0" fontId="118" fillId="0" borderId="1" xfId="2" applyFont="1" applyFill="1" applyBorder="1" applyAlignment="1">
      <alignment vertical="center" shrinkToFit="1"/>
    </xf>
    <xf numFmtId="0" fontId="120" fillId="0" borderId="1" xfId="8" applyFont="1" applyFill="1" applyBorder="1" applyAlignment="1">
      <alignment vertical="center" shrinkToFit="1"/>
    </xf>
    <xf numFmtId="0" fontId="120" fillId="0" borderId="1" xfId="8" applyFont="1" applyFill="1" applyBorder="1" applyAlignment="1">
      <alignment horizontal="center" vertical="center" shrinkToFit="1"/>
    </xf>
    <xf numFmtId="0" fontId="27" fillId="2" borderId="1" xfId="9" applyFont="1" applyFill="1" applyBorder="1">
      <alignment vertical="center"/>
    </xf>
    <xf numFmtId="0" fontId="5" fillId="2" borderId="1" xfId="8" applyFont="1" applyFill="1" applyBorder="1">
      <alignment vertical="center"/>
    </xf>
    <xf numFmtId="0" fontId="36" fillId="2" borderId="1" xfId="7" applyFont="1" applyFill="1" applyBorder="1" applyAlignment="1">
      <alignment horizontal="left" vertical="center" shrinkToFit="1"/>
    </xf>
    <xf numFmtId="0" fontId="121" fillId="2" borderId="1" xfId="2" applyFont="1" applyFill="1" applyBorder="1" applyAlignment="1">
      <alignment horizontal="left" vertical="center" shrinkToFit="1"/>
    </xf>
    <xf numFmtId="0" fontId="122" fillId="2" borderId="1" xfId="2" applyFont="1" applyFill="1" applyBorder="1" applyAlignment="1">
      <alignment horizontal="center" vertical="center" shrinkToFit="1"/>
    </xf>
    <xf numFmtId="0" fontId="38" fillId="2" borderId="1" xfId="2" applyFont="1" applyFill="1" applyBorder="1" applyAlignment="1">
      <alignment vertical="center"/>
    </xf>
    <xf numFmtId="0" fontId="123" fillId="2" borderId="1" xfId="2" applyFont="1" applyFill="1" applyBorder="1" applyAlignment="1">
      <alignment horizontal="left" vertical="center" shrinkToFit="1"/>
    </xf>
    <xf numFmtId="0" fontId="123" fillId="0" borderId="1" xfId="1" applyFont="1" applyBorder="1" applyAlignment="1">
      <alignment vertical="center" shrinkToFit="1"/>
    </xf>
    <xf numFmtId="0" fontId="120" fillId="2" borderId="1" xfId="1" applyFont="1" applyFill="1" applyBorder="1" applyAlignment="1">
      <alignment horizontal="center" vertical="center" shrinkToFit="1"/>
    </xf>
    <xf numFmtId="0" fontId="31" fillId="2" borderId="1" xfId="4" applyFont="1" applyFill="1" applyBorder="1" applyAlignment="1">
      <alignment horizontal="center" vertical="center" shrinkToFit="1"/>
    </xf>
    <xf numFmtId="0" fontId="123" fillId="0" borderId="1" xfId="2" applyNumberFormat="1" applyFont="1" applyBorder="1" applyAlignment="1">
      <alignment vertical="center" shrinkToFit="1"/>
    </xf>
    <xf numFmtId="0" fontId="120" fillId="0" borderId="1" xfId="2" applyFont="1" applyFill="1" applyBorder="1" applyAlignment="1">
      <alignment horizontal="center" vertical="center" shrinkToFit="1"/>
    </xf>
    <xf numFmtId="0" fontId="122" fillId="2" borderId="1" xfId="1" applyFont="1" applyFill="1" applyBorder="1" applyAlignment="1">
      <alignment horizontal="center" vertical="center" wrapText="1" shrinkToFit="1"/>
    </xf>
    <xf numFmtId="0" fontId="8" fillId="2" borderId="1" xfId="1" applyFont="1" applyFill="1" applyBorder="1" applyAlignment="1">
      <alignment horizontal="left" vertical="center" shrinkToFit="1"/>
    </xf>
    <xf numFmtId="0" fontId="31" fillId="2" borderId="1" xfId="1" applyFont="1" applyFill="1" applyBorder="1" applyAlignment="1">
      <alignment vertical="center" shrinkToFit="1"/>
    </xf>
    <xf numFmtId="0" fontId="31" fillId="2" borderId="1" xfId="1" applyFont="1" applyFill="1" applyBorder="1" applyAlignment="1">
      <alignment horizontal="center" vertical="center" shrinkToFit="1"/>
    </xf>
    <xf numFmtId="0" fontId="32" fillId="2" borderId="1" xfId="1" applyFont="1" applyFill="1" applyBorder="1" applyAlignment="1">
      <alignment vertical="center" shrinkToFit="1"/>
    </xf>
    <xf numFmtId="0" fontId="31" fillId="2" borderId="1" xfId="1" applyFont="1" applyFill="1" applyBorder="1" applyAlignment="1">
      <alignment horizontal="left" vertical="center" shrinkToFit="1"/>
    </xf>
    <xf numFmtId="0" fontId="32" fillId="2" borderId="1" xfId="2" applyFont="1" applyFill="1" applyBorder="1" applyAlignment="1">
      <alignment horizontal="left" vertical="center" shrinkToFit="1"/>
    </xf>
    <xf numFmtId="0" fontId="32" fillId="2" borderId="1" xfId="1" applyFont="1" applyFill="1" applyBorder="1" applyAlignment="1">
      <alignment horizontal="center" vertical="center" wrapText="1" shrinkToFit="1"/>
    </xf>
    <xf numFmtId="0" fontId="12" fillId="2" borderId="1" xfId="1" applyFont="1" applyFill="1" applyBorder="1" applyAlignment="1">
      <alignment horizontal="left" vertical="center" wrapText="1" shrinkToFit="1"/>
    </xf>
    <xf numFmtId="0" fontId="32" fillId="2" borderId="1" xfId="1" applyFont="1" applyFill="1" applyBorder="1" applyAlignment="1">
      <alignment horizontal="left" vertical="center" wrapText="1" shrinkToFit="1"/>
    </xf>
    <xf numFmtId="0" fontId="20" fillId="2" borderId="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vertical="center" shrinkToFit="1"/>
    </xf>
    <xf numFmtId="0" fontId="31" fillId="2" borderId="1" xfId="2" applyFont="1" applyFill="1" applyBorder="1" applyAlignment="1">
      <alignment vertical="center" shrinkToFit="1"/>
    </xf>
    <xf numFmtId="0" fontId="31" fillId="2" borderId="1" xfId="2" applyFont="1" applyFill="1" applyBorder="1" applyAlignment="1">
      <alignment horizontal="center" vertical="center" shrinkToFit="1"/>
    </xf>
    <xf numFmtId="0" fontId="31" fillId="2" borderId="1" xfId="4" applyFont="1" applyFill="1" applyBorder="1" applyAlignment="1">
      <alignment horizontal="center" vertical="center" wrapText="1"/>
    </xf>
    <xf numFmtId="0" fontId="31" fillId="3" borderId="1" xfId="10" applyFont="1" applyFill="1" applyBorder="1" applyAlignment="1">
      <alignment horizontal="center" vertical="center" wrapText="1"/>
    </xf>
    <xf numFmtId="0" fontId="31" fillId="0" borderId="1" xfId="10" applyFont="1" applyFill="1" applyBorder="1" applyAlignment="1">
      <alignment horizontal="center" vertical="center" wrapText="1"/>
    </xf>
    <xf numFmtId="0" fontId="17" fillId="0" borderId="0" xfId="13" applyFont="1" applyFill="1"/>
    <xf numFmtId="0" fontId="10" fillId="3" borderId="0" xfId="13" applyFont="1" applyFill="1"/>
    <xf numFmtId="0" fontId="31" fillId="0" borderId="0" xfId="13" applyFont="1" applyFill="1"/>
    <xf numFmtId="0" fontId="10" fillId="0" borderId="1" xfId="13" applyFont="1" applyFill="1" applyBorder="1" applyAlignment="1">
      <alignment horizontal="center" vertical="center" shrinkToFit="1"/>
    </xf>
    <xf numFmtId="0" fontId="31" fillId="0" borderId="0" xfId="13" applyFont="1" applyFill="1" applyAlignment="1">
      <alignment vertical="center" shrinkToFit="1"/>
    </xf>
    <xf numFmtId="0" fontId="8" fillId="0" borderId="1" xfId="13" applyNumberFormat="1" applyFont="1" applyFill="1" applyBorder="1" applyAlignment="1">
      <alignment horizontal="left" vertical="center" shrinkToFit="1"/>
    </xf>
    <xf numFmtId="176" fontId="10" fillId="0" borderId="1" xfId="13" applyNumberFormat="1" applyFont="1" applyFill="1" applyBorder="1" applyAlignment="1">
      <alignment horizontal="center" vertical="center" shrinkToFit="1"/>
    </xf>
    <xf numFmtId="0" fontId="14" fillId="0" borderId="1" xfId="13" applyNumberFormat="1" applyFont="1" applyFill="1" applyBorder="1" applyAlignment="1">
      <alignment horizontal="left" vertical="center" shrinkToFit="1"/>
    </xf>
    <xf numFmtId="0" fontId="10" fillId="0" borderId="0" xfId="13" applyFont="1" applyFill="1" applyAlignment="1">
      <alignment vertical="center" shrinkToFit="1"/>
    </xf>
    <xf numFmtId="0" fontId="28" fillId="0" borderId="1" xfId="13" applyFont="1" applyFill="1" applyBorder="1" applyAlignment="1">
      <alignment horizontal="center" vertical="center" shrinkToFit="1"/>
    </xf>
    <xf numFmtId="0" fontId="10" fillId="0" borderId="0" xfId="13" applyFont="1" applyAlignment="1">
      <alignment vertical="center" shrinkToFit="1"/>
    </xf>
    <xf numFmtId="0" fontId="29" fillId="0" borderId="1" xfId="13" applyFont="1" applyFill="1" applyBorder="1" applyAlignment="1">
      <alignment horizontal="left" vertical="center" shrinkToFit="1"/>
    </xf>
    <xf numFmtId="176" fontId="78" fillId="0" borderId="1" xfId="13" applyNumberFormat="1" applyFont="1" applyFill="1" applyBorder="1" applyAlignment="1">
      <alignment horizontal="center" vertical="center" shrinkToFit="1"/>
    </xf>
    <xf numFmtId="0" fontId="78" fillId="0" borderId="1" xfId="13" applyFont="1" applyFill="1" applyBorder="1" applyAlignment="1">
      <alignment horizontal="center" vertical="center" shrinkToFit="1"/>
    </xf>
    <xf numFmtId="0" fontId="78" fillId="0" borderId="0" xfId="13" applyFont="1" applyAlignment="1">
      <alignment horizontal="center" vertical="center"/>
    </xf>
    <xf numFmtId="0" fontId="29" fillId="6" borderId="1" xfId="13" applyFont="1" applyFill="1" applyBorder="1" applyAlignment="1">
      <alignment horizontal="left" vertical="center" shrinkToFit="1"/>
    </xf>
    <xf numFmtId="0" fontId="8" fillId="0" borderId="1" xfId="13" applyNumberFormat="1" applyFont="1" applyBorder="1" applyAlignment="1">
      <alignment horizontal="left" vertical="center" shrinkToFit="1"/>
    </xf>
    <xf numFmtId="0" fontId="29" fillId="6" borderId="2" xfId="13" applyFont="1" applyFill="1" applyBorder="1" applyAlignment="1">
      <alignment horizontal="left" vertical="center" shrinkToFit="1"/>
    </xf>
    <xf numFmtId="0" fontId="126" fillId="0" borderId="0" xfId="13" applyFont="1" applyFill="1" applyAlignment="1">
      <alignment wrapText="1"/>
    </xf>
    <xf numFmtId="0" fontId="29" fillId="6" borderId="5" xfId="13" applyFont="1" applyFill="1" applyBorder="1" applyAlignment="1">
      <alignment horizontal="left" vertical="center" shrinkToFit="1"/>
    </xf>
    <xf numFmtId="0" fontId="78" fillId="0" borderId="0" xfId="13" applyFont="1" applyFill="1" applyAlignment="1">
      <alignment horizontal="center" vertical="center"/>
    </xf>
    <xf numFmtId="0" fontId="8" fillId="0" borderId="1" xfId="13" applyFont="1" applyFill="1" applyBorder="1" applyAlignment="1">
      <alignment horizontal="left" vertical="center" shrinkToFit="1"/>
    </xf>
    <xf numFmtId="0" fontId="17" fillId="0" borderId="0" xfId="13" applyFont="1" applyFill="1" applyBorder="1" applyAlignment="1">
      <alignment vertical="center"/>
    </xf>
    <xf numFmtId="0" fontId="105" fillId="6" borderId="2" xfId="13" applyFont="1" applyFill="1" applyBorder="1" applyAlignment="1">
      <alignment horizontal="left" vertical="center" shrinkToFit="1"/>
    </xf>
    <xf numFmtId="0" fontId="78" fillId="0" borderId="0" xfId="13" applyFont="1" applyFill="1" applyBorder="1" applyAlignment="1">
      <alignment horizontal="center" vertical="center"/>
    </xf>
    <xf numFmtId="0" fontId="27" fillId="0" borderId="1" xfId="13" applyFont="1" applyFill="1" applyBorder="1" applyAlignment="1">
      <alignment horizontal="left" vertical="center" shrinkToFit="1"/>
    </xf>
    <xf numFmtId="0" fontId="27" fillId="0" borderId="1" xfId="13" applyFont="1" applyFill="1" applyBorder="1" applyAlignment="1">
      <alignment horizontal="center" vertical="center" shrinkToFit="1"/>
    </xf>
    <xf numFmtId="176" fontId="27" fillId="0" borderId="1" xfId="13" applyNumberFormat="1" applyFont="1" applyFill="1" applyBorder="1" applyAlignment="1">
      <alignment vertical="center" shrinkToFit="1"/>
    </xf>
    <xf numFmtId="0" fontId="8" fillId="3" borderId="1" xfId="10" applyFont="1" applyFill="1" applyBorder="1" applyAlignment="1">
      <alignment horizontal="center" vertical="center" wrapText="1"/>
    </xf>
    <xf numFmtId="0" fontId="8" fillId="0" borderId="1" xfId="10" applyFont="1" applyFill="1" applyBorder="1">
      <alignment vertical="center"/>
    </xf>
    <xf numFmtId="0" fontId="27" fillId="6" borderId="1" xfId="13" applyFont="1" applyFill="1" applyBorder="1" applyAlignment="1">
      <alignment vertical="center" shrinkToFit="1"/>
    </xf>
    <xf numFmtId="0" fontId="8" fillId="0" borderId="16" xfId="10" applyFont="1" applyFill="1" applyBorder="1">
      <alignment vertical="center"/>
    </xf>
    <xf numFmtId="0" fontId="8" fillId="0" borderId="5" xfId="13" applyFont="1" applyFill="1" applyBorder="1" applyAlignment="1">
      <alignment horizontal="left" vertical="center" shrinkToFit="1"/>
    </xf>
    <xf numFmtId="0" fontId="10" fillId="0" borderId="5" xfId="13" applyFont="1" applyFill="1" applyBorder="1" applyAlignment="1">
      <alignment horizontal="center" vertical="center" shrinkToFit="1"/>
    </xf>
    <xf numFmtId="0" fontId="10" fillId="2" borderId="5" xfId="13" applyFont="1" applyFill="1" applyBorder="1" applyAlignment="1">
      <alignment horizontal="center" vertical="center" shrinkToFit="1"/>
    </xf>
    <xf numFmtId="0" fontId="8" fillId="2" borderId="5" xfId="13" applyFont="1" applyFill="1" applyBorder="1" applyAlignment="1">
      <alignment horizontal="left" vertical="center" shrinkToFit="1"/>
    </xf>
    <xf numFmtId="0" fontId="31" fillId="0" borderId="0" xfId="13" applyFont="1" applyFill="1" applyBorder="1" applyAlignment="1">
      <alignment vertical="center"/>
    </xf>
    <xf numFmtId="0" fontId="10" fillId="2" borderId="1" xfId="13" applyFont="1" applyFill="1" applyBorder="1" applyAlignment="1">
      <alignment horizontal="center" vertical="center" shrinkToFit="1"/>
    </xf>
    <xf numFmtId="0" fontId="8" fillId="2" borderId="1" xfId="13" applyFont="1" applyFill="1" applyBorder="1" applyAlignment="1">
      <alignment horizontal="left" vertical="center" shrinkToFit="1"/>
    </xf>
    <xf numFmtId="0" fontId="10" fillId="0" borderId="1" xfId="13" applyFont="1" applyFill="1" applyBorder="1" applyAlignment="1">
      <alignment horizontal="center" vertical="center"/>
    </xf>
    <xf numFmtId="0" fontId="10" fillId="0" borderId="1" xfId="11" applyFont="1" applyFill="1" applyBorder="1" applyAlignment="1">
      <alignment horizontal="center" vertical="center" shrinkToFit="1"/>
    </xf>
    <xf numFmtId="0" fontId="10" fillId="2" borderId="1" xfId="13" applyFont="1" applyFill="1" applyBorder="1" applyAlignment="1">
      <alignment horizontal="center" vertical="center"/>
    </xf>
    <xf numFmtId="0" fontId="78" fillId="9" borderId="0" xfId="13" applyFont="1" applyFill="1" applyBorder="1" applyAlignment="1">
      <alignment horizontal="center" vertical="center" shrinkToFit="1"/>
    </xf>
    <xf numFmtId="0" fontId="82" fillId="8" borderId="2" xfId="13" applyFont="1" applyFill="1" applyBorder="1" applyAlignment="1">
      <alignment horizontal="left" vertical="center" shrinkToFit="1"/>
    </xf>
    <xf numFmtId="0" fontId="78" fillId="9" borderId="0" xfId="13" applyFont="1" applyFill="1" applyBorder="1" applyAlignment="1">
      <alignment horizontal="center" vertical="center"/>
    </xf>
    <xf numFmtId="0" fontId="28" fillId="0" borderId="1" xfId="4" applyFont="1" applyFill="1" applyBorder="1" applyAlignment="1">
      <alignment horizontal="center" vertical="center" wrapText="1"/>
    </xf>
    <xf numFmtId="0" fontId="28" fillId="0" borderId="1" xfId="13" applyFont="1" applyFill="1" applyBorder="1" applyAlignment="1">
      <alignment horizontal="center" vertical="center"/>
    </xf>
    <xf numFmtId="0" fontId="28" fillId="2" borderId="1" xfId="13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left" vertical="center" shrinkToFit="1"/>
    </xf>
    <xf numFmtId="0" fontId="74" fillId="2" borderId="1" xfId="13" applyFont="1" applyFill="1" applyBorder="1" applyAlignment="1">
      <alignment horizontal="left" vertical="center" shrinkToFit="1"/>
    </xf>
    <xf numFmtId="0" fontId="27" fillId="2" borderId="1" xfId="13" applyFont="1" applyFill="1" applyBorder="1" applyAlignment="1">
      <alignment horizontal="left" vertical="center" shrinkToFit="1"/>
    </xf>
    <xf numFmtId="0" fontId="127" fillId="3" borderId="0" xfId="10" applyFont="1" applyFill="1">
      <alignment vertical="center"/>
    </xf>
    <xf numFmtId="0" fontId="128" fillId="3" borderId="0" xfId="10" applyFont="1" applyFill="1">
      <alignment vertical="center"/>
    </xf>
    <xf numFmtId="0" fontId="82" fillId="6" borderId="3" xfId="10" applyFont="1" applyFill="1" applyBorder="1" applyAlignment="1">
      <alignment horizontal="left" vertical="top" shrinkToFit="1"/>
    </xf>
    <xf numFmtId="0" fontId="8" fillId="3" borderId="0" xfId="13" applyFont="1" applyFill="1" applyAlignment="1">
      <alignment vertical="center"/>
    </xf>
    <xf numFmtId="0" fontId="27" fillId="0" borderId="0" xfId="13" applyFont="1" applyFill="1" applyAlignment="1">
      <alignment vertical="center"/>
    </xf>
    <xf numFmtId="0" fontId="21" fillId="0" borderId="0" xfId="13" applyFont="1" applyAlignment="1">
      <alignment horizontal="center" vertical="center"/>
    </xf>
    <xf numFmtId="0" fontId="8" fillId="0" borderId="0" xfId="13" applyFont="1" applyAlignment="1">
      <alignment horizontal="left" vertical="center" shrinkToFit="1"/>
    </xf>
    <xf numFmtId="0" fontId="10" fillId="0" borderId="0" xfId="13" applyFont="1" applyAlignment="1">
      <alignment horizontal="center" vertical="center"/>
    </xf>
    <xf numFmtId="0" fontId="8" fillId="0" borderId="0" xfId="13" applyFont="1" applyAlignment="1">
      <alignment horizontal="center" vertical="center"/>
    </xf>
    <xf numFmtId="0" fontId="8" fillId="0" borderId="0" xfId="13" applyFont="1"/>
    <xf numFmtId="0" fontId="17" fillId="0" borderId="0" xfId="13" applyFont="1"/>
    <xf numFmtId="0" fontId="131" fillId="0" borderId="0" xfId="12" applyFont="1">
      <alignment vertical="center"/>
    </xf>
    <xf numFmtId="0" fontId="12" fillId="0" borderId="1" xfId="12" applyFont="1" applyFill="1" applyBorder="1" applyAlignment="1">
      <alignment horizontal="center" vertical="center" shrinkToFit="1"/>
    </xf>
    <xf numFmtId="0" fontId="125" fillId="0" borderId="0" xfId="12" applyFont="1" applyAlignment="1">
      <alignment shrinkToFit="1"/>
    </xf>
    <xf numFmtId="0" fontId="31" fillId="0" borderId="1" xfId="12" applyFont="1" applyFill="1" applyBorder="1" applyAlignment="1">
      <alignment vertical="center" shrinkToFit="1"/>
    </xf>
    <xf numFmtId="0" fontId="31" fillId="0" borderId="1" xfId="12" applyFont="1" applyFill="1" applyBorder="1" applyAlignment="1">
      <alignment horizontal="center" vertical="center" shrinkToFit="1"/>
    </xf>
    <xf numFmtId="0" fontId="134" fillId="0" borderId="0" xfId="12" applyFont="1" applyAlignment="1">
      <alignment vertical="center" shrinkToFit="1"/>
    </xf>
    <xf numFmtId="0" fontId="20" fillId="0" borderId="1" xfId="12" applyFont="1" applyFill="1" applyBorder="1" applyAlignment="1">
      <alignment horizontal="center" vertical="center" shrinkToFit="1"/>
    </xf>
    <xf numFmtId="176" fontId="20" fillId="0" borderId="1" xfId="12" applyNumberFormat="1" applyFont="1" applyFill="1" applyBorder="1" applyAlignment="1">
      <alignment horizontal="center" vertical="center" shrinkToFit="1"/>
    </xf>
    <xf numFmtId="0" fontId="134" fillId="0" borderId="0" xfId="12" applyFont="1" applyAlignment="1">
      <alignment horizontal="center" vertical="center" shrinkToFit="1"/>
    </xf>
    <xf numFmtId="0" fontId="20" fillId="11" borderId="1" xfId="12" applyFont="1" applyFill="1" applyBorder="1" applyAlignment="1">
      <alignment horizontal="center" vertical="center" shrinkToFit="1"/>
    </xf>
    <xf numFmtId="0" fontId="103" fillId="0" borderId="1" xfId="10" applyFont="1" applyFill="1" applyBorder="1" applyAlignment="1">
      <alignment horizontal="left" vertical="center" wrapText="1"/>
    </xf>
    <xf numFmtId="0" fontId="31" fillId="0" borderId="5" xfId="1" applyFont="1" applyFill="1" applyBorder="1" applyAlignment="1">
      <alignment horizontal="left" vertical="center" shrinkToFit="1"/>
    </xf>
    <xf numFmtId="0" fontId="31" fillId="0" borderId="5" xfId="1" applyFont="1" applyFill="1" applyBorder="1" applyAlignment="1">
      <alignment horizontal="center" vertical="center" wrapText="1"/>
    </xf>
    <xf numFmtId="0" fontId="131" fillId="0" borderId="0" xfId="1" applyFont="1" applyFill="1" applyAlignment="1"/>
    <xf numFmtId="0" fontId="31" fillId="0" borderId="1" xfId="1" applyFont="1" applyFill="1" applyBorder="1" applyAlignment="1">
      <alignment horizontal="left" vertical="center" shrinkToFit="1"/>
    </xf>
    <xf numFmtId="0" fontId="31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wrapText="1"/>
    </xf>
    <xf numFmtId="0" fontId="20" fillId="0" borderId="1" xfId="1" applyFont="1" applyFill="1" applyBorder="1" applyAlignment="1">
      <alignment horizontal="center" vertical="center" shrinkToFit="1"/>
    </xf>
    <xf numFmtId="0" fontId="134" fillId="0" borderId="0" xfId="1" applyFont="1" applyFill="1" applyAlignment="1">
      <alignment horizontal="center" vertical="center"/>
    </xf>
    <xf numFmtId="0" fontId="20" fillId="11" borderId="1" xfId="1" applyFont="1" applyFill="1" applyBorder="1" applyAlignment="1">
      <alignment horizontal="center" vertical="center" shrinkToFit="1"/>
    </xf>
    <xf numFmtId="0" fontId="103" fillId="2" borderId="0" xfId="1" applyFont="1" applyFill="1" applyBorder="1" applyAlignment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134" fillId="2" borderId="0" xfId="1" applyFont="1" applyFill="1" applyBorder="1" applyAlignment="1">
      <alignment horizontal="center" vertical="center"/>
    </xf>
    <xf numFmtId="0" fontId="103" fillId="2" borderId="0" xfId="1" applyFont="1" applyFill="1" applyAlignment="1">
      <alignment vertical="center"/>
    </xf>
    <xf numFmtId="0" fontId="31" fillId="2" borderId="1" xfId="10" applyFont="1" applyFill="1" applyBorder="1" applyAlignment="1">
      <alignment horizontal="left" vertical="center" shrinkToFit="1"/>
    </xf>
    <xf numFmtId="0" fontId="20" fillId="2" borderId="1" xfId="4" applyFont="1" applyFill="1" applyBorder="1" applyAlignment="1">
      <alignment horizontal="center" vertical="center" shrinkToFit="1"/>
    </xf>
    <xf numFmtId="0" fontId="20" fillId="11" borderId="1" xfId="14" applyFont="1" applyFill="1" applyBorder="1" applyAlignment="1">
      <alignment horizontal="center" vertical="center" shrinkToFit="1"/>
    </xf>
    <xf numFmtId="0" fontId="31" fillId="0" borderId="0" xfId="10" applyFont="1" applyFill="1">
      <alignment vertical="center"/>
    </xf>
    <xf numFmtId="0" fontId="31" fillId="2" borderId="1" xfId="10" applyFont="1" applyFill="1" applyBorder="1" applyAlignment="1">
      <alignment vertical="center" shrinkToFit="1"/>
    </xf>
    <xf numFmtId="0" fontId="140" fillId="0" borderId="0" xfId="1" applyFont="1" applyFill="1" applyAlignment="1"/>
    <xf numFmtId="0" fontId="103" fillId="0" borderId="0" xfId="12" applyFont="1" applyFill="1" applyAlignment="1">
      <alignment horizontal="center" vertical="center"/>
    </xf>
    <xf numFmtId="0" fontId="137" fillId="0" borderId="0" xfId="12" applyFont="1" applyFill="1" applyAlignment="1">
      <alignment vertical="center" shrinkToFit="1"/>
    </xf>
    <xf numFmtId="0" fontId="137" fillId="0" borderId="0" xfId="12" applyFont="1" applyFill="1" applyAlignment="1">
      <alignment horizontal="center" vertical="center"/>
    </xf>
    <xf numFmtId="0" fontId="36" fillId="0" borderId="0" xfId="13" applyFont="1" applyFill="1" applyAlignment="1">
      <alignment vertical="center"/>
    </xf>
    <xf numFmtId="0" fontId="27" fillId="0" borderId="0" xfId="13" applyFont="1" applyFill="1" applyBorder="1" applyAlignment="1">
      <alignment horizontal="center" vertical="center" wrapText="1"/>
    </xf>
    <xf numFmtId="0" fontId="28" fillId="0" borderId="0" xfId="13" applyFont="1" applyFill="1" applyBorder="1" applyAlignment="1">
      <alignment horizontal="left" vertical="center" wrapText="1"/>
    </xf>
    <xf numFmtId="0" fontId="142" fillId="0" borderId="0" xfId="13" applyFont="1" applyFill="1" applyAlignment="1">
      <alignment horizontal="left" vertical="center"/>
    </xf>
    <xf numFmtId="0" fontId="45" fillId="0" borderId="0" xfId="1" applyFont="1" applyAlignment="1">
      <alignment horizontal="center" vertical="top" shrinkToFit="1"/>
    </xf>
    <xf numFmtId="0" fontId="51" fillId="0" borderId="0" xfId="1" applyFont="1" applyAlignment="1">
      <alignment horizontal="right" vertical="center" wrapText="1" shrinkToFit="1"/>
    </xf>
    <xf numFmtId="0" fontId="51" fillId="0" borderId="0" xfId="1" applyFont="1" applyAlignment="1">
      <alignment horizontal="right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shrinkToFit="1"/>
    </xf>
    <xf numFmtId="0" fontId="10" fillId="10" borderId="1" xfId="0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center" wrapText="1"/>
    </xf>
    <xf numFmtId="0" fontId="10" fillId="10" borderId="1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center" vertical="center" wrapText="1"/>
    </xf>
    <xf numFmtId="176" fontId="23" fillId="2" borderId="1" xfId="1" applyNumberFormat="1" applyFont="1" applyFill="1" applyBorder="1" applyAlignment="1">
      <alignment horizontal="center" shrinkToFit="1"/>
    </xf>
    <xf numFmtId="0" fontId="8" fillId="2" borderId="1" xfId="2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176" fontId="39" fillId="0" borderId="1" xfId="1" applyNumberFormat="1" applyFont="1" applyBorder="1" applyAlignment="1">
      <alignment horizontal="center" wrapText="1"/>
    </xf>
    <xf numFmtId="0" fontId="10" fillId="2" borderId="2" xfId="1" applyFont="1" applyFill="1" applyBorder="1" applyAlignment="1">
      <alignment horizontal="center" vertical="center" textRotation="255" wrapText="1" shrinkToFit="1"/>
    </xf>
    <xf numFmtId="0" fontId="10" fillId="2" borderId="3" xfId="1" applyFont="1" applyFill="1" applyBorder="1" applyAlignment="1">
      <alignment horizontal="center" vertical="center" textRotation="255" wrapText="1" shrinkToFit="1"/>
    </xf>
    <xf numFmtId="0" fontId="10" fillId="2" borderId="5" xfId="1" applyFont="1" applyFill="1" applyBorder="1" applyAlignment="1">
      <alignment horizontal="center" vertical="center" textRotation="255" wrapText="1" shrinkToFit="1"/>
    </xf>
    <xf numFmtId="0" fontId="39" fillId="2" borderId="1" xfId="2" applyFont="1" applyFill="1" applyBorder="1" applyAlignment="1">
      <alignment horizontal="center" vertical="center" shrinkToFit="1"/>
    </xf>
    <xf numFmtId="0" fontId="141" fillId="0" borderId="0" xfId="0" applyFont="1" applyAlignment="1">
      <alignment horizontal="left" vertical="center"/>
    </xf>
    <xf numFmtId="0" fontId="100" fillId="0" borderId="0" xfId="0" applyFont="1" applyAlignment="1">
      <alignment horizontal="left" vertical="center"/>
    </xf>
    <xf numFmtId="0" fontId="17" fillId="0" borderId="0" xfId="1" applyFont="1" applyAlignment="1">
      <alignment horizontal="left" vertical="center" shrinkToFit="1"/>
    </xf>
    <xf numFmtId="0" fontId="31" fillId="2" borderId="1" xfId="2" applyFont="1" applyFill="1" applyBorder="1" applyAlignment="1">
      <alignment horizontal="center" vertical="center" wrapText="1" shrinkToFit="1"/>
    </xf>
    <xf numFmtId="0" fontId="31" fillId="2" borderId="0" xfId="2" applyFont="1" applyFill="1" applyAlignment="1">
      <alignment horizontal="left" vertical="center" wrapText="1" shrinkToFit="1"/>
    </xf>
    <xf numFmtId="0" fontId="32" fillId="4" borderId="0" xfId="2" applyFont="1" applyFill="1" applyAlignment="1">
      <alignment horizontal="left" vertical="center" wrapText="1" shrinkToFit="1"/>
    </xf>
    <xf numFmtId="0" fontId="31" fillId="0" borderId="0" xfId="2" applyFont="1" applyAlignment="1">
      <alignment horizontal="left" vertical="center" wrapText="1" shrinkToFit="1"/>
    </xf>
    <xf numFmtId="0" fontId="67" fillId="0" borderId="0" xfId="1" applyFont="1" applyAlignment="1">
      <alignment horizontal="center" vertical="top" shrinkToFit="1"/>
    </xf>
    <xf numFmtId="0" fontId="5" fillId="0" borderId="1" xfId="0" applyFont="1" applyBorder="1" applyAlignment="1">
      <alignment horizontal="center" wrapText="1"/>
    </xf>
    <xf numFmtId="0" fontId="43" fillId="2" borderId="1" xfId="2" applyFont="1" applyFill="1" applyBorder="1" applyAlignment="1">
      <alignment horizontal="center" vertical="center" wrapText="1" shrinkToFit="1"/>
    </xf>
    <xf numFmtId="0" fontId="8" fillId="0" borderId="0" xfId="2" applyFont="1" applyAlignment="1">
      <alignment horizontal="left" vertical="center" wrapText="1" shrinkToFit="1"/>
    </xf>
    <xf numFmtId="0" fontId="70" fillId="0" borderId="0" xfId="2" applyFont="1" applyBorder="1" applyAlignment="1">
      <alignment horizontal="center" vertical="top" shrinkToFit="1"/>
    </xf>
    <xf numFmtId="0" fontId="68" fillId="0" borderId="0" xfId="2" applyFont="1" applyBorder="1" applyAlignment="1">
      <alignment horizontal="center" vertical="top" shrinkToFit="1"/>
    </xf>
    <xf numFmtId="0" fontId="37" fillId="0" borderId="0" xfId="2" applyFont="1" applyFill="1" applyBorder="1" applyAlignment="1">
      <alignment horizontal="right" vertical="center" shrinkToFit="1"/>
    </xf>
    <xf numFmtId="0" fontId="17" fillId="0" borderId="0" xfId="2" applyFont="1" applyFill="1" applyBorder="1" applyAlignment="1">
      <alignment horizontal="right" vertical="center" shrinkToFit="1"/>
    </xf>
    <xf numFmtId="0" fontId="64" fillId="2" borderId="0" xfId="2" applyFont="1" applyFill="1" applyBorder="1" applyAlignment="1">
      <alignment horizontal="right" vertical="center" wrapText="1" shrinkToFit="1"/>
    </xf>
    <xf numFmtId="0" fontId="64" fillId="2" borderId="0" xfId="2" applyFont="1" applyFill="1" applyBorder="1" applyAlignment="1">
      <alignment horizontal="right" vertical="center" shrinkToFit="1"/>
    </xf>
    <xf numFmtId="0" fontId="37" fillId="0" borderId="1" xfId="2" applyFont="1" applyFill="1" applyBorder="1" applyAlignment="1">
      <alignment horizontal="center" vertical="center" wrapText="1"/>
    </xf>
    <xf numFmtId="0" fontId="28" fillId="0" borderId="2" xfId="2" applyFont="1" applyFill="1" applyBorder="1" applyAlignment="1">
      <alignment horizontal="center" vertical="center" wrapText="1"/>
    </xf>
    <xf numFmtId="0" fontId="28" fillId="0" borderId="3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37" fillId="2" borderId="7" xfId="2" applyFont="1" applyFill="1" applyBorder="1" applyAlignment="1">
      <alignment horizontal="center" vertical="center" wrapText="1"/>
    </xf>
    <xf numFmtId="0" fontId="37" fillId="2" borderId="8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wrapText="1"/>
    </xf>
    <xf numFmtId="0" fontId="10" fillId="10" borderId="9" xfId="2" applyFont="1" applyFill="1" applyBorder="1" applyAlignment="1">
      <alignment horizontal="left" vertical="center" wrapText="1"/>
    </xf>
    <xf numFmtId="0" fontId="10" fillId="10" borderId="10" xfId="2" applyFont="1" applyFill="1" applyBorder="1" applyAlignment="1">
      <alignment horizontal="left" vertical="center" wrapText="1"/>
    </xf>
    <xf numFmtId="0" fontId="10" fillId="10" borderId="11" xfId="2" applyFont="1" applyFill="1" applyBorder="1" applyAlignment="1">
      <alignment horizontal="left" vertical="center" wrapText="1"/>
    </xf>
    <xf numFmtId="0" fontId="37" fillId="0" borderId="2" xfId="2" applyFont="1" applyFill="1" applyBorder="1" applyAlignment="1">
      <alignment horizontal="center" vertical="center" wrapText="1"/>
    </xf>
    <xf numFmtId="0" fontId="37" fillId="0" borderId="3" xfId="2" applyFont="1" applyFill="1" applyBorder="1" applyAlignment="1">
      <alignment horizontal="center" vertical="center" wrapText="1"/>
    </xf>
    <xf numFmtId="0" fontId="37" fillId="0" borderId="5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wrapText="1"/>
    </xf>
    <xf numFmtId="0" fontId="28" fillId="10" borderId="1" xfId="2" applyFont="1" applyFill="1" applyBorder="1" applyAlignment="1">
      <alignment horizontal="left" vertical="center" wrapText="1"/>
    </xf>
    <xf numFmtId="0" fontId="28" fillId="0" borderId="5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wrapText="1"/>
    </xf>
    <xf numFmtId="0" fontId="37" fillId="0" borderId="0" xfId="2" applyFont="1" applyAlignment="1"/>
    <xf numFmtId="0" fontId="31" fillId="0" borderId="0" xfId="2" applyFont="1" applyAlignment="1"/>
    <xf numFmtId="0" fontId="37" fillId="2" borderId="8" xfId="2" applyFont="1" applyFill="1" applyBorder="1" applyAlignment="1">
      <alignment horizontal="left" wrapText="1"/>
    </xf>
    <xf numFmtId="0" fontId="37" fillId="2" borderId="0" xfId="2" applyFont="1" applyFill="1" applyBorder="1" applyAlignment="1">
      <alignment horizontal="left" wrapText="1"/>
    </xf>
    <xf numFmtId="0" fontId="37" fillId="0" borderId="14" xfId="2" applyFont="1" applyFill="1" applyBorder="1" applyAlignment="1">
      <alignment horizontal="left" vertical="center"/>
    </xf>
    <xf numFmtId="0" fontId="37" fillId="0" borderId="15" xfId="2" applyFont="1" applyFill="1" applyBorder="1" applyAlignment="1">
      <alignment horizontal="left" vertical="center"/>
    </xf>
    <xf numFmtId="0" fontId="37" fillId="0" borderId="16" xfId="2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0" fontId="37" fillId="0" borderId="5" xfId="2" applyFont="1" applyFill="1" applyBorder="1" applyAlignment="1">
      <alignment vertical="center" wrapText="1"/>
    </xf>
    <xf numFmtId="0" fontId="37" fillId="0" borderId="1" xfId="2" applyFont="1" applyFill="1" applyBorder="1" applyAlignment="1">
      <alignment vertical="center" wrapText="1"/>
    </xf>
    <xf numFmtId="0" fontId="37" fillId="2" borderId="4" xfId="2" applyFont="1" applyFill="1" applyBorder="1" applyAlignment="1">
      <alignment horizontal="left" vertical="center"/>
    </xf>
    <xf numFmtId="0" fontId="37" fillId="2" borderId="6" xfId="2" applyFont="1" applyFill="1" applyBorder="1" applyAlignment="1">
      <alignment horizontal="left" vertical="center"/>
    </xf>
    <xf numFmtId="0" fontId="37" fillId="2" borderId="12" xfId="2" applyFont="1" applyFill="1" applyBorder="1" applyAlignment="1">
      <alignment horizontal="left" vertical="center"/>
    </xf>
    <xf numFmtId="0" fontId="37" fillId="2" borderId="7" xfId="2" applyFont="1" applyFill="1" applyBorder="1" applyAlignment="1">
      <alignment horizontal="left" wrapText="1"/>
    </xf>
    <xf numFmtId="0" fontId="37" fillId="2" borderId="13" xfId="2" applyFont="1" applyFill="1" applyBorder="1" applyAlignment="1">
      <alignment horizontal="left" wrapText="1"/>
    </xf>
    <xf numFmtId="0" fontId="141" fillId="2" borderId="8" xfId="2" applyFont="1" applyFill="1" applyBorder="1" applyAlignment="1">
      <alignment horizontal="left" vertical="center" wrapText="1"/>
    </xf>
    <xf numFmtId="0" fontId="100" fillId="2" borderId="0" xfId="2" applyFont="1" applyFill="1" applyBorder="1" applyAlignment="1">
      <alignment horizontal="left" vertical="center" wrapText="1"/>
    </xf>
    <xf numFmtId="0" fontId="100" fillId="2" borderId="8" xfId="2" applyFont="1" applyFill="1" applyBorder="1" applyAlignment="1">
      <alignment horizontal="left" vertical="center" wrapText="1"/>
    </xf>
    <xf numFmtId="0" fontId="65" fillId="0" borderId="0" xfId="2" applyFont="1" applyBorder="1" applyAlignment="1">
      <alignment horizontal="center" vertical="top" shrinkToFit="1"/>
    </xf>
    <xf numFmtId="0" fontId="84" fillId="3" borderId="0" xfId="2" applyFont="1" applyFill="1" applyBorder="1" applyAlignment="1">
      <alignment horizontal="right" vertical="top" wrapText="1" shrinkToFit="1"/>
    </xf>
    <xf numFmtId="0" fontId="84" fillId="3" borderId="0" xfId="2" applyFont="1" applyFill="1" applyBorder="1" applyAlignment="1">
      <alignment horizontal="right" vertical="top" shrinkToFit="1"/>
    </xf>
    <xf numFmtId="0" fontId="28" fillId="0" borderId="1" xfId="2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horizontal="center" vertical="center" shrinkToFit="1"/>
    </xf>
    <xf numFmtId="0" fontId="35" fillId="0" borderId="2" xfId="2" applyFont="1" applyFill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wrapText="1"/>
    </xf>
    <xf numFmtId="0" fontId="60" fillId="6" borderId="1" xfId="2" applyFont="1" applyFill="1" applyBorder="1" applyAlignment="1">
      <alignment horizontal="center" vertical="center" wrapText="1"/>
    </xf>
    <xf numFmtId="176" fontId="60" fillId="6" borderId="1" xfId="2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textRotation="255" shrinkToFit="1"/>
    </xf>
    <xf numFmtId="0" fontId="60" fillId="0" borderId="1" xfId="2" applyFont="1" applyFill="1" applyBorder="1" applyAlignment="1">
      <alignment horizontal="center" vertical="center" wrapText="1"/>
    </xf>
    <xf numFmtId="0" fontId="28" fillId="0" borderId="2" xfId="2" applyFont="1" applyFill="1" applyBorder="1" applyAlignment="1">
      <alignment horizontal="center" vertical="center" textRotation="255" wrapText="1" shrinkToFit="1"/>
    </xf>
    <xf numFmtId="0" fontId="28" fillId="0" borderId="3" xfId="2" applyFont="1" applyFill="1" applyBorder="1" applyAlignment="1">
      <alignment horizontal="center" vertical="center" textRotation="255" wrapText="1" shrinkToFit="1"/>
    </xf>
    <xf numFmtId="0" fontId="28" fillId="0" borderId="5" xfId="2" applyFont="1" applyFill="1" applyBorder="1" applyAlignment="1">
      <alignment horizontal="center" vertical="center" textRotation="255" wrapText="1" shrinkToFit="1"/>
    </xf>
    <xf numFmtId="0" fontId="37" fillId="0" borderId="1" xfId="5" applyFont="1" applyFill="1" applyBorder="1" applyAlignment="1">
      <alignment horizontal="left" vertical="center" wrapText="1" shrinkToFit="1"/>
    </xf>
    <xf numFmtId="0" fontId="27" fillId="0" borderId="7" xfId="2" applyFont="1" applyFill="1" applyBorder="1" applyAlignment="1">
      <alignment horizontal="center" vertical="center" textRotation="255" shrinkToFit="1"/>
    </xf>
    <xf numFmtId="0" fontId="27" fillId="0" borderId="17" xfId="2" applyFont="1" applyFill="1" applyBorder="1" applyAlignment="1">
      <alignment horizontal="center" vertical="center" textRotation="255" shrinkToFit="1"/>
    </xf>
    <xf numFmtId="0" fontId="27" fillId="0" borderId="8" xfId="2" applyFont="1" applyFill="1" applyBorder="1" applyAlignment="1">
      <alignment horizontal="center" vertical="center" textRotation="255" shrinkToFit="1"/>
    </xf>
    <xf numFmtId="0" fontId="27" fillId="0" borderId="18" xfId="2" applyFont="1" applyFill="1" applyBorder="1" applyAlignment="1">
      <alignment horizontal="center" vertical="center" textRotation="255" shrinkToFit="1"/>
    </xf>
    <xf numFmtId="0" fontId="27" fillId="0" borderId="4" xfId="2" applyFont="1" applyFill="1" applyBorder="1" applyAlignment="1">
      <alignment horizontal="center" vertical="center" textRotation="255" shrinkToFit="1"/>
    </xf>
    <xf numFmtId="0" fontId="27" fillId="0" borderId="12" xfId="2" applyFont="1" applyFill="1" applyBorder="1" applyAlignment="1">
      <alignment horizontal="center" vertical="center" textRotation="255" shrinkToFit="1"/>
    </xf>
    <xf numFmtId="0" fontId="27" fillId="0" borderId="7" xfId="2" applyFont="1" applyFill="1" applyBorder="1" applyAlignment="1">
      <alignment horizontal="center" vertical="center" textRotation="255" wrapText="1" shrinkToFit="1"/>
    </xf>
    <xf numFmtId="0" fontId="27" fillId="0" borderId="17" xfId="2" applyFont="1" applyFill="1" applyBorder="1" applyAlignment="1">
      <alignment horizontal="center" vertical="center" textRotation="255" wrapText="1" shrinkToFit="1"/>
    </xf>
    <xf numFmtId="0" fontId="27" fillId="0" borderId="8" xfId="2" applyFont="1" applyFill="1" applyBorder="1" applyAlignment="1">
      <alignment horizontal="center" vertical="center" textRotation="255" wrapText="1" shrinkToFit="1"/>
    </xf>
    <xf numFmtId="0" fontId="27" fillId="0" borderId="18" xfId="2" applyFont="1" applyFill="1" applyBorder="1" applyAlignment="1">
      <alignment horizontal="center" vertical="center" textRotation="255" wrapText="1" shrinkToFit="1"/>
    </xf>
    <xf numFmtId="0" fontId="27" fillId="0" borderId="4" xfId="2" applyFont="1" applyFill="1" applyBorder="1" applyAlignment="1">
      <alignment horizontal="center" vertical="center" textRotation="255" wrapText="1" shrinkToFit="1"/>
    </xf>
    <xf numFmtId="0" fontId="27" fillId="0" borderId="12" xfId="2" applyFont="1" applyFill="1" applyBorder="1" applyAlignment="1">
      <alignment horizontal="center" vertical="center" textRotation="255" wrapText="1" shrinkToFit="1"/>
    </xf>
    <xf numFmtId="0" fontId="141" fillId="0" borderId="0" xfId="2" applyNumberFormat="1" applyFont="1" applyFill="1" applyAlignment="1">
      <alignment horizontal="left" vertical="top" wrapText="1" shrinkToFit="1"/>
    </xf>
    <xf numFmtId="0" fontId="100" fillId="0" borderId="0" xfId="2" applyNumberFormat="1" applyFont="1" applyFill="1" applyAlignment="1">
      <alignment horizontal="left" vertical="top" wrapText="1" shrinkToFit="1"/>
    </xf>
    <xf numFmtId="0" fontId="35" fillId="0" borderId="0" xfId="2" applyFont="1" applyFill="1" applyAlignment="1">
      <alignment horizontal="center" vertical="center"/>
    </xf>
    <xf numFmtId="0" fontId="27" fillId="0" borderId="0" xfId="2" applyFont="1" applyFill="1" applyBorder="1" applyAlignment="1">
      <alignment horizontal="left" vertical="top"/>
    </xf>
    <xf numFmtId="0" fontId="27" fillId="0" borderId="0" xfId="2" applyFont="1" applyFill="1" applyAlignment="1">
      <alignment horizontal="left" vertical="top"/>
    </xf>
    <xf numFmtId="0" fontId="27" fillId="0" borderId="0" xfId="2" applyFont="1" applyFill="1" applyAlignment="1">
      <alignment horizontal="left" vertical="top" wrapText="1"/>
    </xf>
    <xf numFmtId="0" fontId="27" fillId="0" borderId="0" xfId="2" applyFont="1" applyFill="1" applyBorder="1" applyAlignment="1">
      <alignment horizontal="left" vertical="top" wrapText="1" shrinkToFit="1"/>
    </xf>
    <xf numFmtId="0" fontId="60" fillId="8" borderId="1" xfId="2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textRotation="255" wrapText="1" shrinkToFit="1"/>
    </xf>
    <xf numFmtId="0" fontId="8" fillId="0" borderId="1" xfId="2" applyFont="1" applyFill="1" applyBorder="1" applyAlignment="1">
      <alignment horizontal="center" vertical="center" textRotation="255" shrinkToFit="1"/>
    </xf>
    <xf numFmtId="0" fontId="36" fillId="0" borderId="0" xfId="2" applyFont="1" applyFill="1" applyAlignment="1">
      <alignment horizontal="center" vertical="center"/>
    </xf>
    <xf numFmtId="0" fontId="27" fillId="0" borderId="0" xfId="2" applyFont="1" applyFill="1" applyAlignment="1">
      <alignment horizontal="center" vertical="center"/>
    </xf>
    <xf numFmtId="0" fontId="68" fillId="0" borderId="0" xfId="7" applyFont="1" applyFill="1" applyBorder="1" applyAlignment="1">
      <alignment horizontal="center" vertical="top" shrinkToFit="1"/>
    </xf>
    <xf numFmtId="0" fontId="87" fillId="0" borderId="0" xfId="7" applyFont="1" applyFill="1" applyBorder="1" applyAlignment="1">
      <alignment horizontal="center" vertical="top" shrinkToFit="1"/>
    </xf>
    <xf numFmtId="0" fontId="88" fillId="2" borderId="1" xfId="7" applyFont="1" applyFill="1" applyBorder="1" applyAlignment="1">
      <alignment horizontal="center" vertical="center" wrapText="1"/>
    </xf>
    <xf numFmtId="0" fontId="92" fillId="2" borderId="2" xfId="7" applyFont="1" applyFill="1" applyBorder="1" applyAlignment="1">
      <alignment horizontal="center" vertical="center" wrapText="1"/>
    </xf>
    <xf numFmtId="0" fontId="92" fillId="2" borderId="3" xfId="7" applyFont="1" applyFill="1" applyBorder="1" applyAlignment="1">
      <alignment horizontal="center" vertical="center" wrapText="1"/>
    </xf>
    <xf numFmtId="0" fontId="92" fillId="2" borderId="5" xfId="7" applyFont="1" applyFill="1" applyBorder="1" applyAlignment="1">
      <alignment horizontal="center" vertical="center" wrapText="1"/>
    </xf>
    <xf numFmtId="0" fontId="94" fillId="2" borderId="1" xfId="7" applyFont="1" applyFill="1" applyBorder="1" applyAlignment="1">
      <alignment horizontal="center" wrapText="1"/>
    </xf>
    <xf numFmtId="0" fontId="90" fillId="2" borderId="1" xfId="7" applyFont="1" applyFill="1" applyBorder="1" applyAlignment="1">
      <alignment horizontal="center" vertical="center" wrapText="1"/>
    </xf>
    <xf numFmtId="0" fontId="92" fillId="10" borderId="1" xfId="7" applyFont="1" applyFill="1" applyBorder="1" applyAlignment="1">
      <alignment horizontal="left" vertical="center" wrapText="1"/>
    </xf>
    <xf numFmtId="0" fontId="88" fillId="2" borderId="1" xfId="7" applyFont="1" applyFill="1" applyBorder="1" applyAlignment="1">
      <alignment horizontal="center" shrinkToFit="1"/>
    </xf>
    <xf numFmtId="0" fontId="88" fillId="2" borderId="1" xfId="7" applyFont="1" applyFill="1" applyBorder="1" applyAlignment="1">
      <alignment horizontal="center" vertical="center" shrinkToFit="1"/>
    </xf>
    <xf numFmtId="0" fontId="88" fillId="2" borderId="2" xfId="7" applyFont="1" applyFill="1" applyBorder="1" applyAlignment="1">
      <alignment horizontal="center" vertical="center" wrapText="1" shrinkToFit="1"/>
    </xf>
    <xf numFmtId="0" fontId="88" fillId="2" borderId="3" xfId="7" applyFont="1" applyFill="1" applyBorder="1" applyAlignment="1">
      <alignment horizontal="center" vertical="center" wrapText="1" shrinkToFit="1"/>
    </xf>
    <xf numFmtId="0" fontId="88" fillId="2" borderId="5" xfId="7" applyFont="1" applyFill="1" applyBorder="1" applyAlignment="1">
      <alignment horizontal="center" vertical="center" wrapText="1" shrinkToFit="1"/>
    </xf>
    <xf numFmtId="0" fontId="88" fillId="2" borderId="1" xfId="7" applyFont="1" applyFill="1" applyBorder="1" applyAlignment="1">
      <alignment horizontal="left" vertical="center" shrinkToFit="1"/>
    </xf>
    <xf numFmtId="0" fontId="124" fillId="0" borderId="0" xfId="7" applyFont="1" applyFill="1" applyAlignment="1">
      <alignment horizontal="left" vertical="center"/>
    </xf>
    <xf numFmtId="0" fontId="88" fillId="2" borderId="0" xfId="7" applyFont="1" applyFill="1" applyAlignment="1">
      <alignment horizontal="left" vertical="center" shrinkToFit="1"/>
    </xf>
    <xf numFmtId="0" fontId="95" fillId="0" borderId="1" xfId="7" applyFont="1" applyFill="1" applyBorder="1" applyAlignment="1">
      <alignment horizontal="center" vertical="center" wrapText="1"/>
    </xf>
    <xf numFmtId="0" fontId="96" fillId="0" borderId="2" xfId="7" applyFont="1" applyFill="1" applyBorder="1" applyAlignment="1">
      <alignment horizontal="center" vertical="center" wrapText="1"/>
    </xf>
    <xf numFmtId="0" fontId="96" fillId="0" borderId="3" xfId="7" applyFont="1" applyFill="1" applyBorder="1" applyAlignment="1">
      <alignment horizontal="center" vertical="center" wrapText="1"/>
    </xf>
    <xf numFmtId="0" fontId="92" fillId="0" borderId="5" xfId="7" applyFont="1" applyBorder="1" applyAlignment="1">
      <alignment horizontal="center" vertical="center" wrapText="1"/>
    </xf>
    <xf numFmtId="0" fontId="88" fillId="0" borderId="1" xfId="7" applyFont="1" applyFill="1" applyBorder="1" applyAlignment="1">
      <alignment horizontal="center" vertical="center" wrapText="1"/>
    </xf>
    <xf numFmtId="0" fontId="88" fillId="0" borderId="2" xfId="7" applyFont="1" applyFill="1" applyBorder="1" applyAlignment="1">
      <alignment horizontal="center" vertical="center" wrapText="1" shrinkToFit="1"/>
    </xf>
    <xf numFmtId="0" fontId="88" fillId="0" borderId="3" xfId="7" applyFont="1" applyFill="1" applyBorder="1" applyAlignment="1">
      <alignment horizontal="center" vertical="center" wrapText="1" shrinkToFit="1"/>
    </xf>
    <xf numFmtId="0" fontId="88" fillId="0" borderId="5" xfId="7" applyFont="1" applyFill="1" applyBorder="1" applyAlignment="1">
      <alignment horizontal="center" vertical="center" wrapText="1" shrinkToFit="1"/>
    </xf>
    <xf numFmtId="0" fontId="95" fillId="0" borderId="1" xfId="7" applyFont="1" applyFill="1" applyBorder="1" applyAlignment="1">
      <alignment horizontal="center" vertical="center" shrinkToFit="1"/>
    </xf>
    <xf numFmtId="0" fontId="95" fillId="0" borderId="1" xfId="7" applyFont="1" applyFill="1" applyBorder="1" applyAlignment="1">
      <alignment horizontal="left" vertical="center" shrinkToFit="1"/>
    </xf>
    <xf numFmtId="0" fontId="112" fillId="0" borderId="0" xfId="7" applyFont="1" applyFill="1" applyAlignment="1">
      <alignment horizontal="left" vertical="center"/>
    </xf>
    <xf numFmtId="0" fontId="37" fillId="0" borderId="0" xfId="7" applyFont="1" applyFill="1" applyAlignment="1">
      <alignment horizontal="left" vertical="center"/>
    </xf>
    <xf numFmtId="0" fontId="95" fillId="0" borderId="0" xfId="7" applyFont="1" applyFill="1" applyAlignment="1">
      <alignment horizontal="left" vertical="center" shrinkToFit="1"/>
    </xf>
    <xf numFmtId="0" fontId="98" fillId="0" borderId="0" xfId="8" applyFont="1" applyFill="1" applyBorder="1" applyAlignment="1">
      <alignment horizontal="center" vertical="center" shrinkToFit="1"/>
    </xf>
    <xf numFmtId="0" fontId="54" fillId="0" borderId="0" xfId="8" applyFont="1" applyFill="1" applyBorder="1" applyAlignment="1">
      <alignment horizontal="center" vertical="center" shrinkToFit="1"/>
    </xf>
    <xf numFmtId="0" fontId="28" fillId="0" borderId="1" xfId="8" applyFont="1" applyFill="1" applyBorder="1" applyAlignment="1">
      <alignment horizontal="center" vertical="center" wrapText="1"/>
    </xf>
    <xf numFmtId="0" fontId="28" fillId="0" borderId="1" xfId="8" applyFont="1" applyFill="1" applyBorder="1" applyAlignment="1">
      <alignment horizontal="center" wrapText="1"/>
    </xf>
    <xf numFmtId="0" fontId="28" fillId="0" borderId="1" xfId="8" applyFont="1" applyFill="1" applyBorder="1" applyAlignment="1">
      <alignment horizontal="left" vertical="center" wrapText="1"/>
    </xf>
    <xf numFmtId="0" fontId="35" fillId="5" borderId="0" xfId="8" applyFont="1" applyFill="1" applyAlignment="1">
      <alignment horizontal="left" vertical="center" wrapText="1"/>
    </xf>
    <xf numFmtId="0" fontId="37" fillId="0" borderId="2" xfId="8" applyFont="1" applyBorder="1" applyAlignment="1">
      <alignment horizontal="center" vertical="center" wrapText="1"/>
    </xf>
    <xf numFmtId="0" fontId="37" fillId="0" borderId="3" xfId="8" applyFont="1" applyBorder="1" applyAlignment="1">
      <alignment horizontal="center" vertical="center" wrapText="1"/>
    </xf>
    <xf numFmtId="0" fontId="37" fillId="0" borderId="5" xfId="8" applyFont="1" applyBorder="1" applyAlignment="1">
      <alignment horizontal="center" vertical="center" wrapText="1"/>
    </xf>
    <xf numFmtId="0" fontId="37" fillId="0" borderId="1" xfId="8" applyFont="1" applyBorder="1" applyAlignment="1">
      <alignment horizontal="center" vertical="center" shrinkToFit="1"/>
    </xf>
    <xf numFmtId="0" fontId="37" fillId="0" borderId="2" xfId="8" applyFont="1" applyFill="1" applyBorder="1" applyAlignment="1">
      <alignment horizontal="center" vertical="center" wrapText="1"/>
    </xf>
    <xf numFmtId="0" fontId="37" fillId="0" borderId="3" xfId="8" applyFont="1" applyFill="1" applyBorder="1" applyAlignment="1">
      <alignment horizontal="center" vertical="center" wrapText="1"/>
    </xf>
    <xf numFmtId="0" fontId="37" fillId="0" borderId="5" xfId="8" applyFont="1" applyFill="1" applyBorder="1" applyAlignment="1">
      <alignment horizontal="center" vertical="center" wrapText="1"/>
    </xf>
    <xf numFmtId="0" fontId="38" fillId="0" borderId="1" xfId="8" applyFont="1" applyBorder="1" applyAlignment="1">
      <alignment horizontal="center" vertical="center" shrinkToFit="1"/>
    </xf>
    <xf numFmtId="0" fontId="99" fillId="0" borderId="13" xfId="8" applyFont="1" applyBorder="1" applyAlignment="1">
      <alignment horizontal="left" vertical="center" wrapText="1"/>
    </xf>
    <xf numFmtId="0" fontId="99" fillId="0" borderId="0" xfId="8" applyFont="1" applyAlignment="1">
      <alignment horizontal="left" vertical="center" wrapText="1"/>
    </xf>
    <xf numFmtId="0" fontId="5" fillId="0" borderId="13" xfId="8" applyFont="1" applyBorder="1" applyAlignment="1">
      <alignment horizontal="left" vertical="center"/>
    </xf>
    <xf numFmtId="0" fontId="5" fillId="0" borderId="0" xfId="8" applyFont="1" applyAlignment="1">
      <alignment horizontal="left" vertical="center"/>
    </xf>
    <xf numFmtId="0" fontId="84" fillId="0" borderId="0" xfId="8" applyFont="1" applyAlignment="1">
      <alignment horizontal="right" vertical="center" wrapText="1"/>
    </xf>
    <xf numFmtId="0" fontId="84" fillId="0" borderId="0" xfId="8" applyFont="1" applyAlignment="1">
      <alignment horizontal="right" vertical="center"/>
    </xf>
    <xf numFmtId="0" fontId="36" fillId="0" borderId="0" xfId="8" applyFont="1" applyAlignment="1">
      <alignment horizontal="left" vertical="center" wrapText="1"/>
    </xf>
    <xf numFmtId="0" fontId="27" fillId="10" borderId="1" xfId="8" applyFont="1" applyFill="1" applyBorder="1" applyAlignment="1">
      <alignment horizontal="left" vertical="center" wrapText="1"/>
    </xf>
    <xf numFmtId="0" fontId="28" fillId="3" borderId="1" xfId="8" applyFont="1" applyFill="1" applyBorder="1" applyAlignment="1">
      <alignment horizontal="center" vertical="center" wrapText="1"/>
    </xf>
    <xf numFmtId="176" fontId="28" fillId="3" borderId="1" xfId="8" applyNumberFormat="1" applyFont="1" applyFill="1" applyBorder="1" applyAlignment="1">
      <alignment horizontal="center" wrapText="1"/>
    </xf>
    <xf numFmtId="0" fontId="35" fillId="0" borderId="2" xfId="8" applyFont="1" applyFill="1" applyBorder="1" applyAlignment="1">
      <alignment horizontal="center" vertical="center" wrapText="1"/>
    </xf>
    <xf numFmtId="0" fontId="28" fillId="0" borderId="3" xfId="8" applyFont="1" applyFill="1" applyBorder="1" applyAlignment="1">
      <alignment horizontal="center" vertical="center" wrapText="1"/>
    </xf>
    <xf numFmtId="0" fontId="28" fillId="0" borderId="5" xfId="8" applyFont="1" applyFill="1" applyBorder="1" applyAlignment="1">
      <alignment horizontal="center" vertical="center" wrapText="1"/>
    </xf>
    <xf numFmtId="0" fontId="37" fillId="0" borderId="1" xfId="8" applyFont="1" applyFill="1" applyBorder="1" applyAlignment="1">
      <alignment horizontal="center" wrapText="1"/>
    </xf>
    <xf numFmtId="0" fontId="28" fillId="10" borderId="1" xfId="8" applyFont="1" applyFill="1" applyBorder="1" applyAlignment="1">
      <alignment horizontal="left" vertical="center" wrapText="1"/>
    </xf>
    <xf numFmtId="0" fontId="31" fillId="0" borderId="1" xfId="12" applyFont="1" applyFill="1" applyBorder="1" applyAlignment="1">
      <alignment horizontal="center" vertical="center" wrapText="1"/>
    </xf>
    <xf numFmtId="176" fontId="20" fillId="11" borderId="1" xfId="12" applyNumberFormat="1" applyFont="1" applyFill="1" applyBorder="1" applyAlignment="1">
      <alignment horizontal="center" vertical="center" shrinkToFit="1"/>
    </xf>
    <xf numFmtId="0" fontId="20" fillId="11" borderId="1" xfId="12" applyFont="1" applyFill="1" applyBorder="1" applyAlignment="1">
      <alignment horizontal="center" vertical="center" shrinkToFit="1"/>
    </xf>
    <xf numFmtId="0" fontId="31" fillId="12" borderId="1" xfId="1" applyFont="1" applyFill="1" applyBorder="1" applyAlignment="1">
      <alignment horizontal="left" vertical="center" wrapText="1"/>
    </xf>
    <xf numFmtId="0" fontId="56" fillId="0" borderId="0" xfId="12" applyFont="1" applyFill="1" applyBorder="1" applyAlignment="1">
      <alignment horizontal="center" vertical="center" shrinkToFit="1"/>
    </xf>
    <xf numFmtId="0" fontId="125" fillId="0" borderId="0" xfId="12" applyFont="1" applyFill="1" applyBorder="1" applyAlignment="1">
      <alignment horizontal="right" vertical="center" wrapText="1" shrinkToFit="1"/>
    </xf>
    <xf numFmtId="0" fontId="125" fillId="0" borderId="0" xfId="12" applyFont="1" applyFill="1" applyBorder="1" applyAlignment="1">
      <alignment horizontal="right" vertical="center" shrinkToFit="1"/>
    </xf>
    <xf numFmtId="0" fontId="31" fillId="0" borderId="1" xfId="12" applyFont="1" applyFill="1" applyBorder="1" applyAlignment="1">
      <alignment horizontal="center" vertical="center" shrinkToFit="1"/>
    </xf>
    <xf numFmtId="0" fontId="31" fillId="0" borderId="1" xfId="1" applyFont="1" applyFill="1" applyBorder="1" applyAlignment="1">
      <alignment horizontal="center" vertical="center" wrapText="1"/>
    </xf>
    <xf numFmtId="176" fontId="20" fillId="11" borderId="1" xfId="1" applyNumberFormat="1" applyFont="1" applyFill="1" applyBorder="1" applyAlignment="1">
      <alignment horizontal="center" vertical="center" wrapText="1"/>
    </xf>
    <xf numFmtId="0" fontId="20" fillId="11" borderId="1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10" fillId="12" borderId="1" xfId="1" applyFont="1" applyFill="1" applyBorder="1" applyAlignment="1">
      <alignment horizontal="left" vertical="center" wrapText="1"/>
    </xf>
    <xf numFmtId="0" fontId="8" fillId="12" borderId="1" xfId="12" applyFont="1" applyFill="1" applyBorder="1" applyAlignment="1">
      <alignment horizontal="left" vertical="center" shrinkToFit="1"/>
    </xf>
    <xf numFmtId="0" fontId="31" fillId="2" borderId="2" xfId="1" applyFont="1" applyFill="1" applyBorder="1" applyAlignment="1">
      <alignment horizontal="center" vertical="center" wrapText="1"/>
    </xf>
    <xf numFmtId="0" fontId="31" fillId="2" borderId="3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20" fillId="11" borderId="14" xfId="1" applyFont="1" applyFill="1" applyBorder="1" applyAlignment="1">
      <alignment horizontal="center" vertical="center" wrapText="1"/>
    </xf>
    <xf numFmtId="0" fontId="20" fillId="11" borderId="15" xfId="1" applyFont="1" applyFill="1" applyBorder="1" applyAlignment="1">
      <alignment horizontal="center" vertical="center" wrapText="1"/>
    </xf>
    <xf numFmtId="0" fontId="20" fillId="11" borderId="16" xfId="1" applyFont="1" applyFill="1" applyBorder="1" applyAlignment="1">
      <alignment horizontal="center" vertical="center" wrapText="1"/>
    </xf>
    <xf numFmtId="0" fontId="31" fillId="12" borderId="1" xfId="12" applyFont="1" applyFill="1" applyBorder="1" applyAlignment="1">
      <alignment horizontal="left" vertical="center" shrinkToFit="1"/>
    </xf>
    <xf numFmtId="0" fontId="31" fillId="12" borderId="7" xfId="12" applyFont="1" applyFill="1" applyBorder="1" applyAlignment="1">
      <alignment horizontal="left" vertical="center" wrapText="1"/>
    </xf>
    <xf numFmtId="0" fontId="31" fillId="12" borderId="13" xfId="12" applyFont="1" applyFill="1" applyBorder="1" applyAlignment="1">
      <alignment horizontal="left" vertical="center" wrapText="1"/>
    </xf>
    <xf numFmtId="0" fontId="31" fillId="12" borderId="17" xfId="12" applyFont="1" applyFill="1" applyBorder="1" applyAlignment="1">
      <alignment horizontal="left" vertical="center" wrapText="1"/>
    </xf>
    <xf numFmtId="0" fontId="31" fillId="12" borderId="8" xfId="12" applyFont="1" applyFill="1" applyBorder="1" applyAlignment="1">
      <alignment horizontal="left" vertical="center" wrapText="1"/>
    </xf>
    <xf numFmtId="0" fontId="31" fillId="12" borderId="0" xfId="12" applyFont="1" applyFill="1" applyBorder="1" applyAlignment="1">
      <alignment horizontal="left" vertical="center" wrapText="1"/>
    </xf>
    <xf numFmtId="0" fontId="31" fillId="12" borderId="18" xfId="12" applyFont="1" applyFill="1" applyBorder="1" applyAlignment="1">
      <alignment horizontal="left" vertical="center" wrapText="1"/>
    </xf>
    <xf numFmtId="0" fontId="31" fillId="12" borderId="4" xfId="12" applyFont="1" applyFill="1" applyBorder="1" applyAlignment="1">
      <alignment horizontal="left" vertical="center" wrapText="1"/>
    </xf>
    <xf numFmtId="0" fontId="31" fillId="12" borderId="6" xfId="12" applyFont="1" applyFill="1" applyBorder="1" applyAlignment="1">
      <alignment horizontal="left" vertical="center" wrapText="1"/>
    </xf>
    <xf numFmtId="0" fontId="31" fillId="12" borderId="12" xfId="12" applyFont="1" applyFill="1" applyBorder="1" applyAlignment="1">
      <alignment horizontal="left" vertical="center" wrapText="1"/>
    </xf>
    <xf numFmtId="0" fontId="31" fillId="12" borderId="14" xfId="12" applyFont="1" applyFill="1" applyBorder="1" applyAlignment="1">
      <alignment horizontal="left" vertical="center" shrinkToFit="1"/>
    </xf>
    <xf numFmtId="0" fontId="31" fillId="12" borderId="15" xfId="12" applyFont="1" applyFill="1" applyBorder="1" applyAlignment="1">
      <alignment horizontal="left" vertical="center" shrinkToFit="1"/>
    </xf>
    <xf numFmtId="0" fontId="31" fillId="12" borderId="16" xfId="12" applyFont="1" applyFill="1" applyBorder="1" applyAlignment="1">
      <alignment horizontal="left" vertical="center" shrinkToFit="1"/>
    </xf>
    <xf numFmtId="0" fontId="70" fillId="0" borderId="0" xfId="13" applyFont="1" applyFill="1" applyBorder="1" applyAlignment="1">
      <alignment horizontal="center" vertical="top" shrinkToFit="1"/>
    </xf>
    <xf numFmtId="0" fontId="67" fillId="0" borderId="0" xfId="13" applyFont="1" applyFill="1" applyBorder="1" applyAlignment="1">
      <alignment horizontal="center" vertical="top" shrinkToFit="1"/>
    </xf>
    <xf numFmtId="0" fontId="10" fillId="3" borderId="0" xfId="13" applyFont="1" applyFill="1" applyBorder="1" applyAlignment="1">
      <alignment horizontal="right" vertical="center" wrapText="1" shrinkToFit="1"/>
    </xf>
    <xf numFmtId="0" fontId="10" fillId="3" borderId="0" xfId="13" applyFont="1" applyFill="1" applyBorder="1" applyAlignment="1">
      <alignment horizontal="right" vertical="center" shrinkToFit="1"/>
    </xf>
    <xf numFmtId="0" fontId="125" fillId="0" borderId="6" xfId="12" applyFont="1" applyFill="1" applyBorder="1" applyAlignment="1">
      <alignment horizontal="right" vertical="center" wrapText="1" shrinkToFit="1"/>
    </xf>
    <xf numFmtId="0" fontId="10" fillId="0" borderId="1" xfId="13" applyFont="1" applyFill="1" applyBorder="1" applyAlignment="1">
      <alignment horizontal="center" vertical="center" wrapText="1"/>
    </xf>
    <xf numFmtId="0" fontId="8" fillId="0" borderId="1" xfId="13" applyFont="1" applyFill="1" applyBorder="1" applyAlignment="1">
      <alignment horizontal="center" vertical="center" shrinkToFit="1"/>
    </xf>
    <xf numFmtId="0" fontId="50" fillId="0" borderId="1" xfId="13" applyFont="1" applyFill="1" applyBorder="1" applyAlignment="1">
      <alignment horizontal="center" vertical="center" wrapText="1"/>
    </xf>
    <xf numFmtId="176" fontId="75" fillId="6" borderId="1" xfId="13" applyNumberFormat="1" applyFont="1" applyFill="1" applyBorder="1" applyAlignment="1">
      <alignment horizontal="center" vertical="center" wrapText="1"/>
    </xf>
    <xf numFmtId="0" fontId="78" fillId="6" borderId="1" xfId="13" applyFont="1" applyFill="1" applyBorder="1" applyAlignment="1">
      <alignment horizontal="center" vertical="center" wrapText="1"/>
    </xf>
    <xf numFmtId="0" fontId="35" fillId="10" borderId="1" xfId="2" applyFont="1" applyFill="1" applyBorder="1" applyAlignment="1">
      <alignment horizontal="left" vertical="center" wrapText="1"/>
    </xf>
    <xf numFmtId="0" fontId="78" fillId="6" borderId="2" xfId="13" applyFont="1" applyFill="1" applyBorder="1" applyAlignment="1">
      <alignment horizontal="center" vertical="center" wrapText="1"/>
    </xf>
    <xf numFmtId="0" fontId="10" fillId="0" borderId="14" xfId="13" applyFont="1" applyFill="1" applyBorder="1" applyAlignment="1">
      <alignment horizontal="center" vertical="center" wrapText="1"/>
    </xf>
    <xf numFmtId="0" fontId="78" fillId="6" borderId="5" xfId="13" applyFont="1" applyFill="1" applyBorder="1" applyAlignment="1">
      <alignment horizontal="center" vertical="center" wrapText="1"/>
    </xf>
    <xf numFmtId="0" fontId="10" fillId="0" borderId="1" xfId="13" applyFont="1" applyFill="1" applyBorder="1" applyAlignment="1">
      <alignment horizontal="left" vertical="center" wrapText="1"/>
    </xf>
    <xf numFmtId="0" fontId="10" fillId="0" borderId="2" xfId="13" applyFont="1" applyFill="1" applyBorder="1" applyAlignment="1">
      <alignment horizontal="center" vertical="center" wrapText="1"/>
    </xf>
    <xf numFmtId="176" fontId="78" fillId="6" borderId="2" xfId="13" applyNumberFormat="1" applyFont="1" applyFill="1" applyBorder="1" applyAlignment="1">
      <alignment horizontal="center" vertical="center" wrapText="1"/>
    </xf>
    <xf numFmtId="0" fontId="27" fillId="0" borderId="14" xfId="13" applyFont="1" applyFill="1" applyBorder="1" applyAlignment="1">
      <alignment horizontal="center" vertical="center"/>
    </xf>
    <xf numFmtId="0" fontId="27" fillId="0" borderId="16" xfId="13" applyFont="1" applyFill="1" applyBorder="1" applyAlignment="1">
      <alignment horizontal="center" vertical="center"/>
    </xf>
    <xf numFmtId="0" fontId="10" fillId="9" borderId="5" xfId="13" applyFont="1" applyFill="1" applyBorder="1" applyAlignment="1">
      <alignment horizontal="center" vertical="center" wrapText="1"/>
    </xf>
    <xf numFmtId="0" fontId="10" fillId="9" borderId="1" xfId="13" applyFont="1" applyFill="1" applyBorder="1" applyAlignment="1">
      <alignment horizontal="center" vertical="center" wrapText="1"/>
    </xf>
    <xf numFmtId="0" fontId="78" fillId="8" borderId="7" xfId="13" applyFont="1" applyFill="1" applyBorder="1" applyAlignment="1">
      <alignment horizontal="center" vertical="center"/>
    </xf>
    <xf numFmtId="0" fontId="78" fillId="8" borderId="13" xfId="13" applyFont="1" applyFill="1" applyBorder="1" applyAlignment="1">
      <alignment horizontal="center" vertical="center"/>
    </xf>
    <xf numFmtId="0" fontId="78" fillId="8" borderId="17" xfId="13" applyFont="1" applyFill="1" applyBorder="1" applyAlignment="1">
      <alignment horizontal="center" vertical="center"/>
    </xf>
    <xf numFmtId="0" fontId="10" fillId="3" borderId="14" xfId="10" applyFont="1" applyFill="1" applyBorder="1" applyAlignment="1">
      <alignment horizontal="center" vertical="center" wrapText="1"/>
    </xf>
    <xf numFmtId="0" fontId="10" fillId="3" borderId="2" xfId="10" applyFont="1" applyFill="1" applyBorder="1" applyAlignment="1">
      <alignment horizontal="center" vertical="center" wrapText="1"/>
    </xf>
    <xf numFmtId="0" fontId="78" fillId="6" borderId="3" xfId="13" applyFont="1" applyFill="1" applyBorder="1" applyAlignment="1">
      <alignment horizontal="center" vertical="center" wrapText="1"/>
    </xf>
    <xf numFmtId="0" fontId="27" fillId="0" borderId="13" xfId="13" applyFont="1" applyFill="1" applyBorder="1" applyAlignment="1">
      <alignment horizontal="left" vertical="center" wrapText="1"/>
    </xf>
    <xf numFmtId="0" fontId="27" fillId="0" borderId="0" xfId="13" applyFont="1" applyFill="1" applyBorder="1" applyAlignment="1">
      <alignment horizontal="left" vertical="center"/>
    </xf>
    <xf numFmtId="0" fontId="36" fillId="0" borderId="0" xfId="13" applyFont="1" applyFill="1" applyBorder="1" applyAlignment="1">
      <alignment horizontal="left" vertical="center"/>
    </xf>
    <xf numFmtId="0" fontId="27" fillId="0" borderId="15" xfId="13" applyFont="1" applyFill="1" applyBorder="1" applyAlignment="1">
      <alignment horizontal="center" vertical="center"/>
    </xf>
    <xf numFmtId="0" fontId="36" fillId="0" borderId="0" xfId="13" applyFont="1" applyFill="1" applyAlignment="1">
      <alignment horizontal="left" vertical="center" wrapText="1"/>
    </xf>
    <xf numFmtId="0" fontId="27" fillId="0" borderId="13" xfId="13" applyFont="1" applyFill="1" applyBorder="1" applyAlignment="1">
      <alignment horizontal="center" vertical="center" wrapText="1"/>
    </xf>
    <xf numFmtId="0" fontId="27" fillId="0" borderId="0" xfId="13" applyFont="1" applyFill="1" applyBorder="1" applyAlignment="1">
      <alignment horizontal="center" vertical="center" wrapText="1"/>
    </xf>
    <xf numFmtId="0" fontId="27" fillId="0" borderId="14" xfId="13" applyFont="1" applyFill="1" applyBorder="1" applyAlignment="1">
      <alignment horizontal="left" vertical="center"/>
    </xf>
    <xf numFmtId="0" fontId="27" fillId="0" borderId="15" xfId="13" applyFont="1" applyFill="1" applyBorder="1" applyAlignment="1">
      <alignment horizontal="left" vertical="center"/>
    </xf>
    <xf numFmtId="0" fontId="28" fillId="0" borderId="13" xfId="13" applyFont="1" applyFill="1" applyBorder="1" applyAlignment="1">
      <alignment horizontal="left" vertical="center" wrapText="1"/>
    </xf>
    <xf numFmtId="0" fontId="28" fillId="0" borderId="0" xfId="13" applyFont="1" applyFill="1" applyBorder="1" applyAlignment="1">
      <alignment horizontal="left" vertical="center" wrapText="1"/>
    </xf>
    <xf numFmtId="0" fontId="35" fillId="0" borderId="0" xfId="13" applyFont="1" applyFill="1" applyAlignment="1">
      <alignment horizontal="left" vertical="center" wrapText="1"/>
    </xf>
    <xf numFmtId="0" fontId="35" fillId="0" borderId="0" xfId="13" applyFont="1" applyFill="1" applyAlignment="1">
      <alignment horizontal="left" vertical="center"/>
    </xf>
    <xf numFmtId="0" fontId="98" fillId="0" borderId="0" xfId="2" applyFont="1" applyBorder="1" applyAlignment="1">
      <alignment horizontal="center" vertical="top" shrinkToFit="1"/>
    </xf>
    <xf numFmtId="0" fontId="54" fillId="0" borderId="0" xfId="2" applyFont="1" applyBorder="1" applyAlignment="1">
      <alignment horizontal="center" vertical="top" shrinkToFit="1"/>
    </xf>
    <xf numFmtId="0" fontId="64" fillId="0" borderId="0" xfId="2" applyFont="1" applyFill="1" applyBorder="1" applyAlignment="1">
      <alignment horizontal="right" vertical="center" wrapText="1" shrinkToFit="1"/>
    </xf>
    <xf numFmtId="0" fontId="64" fillId="0" borderId="0" xfId="2" applyFont="1" applyFill="1" applyBorder="1" applyAlignment="1">
      <alignment horizontal="right" vertical="center" shrinkToFit="1"/>
    </xf>
    <xf numFmtId="0" fontId="95" fillId="0" borderId="1" xfId="2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vertical="center" wrapText="1"/>
    </xf>
    <xf numFmtId="0" fontId="35" fillId="2" borderId="3" xfId="2" applyFont="1" applyFill="1" applyBorder="1" applyAlignment="1">
      <alignment vertical="center" wrapText="1"/>
    </xf>
    <xf numFmtId="0" fontId="11" fillId="2" borderId="5" xfId="2" applyFont="1" applyFill="1" applyBorder="1" applyAlignment="1">
      <alignment vertical="center" wrapText="1"/>
    </xf>
    <xf numFmtId="0" fontId="31" fillId="3" borderId="1" xfId="10" applyFont="1" applyFill="1" applyBorder="1" applyAlignment="1">
      <alignment horizontal="center" vertical="center" wrapText="1"/>
    </xf>
    <xf numFmtId="0" fontId="95" fillId="2" borderId="2" xfId="2" applyFont="1" applyFill="1" applyBorder="1" applyAlignment="1">
      <alignment horizontal="left" vertical="center" wrapText="1"/>
    </xf>
    <xf numFmtId="0" fontId="95" fillId="2" borderId="3" xfId="2" applyFont="1" applyFill="1" applyBorder="1" applyAlignment="1">
      <alignment horizontal="left" vertical="center" wrapText="1"/>
    </xf>
    <xf numFmtId="0" fontId="99" fillId="2" borderId="5" xfId="2" applyFont="1" applyFill="1" applyBorder="1" applyAlignment="1">
      <alignment horizontal="left" vertical="center" wrapText="1"/>
    </xf>
    <xf numFmtId="0" fontId="53" fillId="10" borderId="19" xfId="2" applyFont="1" applyFill="1" applyBorder="1" applyAlignment="1">
      <alignment horizontal="left" vertical="center" wrapText="1"/>
    </xf>
    <xf numFmtId="0" fontId="101" fillId="10" borderId="20" xfId="2" applyFont="1" applyFill="1" applyBorder="1" applyAlignment="1">
      <alignment horizontal="left" vertical="center" wrapText="1"/>
    </xf>
    <xf numFmtId="0" fontId="101" fillId="10" borderId="21" xfId="2" applyFont="1" applyFill="1" applyBorder="1" applyAlignment="1">
      <alignment horizontal="left" vertical="center" wrapText="1"/>
    </xf>
    <xf numFmtId="0" fontId="95" fillId="0" borderId="1" xfId="2" applyFont="1" applyFill="1" applyBorder="1" applyAlignment="1">
      <alignment horizontal="left" vertical="center" wrapText="1"/>
    </xf>
    <xf numFmtId="0" fontId="35" fillId="0" borderId="1" xfId="2" applyFont="1" applyFill="1" applyBorder="1" applyAlignment="1">
      <alignment vertical="center" wrapText="1"/>
    </xf>
    <xf numFmtId="0" fontId="96" fillId="0" borderId="1" xfId="2" applyFont="1" applyFill="1" applyBorder="1" applyAlignment="1">
      <alignment vertical="center" wrapText="1"/>
    </xf>
    <xf numFmtId="0" fontId="38" fillId="0" borderId="1" xfId="2" applyFont="1" applyFill="1" applyBorder="1" applyAlignment="1">
      <alignment horizontal="center" vertical="center" wrapText="1"/>
    </xf>
    <xf numFmtId="0" fontId="38" fillId="0" borderId="1" xfId="2" applyFont="1" applyFill="1" applyBorder="1" applyAlignment="1">
      <alignment vertical="center" wrapText="1"/>
    </xf>
    <xf numFmtId="0" fontId="36" fillId="0" borderId="0" xfId="2" applyFont="1" applyAlignment="1">
      <alignment horizontal="left" vertical="center"/>
    </xf>
    <xf numFmtId="0" fontId="38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8" fillId="0" borderId="14" xfId="2" applyFont="1" applyFill="1" applyBorder="1" applyAlignment="1">
      <alignment horizontal="left" vertical="center"/>
    </xf>
    <xf numFmtId="0" fontId="112" fillId="0" borderId="0" xfId="2" applyFont="1" applyFill="1" applyBorder="1" applyAlignment="1">
      <alignment horizontal="left" vertical="center"/>
    </xf>
    <xf numFmtId="0" fontId="95" fillId="0" borderId="0" xfId="2" applyFont="1" applyFill="1" applyBorder="1" applyAlignment="1">
      <alignment horizontal="left" vertical="center"/>
    </xf>
    <xf numFmtId="0" fontId="38" fillId="0" borderId="15" xfId="2" applyFont="1" applyFill="1" applyBorder="1" applyAlignment="1">
      <alignment horizontal="left" vertical="center"/>
    </xf>
    <xf numFmtId="0" fontId="38" fillId="0" borderId="16" xfId="2" applyFont="1" applyFill="1" applyBorder="1" applyAlignment="1">
      <alignment horizontal="left" vertical="center"/>
    </xf>
    <xf numFmtId="0" fontId="95" fillId="0" borderId="5" xfId="2" applyFont="1" applyFill="1" applyBorder="1" applyAlignment="1">
      <alignment vertical="center" wrapText="1"/>
    </xf>
    <xf numFmtId="0" fontId="95" fillId="0" borderId="1" xfId="2" applyFont="1" applyFill="1" applyBorder="1" applyAlignment="1">
      <alignment vertical="center" wrapText="1"/>
    </xf>
    <xf numFmtId="0" fontId="38" fillId="2" borderId="4" xfId="2" applyFont="1" applyFill="1" applyBorder="1" applyAlignment="1">
      <alignment horizontal="left" vertical="center"/>
    </xf>
    <xf numFmtId="0" fontId="38" fillId="2" borderId="7" xfId="2" applyFont="1" applyFill="1" applyBorder="1" applyAlignment="1">
      <alignment wrapText="1"/>
    </xf>
    <xf numFmtId="0" fontId="32" fillId="0" borderId="13" xfId="2" applyFont="1" applyBorder="1" applyAlignment="1">
      <alignment wrapText="1"/>
    </xf>
    <xf numFmtId="0" fontId="32" fillId="0" borderId="8" xfId="2" applyFont="1" applyBorder="1" applyAlignment="1">
      <alignment wrapText="1"/>
    </xf>
    <xf numFmtId="0" fontId="32" fillId="0" borderId="0" xfId="2" applyFont="1" applyAlignment="1">
      <alignment wrapText="1"/>
    </xf>
  </cellXfs>
  <cellStyles count="15">
    <cellStyle name="一般" xfId="0" builtinId="0"/>
    <cellStyle name="一般 10" xfId="9"/>
    <cellStyle name="一般 2" xfId="2"/>
    <cellStyle name="一般 2 2" xfId="1"/>
    <cellStyle name="一般 2 2 2" xfId="3"/>
    <cellStyle name="一般 2 2 3" xfId="8"/>
    <cellStyle name="一般 2 3" xfId="13"/>
    <cellStyle name="一般 3" xfId="7"/>
    <cellStyle name="一般 4" xfId="10"/>
    <cellStyle name="一般 5 2" xfId="6"/>
    <cellStyle name="一般_97" xfId="4"/>
    <cellStyle name="一般_Book1" xfId="12"/>
    <cellStyle name="一般_企管系-98-101日四技課程規劃表-修正後101-11-21 2" xfId="14"/>
    <cellStyle name="一般_夜四技課程規劃表公告上網" xfId="5"/>
    <cellStyle name="一般_餐飲系_課程修訂對照表_101-11-19" xfId="1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U67"/>
  <sheetViews>
    <sheetView topLeftCell="A40" zoomScaleNormal="100" workbookViewId="0">
      <selection activeCell="A67" sqref="A67:U67"/>
    </sheetView>
  </sheetViews>
  <sheetFormatPr defaultColWidth="8.875" defaultRowHeight="15"/>
  <cols>
    <col min="1" max="1" width="2.625" style="1" customWidth="1"/>
    <col min="2" max="2" width="13.125" style="1" customWidth="1"/>
    <col min="3" max="6" width="2.625" style="1" customWidth="1"/>
    <col min="7" max="7" width="13.125" style="1" customWidth="1"/>
    <col min="8" max="11" width="2.625" style="1" customWidth="1"/>
    <col min="12" max="12" width="13.125" style="1" customWidth="1"/>
    <col min="13" max="16" width="2.625" style="1" customWidth="1"/>
    <col min="17" max="17" width="13.125" style="1" customWidth="1"/>
    <col min="18" max="21" width="2.625" style="1" customWidth="1"/>
    <col min="22" max="16384" width="8.875" style="1"/>
  </cols>
  <sheetData>
    <row r="1" spans="1:21" ht="19.5" customHeight="1">
      <c r="A1" s="495" t="s">
        <v>1111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</row>
    <row r="2" spans="1:21" s="80" customFormat="1" ht="27" customHeight="1">
      <c r="A2" s="496" t="s">
        <v>1104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</row>
    <row r="3" spans="1:21" ht="15" customHeight="1">
      <c r="A3" s="498" t="s">
        <v>0</v>
      </c>
      <c r="B3" s="499" t="s">
        <v>1</v>
      </c>
      <c r="C3" s="499" t="s">
        <v>2</v>
      </c>
      <c r="D3" s="499"/>
      <c r="E3" s="499"/>
      <c r="F3" s="499"/>
      <c r="G3" s="499" t="s">
        <v>1</v>
      </c>
      <c r="H3" s="499" t="s">
        <v>3</v>
      </c>
      <c r="I3" s="499"/>
      <c r="J3" s="499"/>
      <c r="K3" s="499"/>
      <c r="L3" s="500" t="s">
        <v>4</v>
      </c>
      <c r="M3" s="499" t="s">
        <v>5</v>
      </c>
      <c r="N3" s="499"/>
      <c r="O3" s="499"/>
      <c r="P3" s="499"/>
      <c r="Q3" s="499" t="s">
        <v>1</v>
      </c>
      <c r="R3" s="499" t="s">
        <v>6</v>
      </c>
      <c r="S3" s="499"/>
      <c r="T3" s="499"/>
      <c r="U3" s="499"/>
    </row>
    <row r="4" spans="1:21" ht="15" customHeight="1">
      <c r="A4" s="498"/>
      <c r="B4" s="499"/>
      <c r="C4" s="499" t="s">
        <v>7</v>
      </c>
      <c r="D4" s="499"/>
      <c r="E4" s="499" t="s">
        <v>8</v>
      </c>
      <c r="F4" s="499"/>
      <c r="G4" s="499"/>
      <c r="H4" s="499" t="s">
        <v>7</v>
      </c>
      <c r="I4" s="499"/>
      <c r="J4" s="499" t="s">
        <v>8</v>
      </c>
      <c r="K4" s="499"/>
      <c r="L4" s="499"/>
      <c r="M4" s="499" t="s">
        <v>7</v>
      </c>
      <c r="N4" s="499"/>
      <c r="O4" s="499" t="s">
        <v>8</v>
      </c>
      <c r="P4" s="499"/>
      <c r="Q4" s="499"/>
      <c r="R4" s="499" t="s">
        <v>7</v>
      </c>
      <c r="S4" s="499"/>
      <c r="T4" s="499" t="s">
        <v>8</v>
      </c>
      <c r="U4" s="499"/>
    </row>
    <row r="5" spans="1:21" ht="17.25" customHeight="1">
      <c r="A5" s="498"/>
      <c r="B5" s="499"/>
      <c r="C5" s="2" t="s">
        <v>9</v>
      </c>
      <c r="D5" s="2" t="s">
        <v>10</v>
      </c>
      <c r="E5" s="2" t="s">
        <v>9</v>
      </c>
      <c r="F5" s="2" t="s">
        <v>10</v>
      </c>
      <c r="G5" s="499"/>
      <c r="H5" s="2" t="s">
        <v>9</v>
      </c>
      <c r="I5" s="2" t="s">
        <v>10</v>
      </c>
      <c r="J5" s="2" t="s">
        <v>9</v>
      </c>
      <c r="K5" s="2" t="s">
        <v>10</v>
      </c>
      <c r="L5" s="499"/>
      <c r="M5" s="2" t="s">
        <v>9</v>
      </c>
      <c r="N5" s="2" t="s">
        <v>10</v>
      </c>
      <c r="O5" s="2" t="s">
        <v>9</v>
      </c>
      <c r="P5" s="2" t="s">
        <v>10</v>
      </c>
      <c r="Q5" s="499"/>
      <c r="R5" s="2" t="s">
        <v>9</v>
      </c>
      <c r="S5" s="2" t="s">
        <v>10</v>
      </c>
      <c r="T5" s="2" t="s">
        <v>9</v>
      </c>
      <c r="U5" s="2" t="s">
        <v>10</v>
      </c>
    </row>
    <row r="6" spans="1:21" ht="15" customHeight="1">
      <c r="A6" s="505" t="s">
        <v>11</v>
      </c>
      <c r="B6" s="3" t="s">
        <v>12</v>
      </c>
      <c r="C6" s="4">
        <v>2</v>
      </c>
      <c r="D6" s="4">
        <v>2</v>
      </c>
      <c r="E6" s="4"/>
      <c r="F6" s="4"/>
      <c r="G6" s="5" t="s">
        <v>13</v>
      </c>
      <c r="H6" s="4">
        <v>2</v>
      </c>
      <c r="I6" s="4">
        <v>2</v>
      </c>
      <c r="J6" s="4"/>
      <c r="K6" s="4"/>
      <c r="L6" s="6"/>
      <c r="M6" s="7"/>
      <c r="N6" s="7"/>
      <c r="O6" s="7"/>
      <c r="P6" s="7"/>
      <c r="Q6" s="6"/>
      <c r="R6" s="7"/>
      <c r="S6" s="7"/>
      <c r="T6" s="7"/>
      <c r="U6" s="7"/>
    </row>
    <row r="7" spans="1:21" ht="15" customHeight="1">
      <c r="A7" s="506"/>
      <c r="B7" s="5" t="s">
        <v>14</v>
      </c>
      <c r="C7" s="4"/>
      <c r="D7" s="4"/>
      <c r="E7" s="4">
        <v>2</v>
      </c>
      <c r="F7" s="4">
        <v>2</v>
      </c>
      <c r="G7" s="5" t="s">
        <v>15</v>
      </c>
      <c r="H7" s="4">
        <v>2</v>
      </c>
      <c r="I7" s="4">
        <v>2</v>
      </c>
      <c r="J7" s="4">
        <v>2</v>
      </c>
      <c r="K7" s="4">
        <v>2</v>
      </c>
      <c r="L7" s="6"/>
      <c r="M7" s="7"/>
      <c r="N7" s="7"/>
      <c r="O7" s="7"/>
      <c r="P7" s="7"/>
      <c r="Q7" s="6"/>
      <c r="R7" s="7"/>
      <c r="S7" s="7"/>
      <c r="T7" s="7"/>
      <c r="U7" s="7"/>
    </row>
    <row r="8" spans="1:21" ht="15" customHeight="1">
      <c r="A8" s="506"/>
      <c r="B8" s="5" t="s">
        <v>16</v>
      </c>
      <c r="C8" s="4">
        <v>2</v>
      </c>
      <c r="D8" s="4">
        <v>2</v>
      </c>
      <c r="E8" s="4">
        <v>2</v>
      </c>
      <c r="F8" s="4">
        <v>2</v>
      </c>
      <c r="G8" s="5"/>
      <c r="H8" s="4"/>
      <c r="I8" s="4"/>
      <c r="J8" s="4"/>
      <c r="K8" s="4"/>
      <c r="L8" s="6"/>
      <c r="M8" s="7"/>
      <c r="N8" s="7"/>
      <c r="O8" s="7"/>
      <c r="P8" s="7"/>
      <c r="Q8" s="6"/>
      <c r="R8" s="7"/>
      <c r="S8" s="7"/>
      <c r="T8" s="7"/>
      <c r="U8" s="7"/>
    </row>
    <row r="9" spans="1:21" ht="15" customHeight="1">
      <c r="A9" s="506"/>
      <c r="B9" s="8" t="s">
        <v>17</v>
      </c>
      <c r="C9" s="9">
        <f>SUM(C6:C8)</f>
        <v>4</v>
      </c>
      <c r="D9" s="9">
        <f>SUM(D6:D8)</f>
        <v>4</v>
      </c>
      <c r="E9" s="9">
        <f>SUM(E6:E8)</f>
        <v>4</v>
      </c>
      <c r="F9" s="9">
        <f>SUM(F6:F8)</f>
        <v>4</v>
      </c>
      <c r="G9" s="10" t="s">
        <v>17</v>
      </c>
      <c r="H9" s="9">
        <f>SUM(H6:H8)</f>
        <v>4</v>
      </c>
      <c r="I9" s="9">
        <f>SUM(I6:I8)</f>
        <v>4</v>
      </c>
      <c r="J9" s="9">
        <f>SUM(J6:J8)</f>
        <v>2</v>
      </c>
      <c r="K9" s="9">
        <f>SUM(K6:K8)</f>
        <v>2</v>
      </c>
      <c r="L9" s="10" t="s">
        <v>17</v>
      </c>
      <c r="M9" s="9"/>
      <c r="N9" s="9"/>
      <c r="O9" s="11"/>
      <c r="P9" s="11"/>
      <c r="Q9" s="10" t="s">
        <v>17</v>
      </c>
      <c r="R9" s="9"/>
      <c r="S9" s="9"/>
      <c r="T9" s="9"/>
      <c r="U9" s="9"/>
    </row>
    <row r="10" spans="1:21" ht="15" customHeight="1">
      <c r="A10" s="506"/>
      <c r="B10" s="12" t="s">
        <v>18</v>
      </c>
      <c r="C10" s="508">
        <f>C9+E9+H9+J9+M9+O9+R9+T9</f>
        <v>14</v>
      </c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</row>
    <row r="11" spans="1:21" ht="27" customHeight="1">
      <c r="A11" s="507"/>
      <c r="B11" s="509" t="s">
        <v>1087</v>
      </c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</row>
    <row r="12" spans="1:21" ht="15" customHeight="1">
      <c r="A12" s="498" t="s">
        <v>19</v>
      </c>
      <c r="B12" s="13" t="s">
        <v>20</v>
      </c>
      <c r="C12" s="14">
        <v>0</v>
      </c>
      <c r="D12" s="14">
        <v>1</v>
      </c>
      <c r="E12" s="14">
        <v>0</v>
      </c>
      <c r="F12" s="14">
        <v>1</v>
      </c>
      <c r="G12" s="13" t="s">
        <v>21</v>
      </c>
      <c r="H12" s="14">
        <v>1</v>
      </c>
      <c r="I12" s="14">
        <v>1</v>
      </c>
      <c r="J12" s="14">
        <v>1</v>
      </c>
      <c r="K12" s="14">
        <v>1</v>
      </c>
      <c r="L12" s="15"/>
      <c r="M12" s="16"/>
      <c r="N12" s="16"/>
      <c r="O12" s="16"/>
      <c r="P12" s="17"/>
      <c r="Q12" s="13"/>
      <c r="R12" s="14"/>
      <c r="S12" s="14"/>
      <c r="T12" s="14"/>
      <c r="U12" s="18"/>
    </row>
    <row r="13" spans="1:21" ht="15" customHeight="1">
      <c r="A13" s="498"/>
      <c r="B13" s="19" t="s">
        <v>22</v>
      </c>
      <c r="C13" s="20"/>
      <c r="D13" s="20"/>
      <c r="E13" s="20">
        <v>2</v>
      </c>
      <c r="F13" s="20">
        <v>2</v>
      </c>
      <c r="G13" s="374" t="s">
        <v>1099</v>
      </c>
      <c r="H13" s="375"/>
      <c r="I13" s="375"/>
      <c r="J13" s="375">
        <v>2</v>
      </c>
      <c r="K13" s="375">
        <v>2</v>
      </c>
      <c r="L13" s="22"/>
      <c r="M13" s="23"/>
      <c r="N13" s="23"/>
      <c r="O13" s="21"/>
      <c r="P13" s="21"/>
      <c r="Q13" s="24"/>
      <c r="R13" s="21"/>
      <c r="S13" s="21"/>
      <c r="T13" s="21"/>
      <c r="U13" s="20"/>
    </row>
    <row r="14" spans="1:21" ht="15" customHeight="1">
      <c r="A14" s="498"/>
      <c r="B14" s="25"/>
      <c r="C14" s="26"/>
      <c r="D14" s="26"/>
      <c r="E14" s="20"/>
      <c r="F14" s="20"/>
      <c r="G14" s="25" t="s">
        <v>23</v>
      </c>
      <c r="H14" s="23"/>
      <c r="I14" s="23"/>
      <c r="J14" s="4">
        <v>2</v>
      </c>
      <c r="K14" s="4">
        <v>2</v>
      </c>
      <c r="L14" s="24"/>
      <c r="M14" s="21"/>
      <c r="N14" s="21"/>
      <c r="O14" s="21"/>
      <c r="P14" s="21"/>
      <c r="Q14" s="24"/>
      <c r="R14" s="21"/>
      <c r="S14" s="21"/>
      <c r="T14" s="21"/>
      <c r="U14" s="20"/>
    </row>
    <row r="15" spans="1:21" ht="15" customHeight="1">
      <c r="A15" s="498"/>
      <c r="B15" s="8" t="s">
        <v>24</v>
      </c>
      <c r="C15" s="9">
        <f>SUM(C12:C14)</f>
        <v>0</v>
      </c>
      <c r="D15" s="9">
        <f>SUM(D12:D14)</f>
        <v>1</v>
      </c>
      <c r="E15" s="9">
        <f>SUM(E12:E14)</f>
        <v>2</v>
      </c>
      <c r="F15" s="9">
        <f>SUM(F12:F14)</f>
        <v>3</v>
      </c>
      <c r="G15" s="10" t="s">
        <v>17</v>
      </c>
      <c r="H15" s="9">
        <f>SUM(H12:H14)</f>
        <v>1</v>
      </c>
      <c r="I15" s="9">
        <f>SUM(I12:I14)</f>
        <v>1</v>
      </c>
      <c r="J15" s="9">
        <f>SUM(J12:J14)</f>
        <v>5</v>
      </c>
      <c r="K15" s="9">
        <f>SUM(K12:K14)</f>
        <v>5</v>
      </c>
      <c r="L15" s="10" t="s">
        <v>17</v>
      </c>
      <c r="M15" s="9"/>
      <c r="N15" s="9"/>
      <c r="O15" s="11"/>
      <c r="P15" s="11"/>
      <c r="Q15" s="10" t="s">
        <v>17</v>
      </c>
      <c r="R15" s="9"/>
      <c r="S15" s="9"/>
      <c r="T15" s="9"/>
      <c r="U15" s="9"/>
    </row>
    <row r="16" spans="1:21" ht="15" customHeight="1">
      <c r="A16" s="498"/>
      <c r="B16" s="27" t="s">
        <v>18</v>
      </c>
      <c r="C16" s="510">
        <f>C15+E15+H15+J15+M15+O15+R15+T15</f>
        <v>8</v>
      </c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</row>
    <row r="17" spans="1:21" ht="75.75" customHeight="1">
      <c r="A17" s="498" t="s">
        <v>25</v>
      </c>
      <c r="B17" s="511" t="s">
        <v>1088</v>
      </c>
      <c r="C17" s="511"/>
      <c r="D17" s="511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</row>
    <row r="18" spans="1:21" ht="15" customHeight="1">
      <c r="A18" s="498"/>
      <c r="B18" s="359" t="s">
        <v>26</v>
      </c>
      <c r="C18" s="512">
        <v>6</v>
      </c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</row>
    <row r="19" spans="1:21" ht="15" customHeight="1">
      <c r="A19" s="498" t="s">
        <v>27</v>
      </c>
      <c r="B19" s="28" t="s">
        <v>28</v>
      </c>
      <c r="C19" s="29">
        <v>2</v>
      </c>
      <c r="D19" s="30">
        <v>2</v>
      </c>
      <c r="E19" s="30"/>
      <c r="F19" s="30"/>
      <c r="G19" s="370" t="s">
        <v>1102</v>
      </c>
      <c r="H19" s="379">
        <v>2</v>
      </c>
      <c r="I19" s="379">
        <v>2</v>
      </c>
      <c r="J19" s="379"/>
      <c r="K19" s="379"/>
      <c r="L19" s="6"/>
      <c r="M19" s="7"/>
      <c r="N19" s="7"/>
      <c r="O19" s="32"/>
      <c r="P19" s="32"/>
      <c r="Q19" s="6"/>
      <c r="R19" s="7"/>
      <c r="S19" s="7"/>
      <c r="T19" s="7"/>
      <c r="U19" s="7"/>
    </row>
    <row r="20" spans="1:21" ht="15" customHeight="1">
      <c r="A20" s="498"/>
      <c r="B20" s="31" t="s">
        <v>29</v>
      </c>
      <c r="C20" s="30"/>
      <c r="D20" s="30"/>
      <c r="E20" s="30">
        <v>2</v>
      </c>
      <c r="F20" s="30">
        <v>2</v>
      </c>
      <c r="G20" s="370" t="s">
        <v>1101</v>
      </c>
      <c r="H20" s="379"/>
      <c r="I20" s="379"/>
      <c r="J20" s="379">
        <v>2</v>
      </c>
      <c r="K20" s="379">
        <v>2</v>
      </c>
      <c r="L20" s="6"/>
      <c r="M20" s="7"/>
      <c r="N20" s="7"/>
      <c r="O20" s="32"/>
      <c r="P20" s="32"/>
      <c r="Q20" s="6"/>
      <c r="R20" s="7"/>
      <c r="S20" s="7"/>
      <c r="T20" s="7"/>
      <c r="U20" s="7"/>
    </row>
    <row r="21" spans="1:21" ht="15" customHeight="1">
      <c r="A21" s="498"/>
      <c r="B21" s="32" t="s">
        <v>30</v>
      </c>
      <c r="C21" s="33">
        <f>SUM(C19:C20)</f>
        <v>2</v>
      </c>
      <c r="D21" s="33">
        <f>SUM(D19:D20)</f>
        <v>2</v>
      </c>
      <c r="E21" s="33">
        <f>SUM(E19:E20)</f>
        <v>2</v>
      </c>
      <c r="F21" s="33">
        <f>SUM(F19:F20)</f>
        <v>2</v>
      </c>
      <c r="G21" s="34"/>
      <c r="H21" s="33">
        <f>SUM(H19:H20)</f>
        <v>2</v>
      </c>
      <c r="I21" s="33">
        <f>SUM(I19:I20)</f>
        <v>2</v>
      </c>
      <c r="J21" s="33">
        <f>SUM(J19:J20)</f>
        <v>2</v>
      </c>
      <c r="K21" s="33">
        <f>SUM(K19:K20)</f>
        <v>2</v>
      </c>
      <c r="L21" s="32"/>
      <c r="M21" s="7"/>
      <c r="N21" s="7"/>
      <c r="O21" s="32"/>
      <c r="P21" s="32"/>
      <c r="Q21" s="32"/>
      <c r="R21" s="7"/>
      <c r="S21" s="7"/>
      <c r="T21" s="7"/>
      <c r="U21" s="7"/>
    </row>
    <row r="22" spans="1:21" ht="15" customHeight="1">
      <c r="A22" s="498"/>
      <c r="B22" s="35" t="s">
        <v>31</v>
      </c>
      <c r="C22" s="513">
        <v>8</v>
      </c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</row>
    <row r="23" spans="1:21" s="39" customFormat="1" ht="13.9" customHeight="1">
      <c r="A23" s="501" t="s">
        <v>32</v>
      </c>
      <c r="B23" s="36" t="s">
        <v>33</v>
      </c>
      <c r="C23" s="37">
        <v>2</v>
      </c>
      <c r="D23" s="37">
        <v>2</v>
      </c>
      <c r="E23" s="37"/>
      <c r="F23" s="37"/>
      <c r="G23" s="36" t="s">
        <v>34</v>
      </c>
      <c r="H23" s="37">
        <v>2</v>
      </c>
      <c r="I23" s="37">
        <v>2</v>
      </c>
      <c r="J23" s="37"/>
      <c r="K23" s="37"/>
      <c r="L23" s="38" t="s">
        <v>35</v>
      </c>
      <c r="M23" s="37"/>
      <c r="N23" s="37"/>
      <c r="O23" s="37">
        <v>2</v>
      </c>
      <c r="P23" s="37">
        <v>2</v>
      </c>
      <c r="Q23" s="38" t="s">
        <v>36</v>
      </c>
      <c r="R23" s="37"/>
      <c r="S23" s="37"/>
      <c r="T23" s="37">
        <v>2</v>
      </c>
      <c r="U23" s="37">
        <v>2</v>
      </c>
    </row>
    <row r="24" spans="1:21" s="39" customFormat="1" ht="13.9" customHeight="1">
      <c r="A24" s="502"/>
      <c r="B24" s="36" t="s">
        <v>37</v>
      </c>
      <c r="C24" s="37">
        <v>2</v>
      </c>
      <c r="D24" s="37">
        <v>2</v>
      </c>
      <c r="E24" s="37"/>
      <c r="F24" s="37"/>
      <c r="G24" s="38" t="s">
        <v>38</v>
      </c>
      <c r="H24" s="37">
        <v>2</v>
      </c>
      <c r="I24" s="37">
        <v>2</v>
      </c>
      <c r="J24" s="37"/>
      <c r="K24" s="37"/>
      <c r="L24" s="36" t="s">
        <v>39</v>
      </c>
      <c r="M24" s="37"/>
      <c r="N24" s="37"/>
      <c r="O24" s="37">
        <v>2</v>
      </c>
      <c r="P24" s="37">
        <v>2</v>
      </c>
      <c r="Q24" s="38" t="s">
        <v>40</v>
      </c>
      <c r="R24" s="37"/>
      <c r="S24" s="37"/>
      <c r="T24" s="37">
        <v>2</v>
      </c>
      <c r="U24" s="37">
        <v>2</v>
      </c>
    </row>
    <row r="25" spans="1:21" s="39" customFormat="1" ht="13.9" customHeight="1">
      <c r="A25" s="502"/>
      <c r="B25" s="356" t="s">
        <v>1067</v>
      </c>
      <c r="C25" s="37">
        <v>2</v>
      </c>
      <c r="D25" s="37">
        <v>2</v>
      </c>
      <c r="E25" s="37"/>
      <c r="F25" s="37"/>
      <c r="G25" s="356" t="s">
        <v>1068</v>
      </c>
      <c r="H25" s="37"/>
      <c r="I25" s="37"/>
      <c r="J25" s="37">
        <v>2</v>
      </c>
      <c r="K25" s="37">
        <v>2</v>
      </c>
      <c r="L25" s="36"/>
      <c r="M25" s="37"/>
      <c r="N25" s="37"/>
      <c r="O25" s="37"/>
      <c r="P25" s="37"/>
      <c r="Q25" s="38"/>
      <c r="R25" s="37"/>
      <c r="S25" s="37"/>
      <c r="T25" s="37"/>
      <c r="U25" s="37"/>
    </row>
    <row r="26" spans="1:21" s="39" customFormat="1" ht="13.9" customHeight="1">
      <c r="A26" s="503"/>
      <c r="B26" s="40" t="s">
        <v>41</v>
      </c>
      <c r="C26" s="504">
        <f>SUM(C23+C24+H23+H24+O23+O24+T23+T24+C25+J25)</f>
        <v>20</v>
      </c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</row>
    <row r="27" spans="1:21" ht="15" customHeight="1">
      <c r="A27" s="514" t="s">
        <v>42</v>
      </c>
      <c r="B27" s="41" t="s">
        <v>43</v>
      </c>
      <c r="C27" s="42">
        <v>2</v>
      </c>
      <c r="D27" s="42">
        <v>2</v>
      </c>
      <c r="E27" s="43"/>
      <c r="F27" s="43"/>
      <c r="G27" s="41" t="s">
        <v>44</v>
      </c>
      <c r="H27" s="42">
        <v>2</v>
      </c>
      <c r="I27" s="42">
        <v>2</v>
      </c>
      <c r="J27" s="42"/>
      <c r="K27" s="42"/>
      <c r="L27" s="383" t="s">
        <v>45</v>
      </c>
      <c r="M27" s="382">
        <v>2</v>
      </c>
      <c r="N27" s="382">
        <v>2</v>
      </c>
      <c r="O27" s="382"/>
      <c r="P27" s="382"/>
      <c r="Q27" s="41" t="s">
        <v>46</v>
      </c>
      <c r="R27" s="42">
        <v>10</v>
      </c>
      <c r="S27" s="42">
        <v>10</v>
      </c>
      <c r="T27" s="42">
        <v>10</v>
      </c>
      <c r="U27" s="42">
        <v>10</v>
      </c>
    </row>
    <row r="28" spans="1:21" ht="15" customHeight="1">
      <c r="A28" s="514"/>
      <c r="B28" s="41" t="s">
        <v>47</v>
      </c>
      <c r="C28" s="42">
        <v>2</v>
      </c>
      <c r="D28" s="42">
        <v>2</v>
      </c>
      <c r="E28" s="42"/>
      <c r="F28" s="42"/>
      <c r="G28" s="44" t="s">
        <v>48</v>
      </c>
      <c r="H28" s="45"/>
      <c r="I28" s="45"/>
      <c r="J28" s="45">
        <v>2</v>
      </c>
      <c r="K28" s="45">
        <v>2</v>
      </c>
      <c r="L28" s="41" t="s">
        <v>49</v>
      </c>
      <c r="M28" s="42">
        <v>1</v>
      </c>
      <c r="N28" s="42">
        <v>2</v>
      </c>
      <c r="O28" s="42">
        <v>1</v>
      </c>
      <c r="P28" s="42">
        <v>2</v>
      </c>
      <c r="Q28" s="46"/>
      <c r="R28" s="42"/>
      <c r="S28" s="42"/>
      <c r="T28" s="42"/>
      <c r="U28" s="42"/>
    </row>
    <row r="29" spans="1:21" ht="15" customHeight="1">
      <c r="A29" s="514"/>
      <c r="B29" s="41" t="s">
        <v>50</v>
      </c>
      <c r="C29" s="42">
        <v>2</v>
      </c>
      <c r="D29" s="42">
        <v>2</v>
      </c>
      <c r="E29" s="42"/>
      <c r="F29" s="42"/>
      <c r="H29" s="42"/>
      <c r="I29" s="42"/>
      <c r="J29" s="42"/>
      <c r="K29" s="42"/>
      <c r="L29" s="41" t="s">
        <v>51</v>
      </c>
      <c r="M29" s="42"/>
      <c r="N29" s="42"/>
      <c r="O29" s="42">
        <v>2</v>
      </c>
      <c r="P29" s="42">
        <v>2</v>
      </c>
      <c r="Q29" s="41"/>
      <c r="R29" s="42"/>
      <c r="S29" s="42"/>
      <c r="T29" s="42"/>
      <c r="U29" s="42"/>
    </row>
    <row r="30" spans="1:21" ht="15" customHeight="1">
      <c r="A30" s="514"/>
      <c r="B30" s="41" t="s">
        <v>52</v>
      </c>
      <c r="C30" s="42"/>
      <c r="D30" s="42"/>
      <c r="E30" s="42">
        <v>2</v>
      </c>
      <c r="F30" s="42">
        <v>2</v>
      </c>
      <c r="G30" s="41"/>
      <c r="H30" s="42"/>
      <c r="I30" s="42"/>
      <c r="J30" s="42"/>
      <c r="K30" s="42"/>
      <c r="M30" s="42"/>
      <c r="N30" s="42"/>
      <c r="O30" s="42"/>
      <c r="P30" s="42"/>
      <c r="Q30" s="46"/>
      <c r="R30" s="42"/>
      <c r="S30" s="42"/>
      <c r="T30" s="42"/>
      <c r="U30" s="42"/>
    </row>
    <row r="31" spans="1:21" ht="15" customHeight="1">
      <c r="A31" s="514"/>
      <c r="B31" s="380" t="s">
        <v>53</v>
      </c>
      <c r="C31" s="381"/>
      <c r="D31" s="381"/>
      <c r="E31" s="382">
        <v>2</v>
      </c>
      <c r="F31" s="382">
        <v>2</v>
      </c>
      <c r="G31" s="47"/>
      <c r="H31" s="42"/>
      <c r="I31" s="42"/>
      <c r="J31" s="42"/>
      <c r="K31" s="42"/>
      <c r="L31" s="41"/>
      <c r="M31" s="42"/>
      <c r="N31" s="42"/>
      <c r="O31" s="45"/>
      <c r="P31" s="45"/>
      <c r="Q31" s="48"/>
      <c r="R31" s="42"/>
      <c r="S31" s="42"/>
      <c r="T31" s="42"/>
      <c r="U31" s="42"/>
    </row>
    <row r="32" spans="1:21" ht="15" customHeight="1">
      <c r="A32" s="514"/>
      <c r="B32" s="49"/>
      <c r="C32" s="49"/>
      <c r="D32" s="49"/>
      <c r="E32" s="49"/>
      <c r="F32" s="49"/>
      <c r="G32" s="47"/>
      <c r="H32" s="42"/>
      <c r="I32" s="42"/>
      <c r="J32" s="42"/>
      <c r="K32" s="42"/>
      <c r="L32" s="41"/>
      <c r="M32" s="42"/>
      <c r="N32" s="42"/>
      <c r="O32" s="45"/>
      <c r="P32" s="45"/>
      <c r="Q32" s="48"/>
      <c r="R32" s="42"/>
      <c r="S32" s="42"/>
      <c r="T32" s="42"/>
      <c r="U32" s="42"/>
    </row>
    <row r="33" spans="1:21" ht="15" customHeight="1">
      <c r="A33" s="514"/>
      <c r="B33" s="50" t="s">
        <v>54</v>
      </c>
      <c r="C33" s="50">
        <f>SUM(C27:C31)</f>
        <v>6</v>
      </c>
      <c r="D33" s="50">
        <f>SUM(D27:D31)</f>
        <v>6</v>
      </c>
      <c r="E33" s="50">
        <f>SUM(E27:E31)</f>
        <v>4</v>
      </c>
      <c r="F33" s="50">
        <f>SUM(F27:F31)</f>
        <v>4</v>
      </c>
      <c r="G33" s="50" t="s">
        <v>55</v>
      </c>
      <c r="H33" s="50">
        <f>SUM(H27:H31)</f>
        <v>2</v>
      </c>
      <c r="I33" s="50">
        <f>SUM(I27:I31)</f>
        <v>2</v>
      </c>
      <c r="J33" s="50">
        <f>SUM(J27:J31)</f>
        <v>2</v>
      </c>
      <c r="K33" s="50">
        <f>SUM(K27:K31)</f>
        <v>2</v>
      </c>
      <c r="L33" s="50" t="s">
        <v>56</v>
      </c>
      <c r="M33" s="50">
        <f>SUM(M27:M31)</f>
        <v>3</v>
      </c>
      <c r="N33" s="50">
        <f>SUM(N27:N31)</f>
        <v>4</v>
      </c>
      <c r="O33" s="50">
        <f>SUM(O27:O31)</f>
        <v>3</v>
      </c>
      <c r="P33" s="50">
        <f>SUM(P27:P31)</f>
        <v>4</v>
      </c>
      <c r="Q33" s="50" t="s">
        <v>55</v>
      </c>
      <c r="R33" s="50">
        <f>SUM(R27:R31)</f>
        <v>10</v>
      </c>
      <c r="S33" s="50">
        <v>10</v>
      </c>
      <c r="T33" s="50">
        <f>SUM(T27:T31)</f>
        <v>10</v>
      </c>
      <c r="U33" s="50">
        <v>10</v>
      </c>
    </row>
    <row r="34" spans="1:21" ht="15" customHeight="1">
      <c r="A34" s="514"/>
      <c r="B34" s="51" t="s">
        <v>57</v>
      </c>
      <c r="C34" s="515" t="str">
        <f>SUM(C33,E33,H33,J33,M33,O33,R33,T33)&amp;" / "&amp;SUM(D33,F33,I33,K33,N33,P33,S33,U33)&amp;" (時數)"</f>
        <v>40 / 42 (時數)</v>
      </c>
      <c r="D34" s="515"/>
      <c r="E34" s="515"/>
      <c r="F34" s="515"/>
      <c r="G34" s="515"/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S34" s="515"/>
      <c r="T34" s="515"/>
      <c r="U34" s="515"/>
    </row>
    <row r="35" spans="1:21" ht="15" customHeight="1">
      <c r="A35" s="516" t="s">
        <v>58</v>
      </c>
      <c r="B35" s="52" t="s">
        <v>59</v>
      </c>
      <c r="C35" s="26">
        <v>2</v>
      </c>
      <c r="D35" s="26">
        <v>2</v>
      </c>
      <c r="E35" s="26"/>
      <c r="F35" s="26"/>
      <c r="G35" s="52" t="s">
        <v>60</v>
      </c>
      <c r="H35" s="42">
        <v>2</v>
      </c>
      <c r="I35" s="42">
        <v>2</v>
      </c>
      <c r="J35" s="42"/>
      <c r="K35" s="42"/>
      <c r="L35" s="52" t="s">
        <v>61</v>
      </c>
      <c r="M35" s="42">
        <v>2</v>
      </c>
      <c r="N35" s="42">
        <v>2</v>
      </c>
      <c r="O35" s="42"/>
      <c r="P35" s="42"/>
      <c r="Q35" s="50"/>
      <c r="R35" s="50"/>
      <c r="S35" s="50"/>
      <c r="T35" s="50"/>
      <c r="U35" s="50"/>
    </row>
    <row r="36" spans="1:21" ht="15" customHeight="1">
      <c r="A36" s="517"/>
      <c r="B36" s="52" t="s">
        <v>62</v>
      </c>
      <c r="C36" s="26">
        <v>2</v>
      </c>
      <c r="D36" s="26">
        <v>2</v>
      </c>
      <c r="E36" s="26"/>
      <c r="F36" s="26"/>
      <c r="G36" s="52" t="s">
        <v>63</v>
      </c>
      <c r="H36" s="42">
        <v>2</v>
      </c>
      <c r="I36" s="42">
        <v>2</v>
      </c>
      <c r="J36" s="42"/>
      <c r="K36" s="42"/>
      <c r="L36" s="52" t="s">
        <v>64</v>
      </c>
      <c r="M36" s="42">
        <v>2</v>
      </c>
      <c r="N36" s="42">
        <v>2</v>
      </c>
      <c r="O36" s="42"/>
      <c r="P36" s="42"/>
      <c r="Q36" s="50"/>
      <c r="R36" s="50"/>
      <c r="S36" s="50"/>
      <c r="T36" s="50"/>
      <c r="U36" s="50"/>
    </row>
    <row r="37" spans="1:21" ht="15" customHeight="1">
      <c r="A37" s="517"/>
      <c r="B37" s="52" t="s">
        <v>65</v>
      </c>
      <c r="C37" s="26"/>
      <c r="D37" s="26"/>
      <c r="E37" s="26">
        <v>2</v>
      </c>
      <c r="F37" s="26">
        <v>2</v>
      </c>
      <c r="G37" s="52" t="s">
        <v>66</v>
      </c>
      <c r="H37" s="42"/>
      <c r="I37" s="42"/>
      <c r="J37" s="42">
        <v>2</v>
      </c>
      <c r="K37" s="42">
        <v>2</v>
      </c>
      <c r="L37" s="52" t="s">
        <v>67</v>
      </c>
      <c r="M37" s="42"/>
      <c r="N37" s="42"/>
      <c r="O37" s="42">
        <v>2</v>
      </c>
      <c r="P37" s="42">
        <v>2</v>
      </c>
      <c r="Q37" s="53"/>
      <c r="R37" s="26"/>
      <c r="S37" s="26"/>
      <c r="T37" s="26"/>
      <c r="U37" s="26"/>
    </row>
    <row r="38" spans="1:21" ht="15" customHeight="1">
      <c r="A38" s="517"/>
      <c r="B38" s="52" t="s">
        <v>68</v>
      </c>
      <c r="C38" s="26"/>
      <c r="D38" s="26"/>
      <c r="E38" s="26">
        <v>2</v>
      </c>
      <c r="F38" s="26">
        <v>2</v>
      </c>
      <c r="G38" s="52" t="s">
        <v>69</v>
      </c>
      <c r="H38" s="42"/>
      <c r="I38" s="42"/>
      <c r="J38" s="42">
        <v>2</v>
      </c>
      <c r="K38" s="42">
        <v>2</v>
      </c>
      <c r="L38" s="52" t="s">
        <v>70</v>
      </c>
      <c r="M38" s="42"/>
      <c r="N38" s="42"/>
      <c r="O38" s="42">
        <v>2</v>
      </c>
      <c r="P38" s="42">
        <v>2</v>
      </c>
      <c r="Q38" s="53"/>
      <c r="R38" s="26"/>
      <c r="S38" s="26"/>
      <c r="T38" s="26"/>
      <c r="U38" s="26"/>
    </row>
    <row r="39" spans="1:21" ht="15" customHeight="1">
      <c r="A39" s="517"/>
      <c r="B39" s="54" t="s">
        <v>71</v>
      </c>
      <c r="C39" s="55">
        <f>SUM(C35:C37)</f>
        <v>4</v>
      </c>
      <c r="D39" s="55">
        <f>SUM(D35:D37)</f>
        <v>4</v>
      </c>
      <c r="E39" s="55">
        <v>4</v>
      </c>
      <c r="F39" s="55">
        <v>4</v>
      </c>
      <c r="G39" s="56"/>
      <c r="H39" s="55">
        <f>SUM(H35:H37)</f>
        <v>4</v>
      </c>
      <c r="I39" s="55">
        <f>SUM(I35:I37)</f>
        <v>4</v>
      </c>
      <c r="J39" s="55">
        <v>4</v>
      </c>
      <c r="K39" s="55">
        <v>4</v>
      </c>
      <c r="L39" s="54"/>
      <c r="M39" s="55">
        <f>SUM(M35:M37)</f>
        <v>4</v>
      </c>
      <c r="N39" s="55">
        <f>SUM(N35:N37)</f>
        <v>4</v>
      </c>
      <c r="O39" s="55">
        <v>4</v>
      </c>
      <c r="P39" s="55">
        <v>4</v>
      </c>
      <c r="Q39" s="54"/>
      <c r="R39" s="57"/>
      <c r="S39" s="57"/>
      <c r="T39" s="57"/>
      <c r="U39" s="57"/>
    </row>
    <row r="40" spans="1:21" ht="15" customHeight="1">
      <c r="A40" s="518"/>
      <c r="B40" s="50" t="s">
        <v>72</v>
      </c>
      <c r="C40" s="519" t="s">
        <v>73</v>
      </c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19"/>
      <c r="O40" s="519"/>
      <c r="P40" s="519"/>
      <c r="Q40" s="519"/>
      <c r="R40" s="519"/>
      <c r="S40" s="519"/>
      <c r="T40" s="519"/>
      <c r="U40" s="519"/>
    </row>
    <row r="41" spans="1:21" ht="15" customHeight="1">
      <c r="A41" s="520" t="s">
        <v>74</v>
      </c>
      <c r="B41" s="381" t="s">
        <v>75</v>
      </c>
      <c r="C41" s="30">
        <v>2</v>
      </c>
      <c r="D41" s="30">
        <v>2</v>
      </c>
      <c r="E41" s="30"/>
      <c r="F41" s="30"/>
      <c r="G41" s="31" t="s">
        <v>76</v>
      </c>
      <c r="H41" s="30">
        <v>2</v>
      </c>
      <c r="I41" s="30">
        <v>2</v>
      </c>
      <c r="J41" s="30"/>
      <c r="K41" s="30"/>
      <c r="L41" s="383" t="s">
        <v>77</v>
      </c>
      <c r="M41" s="30">
        <v>2</v>
      </c>
      <c r="N41" s="30">
        <v>2</v>
      </c>
      <c r="O41" s="30"/>
      <c r="P41" s="30"/>
      <c r="Q41" s="41"/>
      <c r="R41" s="59"/>
      <c r="S41" s="59"/>
      <c r="T41" s="59"/>
      <c r="U41" s="59"/>
    </row>
    <row r="42" spans="1:21" ht="15" customHeight="1">
      <c r="A42" s="521"/>
      <c r="B42" s="28" t="s">
        <v>78</v>
      </c>
      <c r="C42" s="30">
        <v>2</v>
      </c>
      <c r="D42" s="30">
        <v>2</v>
      </c>
      <c r="E42" s="30"/>
      <c r="F42" s="30"/>
      <c r="G42" s="384" t="s">
        <v>79</v>
      </c>
      <c r="H42" s="30">
        <v>2</v>
      </c>
      <c r="I42" s="30">
        <v>2</v>
      </c>
      <c r="J42" s="30"/>
      <c r="K42" s="30"/>
      <c r="L42" s="381" t="s">
        <v>80</v>
      </c>
      <c r="M42" s="30">
        <v>2</v>
      </c>
      <c r="N42" s="30">
        <v>2</v>
      </c>
      <c r="O42" s="30"/>
      <c r="P42" s="30"/>
      <c r="Q42" s="41"/>
      <c r="R42" s="59"/>
      <c r="S42" s="59"/>
      <c r="T42" s="59"/>
      <c r="U42" s="59"/>
    </row>
    <row r="43" spans="1:21" ht="15" customHeight="1">
      <c r="A43" s="521"/>
      <c r="B43" s="28" t="s">
        <v>81</v>
      </c>
      <c r="C43" s="30">
        <v>2</v>
      </c>
      <c r="D43" s="30">
        <v>2</v>
      </c>
      <c r="E43" s="30"/>
      <c r="F43" s="30"/>
      <c r="G43" s="385" t="s">
        <v>82</v>
      </c>
      <c r="H43" s="30">
        <v>2</v>
      </c>
      <c r="I43" s="30">
        <v>2</v>
      </c>
      <c r="J43" s="30"/>
      <c r="K43" s="30"/>
      <c r="L43" s="381" t="s">
        <v>83</v>
      </c>
      <c r="M43" s="30">
        <v>2</v>
      </c>
      <c r="N43" s="30">
        <v>2</v>
      </c>
      <c r="O43" s="30"/>
      <c r="P43" s="30"/>
      <c r="Q43" s="41"/>
      <c r="R43" s="59"/>
      <c r="S43" s="59"/>
      <c r="T43" s="59"/>
      <c r="U43" s="59"/>
    </row>
    <row r="44" spans="1:21" ht="15" customHeight="1">
      <c r="A44" s="521"/>
      <c r="B44" s="381" t="s">
        <v>84</v>
      </c>
      <c r="C44" s="30">
        <v>2</v>
      </c>
      <c r="D44" s="30">
        <v>2</v>
      </c>
      <c r="E44" s="30"/>
      <c r="F44" s="30"/>
      <c r="G44" s="381" t="s">
        <v>85</v>
      </c>
      <c r="H44" s="30">
        <v>2</v>
      </c>
      <c r="I44" s="30">
        <v>2</v>
      </c>
      <c r="J44" s="30"/>
      <c r="K44" s="30"/>
      <c r="L44" s="381" t="s">
        <v>86</v>
      </c>
      <c r="M44" s="30">
        <v>2</v>
      </c>
      <c r="N44" s="30">
        <v>2</v>
      </c>
      <c r="O44" s="30"/>
      <c r="P44" s="30"/>
      <c r="Q44" s="41"/>
      <c r="R44" s="59"/>
      <c r="S44" s="59"/>
      <c r="T44" s="59"/>
      <c r="U44" s="59"/>
    </row>
    <row r="45" spans="1:21" ht="15" customHeight="1">
      <c r="A45" s="521"/>
      <c r="B45" s="383" t="s">
        <v>87</v>
      </c>
      <c r="C45" s="30">
        <v>2</v>
      </c>
      <c r="D45" s="30">
        <v>2</v>
      </c>
      <c r="E45" s="30"/>
      <c r="F45" s="30"/>
      <c r="G45" s="381" t="s">
        <v>88</v>
      </c>
      <c r="H45" s="30">
        <v>2</v>
      </c>
      <c r="I45" s="30">
        <v>2</v>
      </c>
      <c r="J45" s="30"/>
      <c r="K45" s="30"/>
      <c r="L45" s="381" t="s">
        <v>89</v>
      </c>
      <c r="M45" s="30">
        <v>2</v>
      </c>
      <c r="N45" s="30">
        <v>2</v>
      </c>
      <c r="O45" s="30">
        <v>2</v>
      </c>
      <c r="P45" s="30">
        <v>2</v>
      </c>
      <c r="Q45" s="41"/>
      <c r="R45" s="59"/>
      <c r="S45" s="59"/>
      <c r="T45" s="59"/>
      <c r="U45" s="59"/>
    </row>
    <row r="46" spans="1:21" ht="15" customHeight="1">
      <c r="A46" s="521"/>
      <c r="B46" s="383" t="s">
        <v>90</v>
      </c>
      <c r="C46" s="30"/>
      <c r="D46" s="30"/>
      <c r="E46" s="30">
        <v>2</v>
      </c>
      <c r="F46" s="30">
        <v>2</v>
      </c>
      <c r="G46" s="383" t="s">
        <v>91</v>
      </c>
      <c r="H46" s="30">
        <v>2</v>
      </c>
      <c r="I46" s="30">
        <v>2</v>
      </c>
      <c r="J46" s="386"/>
      <c r="K46" s="386"/>
      <c r="L46" s="381" t="s">
        <v>92</v>
      </c>
      <c r="M46" s="30"/>
      <c r="N46" s="30"/>
      <c r="O46" s="30">
        <v>2</v>
      </c>
      <c r="P46" s="30">
        <v>2</v>
      </c>
      <c r="Q46" s="41"/>
      <c r="R46" s="59"/>
      <c r="S46" s="59"/>
      <c r="T46" s="59"/>
      <c r="U46" s="59"/>
    </row>
    <row r="47" spans="1:21" ht="15" customHeight="1">
      <c r="A47" s="521"/>
      <c r="B47" s="381" t="s">
        <v>93</v>
      </c>
      <c r="C47" s="30"/>
      <c r="D47" s="30"/>
      <c r="E47" s="30">
        <v>2</v>
      </c>
      <c r="F47" s="30">
        <v>2</v>
      </c>
      <c r="G47" s="383" t="s">
        <v>94</v>
      </c>
      <c r="H47" s="386"/>
      <c r="I47" s="386"/>
      <c r="J47" s="30">
        <v>2</v>
      </c>
      <c r="K47" s="30">
        <v>2</v>
      </c>
      <c r="L47" s="381" t="s">
        <v>95</v>
      </c>
      <c r="M47" s="30"/>
      <c r="N47" s="30"/>
      <c r="O47" s="30">
        <v>2</v>
      </c>
      <c r="P47" s="30">
        <v>2</v>
      </c>
      <c r="Q47" s="41"/>
      <c r="R47" s="59"/>
      <c r="S47" s="59"/>
      <c r="T47" s="59"/>
      <c r="U47" s="59"/>
    </row>
    <row r="48" spans="1:21" ht="15" customHeight="1">
      <c r="A48" s="521"/>
      <c r="B48" s="28" t="s">
        <v>96</v>
      </c>
      <c r="C48" s="30"/>
      <c r="D48" s="30"/>
      <c r="E48" s="30">
        <v>2</v>
      </c>
      <c r="F48" s="30">
        <v>2</v>
      </c>
      <c r="G48" s="383" t="s">
        <v>97</v>
      </c>
      <c r="H48" s="386"/>
      <c r="I48" s="386"/>
      <c r="J48" s="30">
        <v>2</v>
      </c>
      <c r="K48" s="30">
        <v>2</v>
      </c>
      <c r="L48" s="381" t="s">
        <v>98</v>
      </c>
      <c r="M48" s="30"/>
      <c r="N48" s="30"/>
      <c r="O48" s="30">
        <v>2</v>
      </c>
      <c r="P48" s="30">
        <v>2</v>
      </c>
      <c r="Q48" s="41"/>
      <c r="R48" s="59"/>
      <c r="S48" s="59"/>
      <c r="T48" s="59"/>
      <c r="U48" s="59"/>
    </row>
    <row r="49" spans="1:21" ht="15" customHeight="1">
      <c r="A49" s="521"/>
      <c r="B49" s="28" t="s">
        <v>99</v>
      </c>
      <c r="C49" s="30"/>
      <c r="D49" s="30"/>
      <c r="E49" s="30">
        <v>2</v>
      </c>
      <c r="F49" s="30">
        <v>2</v>
      </c>
      <c r="G49" s="28" t="s">
        <v>100</v>
      </c>
      <c r="H49" s="30"/>
      <c r="I49" s="30"/>
      <c r="J49" s="30">
        <v>2</v>
      </c>
      <c r="K49" s="30">
        <v>2</v>
      </c>
      <c r="L49" s="381" t="s">
        <v>101</v>
      </c>
      <c r="M49" s="30"/>
      <c r="N49" s="30"/>
      <c r="O49" s="30">
        <v>2</v>
      </c>
      <c r="P49" s="30">
        <v>2</v>
      </c>
      <c r="Q49" s="41"/>
      <c r="R49" s="59"/>
      <c r="S49" s="59"/>
      <c r="T49" s="59"/>
      <c r="U49" s="59"/>
    </row>
    <row r="50" spans="1:21" ht="15" customHeight="1">
      <c r="A50" s="521"/>
      <c r="B50" s="387" t="s">
        <v>102</v>
      </c>
      <c r="C50" s="30"/>
      <c r="D50" s="30"/>
      <c r="E50" s="30">
        <v>2</v>
      </c>
      <c r="F50" s="30">
        <v>2</v>
      </c>
      <c r="G50" s="388" t="s">
        <v>103</v>
      </c>
      <c r="H50" s="30"/>
      <c r="I50" s="30"/>
      <c r="J50" s="30">
        <v>2</v>
      </c>
      <c r="K50" s="30">
        <v>2</v>
      </c>
      <c r="L50" s="381"/>
      <c r="M50" s="30"/>
      <c r="N50" s="30"/>
      <c r="O50" s="30"/>
      <c r="P50" s="30"/>
      <c r="Q50" s="41"/>
      <c r="R50" s="59"/>
      <c r="S50" s="59"/>
      <c r="T50" s="59"/>
      <c r="U50" s="59"/>
    </row>
    <row r="51" spans="1:21" ht="15" customHeight="1">
      <c r="A51" s="521"/>
      <c r="B51" s="28" t="s">
        <v>104</v>
      </c>
      <c r="C51" s="30"/>
      <c r="D51" s="30"/>
      <c r="E51" s="30">
        <v>2</v>
      </c>
      <c r="F51" s="30">
        <v>2</v>
      </c>
      <c r="G51" s="381" t="s">
        <v>105</v>
      </c>
      <c r="H51" s="30"/>
      <c r="I51" s="30"/>
      <c r="J51" s="30">
        <v>2</v>
      </c>
      <c r="K51" s="30">
        <v>2</v>
      </c>
      <c r="L51" s="381"/>
      <c r="M51" s="30"/>
      <c r="N51" s="30"/>
      <c r="O51" s="30"/>
      <c r="P51" s="30"/>
      <c r="Q51" s="41" t="s">
        <v>106</v>
      </c>
      <c r="R51" s="59"/>
      <c r="S51" s="59"/>
      <c r="T51" s="59"/>
      <c r="U51" s="59"/>
    </row>
    <row r="52" spans="1:21" ht="15" customHeight="1">
      <c r="A52" s="521"/>
      <c r="B52" s="61"/>
      <c r="C52" s="58"/>
      <c r="D52" s="58"/>
      <c r="E52" s="58"/>
      <c r="F52" s="58"/>
      <c r="G52" s="41" t="s">
        <v>107</v>
      </c>
      <c r="H52" s="58"/>
      <c r="I52" s="58"/>
      <c r="J52" s="58">
        <v>2</v>
      </c>
      <c r="K52" s="58">
        <v>2</v>
      </c>
      <c r="L52" s="41"/>
      <c r="M52" s="58"/>
      <c r="N52" s="58"/>
      <c r="O52" s="58"/>
      <c r="P52" s="58"/>
      <c r="Q52" s="48"/>
      <c r="R52" s="59"/>
      <c r="S52" s="59"/>
      <c r="T52" s="59"/>
      <c r="U52" s="59"/>
    </row>
    <row r="53" spans="1:21" ht="15" customHeight="1">
      <c r="A53" s="521"/>
      <c r="B53" s="61"/>
      <c r="C53" s="58"/>
      <c r="D53" s="58"/>
      <c r="E53" s="58"/>
      <c r="F53" s="58"/>
      <c r="G53" s="41" t="s">
        <v>108</v>
      </c>
      <c r="H53" s="58"/>
      <c r="I53" s="58"/>
      <c r="J53" s="58">
        <v>2</v>
      </c>
      <c r="K53" s="58">
        <v>2</v>
      </c>
      <c r="L53" s="41"/>
      <c r="M53" s="58"/>
      <c r="N53" s="58"/>
      <c r="O53" s="58"/>
      <c r="P53" s="58"/>
      <c r="Q53" s="48"/>
      <c r="R53" s="59"/>
      <c r="S53" s="59"/>
      <c r="T53" s="59"/>
      <c r="U53" s="59"/>
    </row>
    <row r="54" spans="1:21" ht="15" customHeight="1">
      <c r="A54" s="521"/>
      <c r="B54" s="50" t="s">
        <v>109</v>
      </c>
      <c r="C54" s="62">
        <v>10</v>
      </c>
      <c r="D54" s="62">
        <v>10</v>
      </c>
      <c r="E54" s="62">
        <v>10</v>
      </c>
      <c r="F54" s="62">
        <v>10</v>
      </c>
      <c r="G54" s="50" t="s">
        <v>109</v>
      </c>
      <c r="H54" s="62">
        <v>12</v>
      </c>
      <c r="I54" s="62">
        <v>12</v>
      </c>
      <c r="J54" s="62">
        <v>14</v>
      </c>
      <c r="K54" s="62">
        <v>14</v>
      </c>
      <c r="L54" s="50" t="s">
        <v>109</v>
      </c>
      <c r="M54" s="62">
        <v>10</v>
      </c>
      <c r="N54" s="62">
        <v>10</v>
      </c>
      <c r="O54" s="62">
        <v>10</v>
      </c>
      <c r="P54" s="62">
        <v>10</v>
      </c>
      <c r="Q54" s="50" t="s">
        <v>109</v>
      </c>
      <c r="R54" s="62">
        <v>0</v>
      </c>
      <c r="S54" s="62">
        <v>0</v>
      </c>
      <c r="T54" s="62">
        <v>0</v>
      </c>
      <c r="U54" s="62">
        <v>0</v>
      </c>
    </row>
    <row r="55" spans="1:21" ht="15" customHeight="1">
      <c r="A55" s="521"/>
      <c r="B55" s="41"/>
      <c r="C55" s="58"/>
      <c r="D55" s="58"/>
      <c r="E55" s="58"/>
      <c r="F55" s="58"/>
      <c r="G55" s="41"/>
      <c r="H55" s="58"/>
      <c r="I55" s="58"/>
      <c r="J55" s="58"/>
      <c r="K55" s="58"/>
      <c r="L55" s="41"/>
      <c r="M55" s="58"/>
      <c r="N55" s="58"/>
      <c r="O55" s="58"/>
      <c r="P55" s="58"/>
      <c r="Q55" s="19"/>
      <c r="R55" s="59"/>
      <c r="S55" s="59"/>
      <c r="T55" s="59"/>
      <c r="U55" s="59"/>
    </row>
    <row r="56" spans="1:21" ht="15" customHeight="1">
      <c r="A56" s="522"/>
      <c r="B56" s="63" t="s">
        <v>110</v>
      </c>
      <c r="C56" s="523" t="s">
        <v>111</v>
      </c>
      <c r="D56" s="523"/>
      <c r="E56" s="523"/>
      <c r="F56" s="523"/>
      <c r="G56" s="523"/>
      <c r="H56" s="523"/>
      <c r="I56" s="523"/>
      <c r="J56" s="523"/>
      <c r="K56" s="523"/>
      <c r="L56" s="523"/>
      <c r="M56" s="523"/>
      <c r="N56" s="523"/>
      <c r="O56" s="523"/>
      <c r="P56" s="523"/>
      <c r="Q56" s="523"/>
      <c r="R56" s="523"/>
      <c r="S56" s="523"/>
      <c r="T56" s="523"/>
      <c r="U56" s="523"/>
    </row>
    <row r="57" spans="1:21" ht="15" customHeight="1">
      <c r="A57" s="527" t="s">
        <v>112</v>
      </c>
      <c r="B57" s="527"/>
      <c r="C57" s="64">
        <v>26</v>
      </c>
      <c r="D57" s="64">
        <v>27</v>
      </c>
      <c r="E57" s="64">
        <v>28</v>
      </c>
      <c r="F57" s="64">
        <v>29</v>
      </c>
      <c r="G57" s="65"/>
      <c r="H57" s="64">
        <v>27</v>
      </c>
      <c r="I57" s="64">
        <v>27</v>
      </c>
      <c r="J57" s="64">
        <v>25</v>
      </c>
      <c r="K57" s="64">
        <v>25</v>
      </c>
      <c r="L57" s="65"/>
      <c r="M57" s="64">
        <v>17</v>
      </c>
      <c r="N57" s="64">
        <v>18</v>
      </c>
      <c r="O57" s="64">
        <v>17</v>
      </c>
      <c r="P57" s="64">
        <v>18</v>
      </c>
      <c r="Q57" s="65"/>
      <c r="R57" s="64">
        <f>SUM(R9,R15,R21,R33,R55)</f>
        <v>10</v>
      </c>
      <c r="S57" s="64">
        <f>SUM(S9,S15,S21,S33,S55)</f>
        <v>10</v>
      </c>
      <c r="T57" s="64">
        <f>SUM(T9,T15,T21,T33,T55)</f>
        <v>10</v>
      </c>
      <c r="U57" s="64">
        <f>SUM(U9,U15,U21,U33,U55)</f>
        <v>10</v>
      </c>
    </row>
    <row r="58" spans="1:21" ht="15" customHeight="1">
      <c r="A58" s="528" t="s">
        <v>113</v>
      </c>
      <c r="B58" s="528"/>
      <c r="C58" s="528"/>
      <c r="D58" s="528"/>
      <c r="E58" s="528"/>
      <c r="F58" s="528"/>
      <c r="G58" s="528"/>
      <c r="H58" s="528"/>
      <c r="I58" s="528"/>
      <c r="J58" s="528"/>
      <c r="K58" s="528"/>
      <c r="L58" s="528"/>
      <c r="M58" s="528"/>
      <c r="N58" s="528"/>
      <c r="O58" s="528"/>
      <c r="P58" s="528"/>
      <c r="Q58" s="528"/>
      <c r="R58" s="528"/>
      <c r="S58" s="528"/>
      <c r="T58" s="528"/>
      <c r="U58" s="66"/>
    </row>
    <row r="59" spans="1:21" ht="15" customHeight="1">
      <c r="A59" s="528" t="s">
        <v>1113</v>
      </c>
      <c r="B59" s="528"/>
      <c r="C59" s="528"/>
      <c r="D59" s="528"/>
      <c r="E59" s="528"/>
      <c r="F59" s="528"/>
      <c r="G59" s="528"/>
      <c r="H59" s="528"/>
      <c r="I59" s="528"/>
      <c r="J59" s="528"/>
      <c r="K59" s="528"/>
      <c r="L59" s="528"/>
      <c r="M59" s="528"/>
      <c r="N59" s="528"/>
      <c r="O59" s="528"/>
      <c r="P59" s="528"/>
      <c r="Q59" s="528"/>
      <c r="R59" s="528"/>
      <c r="S59" s="528"/>
      <c r="T59" s="528"/>
      <c r="U59" s="528"/>
    </row>
    <row r="60" spans="1:21" ht="15" customHeight="1">
      <c r="A60" s="529" t="s">
        <v>114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</row>
    <row r="61" spans="1:21" ht="15" customHeight="1">
      <c r="A61" s="528" t="s">
        <v>115</v>
      </c>
      <c r="B61" s="528"/>
      <c r="C61" s="528"/>
      <c r="D61" s="528"/>
      <c r="E61" s="528"/>
      <c r="F61" s="528"/>
      <c r="G61" s="528"/>
      <c r="H61" s="528"/>
      <c r="I61" s="528"/>
      <c r="J61" s="528"/>
      <c r="K61" s="528"/>
      <c r="L61" s="528"/>
      <c r="M61" s="528"/>
      <c r="N61" s="528"/>
      <c r="O61" s="528"/>
      <c r="P61" s="528"/>
      <c r="Q61" s="528"/>
      <c r="R61" s="528"/>
      <c r="S61" s="528"/>
      <c r="T61" s="528"/>
      <c r="U61" s="528"/>
    </row>
    <row r="62" spans="1:21" ht="18" customHeight="1">
      <c r="A62" s="530" t="s">
        <v>116</v>
      </c>
      <c r="B62" s="530"/>
      <c r="C62" s="530"/>
      <c r="D62" s="530"/>
      <c r="E62" s="530"/>
      <c r="F62" s="530"/>
      <c r="G62" s="530"/>
      <c r="H62" s="67"/>
      <c r="I62" s="68"/>
      <c r="J62" s="66"/>
      <c r="K62" s="66"/>
      <c r="L62" s="528" t="s">
        <v>117</v>
      </c>
      <c r="M62" s="528"/>
      <c r="N62" s="528"/>
      <c r="O62" s="528"/>
      <c r="P62" s="528"/>
      <c r="Q62" s="528"/>
      <c r="R62" s="528"/>
      <c r="S62" s="528"/>
      <c r="T62" s="528"/>
      <c r="U62" s="528"/>
    </row>
    <row r="63" spans="1:21" ht="18" customHeight="1">
      <c r="A63" s="528" t="s">
        <v>118</v>
      </c>
      <c r="B63" s="528"/>
      <c r="C63" s="528"/>
      <c r="D63" s="528"/>
      <c r="E63" s="528"/>
      <c r="F63" s="528"/>
      <c r="G63" s="528"/>
      <c r="H63" s="528"/>
      <c r="I63" s="528"/>
      <c r="J63" s="528"/>
      <c r="K63" s="528"/>
      <c r="L63" s="528"/>
      <c r="M63" s="528"/>
      <c r="N63" s="528"/>
      <c r="O63" s="528"/>
      <c r="P63" s="528"/>
      <c r="Q63" s="528"/>
      <c r="R63" s="528"/>
      <c r="S63" s="528"/>
      <c r="T63" s="528"/>
      <c r="U63" s="528"/>
    </row>
    <row r="64" spans="1:21" ht="18" customHeight="1">
      <c r="A64" s="528"/>
      <c r="B64" s="528"/>
      <c r="C64" s="528"/>
      <c r="D64" s="528"/>
      <c r="E64" s="528"/>
      <c r="F64" s="528"/>
      <c r="G64" s="528"/>
      <c r="H64" s="528"/>
      <c r="I64" s="528"/>
      <c r="J64" s="528"/>
      <c r="K64" s="528"/>
      <c r="L64" s="528"/>
      <c r="M64" s="528"/>
      <c r="N64" s="528"/>
      <c r="O64" s="528"/>
      <c r="P64" s="528"/>
      <c r="Q64" s="528"/>
      <c r="R64" s="528"/>
      <c r="S64" s="528"/>
      <c r="T64" s="528"/>
      <c r="U64" s="528"/>
    </row>
    <row r="65" spans="1:21" ht="15" customHeight="1">
      <c r="A65" s="528"/>
      <c r="B65" s="528"/>
      <c r="C65" s="528"/>
      <c r="D65" s="528"/>
      <c r="E65" s="528"/>
      <c r="F65" s="528"/>
      <c r="G65" s="528"/>
      <c r="H65" s="528"/>
      <c r="I65" s="528"/>
      <c r="J65" s="528"/>
      <c r="K65" s="528"/>
      <c r="L65" s="69"/>
      <c r="M65" s="69"/>
      <c r="N65" s="69"/>
      <c r="O65" s="69"/>
      <c r="P65" s="69"/>
      <c r="Q65" s="69"/>
      <c r="R65" s="69"/>
      <c r="S65" s="69"/>
      <c r="T65" s="69"/>
      <c r="U65" s="69"/>
    </row>
    <row r="66" spans="1:21" ht="15" customHeight="1">
      <c r="A66" s="526" t="s">
        <v>119</v>
      </c>
      <c r="B66" s="526"/>
      <c r="C66" s="526"/>
      <c r="D66" s="526"/>
      <c r="E66" s="526"/>
      <c r="F66" s="526"/>
      <c r="G66" s="526"/>
      <c r="H66" s="526"/>
      <c r="I66" s="526"/>
      <c r="J66" s="526"/>
      <c r="K66" s="526"/>
      <c r="L66" s="526"/>
      <c r="M66" s="526"/>
      <c r="N66" s="526"/>
      <c r="O66" s="526"/>
      <c r="P66" s="526"/>
      <c r="Q66" s="526"/>
      <c r="R66" s="526"/>
      <c r="S66" s="526"/>
      <c r="T66" s="526"/>
      <c r="U66" s="526"/>
    </row>
    <row r="67" spans="1:21">
      <c r="A67" s="524" t="s">
        <v>1300</v>
      </c>
      <c r="B67" s="525"/>
      <c r="C67" s="525"/>
      <c r="D67" s="525"/>
      <c r="E67" s="525"/>
      <c r="F67" s="525"/>
      <c r="G67" s="525"/>
      <c r="H67" s="525"/>
      <c r="I67" s="525"/>
      <c r="J67" s="525"/>
      <c r="K67" s="525"/>
      <c r="L67" s="525"/>
      <c r="M67" s="525"/>
      <c r="N67" s="525"/>
      <c r="O67" s="525"/>
      <c r="P67" s="525"/>
      <c r="Q67" s="525"/>
      <c r="R67" s="525"/>
      <c r="S67" s="525"/>
      <c r="T67" s="525"/>
      <c r="U67" s="525"/>
    </row>
  </sheetData>
  <mergeCells count="47">
    <mergeCell ref="A67:U67"/>
    <mergeCell ref="A66:U66"/>
    <mergeCell ref="A57:B57"/>
    <mergeCell ref="A58:T58"/>
    <mergeCell ref="A59:U59"/>
    <mergeCell ref="A60:U60"/>
    <mergeCell ref="A61:U61"/>
    <mergeCell ref="A62:G62"/>
    <mergeCell ref="L62:U64"/>
    <mergeCell ref="A63:K65"/>
    <mergeCell ref="A27:A34"/>
    <mergeCell ref="C34:U34"/>
    <mergeCell ref="A35:A40"/>
    <mergeCell ref="C40:U40"/>
    <mergeCell ref="A41:A56"/>
    <mergeCell ref="C56:U56"/>
    <mergeCell ref="O4:P4"/>
    <mergeCell ref="R4:S4"/>
    <mergeCell ref="A23:A26"/>
    <mergeCell ref="C26:U26"/>
    <mergeCell ref="T4:U4"/>
    <mergeCell ref="A6:A11"/>
    <mergeCell ref="C10:U10"/>
    <mergeCell ref="B11:U11"/>
    <mergeCell ref="A12:A16"/>
    <mergeCell ref="C16:U16"/>
    <mergeCell ref="A17:A18"/>
    <mergeCell ref="B17:U17"/>
    <mergeCell ref="C18:U18"/>
    <mergeCell ref="A19:A22"/>
    <mergeCell ref="C22:U22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3" type="noConversion"/>
  <printOptions horizontalCentered="1"/>
  <pageMargins left="0" right="0" top="0" bottom="0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52"/>
  <sheetViews>
    <sheetView topLeftCell="A37" zoomScaleNormal="100" workbookViewId="0">
      <selection activeCell="A51" sqref="A51:K52"/>
    </sheetView>
  </sheetViews>
  <sheetFormatPr defaultColWidth="9" defaultRowHeight="16.5"/>
  <cols>
    <col min="1" max="1" width="3" style="295" customWidth="1"/>
    <col min="2" max="2" width="11.875" style="296" customWidth="1"/>
    <col min="3" max="6" width="3.125" style="250" customWidth="1"/>
    <col min="7" max="7" width="11.875" style="250" customWidth="1"/>
    <col min="8" max="11" width="3" style="250" customWidth="1"/>
    <col min="12" max="12" width="11.875" style="250" customWidth="1"/>
    <col min="13" max="16" width="3" style="250" customWidth="1"/>
    <col min="17" max="17" width="11.875" style="250" customWidth="1"/>
    <col min="18" max="21" width="3" style="250" customWidth="1"/>
    <col min="22" max="22" width="5.625" style="246" customWidth="1"/>
    <col min="23" max="86" width="9" style="246"/>
    <col min="87" max="16384" width="9" style="250"/>
  </cols>
  <sheetData>
    <row r="1" spans="1:86" s="247" customFormat="1" ht="22.15" customHeight="1">
      <c r="A1" s="647" t="s">
        <v>1072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</row>
    <row r="2" spans="1:86" s="247" customFormat="1" ht="27" customHeight="1">
      <c r="A2" s="248"/>
      <c r="B2" s="249"/>
      <c r="C2" s="248"/>
      <c r="D2" s="248"/>
      <c r="E2" s="248"/>
      <c r="F2" s="248"/>
      <c r="G2" s="248"/>
      <c r="H2" s="248"/>
      <c r="I2" s="248"/>
      <c r="J2" s="248"/>
      <c r="K2" s="248"/>
      <c r="L2" s="665" t="s">
        <v>1109</v>
      </c>
      <c r="M2" s="666"/>
      <c r="N2" s="666"/>
      <c r="O2" s="666"/>
      <c r="P2" s="666"/>
      <c r="Q2" s="666"/>
      <c r="R2" s="666"/>
      <c r="S2" s="666"/>
      <c r="T2" s="666"/>
      <c r="U2" s="66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</row>
    <row r="3" spans="1:86" ht="14.1" customHeight="1">
      <c r="A3" s="649" t="s">
        <v>430</v>
      </c>
      <c r="B3" s="651" t="s">
        <v>832</v>
      </c>
      <c r="C3" s="649" t="s">
        <v>432</v>
      </c>
      <c r="D3" s="649"/>
      <c r="E3" s="649"/>
      <c r="F3" s="649"/>
      <c r="G3" s="649" t="s">
        <v>832</v>
      </c>
      <c r="H3" s="649" t="s">
        <v>433</v>
      </c>
      <c r="I3" s="649"/>
      <c r="J3" s="649"/>
      <c r="K3" s="649"/>
      <c r="L3" s="649" t="s">
        <v>832</v>
      </c>
      <c r="M3" s="649" t="s">
        <v>833</v>
      </c>
      <c r="N3" s="649"/>
      <c r="O3" s="649"/>
      <c r="P3" s="649"/>
      <c r="Q3" s="649" t="s">
        <v>832</v>
      </c>
      <c r="R3" s="649" t="s">
        <v>435</v>
      </c>
      <c r="S3" s="649"/>
      <c r="T3" s="649"/>
      <c r="U3" s="649"/>
    </row>
    <row r="4" spans="1:86" ht="14.1" customHeight="1">
      <c r="A4" s="649"/>
      <c r="B4" s="651"/>
      <c r="C4" s="649" t="s">
        <v>436</v>
      </c>
      <c r="D4" s="649"/>
      <c r="E4" s="649" t="s">
        <v>437</v>
      </c>
      <c r="F4" s="649"/>
      <c r="G4" s="649"/>
      <c r="H4" s="649" t="s">
        <v>436</v>
      </c>
      <c r="I4" s="649"/>
      <c r="J4" s="649" t="s">
        <v>437</v>
      </c>
      <c r="K4" s="649"/>
      <c r="L4" s="649"/>
      <c r="M4" s="649" t="s">
        <v>436</v>
      </c>
      <c r="N4" s="649"/>
      <c r="O4" s="649" t="s">
        <v>437</v>
      </c>
      <c r="P4" s="649"/>
      <c r="Q4" s="649"/>
      <c r="R4" s="649" t="s">
        <v>436</v>
      </c>
      <c r="S4" s="649"/>
      <c r="T4" s="649" t="s">
        <v>437</v>
      </c>
      <c r="U4" s="649"/>
    </row>
    <row r="5" spans="1:86" ht="19.5" customHeight="1">
      <c r="A5" s="649"/>
      <c r="B5" s="651"/>
      <c r="C5" s="251" t="s">
        <v>834</v>
      </c>
      <c r="D5" s="251" t="s">
        <v>835</v>
      </c>
      <c r="E5" s="251" t="s">
        <v>834</v>
      </c>
      <c r="F5" s="251" t="s">
        <v>835</v>
      </c>
      <c r="G5" s="649"/>
      <c r="H5" s="251" t="s">
        <v>834</v>
      </c>
      <c r="I5" s="251" t="s">
        <v>835</v>
      </c>
      <c r="J5" s="251" t="s">
        <v>834</v>
      </c>
      <c r="K5" s="251" t="s">
        <v>835</v>
      </c>
      <c r="L5" s="649"/>
      <c r="M5" s="251" t="s">
        <v>834</v>
      </c>
      <c r="N5" s="251" t="s">
        <v>835</v>
      </c>
      <c r="O5" s="251" t="s">
        <v>834</v>
      </c>
      <c r="P5" s="251" t="s">
        <v>835</v>
      </c>
      <c r="Q5" s="649"/>
      <c r="R5" s="251" t="s">
        <v>834</v>
      </c>
      <c r="S5" s="251" t="s">
        <v>835</v>
      </c>
      <c r="T5" s="251" t="s">
        <v>834</v>
      </c>
      <c r="U5" s="251" t="s">
        <v>835</v>
      </c>
    </row>
    <row r="6" spans="1:86" ht="12" customHeight="1">
      <c r="A6" s="649" t="s">
        <v>836</v>
      </c>
      <c r="B6" s="252" t="s">
        <v>837</v>
      </c>
      <c r="C6" s="253">
        <v>2</v>
      </c>
      <c r="D6" s="254">
        <v>2</v>
      </c>
      <c r="E6" s="254"/>
      <c r="F6" s="254"/>
      <c r="G6" s="358" t="s">
        <v>1080</v>
      </c>
      <c r="H6" s="254">
        <v>2</v>
      </c>
      <c r="I6" s="254">
        <v>2</v>
      </c>
      <c r="J6" s="254"/>
      <c r="K6" s="254"/>
      <c r="L6" s="255"/>
      <c r="M6" s="254"/>
      <c r="N6" s="254"/>
      <c r="O6" s="254"/>
      <c r="P6" s="254"/>
      <c r="Q6" s="255"/>
      <c r="R6" s="254"/>
      <c r="S6" s="254"/>
      <c r="T6" s="254"/>
      <c r="U6" s="254"/>
    </row>
    <row r="7" spans="1:86" ht="12" customHeight="1">
      <c r="A7" s="649"/>
      <c r="B7" s="252" t="s">
        <v>1077</v>
      </c>
      <c r="C7" s="253">
        <v>2</v>
      </c>
      <c r="D7" s="254">
        <v>2</v>
      </c>
      <c r="E7" s="254">
        <v>2</v>
      </c>
      <c r="F7" s="254">
        <v>2</v>
      </c>
      <c r="G7" s="255" t="s">
        <v>1078</v>
      </c>
      <c r="H7" s="254">
        <v>2</v>
      </c>
      <c r="I7" s="254">
        <v>2</v>
      </c>
      <c r="J7" s="254"/>
      <c r="K7" s="254"/>
      <c r="L7" s="255"/>
      <c r="M7" s="254"/>
      <c r="N7" s="254"/>
      <c r="O7" s="254"/>
      <c r="P7" s="254"/>
      <c r="Q7" s="255"/>
      <c r="R7" s="254"/>
      <c r="S7" s="254"/>
      <c r="T7" s="254"/>
      <c r="U7" s="254"/>
    </row>
    <row r="8" spans="1:86" ht="12" customHeight="1">
      <c r="A8" s="649"/>
      <c r="B8" s="252" t="s">
        <v>1079</v>
      </c>
      <c r="C8" s="253"/>
      <c r="D8" s="254"/>
      <c r="E8" s="254">
        <v>2</v>
      </c>
      <c r="F8" s="254">
        <v>2</v>
      </c>
      <c r="G8" s="255" t="s">
        <v>838</v>
      </c>
      <c r="H8" s="254"/>
      <c r="I8" s="254"/>
      <c r="J8" s="254">
        <v>2</v>
      </c>
      <c r="K8" s="254">
        <v>2</v>
      </c>
      <c r="L8" s="255"/>
      <c r="M8" s="254"/>
      <c r="N8" s="254"/>
      <c r="O8" s="254"/>
      <c r="P8" s="254"/>
      <c r="Q8" s="255"/>
      <c r="R8" s="254"/>
      <c r="S8" s="254"/>
      <c r="T8" s="254"/>
      <c r="U8" s="254"/>
    </row>
    <row r="9" spans="1:86" ht="12" customHeight="1">
      <c r="A9" s="649"/>
      <c r="B9" s="252" t="s">
        <v>839</v>
      </c>
      <c r="C9" s="254">
        <f>SUM(C6:C8)</f>
        <v>4</v>
      </c>
      <c r="D9" s="254">
        <f>SUM(D6:D8)</f>
        <v>4</v>
      </c>
      <c r="E9" s="254">
        <f>SUM(E6:E8)</f>
        <v>4</v>
      </c>
      <c r="F9" s="254">
        <f>SUM(F6:F8)</f>
        <v>4</v>
      </c>
      <c r="G9" s="254" t="s">
        <v>839</v>
      </c>
      <c r="H9" s="254">
        <f>SUM(H6:H8)</f>
        <v>4</v>
      </c>
      <c r="I9" s="254">
        <f>SUM(I6:I8)</f>
        <v>4</v>
      </c>
      <c r="J9" s="254">
        <f>SUM(J6:J8)</f>
        <v>2</v>
      </c>
      <c r="K9" s="254">
        <f>SUM(K6:K8)</f>
        <v>2</v>
      </c>
      <c r="L9" s="254" t="s">
        <v>839</v>
      </c>
      <c r="M9" s="254"/>
      <c r="N9" s="254"/>
      <c r="O9" s="254"/>
      <c r="P9" s="254"/>
      <c r="Q9" s="254" t="s">
        <v>839</v>
      </c>
      <c r="R9" s="254"/>
      <c r="S9" s="254"/>
      <c r="T9" s="254"/>
      <c r="U9" s="254"/>
    </row>
    <row r="10" spans="1:86" ht="12" customHeight="1">
      <c r="A10" s="649"/>
      <c r="B10" s="252" t="s">
        <v>840</v>
      </c>
      <c r="C10" s="650">
        <f>C9+E9+H9+J9+M9+O9+R9+T9</f>
        <v>14</v>
      </c>
      <c r="D10" s="650"/>
      <c r="E10" s="650"/>
      <c r="F10" s="650"/>
      <c r="G10" s="650"/>
      <c r="H10" s="650"/>
      <c r="I10" s="650"/>
      <c r="J10" s="650"/>
      <c r="K10" s="650"/>
      <c r="L10" s="650"/>
      <c r="M10" s="650"/>
      <c r="N10" s="650"/>
      <c r="O10" s="650"/>
      <c r="P10" s="650"/>
      <c r="Q10" s="650"/>
      <c r="R10" s="650"/>
      <c r="S10" s="650"/>
      <c r="T10" s="650"/>
      <c r="U10" s="650"/>
    </row>
    <row r="11" spans="1:86" ht="56.45" customHeight="1">
      <c r="A11" s="649"/>
      <c r="B11" s="675" t="s">
        <v>1085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</row>
    <row r="12" spans="1:86" ht="12" customHeight="1">
      <c r="A12" s="649" t="s">
        <v>841</v>
      </c>
      <c r="B12" s="252" t="s">
        <v>842</v>
      </c>
      <c r="C12" s="254">
        <v>0</v>
      </c>
      <c r="D12" s="254">
        <v>1</v>
      </c>
      <c r="E12" s="254">
        <v>0</v>
      </c>
      <c r="F12" s="254">
        <v>1</v>
      </c>
      <c r="G12" s="255" t="s">
        <v>843</v>
      </c>
      <c r="H12" s="254">
        <v>1</v>
      </c>
      <c r="I12" s="254">
        <v>1</v>
      </c>
      <c r="J12" s="254">
        <v>1</v>
      </c>
      <c r="K12" s="254">
        <v>1</v>
      </c>
      <c r="L12" s="255"/>
      <c r="M12" s="254"/>
      <c r="N12" s="254"/>
      <c r="O12" s="254"/>
      <c r="P12" s="254"/>
      <c r="Q12" s="252"/>
      <c r="R12" s="254"/>
      <c r="S12" s="254"/>
      <c r="T12" s="254"/>
      <c r="U12" s="254"/>
    </row>
    <row r="13" spans="1:86" ht="12" customHeight="1">
      <c r="A13" s="649"/>
      <c r="B13" s="252" t="s">
        <v>844</v>
      </c>
      <c r="C13" s="254"/>
      <c r="D13" s="254"/>
      <c r="E13" s="254">
        <v>2</v>
      </c>
      <c r="F13" s="254">
        <v>2</v>
      </c>
      <c r="G13" s="365" t="s">
        <v>1096</v>
      </c>
      <c r="H13" s="366"/>
      <c r="I13" s="366"/>
      <c r="J13" s="366">
        <v>2</v>
      </c>
      <c r="K13" s="366">
        <v>2</v>
      </c>
      <c r="L13" s="255"/>
      <c r="M13" s="254"/>
      <c r="N13" s="254"/>
      <c r="O13" s="254"/>
      <c r="P13" s="254"/>
      <c r="Q13" s="255"/>
      <c r="R13" s="254"/>
      <c r="S13" s="254"/>
      <c r="T13" s="254"/>
      <c r="U13" s="254"/>
    </row>
    <row r="14" spans="1:86" ht="12" customHeight="1">
      <c r="A14" s="649"/>
      <c r="B14" s="252"/>
      <c r="C14" s="254"/>
      <c r="D14" s="254"/>
      <c r="E14" s="254"/>
      <c r="F14" s="254"/>
      <c r="G14" s="255" t="s">
        <v>845</v>
      </c>
      <c r="H14" s="254"/>
      <c r="I14" s="254"/>
      <c r="J14" s="254">
        <v>2</v>
      </c>
      <c r="K14" s="254">
        <v>2</v>
      </c>
      <c r="L14" s="255"/>
      <c r="M14" s="254"/>
      <c r="N14" s="254"/>
      <c r="O14" s="254"/>
      <c r="P14" s="254"/>
      <c r="Q14" s="255"/>
      <c r="R14" s="256"/>
      <c r="S14" s="254"/>
      <c r="T14" s="254"/>
      <c r="U14" s="254"/>
    </row>
    <row r="15" spans="1:86" ht="12" customHeight="1">
      <c r="A15" s="649"/>
      <c r="B15" s="252" t="s">
        <v>839</v>
      </c>
      <c r="C15" s="254">
        <f>SUM(C12:C13)</f>
        <v>0</v>
      </c>
      <c r="D15" s="254">
        <f>SUM(D12:D13)</f>
        <v>1</v>
      </c>
      <c r="E15" s="254">
        <f>SUM(E12:E13)</f>
        <v>2</v>
      </c>
      <c r="F15" s="254">
        <f>SUM(F12:F13)</f>
        <v>3</v>
      </c>
      <c r="G15" s="254" t="s">
        <v>839</v>
      </c>
      <c r="H15" s="254">
        <f>SUM(H12:H14)</f>
        <v>1</v>
      </c>
      <c r="I15" s="254">
        <f>SUM(I12:I14)</f>
        <v>1</v>
      </c>
      <c r="J15" s="254">
        <f>SUM(J12:J14)</f>
        <v>5</v>
      </c>
      <c r="K15" s="254">
        <f>SUM(K12:K14)</f>
        <v>5</v>
      </c>
      <c r="L15" s="254" t="s">
        <v>839</v>
      </c>
      <c r="M15" s="254"/>
      <c r="N15" s="254"/>
      <c r="O15" s="254"/>
      <c r="P15" s="254"/>
      <c r="Q15" s="254" t="s">
        <v>839</v>
      </c>
      <c r="R15" s="254"/>
      <c r="S15" s="254"/>
      <c r="T15" s="254"/>
      <c r="U15" s="254"/>
    </row>
    <row r="16" spans="1:86" ht="12" customHeight="1">
      <c r="A16" s="649"/>
      <c r="B16" s="252" t="s">
        <v>840</v>
      </c>
      <c r="C16" s="650">
        <f>C15+E15+H15+J15+M15+O15+R15+T15</f>
        <v>8</v>
      </c>
      <c r="D16" s="650"/>
      <c r="E16" s="650"/>
      <c r="F16" s="650"/>
      <c r="G16" s="650"/>
      <c r="H16" s="650"/>
      <c r="I16" s="650"/>
      <c r="J16" s="650"/>
      <c r="K16" s="650"/>
      <c r="L16" s="650"/>
      <c r="M16" s="650"/>
      <c r="N16" s="650"/>
      <c r="O16" s="650"/>
      <c r="P16" s="650"/>
      <c r="Q16" s="650"/>
      <c r="R16" s="650"/>
      <c r="S16" s="650"/>
      <c r="T16" s="650"/>
      <c r="U16" s="650"/>
    </row>
    <row r="17" spans="1:86" ht="85.5" customHeight="1">
      <c r="A17" s="649" t="s">
        <v>846</v>
      </c>
      <c r="B17" s="668" t="s">
        <v>847</v>
      </c>
      <c r="C17" s="668"/>
      <c r="D17" s="668"/>
      <c r="E17" s="668"/>
      <c r="F17" s="668"/>
      <c r="G17" s="668"/>
      <c r="H17" s="668"/>
      <c r="I17" s="668"/>
      <c r="J17" s="668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</row>
    <row r="18" spans="1:86" ht="15.95" customHeight="1">
      <c r="A18" s="649"/>
      <c r="B18" s="252" t="s">
        <v>840</v>
      </c>
      <c r="C18" s="650">
        <v>6</v>
      </c>
      <c r="D18" s="650"/>
      <c r="E18" s="650"/>
      <c r="F18" s="650"/>
      <c r="G18" s="650"/>
      <c r="H18" s="650"/>
      <c r="I18" s="650"/>
      <c r="J18" s="650"/>
      <c r="K18" s="650"/>
      <c r="L18" s="650"/>
      <c r="M18" s="650"/>
      <c r="N18" s="650"/>
      <c r="O18" s="650"/>
      <c r="P18" s="650"/>
      <c r="Q18" s="650"/>
      <c r="R18" s="650"/>
      <c r="S18" s="650"/>
      <c r="T18" s="650"/>
      <c r="U18" s="650"/>
    </row>
    <row r="19" spans="1:86" s="261" customFormat="1" ht="12" customHeight="1">
      <c r="A19" s="669" t="s">
        <v>848</v>
      </c>
      <c r="B19" s="257" t="s">
        <v>849</v>
      </c>
      <c r="C19" s="258">
        <v>2</v>
      </c>
      <c r="D19" s="259">
        <v>2</v>
      </c>
      <c r="E19" s="259"/>
      <c r="F19" s="259"/>
      <c r="G19" s="370" t="s">
        <v>1101</v>
      </c>
      <c r="H19" s="371">
        <v>2</v>
      </c>
      <c r="I19" s="371">
        <v>2</v>
      </c>
      <c r="J19" s="371"/>
      <c r="K19" s="371"/>
      <c r="L19" s="260"/>
      <c r="M19" s="259"/>
      <c r="N19" s="259"/>
      <c r="O19" s="259"/>
      <c r="P19" s="259"/>
      <c r="Q19" s="260"/>
      <c r="R19" s="259"/>
      <c r="S19" s="259"/>
      <c r="T19" s="259"/>
      <c r="U19" s="259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</row>
    <row r="20" spans="1:86" s="261" customFormat="1" ht="12" customHeight="1">
      <c r="A20" s="669"/>
      <c r="B20" s="257" t="s">
        <v>850</v>
      </c>
      <c r="C20" s="259"/>
      <c r="D20" s="259"/>
      <c r="E20" s="259">
        <v>2</v>
      </c>
      <c r="F20" s="259">
        <v>2</v>
      </c>
      <c r="G20" s="370" t="s">
        <v>1102</v>
      </c>
      <c r="H20" s="371"/>
      <c r="I20" s="371"/>
      <c r="J20" s="371">
        <v>2</v>
      </c>
      <c r="K20" s="371">
        <v>2</v>
      </c>
      <c r="L20" s="260"/>
      <c r="M20" s="259"/>
      <c r="N20" s="259"/>
      <c r="O20" s="259"/>
      <c r="P20" s="259"/>
      <c r="Q20" s="260"/>
      <c r="R20" s="259"/>
      <c r="S20" s="259"/>
      <c r="T20" s="259"/>
      <c r="U20" s="259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</row>
    <row r="21" spans="1:86" ht="12" customHeight="1">
      <c r="A21" s="669"/>
      <c r="B21" s="262" t="s">
        <v>851</v>
      </c>
      <c r="C21" s="670">
        <f>C19+E20+H19+J20</f>
        <v>8</v>
      </c>
      <c r="D21" s="670"/>
      <c r="E21" s="670"/>
      <c r="F21" s="670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70"/>
      <c r="R21" s="670"/>
      <c r="S21" s="670"/>
      <c r="T21" s="670"/>
      <c r="U21" s="670"/>
    </row>
    <row r="22" spans="1:86" s="266" customFormat="1" ht="13.9" customHeight="1">
      <c r="A22" s="671" t="s">
        <v>852</v>
      </c>
      <c r="B22" s="263" t="s">
        <v>853</v>
      </c>
      <c r="C22" s="264">
        <v>2</v>
      </c>
      <c r="D22" s="264">
        <v>2</v>
      </c>
      <c r="E22" s="264"/>
      <c r="F22" s="264"/>
      <c r="G22" s="263" t="s">
        <v>854</v>
      </c>
      <c r="H22" s="264">
        <v>2</v>
      </c>
      <c r="I22" s="264">
        <v>2</v>
      </c>
      <c r="J22" s="264"/>
      <c r="K22" s="264"/>
      <c r="L22" s="265" t="s">
        <v>855</v>
      </c>
      <c r="M22" s="264"/>
      <c r="N22" s="264"/>
      <c r="O22" s="264">
        <v>2</v>
      </c>
      <c r="P22" s="264">
        <v>2</v>
      </c>
      <c r="Q22" s="265" t="s">
        <v>856</v>
      </c>
      <c r="R22" s="264"/>
      <c r="S22" s="264"/>
      <c r="T22" s="264">
        <v>2</v>
      </c>
      <c r="U22" s="264">
        <v>2</v>
      </c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</row>
    <row r="23" spans="1:86" s="266" customFormat="1" ht="13.9" customHeight="1">
      <c r="A23" s="672"/>
      <c r="B23" s="263" t="s">
        <v>857</v>
      </c>
      <c r="C23" s="264">
        <v>2</v>
      </c>
      <c r="D23" s="264">
        <v>2</v>
      </c>
      <c r="E23" s="264"/>
      <c r="F23" s="264"/>
      <c r="G23" s="265" t="s">
        <v>858</v>
      </c>
      <c r="H23" s="264">
        <v>2</v>
      </c>
      <c r="I23" s="264">
        <v>2</v>
      </c>
      <c r="J23" s="264"/>
      <c r="K23" s="264"/>
      <c r="L23" s="263" t="s">
        <v>859</v>
      </c>
      <c r="M23" s="264"/>
      <c r="N23" s="264"/>
      <c r="O23" s="264">
        <v>2</v>
      </c>
      <c r="P23" s="264">
        <v>2</v>
      </c>
      <c r="Q23" s="265" t="s">
        <v>860</v>
      </c>
      <c r="R23" s="264"/>
      <c r="S23" s="264"/>
      <c r="T23" s="264">
        <v>2</v>
      </c>
      <c r="U23" s="264">
        <v>2</v>
      </c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</row>
    <row r="24" spans="1:86" s="266" customFormat="1" ht="13.9" customHeight="1">
      <c r="A24" s="672"/>
      <c r="B24" s="356" t="s">
        <v>1067</v>
      </c>
      <c r="C24" s="202">
        <v>2</v>
      </c>
      <c r="D24" s="202">
        <v>2</v>
      </c>
      <c r="E24" s="37"/>
      <c r="F24" s="37"/>
      <c r="G24" s="356" t="s">
        <v>1068</v>
      </c>
      <c r="H24" s="37"/>
      <c r="I24" s="37"/>
      <c r="J24" s="202">
        <v>2</v>
      </c>
      <c r="K24" s="202">
        <v>2</v>
      </c>
      <c r="L24" s="263"/>
      <c r="M24" s="264"/>
      <c r="N24" s="264"/>
      <c r="O24" s="264"/>
      <c r="P24" s="264"/>
      <c r="Q24" s="265"/>
      <c r="R24" s="264"/>
      <c r="S24" s="264"/>
      <c r="T24" s="264"/>
      <c r="U24" s="264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</row>
    <row r="25" spans="1:86" s="266" customFormat="1" ht="13.9" customHeight="1">
      <c r="A25" s="673"/>
      <c r="B25" s="265" t="s">
        <v>466</v>
      </c>
      <c r="C25" s="674">
        <f>SUM(C22+C23+H22+H23+O22+O23+T22+T23+C24+J24)</f>
        <v>20</v>
      </c>
      <c r="D25" s="674"/>
      <c r="E25" s="674"/>
      <c r="F25" s="674"/>
      <c r="G25" s="674"/>
      <c r="H25" s="674"/>
      <c r="I25" s="674"/>
      <c r="J25" s="674"/>
      <c r="K25" s="674"/>
      <c r="L25" s="674"/>
      <c r="M25" s="674"/>
      <c r="N25" s="674"/>
      <c r="O25" s="674"/>
      <c r="P25" s="674"/>
      <c r="Q25" s="674"/>
      <c r="R25" s="674"/>
      <c r="S25" s="674"/>
      <c r="T25" s="674"/>
      <c r="U25" s="674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</row>
    <row r="26" spans="1:86" ht="12" customHeight="1">
      <c r="A26" s="653" t="s">
        <v>861</v>
      </c>
      <c r="B26" s="268" t="s">
        <v>862</v>
      </c>
      <c r="C26" s="267">
        <v>2</v>
      </c>
      <c r="D26" s="267">
        <v>2</v>
      </c>
      <c r="E26" s="267"/>
      <c r="F26" s="267"/>
      <c r="G26" s="268" t="s">
        <v>863</v>
      </c>
      <c r="H26" s="269">
        <v>2</v>
      </c>
      <c r="I26" s="269">
        <v>2</v>
      </c>
      <c r="J26" s="269"/>
      <c r="K26" s="269"/>
      <c r="L26" s="268" t="s">
        <v>864</v>
      </c>
      <c r="M26" s="270">
        <v>10</v>
      </c>
      <c r="N26" s="270" t="s">
        <v>604</v>
      </c>
      <c r="O26" s="270"/>
      <c r="P26" s="270"/>
      <c r="Q26" s="268" t="s">
        <v>865</v>
      </c>
      <c r="R26" s="269">
        <v>2</v>
      </c>
      <c r="S26" s="269">
        <v>4</v>
      </c>
      <c r="T26" s="269"/>
      <c r="U26" s="269"/>
    </row>
    <row r="27" spans="1:86" ht="12" customHeight="1">
      <c r="A27" s="654"/>
      <c r="B27" s="268" t="s">
        <v>866</v>
      </c>
      <c r="C27" s="267">
        <v>2</v>
      </c>
      <c r="D27" s="267">
        <v>2</v>
      </c>
      <c r="E27" s="267"/>
      <c r="F27" s="267"/>
      <c r="G27" s="268" t="s">
        <v>867</v>
      </c>
      <c r="H27" s="269">
        <v>3</v>
      </c>
      <c r="I27" s="269">
        <v>4</v>
      </c>
      <c r="J27" s="269"/>
      <c r="K27" s="269"/>
      <c r="L27" s="268" t="s">
        <v>868</v>
      </c>
      <c r="M27" s="270"/>
      <c r="N27" s="270"/>
      <c r="O27" s="270">
        <v>10</v>
      </c>
      <c r="P27" s="270" t="s">
        <v>604</v>
      </c>
      <c r="Q27" s="271" t="s">
        <v>869</v>
      </c>
      <c r="R27" s="272">
        <v>1</v>
      </c>
      <c r="S27" s="272">
        <v>2</v>
      </c>
      <c r="T27" s="269"/>
      <c r="U27" s="269"/>
    </row>
    <row r="28" spans="1:86" ht="12" customHeight="1">
      <c r="A28" s="654"/>
      <c r="B28" s="268" t="s">
        <v>870</v>
      </c>
      <c r="C28" s="267">
        <v>2</v>
      </c>
      <c r="D28" s="267">
        <v>2</v>
      </c>
      <c r="E28" s="267"/>
      <c r="F28" s="267"/>
      <c r="G28" s="268" t="s">
        <v>871</v>
      </c>
      <c r="H28" s="269">
        <v>2</v>
      </c>
      <c r="I28" s="269">
        <v>2</v>
      </c>
      <c r="J28" s="269"/>
      <c r="K28" s="269"/>
      <c r="L28" s="273"/>
      <c r="M28" s="273"/>
      <c r="N28" s="273"/>
      <c r="O28" s="273"/>
      <c r="P28" s="273"/>
      <c r="Q28" s="268" t="s">
        <v>872</v>
      </c>
      <c r="R28" s="269"/>
      <c r="S28" s="269"/>
      <c r="T28" s="269">
        <v>2</v>
      </c>
      <c r="U28" s="269">
        <v>4</v>
      </c>
    </row>
    <row r="29" spans="1:86" s="275" customFormat="1" ht="12" customHeight="1">
      <c r="A29" s="654"/>
      <c r="B29" s="268" t="s">
        <v>873</v>
      </c>
      <c r="C29" s="267">
        <v>2</v>
      </c>
      <c r="D29" s="267">
        <v>2</v>
      </c>
      <c r="E29" s="267"/>
      <c r="F29" s="367"/>
      <c r="G29" s="268" t="s">
        <v>874</v>
      </c>
      <c r="H29" s="269"/>
      <c r="I29" s="269"/>
      <c r="J29" s="269">
        <v>2</v>
      </c>
      <c r="K29" s="269">
        <v>2</v>
      </c>
      <c r="L29" s="274"/>
      <c r="M29" s="274"/>
      <c r="N29" s="274"/>
      <c r="O29" s="274"/>
      <c r="P29" s="274"/>
      <c r="Q29" s="268" t="s">
        <v>875</v>
      </c>
      <c r="R29" s="269"/>
      <c r="S29" s="269"/>
      <c r="T29" s="269">
        <v>2</v>
      </c>
      <c r="U29" s="269">
        <v>2</v>
      </c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</row>
    <row r="30" spans="1:86" s="275" customFormat="1" ht="12" customHeight="1">
      <c r="A30" s="654"/>
      <c r="B30" s="268" t="s">
        <v>876</v>
      </c>
      <c r="C30" s="267">
        <v>2</v>
      </c>
      <c r="D30" s="267">
        <v>2</v>
      </c>
      <c r="E30" s="368"/>
      <c r="F30" s="368"/>
      <c r="G30" s="268" t="s">
        <v>877</v>
      </c>
      <c r="H30" s="269"/>
      <c r="I30" s="269"/>
      <c r="J30" s="269">
        <v>3</v>
      </c>
      <c r="K30" s="269">
        <v>4</v>
      </c>
      <c r="L30" s="274"/>
      <c r="M30" s="274"/>
      <c r="N30" s="274"/>
      <c r="O30" s="274"/>
      <c r="P30" s="274"/>
      <c r="Q30" s="276"/>
      <c r="R30" s="269"/>
      <c r="S30" s="269"/>
      <c r="T30" s="272"/>
      <c r="U30" s="272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</row>
    <row r="31" spans="1:86" s="275" customFormat="1" ht="12" customHeight="1">
      <c r="A31" s="654"/>
      <c r="B31" s="277" t="s">
        <v>878</v>
      </c>
      <c r="C31" s="278">
        <v>4</v>
      </c>
      <c r="D31" s="267">
        <v>6</v>
      </c>
      <c r="E31" s="267"/>
      <c r="F31" s="267"/>
      <c r="G31" s="268" t="s">
        <v>879</v>
      </c>
      <c r="H31" s="269"/>
      <c r="I31" s="269"/>
      <c r="J31" s="269">
        <v>1</v>
      </c>
      <c r="K31" s="269">
        <v>2</v>
      </c>
      <c r="L31" s="274"/>
      <c r="M31" s="274"/>
      <c r="N31" s="274"/>
      <c r="O31" s="274"/>
      <c r="P31" s="274"/>
      <c r="Q31" s="276"/>
      <c r="R31" s="269"/>
      <c r="S31" s="269"/>
      <c r="T31" s="269"/>
      <c r="U31" s="269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</row>
    <row r="32" spans="1:86" s="275" customFormat="1" ht="12" customHeight="1">
      <c r="A32" s="654"/>
      <c r="B32" s="268" t="s">
        <v>880</v>
      </c>
      <c r="C32" s="267"/>
      <c r="D32" s="267"/>
      <c r="E32" s="267">
        <v>2</v>
      </c>
      <c r="F32" s="267">
        <v>2</v>
      </c>
      <c r="G32" s="268" t="s">
        <v>881</v>
      </c>
      <c r="H32" s="269"/>
      <c r="I32" s="269"/>
      <c r="J32" s="269">
        <v>4</v>
      </c>
      <c r="K32" s="269">
        <v>4</v>
      </c>
      <c r="L32" s="276"/>
      <c r="M32" s="269"/>
      <c r="N32" s="269"/>
      <c r="O32" s="269"/>
      <c r="P32" s="269"/>
      <c r="Q32" s="276"/>
      <c r="R32" s="269"/>
      <c r="S32" s="269"/>
      <c r="T32" s="269"/>
      <c r="U32" s="269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</row>
    <row r="33" spans="1:86" s="275" customFormat="1" ht="12" customHeight="1">
      <c r="A33" s="654"/>
      <c r="B33" s="268"/>
      <c r="C33" s="267"/>
      <c r="D33" s="267"/>
      <c r="E33" s="267"/>
      <c r="F33" s="267"/>
      <c r="G33" s="268" t="s">
        <v>882</v>
      </c>
      <c r="H33" s="269"/>
      <c r="I33" s="269"/>
      <c r="J33" s="269">
        <v>4</v>
      </c>
      <c r="K33" s="269">
        <v>4</v>
      </c>
      <c r="L33" s="276"/>
      <c r="M33" s="269"/>
      <c r="N33" s="269"/>
      <c r="O33" s="269"/>
      <c r="P33" s="269"/>
      <c r="Q33" s="276"/>
      <c r="R33" s="269"/>
      <c r="S33" s="269"/>
      <c r="T33" s="269"/>
      <c r="U33" s="269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</row>
    <row r="34" spans="1:86" s="275" customFormat="1" ht="12" customHeight="1">
      <c r="A34" s="654"/>
      <c r="B34" s="279" t="s">
        <v>883</v>
      </c>
      <c r="C34" s="279">
        <f>SUM(C26:C33)</f>
        <v>14</v>
      </c>
      <c r="D34" s="279">
        <f t="shared" ref="D34:F34" si="0">SUM(D26:D33)</f>
        <v>16</v>
      </c>
      <c r="E34" s="279">
        <f t="shared" si="0"/>
        <v>2</v>
      </c>
      <c r="F34" s="279">
        <f t="shared" si="0"/>
        <v>2</v>
      </c>
      <c r="G34" s="279" t="s">
        <v>822</v>
      </c>
      <c r="H34" s="279">
        <f>SUM(H26:H33)</f>
        <v>7</v>
      </c>
      <c r="I34" s="279">
        <f>SUM(I26:I33)</f>
        <v>8</v>
      </c>
      <c r="J34" s="279">
        <f>SUM(J26:J33)</f>
        <v>14</v>
      </c>
      <c r="K34" s="279">
        <f>SUM(K26:K33)</f>
        <v>16</v>
      </c>
      <c r="L34" s="279" t="s">
        <v>883</v>
      </c>
      <c r="M34" s="279">
        <f>SUM(M26:M33)</f>
        <v>10</v>
      </c>
      <c r="N34" s="279">
        <f>SUM(N26:N33)</f>
        <v>0</v>
      </c>
      <c r="O34" s="279">
        <f>SUM(O26:O33)</f>
        <v>10</v>
      </c>
      <c r="P34" s="279">
        <f>SUM(P26:P33)</f>
        <v>0</v>
      </c>
      <c r="Q34" s="279" t="s">
        <v>883</v>
      </c>
      <c r="R34" s="279">
        <f>SUM(R26:R33)</f>
        <v>3</v>
      </c>
      <c r="S34" s="279">
        <f t="shared" ref="S34:U34" si="1">SUM(S26:S33)</f>
        <v>6</v>
      </c>
      <c r="T34" s="279">
        <f t="shared" si="1"/>
        <v>4</v>
      </c>
      <c r="U34" s="279">
        <f t="shared" si="1"/>
        <v>6</v>
      </c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</row>
    <row r="35" spans="1:86" s="275" customFormat="1" ht="13.5" customHeight="1">
      <c r="A35" s="655"/>
      <c r="B35" s="280" t="s">
        <v>466</v>
      </c>
      <c r="C35" s="656">
        <f>C34+E34+H34+J34+M34+O34+R34+T34</f>
        <v>64</v>
      </c>
      <c r="D35" s="656"/>
      <c r="E35" s="656"/>
      <c r="F35" s="656"/>
      <c r="G35" s="656"/>
      <c r="H35" s="656"/>
      <c r="I35" s="656"/>
      <c r="J35" s="656"/>
      <c r="K35" s="656"/>
      <c r="L35" s="656"/>
      <c r="M35" s="656"/>
      <c r="N35" s="656"/>
      <c r="O35" s="656"/>
      <c r="P35" s="656"/>
      <c r="Q35" s="656"/>
      <c r="R35" s="656"/>
      <c r="S35" s="656"/>
      <c r="T35" s="656"/>
      <c r="U35" s="65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</row>
    <row r="36" spans="1:86" s="275" customFormat="1" ht="12" customHeight="1">
      <c r="A36" s="657" t="s">
        <v>884</v>
      </c>
      <c r="B36" s="281" t="s">
        <v>885</v>
      </c>
      <c r="C36" s="282">
        <v>4</v>
      </c>
      <c r="D36" s="282">
        <v>4</v>
      </c>
      <c r="E36" s="282"/>
      <c r="F36" s="282"/>
      <c r="G36" s="285" t="s">
        <v>886</v>
      </c>
      <c r="H36" s="286">
        <v>4</v>
      </c>
      <c r="I36" s="286">
        <v>4</v>
      </c>
      <c r="J36" s="282"/>
      <c r="K36" s="282"/>
      <c r="L36" s="276"/>
      <c r="M36" s="267"/>
      <c r="N36" s="267"/>
      <c r="O36" s="267"/>
      <c r="P36" s="283"/>
      <c r="Q36" s="284" t="s">
        <v>887</v>
      </c>
      <c r="R36" s="282">
        <v>4</v>
      </c>
      <c r="S36" s="282">
        <v>4</v>
      </c>
      <c r="T36" s="282"/>
      <c r="U36" s="282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</row>
    <row r="37" spans="1:86" s="275" customFormat="1" ht="12" customHeight="1">
      <c r="A37" s="658"/>
      <c r="B37" s="281" t="s">
        <v>888</v>
      </c>
      <c r="C37" s="282">
        <v>3</v>
      </c>
      <c r="D37" s="282">
        <v>3</v>
      </c>
      <c r="E37" s="282"/>
      <c r="F37" s="282"/>
      <c r="G37" s="284" t="s">
        <v>889</v>
      </c>
      <c r="H37" s="282">
        <v>2</v>
      </c>
      <c r="I37" s="282">
        <v>2</v>
      </c>
      <c r="J37" s="282"/>
      <c r="K37" s="282"/>
      <c r="L37" s="276"/>
      <c r="M37" s="267"/>
      <c r="N37" s="267"/>
      <c r="O37" s="267"/>
      <c r="P37" s="283"/>
      <c r="Q37" s="284" t="s">
        <v>890</v>
      </c>
      <c r="R37" s="282">
        <v>2</v>
      </c>
      <c r="S37" s="282">
        <v>2</v>
      </c>
      <c r="T37" s="282"/>
      <c r="U37" s="282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</row>
    <row r="38" spans="1:86" s="275" customFormat="1" ht="12" customHeight="1">
      <c r="A38" s="658"/>
      <c r="B38" s="281" t="s">
        <v>891</v>
      </c>
      <c r="C38" s="282">
        <v>3</v>
      </c>
      <c r="D38" s="282">
        <v>3</v>
      </c>
      <c r="E38" s="282"/>
      <c r="F38" s="282"/>
      <c r="G38" s="284" t="s">
        <v>892</v>
      </c>
      <c r="H38" s="282">
        <v>2</v>
      </c>
      <c r="I38" s="282">
        <v>2</v>
      </c>
      <c r="J38" s="282"/>
      <c r="K38" s="282"/>
      <c r="L38" s="276"/>
      <c r="M38" s="267"/>
      <c r="N38" s="267"/>
      <c r="O38" s="267"/>
      <c r="P38" s="283"/>
      <c r="Q38" s="285" t="s">
        <v>893</v>
      </c>
      <c r="R38" s="286">
        <v>4</v>
      </c>
      <c r="S38" s="286">
        <v>4</v>
      </c>
      <c r="T38" s="282"/>
      <c r="U38" s="282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</row>
    <row r="39" spans="1:86" s="275" customFormat="1" ht="12" customHeight="1">
      <c r="A39" s="658"/>
      <c r="B39" s="281" t="s">
        <v>894</v>
      </c>
      <c r="C39" s="282">
        <v>2</v>
      </c>
      <c r="D39" s="282">
        <v>2</v>
      </c>
      <c r="E39" s="282"/>
      <c r="F39" s="282"/>
      <c r="G39" s="284" t="s">
        <v>895</v>
      </c>
      <c r="H39" s="282">
        <v>4</v>
      </c>
      <c r="I39" s="282">
        <v>4</v>
      </c>
      <c r="J39" s="282"/>
      <c r="K39" s="282"/>
      <c r="L39" s="276"/>
      <c r="M39" s="267"/>
      <c r="N39" s="267"/>
      <c r="O39" s="267"/>
      <c r="P39" s="283"/>
      <c r="Q39" s="284" t="s">
        <v>896</v>
      </c>
      <c r="R39" s="282">
        <v>1</v>
      </c>
      <c r="S39" s="282" t="s">
        <v>604</v>
      </c>
      <c r="T39" s="282"/>
      <c r="U39" s="282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</row>
    <row r="40" spans="1:86" s="275" customFormat="1" ht="12" customHeight="1">
      <c r="A40" s="658"/>
      <c r="B40" s="281" t="s">
        <v>897</v>
      </c>
      <c r="C40" s="282"/>
      <c r="D40" s="282"/>
      <c r="E40" s="282">
        <v>4</v>
      </c>
      <c r="F40" s="282">
        <v>4</v>
      </c>
      <c r="G40" s="285"/>
      <c r="H40" s="286"/>
      <c r="I40" s="286"/>
      <c r="J40" s="286"/>
      <c r="K40" s="286"/>
      <c r="L40" s="287"/>
      <c r="M40" s="267"/>
      <c r="N40" s="267"/>
      <c r="O40" s="267"/>
      <c r="P40" s="283"/>
      <c r="Q40" s="284" t="s">
        <v>898</v>
      </c>
      <c r="R40" s="282">
        <v>9</v>
      </c>
      <c r="S40" s="282" t="s">
        <v>604</v>
      </c>
      <c r="T40" s="282"/>
      <c r="U40" s="282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</row>
    <row r="41" spans="1:86" s="275" customFormat="1" ht="12" customHeight="1">
      <c r="A41" s="658"/>
      <c r="B41" s="369" t="s">
        <v>899</v>
      </c>
      <c r="C41" s="286"/>
      <c r="D41" s="286"/>
      <c r="E41" s="286">
        <v>4</v>
      </c>
      <c r="F41" s="286">
        <v>4</v>
      </c>
      <c r="G41" s="288"/>
      <c r="H41" s="267"/>
      <c r="I41" s="267"/>
      <c r="J41" s="267"/>
      <c r="K41" s="267"/>
      <c r="L41" s="276"/>
      <c r="M41" s="267"/>
      <c r="N41" s="267"/>
      <c r="O41" s="267"/>
      <c r="P41" s="283"/>
      <c r="Q41" s="284" t="s">
        <v>900</v>
      </c>
      <c r="R41" s="282"/>
      <c r="S41" s="282"/>
      <c r="T41" s="282">
        <v>3</v>
      </c>
      <c r="U41" s="282">
        <v>3</v>
      </c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</row>
    <row r="42" spans="1:86" s="275" customFormat="1" ht="12" customHeight="1">
      <c r="A42" s="658"/>
      <c r="B42" s="281" t="s">
        <v>901</v>
      </c>
      <c r="C42" s="282"/>
      <c r="D42" s="282"/>
      <c r="E42" s="282">
        <v>2</v>
      </c>
      <c r="F42" s="282">
        <v>2</v>
      </c>
      <c r="G42" s="288"/>
      <c r="H42" s="267"/>
      <c r="I42" s="267"/>
      <c r="J42" s="282"/>
      <c r="K42" s="282"/>
      <c r="L42" s="276"/>
      <c r="M42" s="267"/>
      <c r="N42" s="267"/>
      <c r="O42" s="267"/>
      <c r="P42" s="283"/>
      <c r="Q42" s="284" t="s">
        <v>902</v>
      </c>
      <c r="R42" s="282"/>
      <c r="S42" s="282"/>
      <c r="T42" s="282">
        <v>9</v>
      </c>
      <c r="U42" s="282" t="s">
        <v>604</v>
      </c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</row>
    <row r="43" spans="1:86" s="275" customFormat="1" ht="12" customHeight="1">
      <c r="A43" s="658"/>
      <c r="B43" s="281" t="s">
        <v>903</v>
      </c>
      <c r="C43" s="282"/>
      <c r="D43" s="282"/>
      <c r="E43" s="282">
        <v>2</v>
      </c>
      <c r="F43" s="282">
        <v>2</v>
      </c>
      <c r="G43" s="289"/>
      <c r="H43" s="282"/>
      <c r="I43" s="282"/>
      <c r="J43" s="282"/>
      <c r="K43" s="282"/>
      <c r="L43" s="276"/>
      <c r="M43" s="267"/>
      <c r="N43" s="267"/>
      <c r="O43" s="267"/>
      <c r="P43" s="283"/>
      <c r="Q43" s="285" t="s">
        <v>904</v>
      </c>
      <c r="R43" s="286"/>
      <c r="S43" s="286"/>
      <c r="T43" s="286">
        <v>2</v>
      </c>
      <c r="U43" s="286">
        <v>2</v>
      </c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</row>
    <row r="44" spans="1:86" s="275" customFormat="1" ht="12" customHeight="1">
      <c r="A44" s="658"/>
      <c r="B44" s="281"/>
      <c r="C44" s="282"/>
      <c r="D44" s="282"/>
      <c r="E44" s="282"/>
      <c r="F44" s="282"/>
      <c r="G44" s="290"/>
      <c r="H44" s="286"/>
      <c r="I44" s="286"/>
      <c r="J44" s="286"/>
      <c r="K44" s="286"/>
      <c r="L44" s="276"/>
      <c r="M44" s="267"/>
      <c r="N44" s="267"/>
      <c r="O44" s="267"/>
      <c r="P44" s="283"/>
      <c r="Q44" s="285" t="s">
        <v>905</v>
      </c>
      <c r="R44" s="286"/>
      <c r="S44" s="286"/>
      <c r="T44" s="286">
        <v>6</v>
      </c>
      <c r="U44" s="286">
        <v>6</v>
      </c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</row>
    <row r="45" spans="1:86" s="275" customFormat="1" ht="12" customHeight="1">
      <c r="A45" s="658"/>
      <c r="B45" s="291" t="s">
        <v>839</v>
      </c>
      <c r="C45" s="292">
        <f>SUM(C36:C44)</f>
        <v>12</v>
      </c>
      <c r="D45" s="292">
        <f t="shared" ref="D45:F45" si="2">SUM(D36:D44)</f>
        <v>12</v>
      </c>
      <c r="E45" s="292">
        <f t="shared" si="2"/>
        <v>12</v>
      </c>
      <c r="F45" s="292">
        <f t="shared" si="2"/>
        <v>12</v>
      </c>
      <c r="G45" s="293" t="s">
        <v>839</v>
      </c>
      <c r="H45" s="294">
        <f>SUM(H36:H44)</f>
        <v>12</v>
      </c>
      <c r="I45" s="294">
        <f t="shared" ref="I45:K45" si="3">SUM(I36:I44)</f>
        <v>12</v>
      </c>
      <c r="J45" s="294">
        <f t="shared" si="3"/>
        <v>0</v>
      </c>
      <c r="K45" s="294">
        <f t="shared" si="3"/>
        <v>0</v>
      </c>
      <c r="L45" s="291" t="s">
        <v>839</v>
      </c>
      <c r="M45" s="292">
        <f>SUM(M36:M44)</f>
        <v>0</v>
      </c>
      <c r="N45" s="292">
        <f>SUM(N36:N44)</f>
        <v>0</v>
      </c>
      <c r="O45" s="292">
        <f>SUM(O36:O44)</f>
        <v>0</v>
      </c>
      <c r="P45" s="292">
        <f>SUM(P36:P44)</f>
        <v>0</v>
      </c>
      <c r="Q45" s="291" t="s">
        <v>839</v>
      </c>
      <c r="R45" s="294">
        <f>SUM(R36:R44)</f>
        <v>20</v>
      </c>
      <c r="S45" s="294">
        <f t="shared" ref="S45:U45" si="4">SUM(S36:S44)</f>
        <v>10</v>
      </c>
      <c r="T45" s="294">
        <f t="shared" si="4"/>
        <v>20</v>
      </c>
      <c r="U45" s="294">
        <f t="shared" si="4"/>
        <v>11</v>
      </c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</row>
    <row r="46" spans="1:86" s="275" customFormat="1" ht="13.5" customHeight="1">
      <c r="A46" s="659"/>
      <c r="B46" s="280" t="s">
        <v>466</v>
      </c>
      <c r="C46" s="660" t="s">
        <v>906</v>
      </c>
      <c r="D46" s="660"/>
      <c r="E46" s="660"/>
      <c r="F46" s="660"/>
      <c r="G46" s="660"/>
      <c r="H46" s="660"/>
      <c r="I46" s="660"/>
      <c r="J46" s="660"/>
      <c r="K46" s="660"/>
      <c r="L46" s="660"/>
      <c r="M46" s="660"/>
      <c r="N46" s="660"/>
      <c r="O46" s="660"/>
      <c r="P46" s="660"/>
      <c r="Q46" s="660"/>
      <c r="R46" s="660"/>
      <c r="S46" s="660"/>
      <c r="T46" s="660"/>
      <c r="U46" s="660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</row>
    <row r="47" spans="1:86" s="275" customFormat="1" ht="17.100000000000001" customHeight="1">
      <c r="A47" s="661" t="s">
        <v>543</v>
      </c>
      <c r="B47" s="661"/>
      <c r="C47" s="661"/>
      <c r="D47" s="661"/>
      <c r="E47" s="661"/>
      <c r="F47" s="661"/>
      <c r="G47" s="661"/>
      <c r="H47" s="661"/>
      <c r="I47" s="661"/>
      <c r="J47" s="661"/>
      <c r="K47" s="661"/>
      <c r="L47" s="663" t="s">
        <v>907</v>
      </c>
      <c r="M47" s="663"/>
      <c r="N47" s="246"/>
      <c r="O47" s="246"/>
      <c r="P47" s="246"/>
      <c r="Q47" s="663" t="s">
        <v>908</v>
      </c>
      <c r="R47" s="663"/>
      <c r="S47" s="663"/>
      <c r="T47" s="663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6"/>
      <c r="BR47" s="246"/>
      <c r="BS47" s="246"/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</row>
    <row r="48" spans="1:86" ht="17.100000000000001" customHeight="1">
      <c r="A48" s="662"/>
      <c r="B48" s="662"/>
      <c r="C48" s="662"/>
      <c r="D48" s="662"/>
      <c r="E48" s="662"/>
      <c r="F48" s="662"/>
      <c r="G48" s="662"/>
      <c r="H48" s="662"/>
      <c r="I48" s="662"/>
      <c r="J48" s="662"/>
      <c r="K48" s="662"/>
      <c r="L48" s="664" t="s">
        <v>909</v>
      </c>
      <c r="M48" s="664"/>
      <c r="N48" s="246"/>
      <c r="O48" s="246"/>
      <c r="P48" s="246"/>
      <c r="Q48" s="664" t="s">
        <v>910</v>
      </c>
      <c r="R48" s="664"/>
      <c r="S48" s="664"/>
      <c r="T48" s="664"/>
      <c r="U48" s="246"/>
    </row>
    <row r="49" spans="1:21" ht="17.100000000000001" customHeight="1">
      <c r="A49" s="667" t="s">
        <v>911</v>
      </c>
      <c r="B49" s="667"/>
      <c r="C49" s="667"/>
      <c r="D49" s="667"/>
      <c r="E49" s="667"/>
      <c r="F49" s="667"/>
      <c r="G49" s="667"/>
      <c r="H49" s="667"/>
      <c r="I49" s="667"/>
      <c r="J49" s="667"/>
      <c r="K49" s="667"/>
      <c r="L49" s="664" t="s">
        <v>912</v>
      </c>
      <c r="M49" s="664"/>
      <c r="N49" s="246"/>
      <c r="O49" s="246"/>
      <c r="P49" s="246"/>
      <c r="Q49" s="664" t="s">
        <v>913</v>
      </c>
      <c r="R49" s="664"/>
      <c r="S49" s="664"/>
      <c r="T49" s="664"/>
      <c r="U49" s="246"/>
    </row>
    <row r="50" spans="1:21" ht="17.100000000000001" customHeight="1">
      <c r="A50" s="667"/>
      <c r="B50" s="667"/>
      <c r="C50" s="667"/>
      <c r="D50" s="667"/>
      <c r="E50" s="667"/>
      <c r="F50" s="667"/>
      <c r="G50" s="667"/>
      <c r="H50" s="667"/>
      <c r="I50" s="667"/>
      <c r="J50" s="667"/>
      <c r="K50" s="667"/>
      <c r="L50" s="664" t="s">
        <v>914</v>
      </c>
      <c r="M50" s="664"/>
      <c r="N50" s="246"/>
      <c r="O50" s="246"/>
      <c r="P50" s="246"/>
      <c r="Q50" s="246"/>
      <c r="R50" s="246"/>
      <c r="S50" s="246"/>
      <c r="T50" s="246"/>
      <c r="U50" s="246"/>
    </row>
    <row r="51" spans="1:21">
      <c r="A51" s="652" t="s">
        <v>1306</v>
      </c>
      <c r="B51" s="652"/>
      <c r="C51" s="652"/>
      <c r="D51" s="652"/>
      <c r="E51" s="652"/>
      <c r="F51" s="652"/>
      <c r="G51" s="652"/>
      <c r="H51" s="652"/>
      <c r="I51" s="652"/>
      <c r="J51" s="652"/>
      <c r="K51" s="652"/>
    </row>
    <row r="52" spans="1:21">
      <c r="A52" s="652"/>
      <c r="B52" s="652"/>
      <c r="C52" s="652"/>
      <c r="D52" s="652"/>
      <c r="E52" s="652"/>
      <c r="F52" s="652"/>
      <c r="G52" s="652"/>
      <c r="H52" s="652"/>
      <c r="I52" s="652"/>
      <c r="J52" s="652"/>
      <c r="K52" s="652"/>
    </row>
  </sheetData>
  <mergeCells count="45">
    <mergeCell ref="L2:U2"/>
    <mergeCell ref="A49:K50"/>
    <mergeCell ref="L49:M49"/>
    <mergeCell ref="Q49:T49"/>
    <mergeCell ref="L50:M50"/>
    <mergeCell ref="A17:A18"/>
    <mergeCell ref="B17:U17"/>
    <mergeCell ref="C18:U18"/>
    <mergeCell ref="A19:A21"/>
    <mergeCell ref="C21:U21"/>
    <mergeCell ref="A22:A25"/>
    <mergeCell ref="C25:U25"/>
    <mergeCell ref="T4:U4"/>
    <mergeCell ref="A6:A11"/>
    <mergeCell ref="C10:U10"/>
    <mergeCell ref="B11:U11"/>
    <mergeCell ref="G3:G5"/>
    <mergeCell ref="A51:K52"/>
    <mergeCell ref="A26:A35"/>
    <mergeCell ref="C35:U35"/>
    <mergeCell ref="A36:A46"/>
    <mergeCell ref="C46:U46"/>
    <mergeCell ref="A47:K48"/>
    <mergeCell ref="L47:M47"/>
    <mergeCell ref="Q47:T47"/>
    <mergeCell ref="L48:M48"/>
    <mergeCell ref="Q48:T48"/>
    <mergeCell ref="H3:K3"/>
    <mergeCell ref="L3:L5"/>
    <mergeCell ref="A1:U1"/>
    <mergeCell ref="A12:A16"/>
    <mergeCell ref="C16:U16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A3:A5"/>
    <mergeCell ref="B3:B5"/>
    <mergeCell ref="C3:F3"/>
  </mergeCells>
  <phoneticPr fontId="3" type="noConversion"/>
  <printOptions horizontalCentered="1"/>
  <pageMargins left="0.23622047244094491" right="0.19685039370078741" top="0.15748031496062992" bottom="0.23622047244094491" header="0.15748031496062992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3"/>
  <sheetViews>
    <sheetView topLeftCell="A40" workbookViewId="0">
      <selection activeCell="F54" sqref="F54"/>
    </sheetView>
  </sheetViews>
  <sheetFormatPr defaultRowHeight="15.75"/>
  <cols>
    <col min="1" max="1" width="3.125" style="488" customWidth="1"/>
    <col min="2" max="2" width="18.625" style="489" customWidth="1"/>
    <col min="3" max="6" width="3.125" style="490" customWidth="1"/>
    <col min="7" max="7" width="18.625" style="489" customWidth="1"/>
    <col min="8" max="11" width="3.125" style="490" customWidth="1"/>
    <col min="12" max="12" width="18.625" style="489" customWidth="1"/>
    <col min="13" max="16" width="3.125" style="490" customWidth="1"/>
    <col min="17" max="17" width="18.625" style="489" customWidth="1"/>
    <col min="18" max="21" width="3.125" style="490" customWidth="1"/>
    <col min="22" max="16384" width="9" style="458"/>
  </cols>
  <sheetData>
    <row r="1" spans="1:21" ht="30" customHeight="1">
      <c r="A1" s="680" t="s">
        <v>1181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</row>
    <row r="2" spans="1:21" ht="30" customHeight="1">
      <c r="A2" s="681" t="s">
        <v>1182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</row>
    <row r="3" spans="1:21">
      <c r="A3" s="676" t="s">
        <v>1183</v>
      </c>
      <c r="B3" s="683" t="s">
        <v>1184</v>
      </c>
      <c r="C3" s="676" t="s">
        <v>1185</v>
      </c>
      <c r="D3" s="676"/>
      <c r="E3" s="676"/>
      <c r="F3" s="676"/>
      <c r="G3" s="683" t="s">
        <v>1186</v>
      </c>
      <c r="H3" s="676" t="s">
        <v>1187</v>
      </c>
      <c r="I3" s="676"/>
      <c r="J3" s="676"/>
      <c r="K3" s="676"/>
      <c r="L3" s="683" t="s">
        <v>1186</v>
      </c>
      <c r="M3" s="676" t="s">
        <v>1188</v>
      </c>
      <c r="N3" s="676"/>
      <c r="O3" s="676"/>
      <c r="P3" s="676"/>
      <c r="Q3" s="683" t="s">
        <v>1186</v>
      </c>
      <c r="R3" s="676" t="s">
        <v>1189</v>
      </c>
      <c r="S3" s="676"/>
      <c r="T3" s="676"/>
      <c r="U3" s="676"/>
    </row>
    <row r="4" spans="1:21">
      <c r="A4" s="676"/>
      <c r="B4" s="683"/>
      <c r="C4" s="676" t="s">
        <v>1190</v>
      </c>
      <c r="D4" s="676"/>
      <c r="E4" s="676" t="s">
        <v>1191</v>
      </c>
      <c r="F4" s="676"/>
      <c r="G4" s="683"/>
      <c r="H4" s="676" t="s">
        <v>1190</v>
      </c>
      <c r="I4" s="676"/>
      <c r="J4" s="676" t="s">
        <v>1191</v>
      </c>
      <c r="K4" s="676"/>
      <c r="L4" s="683"/>
      <c r="M4" s="676" t="s">
        <v>1190</v>
      </c>
      <c r="N4" s="676"/>
      <c r="O4" s="676" t="s">
        <v>1191</v>
      </c>
      <c r="P4" s="676"/>
      <c r="Q4" s="683"/>
      <c r="R4" s="676" t="s">
        <v>1190</v>
      </c>
      <c r="S4" s="676"/>
      <c r="T4" s="676" t="s">
        <v>1191</v>
      </c>
      <c r="U4" s="676"/>
    </row>
    <row r="5" spans="1:21" s="460" customFormat="1" ht="12" customHeight="1">
      <c r="A5" s="676"/>
      <c r="B5" s="683"/>
      <c r="C5" s="459" t="s">
        <v>1192</v>
      </c>
      <c r="D5" s="459" t="s">
        <v>1193</v>
      </c>
      <c r="E5" s="459" t="s">
        <v>1194</v>
      </c>
      <c r="F5" s="459" t="s">
        <v>1193</v>
      </c>
      <c r="G5" s="683"/>
      <c r="H5" s="459" t="s">
        <v>1195</v>
      </c>
      <c r="I5" s="459" t="s">
        <v>1193</v>
      </c>
      <c r="J5" s="459" t="s">
        <v>1196</v>
      </c>
      <c r="K5" s="459" t="s">
        <v>1193</v>
      </c>
      <c r="L5" s="683"/>
      <c r="M5" s="459" t="s">
        <v>1196</v>
      </c>
      <c r="N5" s="459" t="s">
        <v>1193</v>
      </c>
      <c r="O5" s="459" t="s">
        <v>1192</v>
      </c>
      <c r="P5" s="459" t="s">
        <v>1193</v>
      </c>
      <c r="Q5" s="683"/>
      <c r="R5" s="459" t="s">
        <v>1194</v>
      </c>
      <c r="S5" s="459" t="s">
        <v>1197</v>
      </c>
      <c r="T5" s="459" t="s">
        <v>1196</v>
      </c>
      <c r="U5" s="459" t="s">
        <v>1193</v>
      </c>
    </row>
    <row r="6" spans="1:21" s="463" customFormat="1" ht="15" customHeight="1">
      <c r="A6" s="676" t="s">
        <v>1198</v>
      </c>
      <c r="B6" s="297" t="s">
        <v>1199</v>
      </c>
      <c r="C6" s="309">
        <v>2</v>
      </c>
      <c r="D6" s="309">
        <v>2</v>
      </c>
      <c r="E6" s="309"/>
      <c r="F6" s="309"/>
      <c r="G6" s="297" t="s">
        <v>1200</v>
      </c>
      <c r="H6" s="309">
        <v>2</v>
      </c>
      <c r="I6" s="309">
        <v>2</v>
      </c>
      <c r="J6" s="309"/>
      <c r="K6" s="309"/>
      <c r="L6" s="461"/>
      <c r="M6" s="462"/>
      <c r="N6" s="462"/>
      <c r="O6" s="462"/>
      <c r="P6" s="462"/>
      <c r="Q6" s="461"/>
      <c r="R6" s="462"/>
      <c r="S6" s="462"/>
      <c r="T6" s="462"/>
      <c r="U6" s="462"/>
    </row>
    <row r="7" spans="1:21" s="463" customFormat="1" ht="15" customHeight="1">
      <c r="A7" s="676"/>
      <c r="B7" s="297" t="s">
        <v>1201</v>
      </c>
      <c r="C7" s="309">
        <v>2</v>
      </c>
      <c r="D7" s="309">
        <v>2</v>
      </c>
      <c r="E7" s="309">
        <v>2</v>
      </c>
      <c r="F7" s="309">
        <v>2</v>
      </c>
      <c r="G7" s="297" t="s">
        <v>1202</v>
      </c>
      <c r="H7" s="309"/>
      <c r="I7" s="309"/>
      <c r="J7" s="309">
        <v>2</v>
      </c>
      <c r="K7" s="309">
        <v>2</v>
      </c>
      <c r="L7" s="461"/>
      <c r="M7" s="462"/>
      <c r="N7" s="462"/>
      <c r="O7" s="462"/>
      <c r="P7" s="462"/>
      <c r="Q7" s="461"/>
      <c r="R7" s="462"/>
      <c r="S7" s="462"/>
      <c r="T7" s="462"/>
      <c r="U7" s="462"/>
    </row>
    <row r="8" spans="1:21" s="463" customFormat="1" ht="15" customHeight="1">
      <c r="A8" s="676"/>
      <c r="B8" s="297" t="s">
        <v>1203</v>
      </c>
      <c r="C8" s="309"/>
      <c r="D8" s="309"/>
      <c r="E8" s="309">
        <v>2</v>
      </c>
      <c r="F8" s="309">
        <v>2</v>
      </c>
      <c r="G8" s="297" t="s">
        <v>1204</v>
      </c>
      <c r="H8" s="309">
        <v>2</v>
      </c>
      <c r="I8" s="309">
        <v>2</v>
      </c>
      <c r="J8" s="309"/>
      <c r="K8" s="309"/>
      <c r="L8" s="461"/>
      <c r="M8" s="462"/>
      <c r="N8" s="462"/>
      <c r="O8" s="462"/>
      <c r="P8" s="462"/>
      <c r="Q8" s="461"/>
      <c r="R8" s="462"/>
      <c r="S8" s="462"/>
      <c r="T8" s="462"/>
      <c r="U8" s="462"/>
    </row>
    <row r="9" spans="1:21" s="466" customFormat="1" ht="15" customHeight="1">
      <c r="A9" s="676"/>
      <c r="B9" s="464" t="s">
        <v>1205</v>
      </c>
      <c r="C9" s="465">
        <f>C6+C7+C8</f>
        <v>4</v>
      </c>
      <c r="D9" s="465">
        <f>D6+D7+D8</f>
        <v>4</v>
      </c>
      <c r="E9" s="465">
        <f>E6+E7+E8</f>
        <v>4</v>
      </c>
      <c r="F9" s="465">
        <f>F6+F7+F8</f>
        <v>4</v>
      </c>
      <c r="G9" s="464" t="s">
        <v>1205</v>
      </c>
      <c r="H9" s="464">
        <f>H6+H7+H8</f>
        <v>4</v>
      </c>
      <c r="I9" s="464">
        <f>I6+I7+I8</f>
        <v>4</v>
      </c>
      <c r="J9" s="464">
        <f>J6+J7+J8</f>
        <v>2</v>
      </c>
      <c r="K9" s="464">
        <f>K6+K7+K8</f>
        <v>2</v>
      </c>
      <c r="L9" s="464" t="s">
        <v>1205</v>
      </c>
      <c r="M9" s="464">
        <f>M6+M7+M8</f>
        <v>0</v>
      </c>
      <c r="N9" s="464">
        <f>N6+N7+N8</f>
        <v>0</v>
      </c>
      <c r="O9" s="464">
        <f>O6+O7+O8</f>
        <v>0</v>
      </c>
      <c r="P9" s="464">
        <f>P6+P7+P8</f>
        <v>0</v>
      </c>
      <c r="Q9" s="464" t="s">
        <v>1205</v>
      </c>
      <c r="R9" s="464">
        <f>R6+R7+R8</f>
        <v>0</v>
      </c>
      <c r="S9" s="464">
        <f>S6+S7+S8</f>
        <v>0</v>
      </c>
      <c r="T9" s="464">
        <f>T6+T7+T8</f>
        <v>0</v>
      </c>
      <c r="U9" s="464">
        <f>U6+U7+U8</f>
        <v>0</v>
      </c>
    </row>
    <row r="10" spans="1:21" s="466" customFormat="1" ht="15" customHeight="1">
      <c r="A10" s="676"/>
      <c r="B10" s="467" t="s">
        <v>1206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8"/>
    </row>
    <row r="11" spans="1:21" s="466" customFormat="1" ht="35.1" customHeight="1">
      <c r="A11" s="676"/>
      <c r="B11" s="679" t="s">
        <v>1207</v>
      </c>
      <c r="C11" s="679"/>
      <c r="D11" s="679"/>
      <c r="E11" s="679"/>
      <c r="F11" s="679"/>
      <c r="G11" s="679"/>
      <c r="H11" s="679"/>
      <c r="I11" s="679"/>
      <c r="J11" s="679"/>
      <c r="K11" s="679"/>
      <c r="L11" s="679"/>
      <c r="M11" s="679"/>
      <c r="N11" s="679"/>
      <c r="O11" s="679"/>
      <c r="P11" s="679"/>
      <c r="Q11" s="679"/>
      <c r="R11" s="679"/>
      <c r="S11" s="679"/>
      <c r="T11" s="679"/>
      <c r="U11" s="679"/>
    </row>
    <row r="12" spans="1:21" s="463" customFormat="1" ht="15" customHeight="1">
      <c r="A12" s="676" t="s">
        <v>1208</v>
      </c>
      <c r="B12" s="297" t="s">
        <v>1209</v>
      </c>
      <c r="C12" s="88">
        <v>0</v>
      </c>
      <c r="D12" s="88">
        <v>1</v>
      </c>
      <c r="E12" s="88">
        <v>0</v>
      </c>
      <c r="F12" s="88">
        <v>1</v>
      </c>
      <c r="G12" s="301" t="s">
        <v>1210</v>
      </c>
      <c r="H12" s="300">
        <v>1</v>
      </c>
      <c r="I12" s="300">
        <v>1</v>
      </c>
      <c r="J12" s="300">
        <v>1</v>
      </c>
      <c r="K12" s="300">
        <v>1</v>
      </c>
      <c r="L12" s="461"/>
      <c r="M12" s="462"/>
      <c r="N12" s="462"/>
      <c r="O12" s="462"/>
      <c r="P12" s="462"/>
      <c r="Q12" s="461"/>
      <c r="R12" s="462"/>
      <c r="S12" s="462"/>
      <c r="T12" s="462"/>
      <c r="U12" s="462"/>
    </row>
    <row r="13" spans="1:21" s="463" customFormat="1" ht="15" customHeight="1">
      <c r="A13" s="676"/>
      <c r="B13" s="297" t="s">
        <v>1211</v>
      </c>
      <c r="C13" s="88"/>
      <c r="D13" s="88"/>
      <c r="E13" s="88">
        <v>2</v>
      </c>
      <c r="F13" s="88">
        <v>2</v>
      </c>
      <c r="G13" s="297" t="s">
        <v>1212</v>
      </c>
      <c r="H13" s="395"/>
      <c r="I13" s="395"/>
      <c r="J13" s="395">
        <v>2</v>
      </c>
      <c r="K13" s="395">
        <v>2</v>
      </c>
      <c r="L13" s="461"/>
      <c r="M13" s="462"/>
      <c r="N13" s="462"/>
      <c r="O13" s="462"/>
      <c r="P13" s="462"/>
      <c r="Q13" s="461"/>
      <c r="R13" s="462"/>
      <c r="S13" s="462"/>
      <c r="T13" s="462"/>
      <c r="U13" s="462"/>
    </row>
    <row r="14" spans="1:21" s="463" customFormat="1" ht="15" customHeight="1">
      <c r="A14" s="676"/>
      <c r="B14" s="94"/>
      <c r="C14" s="95"/>
      <c r="D14" s="95"/>
      <c r="E14" s="95"/>
      <c r="F14" s="95"/>
      <c r="G14" s="299" t="s">
        <v>1213</v>
      </c>
      <c r="H14" s="395"/>
      <c r="I14" s="395"/>
      <c r="J14" s="395">
        <v>2</v>
      </c>
      <c r="K14" s="395">
        <v>2</v>
      </c>
      <c r="L14" s="461"/>
      <c r="M14" s="462"/>
      <c r="N14" s="462"/>
      <c r="O14" s="462"/>
      <c r="P14" s="462"/>
      <c r="Q14" s="461"/>
      <c r="R14" s="462"/>
      <c r="S14" s="462"/>
      <c r="T14" s="462"/>
      <c r="U14" s="462"/>
    </row>
    <row r="15" spans="1:21" s="466" customFormat="1" ht="15" customHeight="1">
      <c r="A15" s="676"/>
      <c r="B15" s="464" t="s">
        <v>1205</v>
      </c>
      <c r="C15" s="465">
        <f>C12+C13+C14</f>
        <v>0</v>
      </c>
      <c r="D15" s="465">
        <f>D12+D13+D14</f>
        <v>1</v>
      </c>
      <c r="E15" s="465">
        <f>E12+E13+E14</f>
        <v>2</v>
      </c>
      <c r="F15" s="465">
        <f>F12+F13+F14</f>
        <v>3</v>
      </c>
      <c r="G15" s="464" t="s">
        <v>1205</v>
      </c>
      <c r="H15" s="464">
        <f>H12+H13+H14</f>
        <v>1</v>
      </c>
      <c r="I15" s="464">
        <f>I12+I13+I14</f>
        <v>1</v>
      </c>
      <c r="J15" s="464">
        <f>J12+J13+J14</f>
        <v>5</v>
      </c>
      <c r="K15" s="464">
        <f>K12+K13+K14</f>
        <v>5</v>
      </c>
      <c r="L15" s="464" t="s">
        <v>1205</v>
      </c>
      <c r="M15" s="464">
        <f>M12+M13+M14</f>
        <v>0</v>
      </c>
      <c r="N15" s="464">
        <f>N12+N13+N14</f>
        <v>0</v>
      </c>
      <c r="O15" s="464">
        <f>O12+O13+O14</f>
        <v>0</v>
      </c>
      <c r="P15" s="464">
        <f>P12+P13+P14</f>
        <v>0</v>
      </c>
      <c r="Q15" s="464" t="s">
        <v>1205</v>
      </c>
      <c r="R15" s="464">
        <f>R12+R13+R14</f>
        <v>0</v>
      </c>
      <c r="S15" s="464">
        <f>S12+S13+S14</f>
        <v>0</v>
      </c>
      <c r="T15" s="464">
        <f>T12+T13+T14</f>
        <v>0</v>
      </c>
      <c r="U15" s="464">
        <f>U12+U13+U14</f>
        <v>0</v>
      </c>
    </row>
    <row r="16" spans="1:21" s="466" customFormat="1" ht="15" customHeight="1">
      <c r="A16" s="676"/>
      <c r="B16" s="467" t="s">
        <v>1206</v>
      </c>
      <c r="C16" s="678">
        <f>C15+E15+H15+J15+M15+O15+R15+T15</f>
        <v>8</v>
      </c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</row>
    <row r="17" spans="1:62" ht="57" customHeight="1">
      <c r="A17" s="676" t="s">
        <v>1214</v>
      </c>
      <c r="B17" s="688" t="s">
        <v>1215</v>
      </c>
      <c r="C17" s="688"/>
      <c r="D17" s="688"/>
      <c r="E17" s="688"/>
      <c r="F17" s="688"/>
      <c r="G17" s="688"/>
      <c r="H17" s="688"/>
      <c r="I17" s="688"/>
      <c r="J17" s="688"/>
      <c r="K17" s="688"/>
      <c r="L17" s="688"/>
      <c r="M17" s="688"/>
      <c r="N17" s="688"/>
      <c r="O17" s="688"/>
      <c r="P17" s="688"/>
      <c r="Q17" s="688"/>
      <c r="R17" s="688"/>
      <c r="S17" s="688"/>
      <c r="T17" s="688"/>
      <c r="U17" s="688"/>
    </row>
    <row r="18" spans="1:62" s="466" customFormat="1" ht="15" customHeight="1">
      <c r="A18" s="676"/>
      <c r="B18" s="467" t="s">
        <v>1206</v>
      </c>
      <c r="C18" s="678">
        <v>6</v>
      </c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78"/>
      <c r="P18" s="678"/>
      <c r="Q18" s="678"/>
      <c r="R18" s="678"/>
      <c r="S18" s="678"/>
      <c r="T18" s="678"/>
      <c r="U18" s="678"/>
    </row>
    <row r="19" spans="1:62" s="471" customFormat="1" ht="15" customHeight="1">
      <c r="A19" s="684" t="s">
        <v>1216</v>
      </c>
      <c r="B19" s="302" t="s">
        <v>1217</v>
      </c>
      <c r="C19" s="394">
        <v>2</v>
      </c>
      <c r="D19" s="394">
        <v>2</v>
      </c>
      <c r="E19" s="394"/>
      <c r="F19" s="394"/>
      <c r="G19" s="468" t="s">
        <v>1218</v>
      </c>
      <c r="H19" s="395">
        <v>2</v>
      </c>
      <c r="I19" s="395">
        <v>2</v>
      </c>
      <c r="J19" s="395"/>
      <c r="K19" s="395"/>
      <c r="L19" s="469"/>
      <c r="M19" s="470"/>
      <c r="N19" s="470"/>
      <c r="O19" s="470"/>
      <c r="P19" s="470"/>
      <c r="Q19" s="469"/>
      <c r="R19" s="470"/>
      <c r="S19" s="470"/>
      <c r="T19" s="470"/>
      <c r="U19" s="470"/>
    </row>
    <row r="20" spans="1:62" s="471" customFormat="1" ht="15" customHeight="1">
      <c r="A20" s="684"/>
      <c r="B20" s="303" t="s">
        <v>1219</v>
      </c>
      <c r="C20" s="394"/>
      <c r="D20" s="394"/>
      <c r="E20" s="394">
        <v>2</v>
      </c>
      <c r="F20" s="394">
        <v>2</v>
      </c>
      <c r="G20" s="468" t="s">
        <v>1220</v>
      </c>
      <c r="H20" s="395"/>
      <c r="I20" s="395"/>
      <c r="J20" s="395">
        <v>2</v>
      </c>
      <c r="K20" s="395">
        <v>2</v>
      </c>
      <c r="L20" s="472"/>
      <c r="M20" s="473"/>
      <c r="N20" s="473"/>
      <c r="O20" s="473"/>
      <c r="P20" s="473"/>
      <c r="Q20" s="472"/>
      <c r="R20" s="473"/>
      <c r="S20" s="473"/>
      <c r="T20" s="473"/>
      <c r="U20" s="473"/>
    </row>
    <row r="21" spans="1:62" s="476" customFormat="1" ht="15" customHeight="1">
      <c r="A21" s="684"/>
      <c r="B21" s="474" t="s">
        <v>1221</v>
      </c>
      <c r="C21" s="465">
        <f>C19+C20</f>
        <v>2</v>
      </c>
      <c r="D21" s="465">
        <f>D19+D20</f>
        <v>2</v>
      </c>
      <c r="E21" s="465">
        <f>E19+E20</f>
        <v>2</v>
      </c>
      <c r="F21" s="465">
        <f>F19+F20</f>
        <v>2</v>
      </c>
      <c r="G21" s="474" t="s">
        <v>1222</v>
      </c>
      <c r="H21" s="465">
        <f>H19+H20</f>
        <v>2</v>
      </c>
      <c r="I21" s="465">
        <f>I19+I20</f>
        <v>2</v>
      </c>
      <c r="J21" s="465">
        <f>J19+J20</f>
        <v>2</v>
      </c>
      <c r="K21" s="465">
        <f>K19+K20</f>
        <v>2</v>
      </c>
      <c r="L21" s="475" t="s">
        <v>1205</v>
      </c>
      <c r="M21" s="465">
        <f>M19+M20</f>
        <v>0</v>
      </c>
      <c r="N21" s="465">
        <f>N19+N20</f>
        <v>0</v>
      </c>
      <c r="O21" s="465">
        <f>O19+O20</f>
        <v>0</v>
      </c>
      <c r="P21" s="465">
        <f>P19+P20</f>
        <v>0</v>
      </c>
      <c r="Q21" s="475" t="s">
        <v>1205</v>
      </c>
      <c r="R21" s="465">
        <f>R19+R20</f>
        <v>0</v>
      </c>
      <c r="S21" s="465">
        <f>S19+S20</f>
        <v>0</v>
      </c>
      <c r="T21" s="465">
        <f>T19+T20</f>
        <v>0</v>
      </c>
      <c r="U21" s="465">
        <f>U19+U20</f>
        <v>0</v>
      </c>
    </row>
    <row r="22" spans="1:62" s="476" customFormat="1" ht="15" customHeight="1">
      <c r="A22" s="684"/>
      <c r="B22" s="477" t="s">
        <v>1223</v>
      </c>
      <c r="C22" s="685">
        <f>SUM(C21+E21+H21+J21+M21+O21+R21+T21)</f>
        <v>8</v>
      </c>
      <c r="D22" s="686"/>
      <c r="E22" s="686"/>
      <c r="F22" s="686"/>
      <c r="G22" s="686"/>
      <c r="H22" s="686"/>
      <c r="I22" s="686"/>
      <c r="J22" s="686"/>
      <c r="K22" s="686"/>
      <c r="L22" s="686"/>
      <c r="M22" s="686"/>
      <c r="N22" s="686"/>
      <c r="O22" s="686"/>
      <c r="P22" s="686"/>
      <c r="Q22" s="686"/>
      <c r="R22" s="686"/>
      <c r="S22" s="686"/>
      <c r="T22" s="686"/>
      <c r="U22" s="686"/>
      <c r="W22" s="471"/>
      <c r="X22" s="471"/>
      <c r="Y22" s="471"/>
      <c r="Z22" s="471"/>
      <c r="AA22" s="471"/>
      <c r="AB22" s="471"/>
    </row>
    <row r="23" spans="1:62" s="478" customFormat="1" ht="15" customHeight="1">
      <c r="A23" s="687" t="s">
        <v>1224</v>
      </c>
      <c r="B23" s="304" t="s">
        <v>1225</v>
      </c>
      <c r="C23" s="305">
        <v>2</v>
      </c>
      <c r="D23" s="305">
        <v>2</v>
      </c>
      <c r="E23" s="305"/>
      <c r="F23" s="305"/>
      <c r="G23" s="304" t="s">
        <v>1226</v>
      </c>
      <c r="H23" s="305">
        <v>2</v>
      </c>
      <c r="I23" s="305">
        <v>2</v>
      </c>
      <c r="J23" s="305"/>
      <c r="K23" s="305"/>
      <c r="L23" s="306" t="s">
        <v>1227</v>
      </c>
      <c r="M23" s="425"/>
      <c r="N23" s="425"/>
      <c r="O23" s="305">
        <v>2</v>
      </c>
      <c r="P23" s="305">
        <v>2</v>
      </c>
      <c r="Q23" s="304" t="s">
        <v>1228</v>
      </c>
      <c r="R23" s="305"/>
      <c r="S23" s="305"/>
      <c r="T23" s="305">
        <v>2</v>
      </c>
      <c r="U23" s="305">
        <v>2</v>
      </c>
      <c r="V23" s="476"/>
      <c r="W23" s="476"/>
      <c r="X23" s="476"/>
      <c r="Y23" s="476"/>
      <c r="Z23" s="476"/>
      <c r="AA23" s="476"/>
      <c r="AB23" s="476"/>
      <c r="AC23" s="476"/>
      <c r="AD23" s="476"/>
      <c r="AE23" s="476"/>
      <c r="AF23" s="476"/>
      <c r="AG23" s="476"/>
      <c r="AH23" s="476"/>
      <c r="AI23" s="476"/>
      <c r="AJ23" s="476"/>
      <c r="AK23" s="476"/>
      <c r="AL23" s="476"/>
      <c r="AM23" s="476"/>
      <c r="AN23" s="476"/>
      <c r="AO23" s="476"/>
      <c r="AP23" s="476"/>
      <c r="AQ23" s="476"/>
      <c r="AR23" s="476"/>
      <c r="AS23" s="476"/>
      <c r="AT23" s="476"/>
      <c r="AU23" s="476"/>
      <c r="AV23" s="476"/>
      <c r="AW23" s="476"/>
      <c r="AX23" s="476"/>
      <c r="AY23" s="476"/>
      <c r="AZ23" s="476"/>
      <c r="BA23" s="476"/>
      <c r="BB23" s="476"/>
      <c r="BC23" s="476"/>
      <c r="BD23" s="476"/>
      <c r="BE23" s="476"/>
      <c r="BF23" s="476"/>
      <c r="BG23" s="476"/>
      <c r="BH23" s="476"/>
      <c r="BI23" s="476"/>
      <c r="BJ23" s="476"/>
    </row>
    <row r="24" spans="1:62" s="478" customFormat="1" ht="15" customHeight="1">
      <c r="A24" s="687"/>
      <c r="B24" s="304" t="s">
        <v>1229</v>
      </c>
      <c r="C24" s="305">
        <v>2</v>
      </c>
      <c r="D24" s="305">
        <v>2</v>
      </c>
      <c r="E24" s="425"/>
      <c r="F24" s="425"/>
      <c r="G24" s="306" t="s">
        <v>1230</v>
      </c>
      <c r="H24" s="305">
        <v>2</v>
      </c>
      <c r="I24" s="305">
        <v>2</v>
      </c>
      <c r="J24" s="305"/>
      <c r="K24" s="305"/>
      <c r="L24" s="306" t="s">
        <v>1231</v>
      </c>
      <c r="M24" s="305"/>
      <c r="N24" s="305"/>
      <c r="O24" s="305">
        <v>2</v>
      </c>
      <c r="P24" s="305">
        <v>2</v>
      </c>
      <c r="Q24" s="306" t="s">
        <v>1232</v>
      </c>
      <c r="R24" s="305"/>
      <c r="S24" s="305"/>
      <c r="T24" s="305">
        <v>2</v>
      </c>
      <c r="U24" s="305">
        <v>2</v>
      </c>
      <c r="V24" s="476"/>
      <c r="W24" s="476"/>
      <c r="X24" s="476"/>
      <c r="Y24" s="476"/>
      <c r="Z24" s="476"/>
      <c r="AA24" s="476"/>
      <c r="AB24" s="476"/>
      <c r="AC24" s="476"/>
      <c r="AD24" s="476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76"/>
      <c r="AQ24" s="476"/>
      <c r="AR24" s="476"/>
      <c r="AS24" s="476"/>
      <c r="AT24" s="476"/>
      <c r="AU24" s="476"/>
      <c r="AV24" s="476"/>
      <c r="AW24" s="476"/>
      <c r="AX24" s="476"/>
      <c r="AY24" s="476"/>
      <c r="AZ24" s="476"/>
      <c r="BA24" s="476"/>
      <c r="BB24" s="476"/>
      <c r="BC24" s="476"/>
      <c r="BD24" s="476"/>
      <c r="BE24" s="476"/>
      <c r="BF24" s="476"/>
      <c r="BG24" s="476"/>
      <c r="BH24" s="476"/>
      <c r="BI24" s="476"/>
      <c r="BJ24" s="476"/>
    </row>
    <row r="25" spans="1:62" s="478" customFormat="1" ht="15" customHeight="1">
      <c r="A25" s="687"/>
      <c r="B25" s="304" t="s">
        <v>1233</v>
      </c>
      <c r="C25" s="305">
        <v>2</v>
      </c>
      <c r="D25" s="305">
        <v>2</v>
      </c>
      <c r="E25" s="305"/>
      <c r="F25" s="305"/>
      <c r="G25" s="306"/>
      <c r="H25" s="305"/>
      <c r="I25" s="305"/>
      <c r="J25" s="305"/>
      <c r="K25" s="305"/>
      <c r="L25" s="304" t="s">
        <v>1234</v>
      </c>
      <c r="M25" s="305"/>
      <c r="N25" s="305"/>
      <c r="O25" s="305">
        <v>2</v>
      </c>
      <c r="P25" s="305">
        <v>2</v>
      </c>
      <c r="Q25" s="306"/>
      <c r="R25" s="305"/>
      <c r="S25" s="305"/>
      <c r="T25" s="305"/>
      <c r="U25" s="305"/>
      <c r="V25" s="476"/>
      <c r="W25" s="471"/>
      <c r="X25" s="471"/>
      <c r="Y25" s="471"/>
      <c r="Z25" s="471"/>
      <c r="AA25" s="471"/>
      <c r="AB25" s="471"/>
      <c r="AC25" s="476"/>
      <c r="AD25" s="476"/>
      <c r="AE25" s="476"/>
      <c r="AF25" s="476"/>
      <c r="AG25" s="476"/>
      <c r="AH25" s="476"/>
      <c r="AI25" s="476"/>
      <c r="AJ25" s="476"/>
      <c r="AK25" s="476"/>
      <c r="AL25" s="476"/>
      <c r="AM25" s="476"/>
      <c r="AN25" s="476"/>
      <c r="AO25" s="476"/>
      <c r="AP25" s="476"/>
      <c r="AQ25" s="476"/>
      <c r="AR25" s="476"/>
      <c r="AS25" s="476"/>
      <c r="AT25" s="476"/>
      <c r="AU25" s="476"/>
      <c r="AV25" s="476"/>
      <c r="AW25" s="476"/>
      <c r="AX25" s="476"/>
      <c r="AY25" s="476"/>
      <c r="AZ25" s="476"/>
      <c r="BA25" s="476"/>
      <c r="BB25" s="476"/>
      <c r="BC25" s="476"/>
      <c r="BD25" s="476"/>
      <c r="BE25" s="476"/>
      <c r="BF25" s="476"/>
      <c r="BG25" s="476"/>
      <c r="BH25" s="476"/>
      <c r="BI25" s="476"/>
      <c r="BJ25" s="476"/>
    </row>
    <row r="26" spans="1:62" s="480" customFormat="1" ht="15" customHeight="1">
      <c r="A26" s="687"/>
      <c r="B26" s="479" t="s">
        <v>1235</v>
      </c>
      <c r="C26" s="479">
        <f>C23+C25</f>
        <v>4</v>
      </c>
      <c r="D26" s="479">
        <f>D23+D25</f>
        <v>4</v>
      </c>
      <c r="E26" s="479">
        <f>E23+E25</f>
        <v>0</v>
      </c>
      <c r="F26" s="479">
        <f>F23+F25</f>
        <v>0</v>
      </c>
      <c r="G26" s="479" t="s">
        <v>1235</v>
      </c>
      <c r="H26" s="479">
        <f>H23+H25</f>
        <v>2</v>
      </c>
      <c r="I26" s="479">
        <f>I23+I25</f>
        <v>2</v>
      </c>
      <c r="J26" s="479">
        <f>J23+J25</f>
        <v>0</v>
      </c>
      <c r="K26" s="479">
        <f>K23+K25</f>
        <v>0</v>
      </c>
      <c r="L26" s="475" t="s">
        <v>1221</v>
      </c>
      <c r="M26" s="479">
        <f>M23+M25</f>
        <v>0</v>
      </c>
      <c r="N26" s="479">
        <f>N23+N25</f>
        <v>0</v>
      </c>
      <c r="O26" s="479">
        <f>O23+O25</f>
        <v>4</v>
      </c>
      <c r="P26" s="479">
        <f>P23+P25</f>
        <v>4</v>
      </c>
      <c r="Q26" s="475" t="s">
        <v>1221</v>
      </c>
      <c r="R26" s="479">
        <f>R23+R25</f>
        <v>0</v>
      </c>
      <c r="S26" s="479">
        <f>S23+S25</f>
        <v>0</v>
      </c>
      <c r="T26" s="479">
        <f>T23+T25</f>
        <v>2</v>
      </c>
      <c r="U26" s="479">
        <f>U23+U25</f>
        <v>2</v>
      </c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6"/>
      <c r="AI26" s="476"/>
      <c r="AJ26" s="476"/>
      <c r="AK26" s="476"/>
      <c r="AL26" s="476"/>
      <c r="AM26" s="476"/>
      <c r="AN26" s="476"/>
      <c r="AO26" s="476"/>
      <c r="AP26" s="476"/>
      <c r="AQ26" s="476"/>
      <c r="AR26" s="476"/>
      <c r="AS26" s="476"/>
      <c r="AT26" s="476"/>
      <c r="AU26" s="476"/>
      <c r="AV26" s="476"/>
      <c r="AW26" s="476"/>
      <c r="AX26" s="476"/>
      <c r="AY26" s="476"/>
      <c r="AZ26" s="476"/>
      <c r="BA26" s="476"/>
      <c r="BB26" s="476"/>
      <c r="BC26" s="476"/>
      <c r="BD26" s="476"/>
      <c r="BE26" s="476"/>
      <c r="BF26" s="476"/>
      <c r="BG26" s="476"/>
      <c r="BH26" s="476"/>
      <c r="BI26" s="476"/>
      <c r="BJ26" s="476"/>
    </row>
    <row r="27" spans="1:62" s="480" customFormat="1" ht="15" customHeight="1">
      <c r="A27" s="687"/>
      <c r="B27" s="477" t="s">
        <v>1236</v>
      </c>
      <c r="C27" s="686">
        <f>C26+E26+H26+J26+M26+O26+R26+T26</f>
        <v>12</v>
      </c>
      <c r="D27" s="686"/>
      <c r="E27" s="686"/>
      <c r="F27" s="686"/>
      <c r="G27" s="686"/>
      <c r="H27" s="686"/>
      <c r="I27" s="686"/>
      <c r="J27" s="686"/>
      <c r="K27" s="686"/>
      <c r="L27" s="686"/>
      <c r="M27" s="686"/>
      <c r="N27" s="686"/>
      <c r="O27" s="686"/>
      <c r="P27" s="686"/>
      <c r="Q27" s="686"/>
      <c r="R27" s="686"/>
      <c r="S27" s="686"/>
      <c r="T27" s="686"/>
      <c r="U27" s="686"/>
      <c r="V27" s="476"/>
      <c r="W27" s="471"/>
      <c r="X27" s="471"/>
      <c r="Y27" s="471"/>
      <c r="Z27" s="471"/>
      <c r="AA27" s="471"/>
      <c r="AB27" s="471"/>
      <c r="AC27" s="476"/>
      <c r="AD27" s="476"/>
      <c r="AE27" s="476"/>
      <c r="AF27" s="476"/>
      <c r="AG27" s="476"/>
      <c r="AH27" s="476"/>
      <c r="AI27" s="476"/>
      <c r="AJ27" s="476"/>
      <c r="AK27" s="476"/>
      <c r="AL27" s="476"/>
      <c r="AM27" s="476"/>
      <c r="AN27" s="476"/>
      <c r="AO27" s="476"/>
      <c r="AP27" s="476"/>
      <c r="AQ27" s="476"/>
      <c r="AR27" s="476"/>
      <c r="AS27" s="476"/>
      <c r="AT27" s="476"/>
      <c r="AU27" s="476"/>
      <c r="AV27" s="476"/>
      <c r="AW27" s="476"/>
      <c r="AX27" s="476"/>
      <c r="AY27" s="476"/>
      <c r="AZ27" s="476"/>
      <c r="BA27" s="476"/>
      <c r="BB27" s="476"/>
      <c r="BC27" s="476"/>
      <c r="BD27" s="476"/>
      <c r="BE27" s="476"/>
      <c r="BF27" s="476"/>
      <c r="BG27" s="476"/>
      <c r="BH27" s="476"/>
      <c r="BI27" s="476"/>
      <c r="BJ27" s="476"/>
    </row>
    <row r="28" spans="1:62" s="481" customFormat="1" ht="15" customHeight="1">
      <c r="A28" s="687" t="s">
        <v>1237</v>
      </c>
      <c r="B28" s="297" t="s">
        <v>1238</v>
      </c>
      <c r="C28" s="308">
        <v>2</v>
      </c>
      <c r="D28" s="308">
        <v>2</v>
      </c>
      <c r="E28" s="308">
        <v>2</v>
      </c>
      <c r="F28" s="308">
        <v>2</v>
      </c>
      <c r="G28" s="297" t="s">
        <v>1239</v>
      </c>
      <c r="H28" s="308">
        <v>2</v>
      </c>
      <c r="I28" s="308">
        <v>2</v>
      </c>
      <c r="J28" s="308">
        <v>2</v>
      </c>
      <c r="K28" s="308">
        <v>2</v>
      </c>
      <c r="L28" s="298" t="s">
        <v>1240</v>
      </c>
      <c r="M28" s="308">
        <v>2</v>
      </c>
      <c r="N28" s="308">
        <v>2</v>
      </c>
      <c r="O28" s="308">
        <v>2</v>
      </c>
      <c r="P28" s="308">
        <v>2</v>
      </c>
      <c r="Q28" s="297" t="s">
        <v>1241</v>
      </c>
      <c r="R28" s="308">
        <v>3</v>
      </c>
      <c r="S28" s="308">
        <v>3</v>
      </c>
      <c r="T28" s="308"/>
      <c r="U28" s="308"/>
      <c r="V28" s="476"/>
      <c r="W28" s="476"/>
      <c r="X28" s="476"/>
      <c r="Y28" s="476"/>
      <c r="Z28" s="476"/>
      <c r="AA28" s="476"/>
      <c r="AB28" s="476"/>
      <c r="AC28" s="476"/>
      <c r="AD28" s="476"/>
      <c r="AE28" s="476"/>
      <c r="AF28" s="476"/>
      <c r="AG28" s="476"/>
      <c r="AH28" s="476"/>
      <c r="AI28" s="476"/>
      <c r="AJ28" s="476"/>
      <c r="AK28" s="476"/>
      <c r="AL28" s="476"/>
      <c r="AM28" s="476"/>
      <c r="AN28" s="476"/>
      <c r="AO28" s="476"/>
      <c r="AP28" s="476"/>
      <c r="AQ28" s="476"/>
      <c r="AR28" s="476"/>
      <c r="AS28" s="476"/>
      <c r="AT28" s="476"/>
      <c r="AU28" s="476"/>
      <c r="AV28" s="476"/>
      <c r="AW28" s="476"/>
      <c r="AX28" s="476"/>
      <c r="AY28" s="476"/>
      <c r="AZ28" s="476"/>
      <c r="BA28" s="476"/>
      <c r="BB28" s="476"/>
      <c r="BC28" s="476"/>
      <c r="BD28" s="476"/>
      <c r="BE28" s="476"/>
      <c r="BF28" s="476"/>
      <c r="BG28" s="476"/>
      <c r="BH28" s="476"/>
      <c r="BI28" s="476"/>
      <c r="BJ28" s="476"/>
    </row>
    <row r="29" spans="1:62" s="481" customFormat="1" ht="15" customHeight="1">
      <c r="A29" s="687"/>
      <c r="B29" s="297" t="s">
        <v>1242</v>
      </c>
      <c r="C29" s="308">
        <v>2</v>
      </c>
      <c r="D29" s="308">
        <v>2</v>
      </c>
      <c r="E29" s="308">
        <v>2</v>
      </c>
      <c r="F29" s="308">
        <v>2</v>
      </c>
      <c r="G29" s="297" t="s">
        <v>1243</v>
      </c>
      <c r="H29" s="308">
        <v>2</v>
      </c>
      <c r="I29" s="308">
        <v>2</v>
      </c>
      <c r="J29" s="308">
        <v>2</v>
      </c>
      <c r="K29" s="308">
        <v>2</v>
      </c>
      <c r="L29" s="482" t="s">
        <v>1244</v>
      </c>
      <c r="M29" s="312">
        <v>2</v>
      </c>
      <c r="N29" s="312">
        <v>2</v>
      </c>
      <c r="O29" s="312">
        <v>2</v>
      </c>
      <c r="P29" s="312">
        <v>2</v>
      </c>
      <c r="Q29" s="297" t="s">
        <v>1245</v>
      </c>
      <c r="R29" s="308"/>
      <c r="S29" s="308"/>
      <c r="T29" s="308">
        <v>3</v>
      </c>
      <c r="U29" s="308">
        <v>3</v>
      </c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476"/>
      <c r="AG29" s="476"/>
      <c r="AH29" s="476"/>
      <c r="AI29" s="476"/>
      <c r="AJ29" s="476"/>
      <c r="AK29" s="476"/>
      <c r="AL29" s="476"/>
      <c r="AM29" s="476"/>
      <c r="AN29" s="476"/>
      <c r="AO29" s="476"/>
      <c r="AP29" s="476"/>
      <c r="AQ29" s="476"/>
      <c r="AR29" s="476"/>
      <c r="AS29" s="476"/>
      <c r="AT29" s="476"/>
      <c r="AU29" s="476"/>
      <c r="AV29" s="476"/>
      <c r="AW29" s="476"/>
      <c r="AX29" s="476"/>
      <c r="AY29" s="476"/>
      <c r="AZ29" s="476"/>
      <c r="BA29" s="476"/>
      <c r="BB29" s="476"/>
      <c r="BC29" s="476"/>
      <c r="BD29" s="476"/>
      <c r="BE29" s="476"/>
      <c r="BF29" s="476"/>
      <c r="BG29" s="476"/>
      <c r="BH29" s="476"/>
      <c r="BI29" s="476"/>
      <c r="BJ29" s="476"/>
    </row>
    <row r="30" spans="1:62" s="481" customFormat="1" ht="15" customHeight="1">
      <c r="A30" s="687"/>
      <c r="B30" s="297" t="s">
        <v>1246</v>
      </c>
      <c r="C30" s="308">
        <v>3</v>
      </c>
      <c r="D30" s="308">
        <v>3</v>
      </c>
      <c r="E30" s="308">
        <v>3</v>
      </c>
      <c r="F30" s="308">
        <v>3</v>
      </c>
      <c r="G30" s="297" t="s">
        <v>1247</v>
      </c>
      <c r="H30" s="308">
        <v>2</v>
      </c>
      <c r="I30" s="308">
        <v>2</v>
      </c>
      <c r="J30" s="308">
        <v>2</v>
      </c>
      <c r="K30" s="308">
        <v>2</v>
      </c>
      <c r="L30" s="297" t="s">
        <v>1248</v>
      </c>
      <c r="M30" s="308">
        <v>2</v>
      </c>
      <c r="N30" s="308">
        <v>2</v>
      </c>
      <c r="O30" s="308">
        <v>2</v>
      </c>
      <c r="P30" s="308">
        <v>2</v>
      </c>
      <c r="Q30" s="297"/>
      <c r="R30" s="308"/>
      <c r="S30" s="308"/>
      <c r="T30" s="308"/>
      <c r="U30" s="308"/>
      <c r="V30" s="476"/>
      <c r="W30" s="476"/>
      <c r="X30" s="471"/>
      <c r="Y30" s="471"/>
      <c r="Z30" s="471"/>
      <c r="AA30" s="471"/>
      <c r="AB30" s="471"/>
      <c r="AC30" s="476"/>
      <c r="AD30" s="476"/>
      <c r="AE30" s="476"/>
      <c r="AF30" s="476"/>
      <c r="AG30" s="476"/>
      <c r="AH30" s="476"/>
      <c r="AI30" s="476"/>
      <c r="AJ30" s="476"/>
      <c r="AK30" s="476"/>
      <c r="AL30" s="476"/>
      <c r="AM30" s="476"/>
      <c r="AN30" s="476"/>
      <c r="AO30" s="476"/>
      <c r="AP30" s="476"/>
      <c r="AQ30" s="476"/>
      <c r="AR30" s="476"/>
      <c r="AS30" s="476"/>
      <c r="AT30" s="476"/>
      <c r="AU30" s="476"/>
      <c r="AV30" s="476"/>
      <c r="AW30" s="476"/>
      <c r="AX30" s="476"/>
      <c r="AY30" s="476"/>
      <c r="AZ30" s="476"/>
      <c r="BA30" s="476"/>
      <c r="BB30" s="476"/>
      <c r="BC30" s="476"/>
      <c r="BD30" s="476"/>
      <c r="BE30" s="476"/>
      <c r="BF30" s="476"/>
      <c r="BG30" s="476"/>
      <c r="BH30" s="476"/>
      <c r="BI30" s="476"/>
      <c r="BJ30" s="476"/>
    </row>
    <row r="31" spans="1:62" s="481" customFormat="1" ht="15" customHeight="1">
      <c r="A31" s="687"/>
      <c r="B31" s="311" t="s">
        <v>1249</v>
      </c>
      <c r="C31" s="308">
        <v>2</v>
      </c>
      <c r="D31" s="308">
        <v>2</v>
      </c>
      <c r="E31" s="308">
        <v>2</v>
      </c>
      <c r="F31" s="308">
        <v>2</v>
      </c>
      <c r="G31" s="297" t="s">
        <v>1250</v>
      </c>
      <c r="H31" s="308">
        <v>2</v>
      </c>
      <c r="I31" s="308">
        <v>2</v>
      </c>
      <c r="J31" s="308">
        <v>2</v>
      </c>
      <c r="K31" s="308">
        <v>2</v>
      </c>
      <c r="L31" s="297" t="s">
        <v>1251</v>
      </c>
      <c r="M31" s="308">
        <v>2</v>
      </c>
      <c r="N31" s="308">
        <v>2</v>
      </c>
      <c r="O31" s="308">
        <v>2</v>
      </c>
      <c r="P31" s="308">
        <v>2</v>
      </c>
      <c r="Q31" s="297"/>
      <c r="R31" s="308"/>
      <c r="S31" s="308"/>
      <c r="T31" s="308"/>
      <c r="U31" s="308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  <c r="BI31" s="476"/>
      <c r="BJ31" s="476"/>
    </row>
    <row r="32" spans="1:62" s="481" customFormat="1" ht="15" customHeight="1">
      <c r="A32" s="687"/>
      <c r="B32" s="311" t="s">
        <v>1252</v>
      </c>
      <c r="C32" s="308">
        <v>2</v>
      </c>
      <c r="D32" s="308">
        <v>2</v>
      </c>
      <c r="E32" s="308">
        <v>2</v>
      </c>
      <c r="F32" s="308">
        <v>2</v>
      </c>
      <c r="G32" s="297" t="s">
        <v>1253</v>
      </c>
      <c r="H32" s="308">
        <v>2</v>
      </c>
      <c r="I32" s="308">
        <v>2</v>
      </c>
      <c r="J32" s="308">
        <v>2</v>
      </c>
      <c r="K32" s="308">
        <v>2</v>
      </c>
      <c r="L32" s="297" t="s">
        <v>1254</v>
      </c>
      <c r="M32" s="308">
        <v>2</v>
      </c>
      <c r="N32" s="308">
        <v>2</v>
      </c>
      <c r="O32" s="308">
        <v>2</v>
      </c>
      <c r="P32" s="308">
        <v>2</v>
      </c>
      <c r="Q32" s="297"/>
      <c r="R32" s="309"/>
      <c r="S32" s="309"/>
      <c r="T32" s="309"/>
      <c r="U32" s="309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6"/>
      <c r="BC32" s="476"/>
      <c r="BD32" s="476"/>
      <c r="BE32" s="476"/>
      <c r="BF32" s="476"/>
      <c r="BG32" s="476"/>
      <c r="BH32" s="476"/>
      <c r="BI32" s="476"/>
      <c r="BJ32" s="476"/>
    </row>
    <row r="33" spans="1:62" s="481" customFormat="1" ht="15" customHeight="1">
      <c r="A33" s="687"/>
      <c r="B33" s="483" t="s">
        <v>1205</v>
      </c>
      <c r="C33" s="465">
        <f>C28+C29+C30+C31+C32</f>
        <v>11</v>
      </c>
      <c r="D33" s="465">
        <f>D28+D29+D30+D31+D32</f>
        <v>11</v>
      </c>
      <c r="E33" s="465">
        <f>E28+E29+E30+E31+E32</f>
        <v>11</v>
      </c>
      <c r="F33" s="465">
        <f>F28+F29+F30+F31+F32</f>
        <v>11</v>
      </c>
      <c r="G33" s="483" t="s">
        <v>1235</v>
      </c>
      <c r="H33" s="465">
        <f>H28+H29+H30+H31+H32</f>
        <v>10</v>
      </c>
      <c r="I33" s="465">
        <f>I28+I29+I30+I31+I32</f>
        <v>10</v>
      </c>
      <c r="J33" s="465">
        <f>J28+J29+J30+J31+J32</f>
        <v>10</v>
      </c>
      <c r="K33" s="465">
        <f>K28+K29+K30+K31+K32</f>
        <v>10</v>
      </c>
      <c r="L33" s="483" t="s">
        <v>1205</v>
      </c>
      <c r="M33" s="465">
        <f>M28+M29+M30+M31+M32</f>
        <v>10</v>
      </c>
      <c r="N33" s="465">
        <f>N28+N29+N30+N31+N32</f>
        <v>10</v>
      </c>
      <c r="O33" s="465">
        <f>O28+O29+O30+O31+O32</f>
        <v>10</v>
      </c>
      <c r="P33" s="483">
        <f>P28+P29+P30+P31+P32</f>
        <v>10</v>
      </c>
      <c r="Q33" s="483" t="s">
        <v>1205</v>
      </c>
      <c r="R33" s="483">
        <f>R28+R29+R30+R31+R32</f>
        <v>3</v>
      </c>
      <c r="S33" s="483">
        <f>S28+S29+S30+S31+S32</f>
        <v>3</v>
      </c>
      <c r="T33" s="483">
        <f>T28+T29+T30+T31+T32</f>
        <v>3</v>
      </c>
      <c r="U33" s="483">
        <f>U28+U29+U30+U31+U32</f>
        <v>3</v>
      </c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6"/>
      <c r="AJ33" s="476"/>
      <c r="AK33" s="476"/>
      <c r="AL33" s="476"/>
      <c r="AM33" s="476"/>
      <c r="AN33" s="476"/>
      <c r="AO33" s="476"/>
      <c r="AP33" s="476"/>
      <c r="AQ33" s="476"/>
      <c r="AR33" s="476"/>
      <c r="AS33" s="476"/>
      <c r="AT33" s="476"/>
      <c r="AU33" s="476"/>
      <c r="AV33" s="476"/>
      <c r="AW33" s="476"/>
      <c r="AX33" s="476"/>
      <c r="AY33" s="476"/>
      <c r="AZ33" s="476"/>
      <c r="BA33" s="476"/>
      <c r="BB33" s="476"/>
      <c r="BC33" s="476"/>
      <c r="BD33" s="476"/>
      <c r="BE33" s="476"/>
      <c r="BF33" s="476"/>
      <c r="BG33" s="476"/>
      <c r="BH33" s="476"/>
      <c r="BI33" s="476"/>
      <c r="BJ33" s="476"/>
    </row>
    <row r="34" spans="1:62" s="481" customFormat="1" ht="15" customHeight="1">
      <c r="A34" s="687"/>
      <c r="B34" s="484" t="s">
        <v>1206</v>
      </c>
      <c r="C34" s="686">
        <f>C33+E33+H33+J33+M33+O33+R33+T33</f>
        <v>68</v>
      </c>
      <c r="D34" s="686"/>
      <c r="E34" s="686"/>
      <c r="F34" s="686"/>
      <c r="G34" s="686"/>
      <c r="H34" s="686"/>
      <c r="I34" s="686"/>
      <c r="J34" s="686"/>
      <c r="K34" s="686"/>
      <c r="L34" s="686"/>
      <c r="M34" s="686"/>
      <c r="N34" s="686"/>
      <c r="O34" s="686"/>
      <c r="P34" s="686"/>
      <c r="Q34" s="686"/>
      <c r="R34" s="686"/>
      <c r="S34" s="686"/>
      <c r="T34" s="686"/>
      <c r="U34" s="686"/>
      <c r="V34" s="476"/>
      <c r="W34" s="476"/>
      <c r="X34" s="471"/>
      <c r="Y34" s="471"/>
      <c r="Z34" s="471"/>
      <c r="AA34" s="471"/>
      <c r="AB34" s="471"/>
      <c r="AC34" s="476"/>
      <c r="AD34" s="476"/>
      <c r="AE34" s="476"/>
      <c r="AF34" s="476"/>
      <c r="AG34" s="476"/>
      <c r="AH34" s="476"/>
      <c r="AI34" s="476"/>
      <c r="AJ34" s="476"/>
      <c r="AK34" s="476"/>
      <c r="AL34" s="476"/>
      <c r="AM34" s="476"/>
      <c r="AN34" s="476"/>
      <c r="AO34" s="476"/>
      <c r="AP34" s="476"/>
      <c r="AQ34" s="476"/>
      <c r="AR34" s="476"/>
      <c r="AS34" s="476"/>
      <c r="AT34" s="476"/>
      <c r="AU34" s="476"/>
      <c r="AV34" s="476"/>
      <c r="AW34" s="476"/>
      <c r="AX34" s="476"/>
      <c r="AY34" s="476"/>
      <c r="AZ34" s="476"/>
      <c r="BA34" s="476"/>
      <c r="BB34" s="476"/>
      <c r="BC34" s="476"/>
      <c r="BD34" s="476"/>
      <c r="BE34" s="476"/>
      <c r="BF34" s="476"/>
      <c r="BG34" s="476"/>
      <c r="BH34" s="476"/>
      <c r="BI34" s="476"/>
      <c r="BJ34" s="476"/>
    </row>
    <row r="35" spans="1:62" s="481" customFormat="1" ht="15" customHeight="1">
      <c r="A35" s="690" t="s">
        <v>1255</v>
      </c>
      <c r="B35" s="297" t="s">
        <v>1256</v>
      </c>
      <c r="C35" s="308">
        <v>1</v>
      </c>
      <c r="D35" s="308">
        <v>1</v>
      </c>
      <c r="E35" s="308">
        <v>1</v>
      </c>
      <c r="F35" s="308">
        <v>1</v>
      </c>
      <c r="G35" s="311" t="s">
        <v>1257</v>
      </c>
      <c r="H35" s="308">
        <v>2</v>
      </c>
      <c r="I35" s="308">
        <v>2</v>
      </c>
      <c r="J35" s="308" t="s">
        <v>1258</v>
      </c>
      <c r="K35" s="308"/>
      <c r="L35" s="311" t="s">
        <v>1259</v>
      </c>
      <c r="M35" s="308">
        <v>2</v>
      </c>
      <c r="N35" s="308">
        <v>2</v>
      </c>
      <c r="O35" s="308"/>
      <c r="P35" s="308"/>
      <c r="Q35" s="485" t="s">
        <v>1260</v>
      </c>
      <c r="R35" s="310">
        <v>3</v>
      </c>
      <c r="S35" s="310">
        <v>3</v>
      </c>
      <c r="T35" s="310"/>
      <c r="U35" s="310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6"/>
      <c r="AM35" s="476"/>
      <c r="AN35" s="476"/>
      <c r="AO35" s="476"/>
      <c r="AP35" s="476"/>
      <c r="AQ35" s="476"/>
      <c r="AR35" s="476"/>
      <c r="AS35" s="476"/>
      <c r="AT35" s="476"/>
      <c r="AU35" s="476"/>
      <c r="AV35" s="476"/>
      <c r="AW35" s="476"/>
      <c r="AX35" s="476"/>
      <c r="AY35" s="476"/>
      <c r="AZ35" s="476"/>
      <c r="BA35" s="476"/>
      <c r="BB35" s="476"/>
      <c r="BC35" s="476"/>
      <c r="BD35" s="476"/>
      <c r="BE35" s="476"/>
      <c r="BF35" s="476"/>
      <c r="BG35" s="476"/>
      <c r="BH35" s="476"/>
      <c r="BI35" s="476"/>
      <c r="BJ35" s="476"/>
    </row>
    <row r="36" spans="1:62" s="481" customFormat="1" ht="15" customHeight="1">
      <c r="A36" s="691"/>
      <c r="B36" s="299"/>
      <c r="C36" s="299"/>
      <c r="D36" s="299"/>
      <c r="E36" s="299"/>
      <c r="F36" s="299"/>
      <c r="G36" s="311" t="s">
        <v>1261</v>
      </c>
      <c r="H36" s="308">
        <v>2</v>
      </c>
      <c r="I36" s="308">
        <v>2</v>
      </c>
      <c r="J36" s="308"/>
      <c r="K36" s="308"/>
      <c r="L36" s="311" t="s">
        <v>1262</v>
      </c>
      <c r="M36" s="308">
        <v>2</v>
      </c>
      <c r="N36" s="308">
        <v>2</v>
      </c>
      <c r="O36" s="308"/>
      <c r="P36" s="308"/>
      <c r="Q36" s="311" t="s">
        <v>1263</v>
      </c>
      <c r="R36" s="308">
        <v>3</v>
      </c>
      <c r="S36" s="308">
        <v>3</v>
      </c>
      <c r="T36" s="308"/>
      <c r="U36" s="308"/>
      <c r="V36" s="476"/>
      <c r="W36" s="476"/>
      <c r="X36" s="476"/>
      <c r="Y36" s="476"/>
      <c r="Z36" s="476"/>
      <c r="AA36" s="476"/>
      <c r="AB36" s="476"/>
      <c r="AC36" s="476"/>
      <c r="AD36" s="476"/>
      <c r="AE36" s="476"/>
      <c r="AF36" s="476"/>
      <c r="AG36" s="476"/>
      <c r="AH36" s="476"/>
      <c r="AI36" s="476"/>
      <c r="AJ36" s="476"/>
      <c r="AK36" s="476"/>
      <c r="AL36" s="476"/>
      <c r="AM36" s="476"/>
      <c r="AN36" s="476"/>
      <c r="AO36" s="476"/>
      <c r="AP36" s="476"/>
      <c r="AQ36" s="476"/>
      <c r="AR36" s="476"/>
      <c r="AS36" s="476"/>
      <c r="AT36" s="476"/>
      <c r="AU36" s="476"/>
      <c r="AV36" s="476"/>
      <c r="AW36" s="476"/>
      <c r="AX36" s="476"/>
      <c r="AY36" s="476"/>
      <c r="AZ36" s="476"/>
      <c r="BA36" s="476"/>
      <c r="BB36" s="476"/>
      <c r="BC36" s="476"/>
      <c r="BD36" s="476"/>
      <c r="BE36" s="476"/>
      <c r="BF36" s="476"/>
      <c r="BG36" s="476"/>
      <c r="BH36" s="476"/>
      <c r="BI36" s="476"/>
      <c r="BJ36" s="476"/>
    </row>
    <row r="37" spans="1:62" s="481" customFormat="1" ht="15" customHeight="1">
      <c r="A37" s="691"/>
      <c r="B37" s="299"/>
      <c r="C37" s="299"/>
      <c r="D37" s="299"/>
      <c r="E37" s="299"/>
      <c r="F37" s="299"/>
      <c r="G37" s="311" t="s">
        <v>1264</v>
      </c>
      <c r="H37" s="308">
        <v>2</v>
      </c>
      <c r="I37" s="308">
        <v>2</v>
      </c>
      <c r="J37" s="308"/>
      <c r="K37" s="308"/>
      <c r="L37" s="311" t="s">
        <v>1265</v>
      </c>
      <c r="M37" s="308">
        <v>2</v>
      </c>
      <c r="N37" s="308">
        <v>2</v>
      </c>
      <c r="O37" s="308"/>
      <c r="P37" s="308"/>
      <c r="Q37" s="311" t="s">
        <v>1266</v>
      </c>
      <c r="R37" s="308">
        <v>3</v>
      </c>
      <c r="S37" s="308">
        <v>3</v>
      </c>
      <c r="T37" s="299"/>
      <c r="U37" s="299"/>
      <c r="V37" s="476"/>
      <c r="W37" s="476"/>
      <c r="X37" s="471"/>
      <c r="Y37" s="471"/>
      <c r="Z37" s="471"/>
      <c r="AA37" s="471"/>
      <c r="AB37" s="471"/>
      <c r="AC37" s="476"/>
      <c r="AD37" s="476"/>
      <c r="AE37" s="476"/>
      <c r="AF37" s="476"/>
      <c r="AG37" s="476"/>
      <c r="AH37" s="476"/>
      <c r="AI37" s="476"/>
      <c r="AJ37" s="476"/>
      <c r="AK37" s="476"/>
      <c r="AL37" s="476"/>
      <c r="AM37" s="476"/>
      <c r="AN37" s="476"/>
      <c r="AO37" s="476"/>
      <c r="AP37" s="476"/>
      <c r="AQ37" s="476"/>
      <c r="AR37" s="476"/>
      <c r="AS37" s="476"/>
      <c r="AT37" s="476"/>
      <c r="AU37" s="476"/>
      <c r="AV37" s="476"/>
      <c r="AW37" s="476"/>
      <c r="AX37" s="476"/>
      <c r="AY37" s="476"/>
      <c r="AZ37" s="476"/>
      <c r="BA37" s="476"/>
      <c r="BB37" s="476"/>
      <c r="BC37" s="476"/>
      <c r="BD37" s="476"/>
      <c r="BE37" s="476"/>
      <c r="BF37" s="476"/>
      <c r="BG37" s="476"/>
      <c r="BH37" s="476"/>
      <c r="BI37" s="476"/>
      <c r="BJ37" s="476"/>
    </row>
    <row r="38" spans="1:62" s="481" customFormat="1" ht="15" customHeight="1">
      <c r="A38" s="691"/>
      <c r="B38" s="299"/>
      <c r="C38" s="299"/>
      <c r="D38" s="299"/>
      <c r="E38" s="299"/>
      <c r="F38" s="299"/>
      <c r="G38" s="311" t="s">
        <v>1267</v>
      </c>
      <c r="H38" s="308" t="s">
        <v>106</v>
      </c>
      <c r="I38" s="308" t="s">
        <v>106</v>
      </c>
      <c r="J38" s="308">
        <v>2</v>
      </c>
      <c r="K38" s="308">
        <v>2</v>
      </c>
      <c r="L38" s="311" t="s">
        <v>1268</v>
      </c>
      <c r="M38" s="308">
        <v>2</v>
      </c>
      <c r="N38" s="308">
        <v>2</v>
      </c>
      <c r="O38" s="299"/>
      <c r="P38" s="299"/>
      <c r="Q38" s="311" t="s">
        <v>1269</v>
      </c>
      <c r="R38" s="308">
        <v>3</v>
      </c>
      <c r="S38" s="308">
        <v>3</v>
      </c>
      <c r="T38" s="299"/>
      <c r="U38" s="299"/>
      <c r="V38" s="476"/>
      <c r="W38" s="476"/>
      <c r="X38" s="471"/>
      <c r="Y38" s="471"/>
      <c r="Z38" s="471"/>
      <c r="AA38" s="471"/>
      <c r="AB38" s="471"/>
      <c r="AC38" s="476"/>
      <c r="AD38" s="476"/>
      <c r="AE38" s="476"/>
      <c r="AF38" s="476"/>
      <c r="AG38" s="476"/>
      <c r="AH38" s="476"/>
      <c r="AI38" s="476"/>
      <c r="AJ38" s="476"/>
      <c r="AK38" s="476"/>
      <c r="AL38" s="476"/>
      <c r="AM38" s="476"/>
      <c r="AN38" s="476"/>
      <c r="AO38" s="476"/>
      <c r="AP38" s="476"/>
      <c r="AQ38" s="476"/>
      <c r="AR38" s="476"/>
      <c r="AS38" s="476"/>
      <c r="AT38" s="476"/>
      <c r="AU38" s="476"/>
      <c r="AV38" s="476"/>
      <c r="AW38" s="476"/>
      <c r="AX38" s="476"/>
      <c r="AY38" s="476"/>
      <c r="AZ38" s="476"/>
      <c r="BA38" s="476"/>
      <c r="BB38" s="476"/>
      <c r="BC38" s="476"/>
      <c r="BD38" s="476"/>
      <c r="BE38" s="476"/>
      <c r="BF38" s="476"/>
      <c r="BG38" s="476"/>
      <c r="BH38" s="476"/>
      <c r="BI38" s="476"/>
      <c r="BJ38" s="476"/>
    </row>
    <row r="39" spans="1:62" s="481" customFormat="1" ht="15" customHeight="1">
      <c r="A39" s="691"/>
      <c r="B39" s="381"/>
      <c r="C39" s="393"/>
      <c r="D39" s="393"/>
      <c r="E39" s="376"/>
      <c r="F39" s="376"/>
      <c r="G39" s="311" t="s">
        <v>1270</v>
      </c>
      <c r="H39" s="308"/>
      <c r="I39" s="308" t="s">
        <v>106</v>
      </c>
      <c r="J39" s="308">
        <v>2</v>
      </c>
      <c r="K39" s="308">
        <v>2</v>
      </c>
      <c r="L39" s="311" t="s">
        <v>1271</v>
      </c>
      <c r="M39" s="308"/>
      <c r="N39" s="308" t="s">
        <v>106</v>
      </c>
      <c r="O39" s="308">
        <v>2</v>
      </c>
      <c r="P39" s="308">
        <v>2</v>
      </c>
      <c r="Q39" s="299" t="s">
        <v>1272</v>
      </c>
      <c r="R39" s="308">
        <v>9</v>
      </c>
      <c r="S39" s="308">
        <v>0</v>
      </c>
      <c r="T39" s="308"/>
      <c r="U39" s="308"/>
      <c r="V39" s="476"/>
      <c r="W39" s="476"/>
      <c r="X39" s="471"/>
      <c r="Y39" s="471"/>
      <c r="Z39" s="471"/>
      <c r="AA39" s="471"/>
      <c r="AB39" s="471"/>
      <c r="AC39" s="476"/>
      <c r="AD39" s="476"/>
      <c r="AE39" s="476"/>
      <c r="AF39" s="476"/>
      <c r="AG39" s="476"/>
      <c r="AH39" s="476"/>
      <c r="AI39" s="476"/>
      <c r="AJ39" s="476"/>
      <c r="AK39" s="476"/>
      <c r="AL39" s="476"/>
      <c r="AM39" s="476"/>
      <c r="AN39" s="476"/>
      <c r="AO39" s="476"/>
      <c r="AP39" s="476"/>
      <c r="AQ39" s="476"/>
      <c r="AR39" s="476"/>
      <c r="AS39" s="476"/>
      <c r="AT39" s="476"/>
      <c r="AU39" s="476"/>
      <c r="AV39" s="476"/>
      <c r="AW39" s="476"/>
      <c r="AX39" s="476"/>
      <c r="AY39" s="476"/>
      <c r="AZ39" s="476"/>
      <c r="BA39" s="476"/>
      <c r="BB39" s="476"/>
      <c r="BC39" s="476"/>
      <c r="BD39" s="476"/>
      <c r="BE39" s="476"/>
      <c r="BF39" s="476"/>
      <c r="BG39" s="476"/>
      <c r="BH39" s="476"/>
      <c r="BI39" s="476"/>
      <c r="BJ39" s="476"/>
    </row>
    <row r="40" spans="1:62" s="481" customFormat="1" ht="15" customHeight="1">
      <c r="A40" s="691"/>
      <c r="B40" s="381"/>
      <c r="C40" s="393"/>
      <c r="D40" s="393"/>
      <c r="E40" s="376"/>
      <c r="F40" s="376"/>
      <c r="G40" s="311" t="s">
        <v>1273</v>
      </c>
      <c r="H40" s="308"/>
      <c r="I40" s="308"/>
      <c r="J40" s="308">
        <v>2</v>
      </c>
      <c r="K40" s="308">
        <v>2</v>
      </c>
      <c r="L40" s="311" t="s">
        <v>1274</v>
      </c>
      <c r="M40" s="308"/>
      <c r="N40" s="308"/>
      <c r="O40" s="308">
        <v>2</v>
      </c>
      <c r="P40" s="308">
        <v>2</v>
      </c>
      <c r="Q40" s="311" t="s">
        <v>1275</v>
      </c>
      <c r="R40" s="308"/>
      <c r="S40" s="308"/>
      <c r="T40" s="308">
        <v>3</v>
      </c>
      <c r="U40" s="308">
        <v>3</v>
      </c>
      <c r="V40" s="476"/>
      <c r="W40" s="476"/>
      <c r="X40" s="471"/>
      <c r="Y40" s="471"/>
      <c r="Z40" s="471"/>
      <c r="AA40" s="471"/>
      <c r="AB40" s="471"/>
      <c r="AC40" s="476"/>
      <c r="AD40" s="476"/>
      <c r="AE40" s="476"/>
      <c r="AF40" s="476"/>
      <c r="AG40" s="476"/>
      <c r="AH40" s="476"/>
      <c r="AI40" s="476"/>
      <c r="AJ40" s="476"/>
      <c r="AK40" s="476"/>
      <c r="AL40" s="476"/>
      <c r="AM40" s="476"/>
      <c r="AN40" s="476"/>
      <c r="AO40" s="476"/>
      <c r="AP40" s="476"/>
      <c r="AQ40" s="476"/>
      <c r="AR40" s="476"/>
      <c r="AS40" s="476"/>
      <c r="AT40" s="476"/>
      <c r="AU40" s="476"/>
      <c r="AV40" s="476"/>
      <c r="AW40" s="476"/>
      <c r="AX40" s="476"/>
      <c r="AY40" s="476"/>
      <c r="AZ40" s="476"/>
      <c r="BA40" s="476"/>
      <c r="BB40" s="476"/>
      <c r="BC40" s="476"/>
      <c r="BD40" s="476"/>
      <c r="BE40" s="476"/>
      <c r="BF40" s="476"/>
      <c r="BG40" s="476"/>
      <c r="BH40" s="476"/>
      <c r="BI40" s="476"/>
      <c r="BJ40" s="476"/>
    </row>
    <row r="41" spans="1:62" s="481" customFormat="1" ht="15" customHeight="1">
      <c r="A41" s="691"/>
      <c r="B41" s="381"/>
      <c r="C41" s="393"/>
      <c r="D41" s="393"/>
      <c r="E41" s="376"/>
      <c r="F41" s="376"/>
      <c r="G41" s="297" t="s">
        <v>1276</v>
      </c>
      <c r="H41" s="299"/>
      <c r="I41" s="299"/>
      <c r="J41" s="308">
        <v>2</v>
      </c>
      <c r="K41" s="308">
        <v>0</v>
      </c>
      <c r="L41" s="311" t="s">
        <v>1277</v>
      </c>
      <c r="M41" s="308"/>
      <c r="N41" s="308"/>
      <c r="O41" s="308">
        <v>2</v>
      </c>
      <c r="P41" s="308">
        <v>2</v>
      </c>
      <c r="Q41" s="311" t="s">
        <v>1278</v>
      </c>
      <c r="R41" s="308"/>
      <c r="S41" s="308"/>
      <c r="T41" s="308">
        <v>3</v>
      </c>
      <c r="U41" s="308">
        <v>3</v>
      </c>
      <c r="V41" s="476"/>
      <c r="W41" s="476"/>
      <c r="X41" s="471"/>
      <c r="Y41" s="471"/>
      <c r="Z41" s="471"/>
      <c r="AA41" s="471"/>
      <c r="AB41" s="471"/>
      <c r="AC41" s="476"/>
      <c r="AD41" s="476"/>
      <c r="AE41" s="476"/>
      <c r="AF41" s="476"/>
      <c r="AG41" s="476"/>
      <c r="AH41" s="476"/>
      <c r="AI41" s="476"/>
      <c r="AJ41" s="476"/>
      <c r="AK41" s="476"/>
      <c r="AL41" s="476"/>
      <c r="AM41" s="476"/>
      <c r="AN41" s="476"/>
      <c r="AO41" s="476"/>
      <c r="AP41" s="476"/>
      <c r="AQ41" s="476"/>
      <c r="AR41" s="476"/>
      <c r="AS41" s="476"/>
      <c r="AT41" s="476"/>
      <c r="AU41" s="476"/>
      <c r="AV41" s="476"/>
      <c r="AW41" s="476"/>
      <c r="AX41" s="476"/>
      <c r="AY41" s="476"/>
      <c r="AZ41" s="476"/>
      <c r="BA41" s="476"/>
      <c r="BB41" s="476"/>
      <c r="BC41" s="476"/>
      <c r="BD41" s="476"/>
      <c r="BE41" s="476"/>
      <c r="BF41" s="476"/>
      <c r="BG41" s="476"/>
      <c r="BH41" s="476"/>
      <c r="BI41" s="476"/>
      <c r="BJ41" s="476"/>
    </row>
    <row r="42" spans="1:62" s="481" customFormat="1" ht="15" customHeight="1">
      <c r="A42" s="691"/>
      <c r="B42" s="381"/>
      <c r="C42" s="393"/>
      <c r="D42" s="393"/>
      <c r="E42" s="376"/>
      <c r="F42" s="376"/>
      <c r="G42" s="376"/>
      <c r="H42" s="376"/>
      <c r="I42" s="376"/>
      <c r="J42" s="376"/>
      <c r="K42" s="376"/>
      <c r="L42" s="311" t="s">
        <v>1279</v>
      </c>
      <c r="M42" s="308" t="s">
        <v>239</v>
      </c>
      <c r="N42" s="308" t="s">
        <v>239</v>
      </c>
      <c r="O42" s="308">
        <v>2</v>
      </c>
      <c r="P42" s="308">
        <v>2</v>
      </c>
      <c r="Q42" s="311" t="s">
        <v>1280</v>
      </c>
      <c r="R42" s="308"/>
      <c r="S42" s="308"/>
      <c r="T42" s="308">
        <v>3</v>
      </c>
      <c r="U42" s="308">
        <v>3</v>
      </c>
      <c r="V42" s="476"/>
      <c r="W42" s="476"/>
      <c r="X42" s="471"/>
      <c r="Y42" s="471"/>
      <c r="Z42" s="471"/>
      <c r="AA42" s="471"/>
      <c r="AB42" s="471"/>
      <c r="AC42" s="476"/>
      <c r="AD42" s="476"/>
      <c r="AE42" s="476"/>
      <c r="AF42" s="476"/>
      <c r="AG42" s="476"/>
      <c r="AH42" s="476"/>
      <c r="AI42" s="476"/>
      <c r="AJ42" s="476"/>
      <c r="AK42" s="476"/>
      <c r="AL42" s="476"/>
      <c r="AM42" s="476"/>
      <c r="AN42" s="476"/>
      <c r="AO42" s="476"/>
      <c r="AP42" s="476"/>
      <c r="AQ42" s="476"/>
      <c r="AR42" s="476"/>
      <c r="AS42" s="476"/>
      <c r="AT42" s="476"/>
      <c r="AU42" s="476"/>
      <c r="AV42" s="476"/>
      <c r="AW42" s="476"/>
      <c r="AX42" s="476"/>
      <c r="AY42" s="476"/>
      <c r="AZ42" s="476"/>
      <c r="BA42" s="476"/>
      <c r="BB42" s="476"/>
      <c r="BC42" s="476"/>
      <c r="BD42" s="476"/>
      <c r="BE42" s="476"/>
      <c r="BF42" s="476"/>
      <c r="BG42" s="476"/>
      <c r="BH42" s="476"/>
      <c r="BI42" s="476"/>
      <c r="BJ42" s="476"/>
    </row>
    <row r="43" spans="1:62" s="481" customFormat="1" ht="15" customHeight="1">
      <c r="A43" s="691"/>
      <c r="B43" s="381"/>
      <c r="C43" s="393"/>
      <c r="D43" s="393"/>
      <c r="E43" s="376"/>
      <c r="F43" s="376"/>
      <c r="G43" s="376"/>
      <c r="H43" s="376"/>
      <c r="I43" s="376"/>
      <c r="J43" s="376"/>
      <c r="K43" s="376"/>
      <c r="L43" s="486" t="s">
        <v>1281</v>
      </c>
      <c r="M43" s="299"/>
      <c r="N43" s="299"/>
      <c r="O43" s="312">
        <v>2</v>
      </c>
      <c r="P43" s="312">
        <v>0</v>
      </c>
      <c r="Q43" s="311" t="s">
        <v>1282</v>
      </c>
      <c r="R43" s="308"/>
      <c r="S43" s="308"/>
      <c r="T43" s="308">
        <v>3</v>
      </c>
      <c r="U43" s="308">
        <v>3</v>
      </c>
      <c r="V43" s="476"/>
      <c r="W43" s="476"/>
      <c r="X43" s="471"/>
      <c r="Y43" s="471"/>
      <c r="Z43" s="471"/>
      <c r="AA43" s="471"/>
      <c r="AB43" s="471"/>
      <c r="AC43" s="476"/>
      <c r="AD43" s="476"/>
      <c r="AE43" s="476"/>
      <c r="AF43" s="476"/>
      <c r="AG43" s="476"/>
      <c r="AH43" s="476"/>
      <c r="AI43" s="476"/>
      <c r="AJ43" s="476"/>
      <c r="AK43" s="476"/>
      <c r="AL43" s="476"/>
      <c r="AM43" s="476"/>
      <c r="AN43" s="476"/>
      <c r="AO43" s="476"/>
      <c r="AP43" s="476"/>
      <c r="AQ43" s="476"/>
      <c r="AR43" s="476"/>
      <c r="AS43" s="476"/>
      <c r="AT43" s="476"/>
      <c r="AU43" s="476"/>
      <c r="AV43" s="476"/>
      <c r="AW43" s="476"/>
      <c r="AX43" s="476"/>
      <c r="AY43" s="476"/>
      <c r="AZ43" s="476"/>
      <c r="BA43" s="476"/>
      <c r="BB43" s="476"/>
      <c r="BC43" s="476"/>
      <c r="BD43" s="476"/>
      <c r="BE43" s="476"/>
      <c r="BF43" s="476"/>
      <c r="BG43" s="476"/>
      <c r="BH43" s="476"/>
      <c r="BI43" s="476"/>
      <c r="BJ43" s="476"/>
    </row>
    <row r="44" spans="1:62" s="481" customFormat="1" ht="15" customHeight="1">
      <c r="A44" s="691"/>
      <c r="B44" s="381"/>
      <c r="C44" s="393"/>
      <c r="D44" s="393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299" t="s">
        <v>1283</v>
      </c>
      <c r="R44" s="311"/>
      <c r="S44" s="311"/>
      <c r="T44" s="308">
        <v>9</v>
      </c>
      <c r="U44" s="308">
        <v>0</v>
      </c>
      <c r="V44" s="476"/>
      <c r="W44" s="476"/>
      <c r="X44" s="471"/>
      <c r="Y44" s="471"/>
      <c r="Z44" s="471"/>
      <c r="AA44" s="471"/>
      <c r="AB44" s="471"/>
      <c r="AC44" s="476"/>
      <c r="AD44" s="476"/>
      <c r="AE44" s="476"/>
      <c r="AF44" s="476"/>
      <c r="AG44" s="476"/>
      <c r="AH44" s="476"/>
      <c r="AI44" s="476"/>
      <c r="AJ44" s="476"/>
      <c r="AK44" s="476"/>
      <c r="AL44" s="476"/>
      <c r="AM44" s="476"/>
      <c r="AN44" s="476"/>
      <c r="AO44" s="476"/>
      <c r="AP44" s="476"/>
      <c r="AQ44" s="476"/>
      <c r="AR44" s="476"/>
      <c r="AS44" s="476"/>
      <c r="AT44" s="476"/>
      <c r="AU44" s="476"/>
      <c r="AV44" s="476"/>
      <c r="AW44" s="476"/>
      <c r="AX44" s="476"/>
      <c r="AY44" s="476"/>
      <c r="AZ44" s="476"/>
      <c r="BA44" s="476"/>
      <c r="BB44" s="476"/>
      <c r="BC44" s="476"/>
      <c r="BD44" s="476"/>
      <c r="BE44" s="476"/>
      <c r="BF44" s="476"/>
      <c r="BG44" s="476"/>
      <c r="BH44" s="476"/>
      <c r="BI44" s="476"/>
      <c r="BJ44" s="476"/>
    </row>
    <row r="45" spans="1:62" s="481" customFormat="1" ht="15" customHeight="1">
      <c r="A45" s="691"/>
      <c r="B45" s="483" t="s">
        <v>1205</v>
      </c>
      <c r="C45" s="483">
        <v>1</v>
      </c>
      <c r="D45" s="483">
        <v>1</v>
      </c>
      <c r="E45" s="483">
        <v>1</v>
      </c>
      <c r="F45" s="483">
        <v>1</v>
      </c>
      <c r="G45" s="483" t="s">
        <v>1205</v>
      </c>
      <c r="H45" s="483">
        <v>2</v>
      </c>
      <c r="I45" s="483">
        <v>2</v>
      </c>
      <c r="J45" s="483">
        <v>2</v>
      </c>
      <c r="K45" s="483">
        <v>2</v>
      </c>
      <c r="L45" s="483" t="s">
        <v>1205</v>
      </c>
      <c r="M45" s="483">
        <v>6</v>
      </c>
      <c r="N45" s="483">
        <v>6</v>
      </c>
      <c r="O45" s="483">
        <v>6</v>
      </c>
      <c r="P45" s="483">
        <v>6</v>
      </c>
      <c r="Q45" s="483" t="s">
        <v>1205</v>
      </c>
      <c r="R45" s="483">
        <v>6</v>
      </c>
      <c r="S45" s="483">
        <v>6</v>
      </c>
      <c r="T45" s="483">
        <v>6</v>
      </c>
      <c r="U45" s="483">
        <v>6</v>
      </c>
      <c r="V45" s="476"/>
      <c r="W45" s="476"/>
      <c r="X45" s="476"/>
      <c r="Y45" s="476"/>
      <c r="Z45" s="476"/>
      <c r="AA45" s="476"/>
      <c r="AB45" s="476"/>
      <c r="AC45" s="476"/>
      <c r="AD45" s="476"/>
      <c r="AE45" s="476"/>
      <c r="AF45" s="476"/>
      <c r="AG45" s="476"/>
      <c r="AH45" s="476"/>
      <c r="AI45" s="476"/>
      <c r="AJ45" s="476"/>
      <c r="AK45" s="476"/>
      <c r="AL45" s="476"/>
      <c r="AM45" s="476"/>
      <c r="AN45" s="476"/>
      <c r="AO45" s="476"/>
      <c r="AP45" s="476"/>
      <c r="AQ45" s="476"/>
      <c r="AR45" s="476"/>
      <c r="AS45" s="476"/>
      <c r="AT45" s="476"/>
      <c r="AU45" s="476"/>
      <c r="AV45" s="476"/>
      <c r="AW45" s="476"/>
      <c r="AX45" s="476"/>
      <c r="AY45" s="476"/>
      <c r="AZ45" s="476"/>
      <c r="BA45" s="476"/>
      <c r="BB45" s="476"/>
      <c r="BC45" s="476"/>
      <c r="BD45" s="476"/>
      <c r="BE45" s="476"/>
      <c r="BF45" s="476"/>
      <c r="BG45" s="476"/>
      <c r="BH45" s="476"/>
      <c r="BI45" s="476"/>
      <c r="BJ45" s="476"/>
    </row>
    <row r="46" spans="1:62" s="481" customFormat="1" ht="15" customHeight="1">
      <c r="A46" s="692"/>
      <c r="B46" s="484" t="s">
        <v>1206</v>
      </c>
      <c r="C46" s="693" t="s">
        <v>1284</v>
      </c>
      <c r="D46" s="694"/>
      <c r="E46" s="694"/>
      <c r="F46" s="694"/>
      <c r="G46" s="694"/>
      <c r="H46" s="694"/>
      <c r="I46" s="694"/>
      <c r="J46" s="694"/>
      <c r="K46" s="694"/>
      <c r="L46" s="694"/>
      <c r="M46" s="694"/>
      <c r="N46" s="694"/>
      <c r="O46" s="694"/>
      <c r="P46" s="694"/>
      <c r="Q46" s="694"/>
      <c r="R46" s="694"/>
      <c r="S46" s="694"/>
      <c r="T46" s="694"/>
      <c r="U46" s="695"/>
      <c r="V46" s="476"/>
      <c r="W46" s="476"/>
      <c r="X46" s="476"/>
      <c r="Y46" s="476"/>
      <c r="Z46" s="476"/>
      <c r="AA46" s="476"/>
      <c r="AB46" s="476"/>
      <c r="AC46" s="476"/>
      <c r="AD46" s="476"/>
      <c r="AE46" s="476"/>
      <c r="AF46" s="476"/>
      <c r="AG46" s="476"/>
      <c r="AH46" s="476"/>
      <c r="AI46" s="476"/>
      <c r="AJ46" s="476"/>
      <c r="AK46" s="476"/>
      <c r="AL46" s="476"/>
      <c r="AM46" s="476"/>
      <c r="AN46" s="476"/>
      <c r="AO46" s="476"/>
      <c r="AP46" s="476"/>
      <c r="AQ46" s="476"/>
      <c r="AR46" s="476"/>
      <c r="AS46" s="476"/>
      <c r="AT46" s="476"/>
      <c r="AU46" s="476"/>
      <c r="AV46" s="476"/>
      <c r="AW46" s="476"/>
      <c r="AX46" s="476"/>
      <c r="AY46" s="476"/>
      <c r="AZ46" s="476"/>
      <c r="BA46" s="476"/>
      <c r="BB46" s="476"/>
      <c r="BC46" s="476"/>
      <c r="BD46" s="476"/>
      <c r="BE46" s="476"/>
      <c r="BF46" s="476"/>
      <c r="BG46" s="476"/>
      <c r="BH46" s="476"/>
      <c r="BI46" s="476"/>
      <c r="BJ46" s="476"/>
    </row>
    <row r="47" spans="1:62" ht="15" customHeight="1">
      <c r="A47" s="676" t="s">
        <v>1285</v>
      </c>
      <c r="B47" s="696" t="s">
        <v>1286</v>
      </c>
      <c r="C47" s="696"/>
      <c r="D47" s="696"/>
      <c r="E47" s="696"/>
      <c r="F47" s="697" t="s">
        <v>1307</v>
      </c>
      <c r="G47" s="698"/>
      <c r="H47" s="698"/>
      <c r="I47" s="698"/>
      <c r="J47" s="698"/>
      <c r="K47" s="698"/>
      <c r="L47" s="698"/>
      <c r="M47" s="698"/>
      <c r="N47" s="698"/>
      <c r="O47" s="698"/>
      <c r="P47" s="698"/>
      <c r="Q47" s="698"/>
      <c r="R47" s="698"/>
      <c r="S47" s="698"/>
      <c r="T47" s="698"/>
      <c r="U47" s="699"/>
      <c r="V47" s="476"/>
      <c r="W47" s="476"/>
      <c r="Z47" s="487"/>
      <c r="AA47" s="471"/>
      <c r="AB47" s="471"/>
      <c r="AC47" s="476"/>
      <c r="AD47" s="476"/>
      <c r="AE47" s="476"/>
      <c r="AF47" s="476"/>
      <c r="AH47" s="476"/>
      <c r="AK47" s="476"/>
      <c r="AL47" s="476"/>
      <c r="AM47" s="476"/>
      <c r="AN47" s="476"/>
      <c r="AO47" s="476"/>
      <c r="AP47" s="476"/>
      <c r="AQ47" s="476"/>
      <c r="AR47" s="476"/>
      <c r="AS47" s="476"/>
      <c r="AT47" s="476"/>
      <c r="AU47" s="476"/>
      <c r="AV47" s="476"/>
      <c r="AW47" s="476"/>
      <c r="AX47" s="476"/>
      <c r="AY47" s="476"/>
      <c r="AZ47" s="476"/>
      <c r="BA47" s="476"/>
      <c r="BC47" s="476"/>
      <c r="BD47" s="476"/>
      <c r="BE47" s="476"/>
      <c r="BF47" s="476"/>
      <c r="BG47" s="476"/>
      <c r="BH47" s="476"/>
      <c r="BJ47" s="476"/>
    </row>
    <row r="48" spans="1:62" ht="15" customHeight="1">
      <c r="A48" s="676"/>
      <c r="B48" s="696" t="s">
        <v>1287</v>
      </c>
      <c r="C48" s="696"/>
      <c r="D48" s="696"/>
      <c r="E48" s="696"/>
      <c r="F48" s="700"/>
      <c r="G48" s="701"/>
      <c r="H48" s="701"/>
      <c r="I48" s="701"/>
      <c r="J48" s="701"/>
      <c r="K48" s="701"/>
      <c r="L48" s="701"/>
      <c r="M48" s="701"/>
      <c r="N48" s="701"/>
      <c r="O48" s="701"/>
      <c r="P48" s="701"/>
      <c r="Q48" s="701"/>
      <c r="R48" s="701"/>
      <c r="S48" s="701"/>
      <c r="T48" s="701"/>
      <c r="U48" s="702"/>
      <c r="V48" s="476"/>
      <c r="Z48" s="471"/>
      <c r="AA48" s="471"/>
      <c r="AB48" s="471"/>
      <c r="AC48" s="476"/>
      <c r="AE48" s="476"/>
      <c r="AF48" s="476"/>
      <c r="AH48" s="476"/>
      <c r="AK48" s="476"/>
      <c r="AL48" s="476"/>
      <c r="AM48" s="476"/>
      <c r="AN48" s="476"/>
      <c r="AP48" s="476"/>
      <c r="AR48" s="476"/>
      <c r="AW48" s="476"/>
      <c r="AY48" s="476"/>
      <c r="BA48" s="476"/>
      <c r="BF48" s="476"/>
      <c r="BG48" s="476"/>
      <c r="BH48" s="476"/>
      <c r="BJ48" s="476"/>
    </row>
    <row r="49" spans="1:62" ht="15" customHeight="1">
      <c r="A49" s="676"/>
      <c r="B49" s="696" t="s">
        <v>1288</v>
      </c>
      <c r="C49" s="696"/>
      <c r="D49" s="696"/>
      <c r="E49" s="696"/>
      <c r="F49" s="700"/>
      <c r="G49" s="701"/>
      <c r="H49" s="701"/>
      <c r="I49" s="701"/>
      <c r="J49" s="701"/>
      <c r="K49" s="701"/>
      <c r="L49" s="701"/>
      <c r="M49" s="701"/>
      <c r="N49" s="701"/>
      <c r="O49" s="701"/>
      <c r="P49" s="701"/>
      <c r="Q49" s="701"/>
      <c r="R49" s="701"/>
      <c r="S49" s="701"/>
      <c r="T49" s="701"/>
      <c r="U49" s="702"/>
      <c r="V49" s="476"/>
      <c r="Z49" s="471"/>
      <c r="AA49" s="471"/>
      <c r="AB49" s="471"/>
      <c r="AE49" s="476"/>
      <c r="AF49" s="476"/>
      <c r="AN49" s="476"/>
      <c r="BJ49" s="476"/>
    </row>
    <row r="50" spans="1:62" ht="15" customHeight="1">
      <c r="A50" s="676"/>
      <c r="B50" s="696" t="s">
        <v>1289</v>
      </c>
      <c r="C50" s="696"/>
      <c r="D50" s="696"/>
      <c r="E50" s="696"/>
      <c r="F50" s="700"/>
      <c r="G50" s="701"/>
      <c r="H50" s="701"/>
      <c r="I50" s="701"/>
      <c r="J50" s="701"/>
      <c r="K50" s="701"/>
      <c r="L50" s="701"/>
      <c r="M50" s="701"/>
      <c r="N50" s="701"/>
      <c r="O50" s="701"/>
      <c r="P50" s="701"/>
      <c r="Q50" s="701"/>
      <c r="R50" s="701"/>
      <c r="S50" s="701"/>
      <c r="T50" s="701"/>
      <c r="U50" s="702"/>
      <c r="AA50" s="471"/>
      <c r="AB50" s="471"/>
      <c r="AE50" s="476"/>
    </row>
    <row r="51" spans="1:62" ht="15" customHeight="1">
      <c r="A51" s="676"/>
      <c r="B51" s="696" t="s">
        <v>1290</v>
      </c>
      <c r="C51" s="696"/>
      <c r="D51" s="696"/>
      <c r="E51" s="696"/>
      <c r="F51" s="700"/>
      <c r="G51" s="701"/>
      <c r="H51" s="701"/>
      <c r="I51" s="701"/>
      <c r="J51" s="701"/>
      <c r="K51" s="701"/>
      <c r="L51" s="701"/>
      <c r="M51" s="701"/>
      <c r="N51" s="701"/>
      <c r="O51" s="701"/>
      <c r="P51" s="701"/>
      <c r="Q51" s="701"/>
      <c r="R51" s="701"/>
      <c r="S51" s="701"/>
      <c r="T51" s="701"/>
      <c r="U51" s="702"/>
      <c r="AA51" s="471"/>
    </row>
    <row r="52" spans="1:62" ht="15" customHeight="1">
      <c r="A52" s="676"/>
      <c r="B52" s="706" t="s">
        <v>1291</v>
      </c>
      <c r="C52" s="707"/>
      <c r="D52" s="707"/>
      <c r="E52" s="708"/>
      <c r="F52" s="700"/>
      <c r="G52" s="701"/>
      <c r="H52" s="701"/>
      <c r="I52" s="701"/>
      <c r="J52" s="701"/>
      <c r="K52" s="701"/>
      <c r="L52" s="701"/>
      <c r="M52" s="701"/>
      <c r="N52" s="701"/>
      <c r="O52" s="701"/>
      <c r="P52" s="701"/>
      <c r="Q52" s="701"/>
      <c r="R52" s="701"/>
      <c r="S52" s="701"/>
      <c r="T52" s="701"/>
      <c r="U52" s="702"/>
      <c r="AA52" s="471"/>
    </row>
    <row r="53" spans="1:62">
      <c r="A53" s="676"/>
      <c r="B53" s="689" t="s">
        <v>1292</v>
      </c>
      <c r="C53" s="689"/>
      <c r="D53" s="689"/>
      <c r="E53" s="689"/>
      <c r="F53" s="703"/>
      <c r="G53" s="704"/>
      <c r="H53" s="704"/>
      <c r="I53" s="704"/>
      <c r="J53" s="704"/>
      <c r="K53" s="704"/>
      <c r="L53" s="704"/>
      <c r="M53" s="704"/>
      <c r="N53" s="704"/>
      <c r="O53" s="704"/>
      <c r="P53" s="704"/>
      <c r="Q53" s="704"/>
      <c r="R53" s="704"/>
      <c r="S53" s="704"/>
      <c r="T53" s="704"/>
      <c r="U53" s="705"/>
    </row>
  </sheetData>
  <mergeCells count="44">
    <mergeCell ref="A28:A34"/>
    <mergeCell ref="C34:U34"/>
    <mergeCell ref="B53:E53"/>
    <mergeCell ref="A35:A46"/>
    <mergeCell ref="C46:U46"/>
    <mergeCell ref="A47:A53"/>
    <mergeCell ref="B47:E47"/>
    <mergeCell ref="F47:U53"/>
    <mergeCell ref="B48:E48"/>
    <mergeCell ref="B49:E49"/>
    <mergeCell ref="B50:E50"/>
    <mergeCell ref="B51:E51"/>
    <mergeCell ref="B52:E52"/>
    <mergeCell ref="A23:A27"/>
    <mergeCell ref="C27:U27"/>
    <mergeCell ref="A17:A18"/>
    <mergeCell ref="B17:U17"/>
    <mergeCell ref="C18:U18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</mergeCells>
  <phoneticPr fontId="3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view="pageBreakPreview" topLeftCell="A52" zoomScale="120" zoomScaleNormal="100" zoomScaleSheetLayoutView="120" workbookViewId="0">
      <selection activeCell="W77" sqref="W77"/>
    </sheetView>
  </sheetViews>
  <sheetFormatPr defaultColWidth="8.875" defaultRowHeight="15"/>
  <cols>
    <col min="1" max="1" width="2.25" style="452" customWidth="1"/>
    <col min="2" max="2" width="13.375" style="453" customWidth="1"/>
    <col min="3" max="6" width="2.875" style="454" customWidth="1"/>
    <col min="7" max="7" width="13.375" style="453" customWidth="1"/>
    <col min="8" max="11" width="2.875" style="454" customWidth="1"/>
    <col min="12" max="12" width="13.375" style="453" customWidth="1"/>
    <col min="13" max="16" width="2.875" style="454" customWidth="1"/>
    <col min="17" max="17" width="14.375" style="453" customWidth="1"/>
    <col min="18" max="21" width="2.875" style="454" customWidth="1"/>
    <col min="22" max="22" width="8.875" style="457"/>
    <col min="23" max="23" width="15.375" style="457" customWidth="1"/>
    <col min="24" max="16384" width="8.875" style="457"/>
  </cols>
  <sheetData>
    <row r="1" spans="1:21" s="396" customFormat="1" ht="26.25" customHeight="1">
      <c r="A1" s="709" t="s">
        <v>1119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</row>
    <row r="2" spans="1:21" s="397" customFormat="1" ht="11.25">
      <c r="A2" s="711"/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</row>
    <row r="3" spans="1:21" s="397" customFormat="1" ht="30" customHeight="1">
      <c r="A3" s="713" t="s">
        <v>1120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</row>
    <row r="4" spans="1:21" s="398" customFormat="1" ht="15.75" customHeight="1">
      <c r="A4" s="714" t="s">
        <v>916</v>
      </c>
      <c r="B4" s="715" t="s">
        <v>917</v>
      </c>
      <c r="C4" s="714" t="s">
        <v>2</v>
      </c>
      <c r="D4" s="714"/>
      <c r="E4" s="714"/>
      <c r="F4" s="714"/>
      <c r="G4" s="715" t="s">
        <v>917</v>
      </c>
      <c r="H4" s="714" t="s">
        <v>3</v>
      </c>
      <c r="I4" s="714"/>
      <c r="J4" s="714"/>
      <c r="K4" s="714"/>
      <c r="L4" s="715" t="s">
        <v>917</v>
      </c>
      <c r="M4" s="714" t="s">
        <v>1121</v>
      </c>
      <c r="N4" s="714"/>
      <c r="O4" s="714"/>
      <c r="P4" s="714"/>
      <c r="Q4" s="715" t="s">
        <v>917</v>
      </c>
      <c r="R4" s="714" t="s">
        <v>6</v>
      </c>
      <c r="S4" s="714"/>
      <c r="T4" s="714"/>
      <c r="U4" s="714"/>
    </row>
    <row r="5" spans="1:21" s="398" customFormat="1" ht="15.75" customHeight="1">
      <c r="A5" s="714"/>
      <c r="B5" s="715"/>
      <c r="C5" s="714" t="s">
        <v>7</v>
      </c>
      <c r="D5" s="714"/>
      <c r="E5" s="714" t="s">
        <v>8</v>
      </c>
      <c r="F5" s="714"/>
      <c r="G5" s="715"/>
      <c r="H5" s="714" t="s">
        <v>7</v>
      </c>
      <c r="I5" s="714"/>
      <c r="J5" s="714" t="s">
        <v>8</v>
      </c>
      <c r="K5" s="714"/>
      <c r="L5" s="715"/>
      <c r="M5" s="714" t="s">
        <v>7</v>
      </c>
      <c r="N5" s="714"/>
      <c r="O5" s="714" t="s">
        <v>8</v>
      </c>
      <c r="P5" s="714"/>
      <c r="Q5" s="715"/>
      <c r="R5" s="714" t="s">
        <v>7</v>
      </c>
      <c r="S5" s="714"/>
      <c r="T5" s="714" t="s">
        <v>8</v>
      </c>
      <c r="U5" s="714"/>
    </row>
    <row r="6" spans="1:21" s="400" customFormat="1" ht="15" customHeight="1">
      <c r="A6" s="714"/>
      <c r="B6" s="715"/>
      <c r="C6" s="399" t="s">
        <v>918</v>
      </c>
      <c r="D6" s="399" t="s">
        <v>919</v>
      </c>
      <c r="E6" s="399" t="s">
        <v>918</v>
      </c>
      <c r="F6" s="399" t="s">
        <v>919</v>
      </c>
      <c r="G6" s="715"/>
      <c r="H6" s="399" t="s">
        <v>918</v>
      </c>
      <c r="I6" s="399" t="s">
        <v>919</v>
      </c>
      <c r="J6" s="399" t="s">
        <v>918</v>
      </c>
      <c r="K6" s="399" t="s">
        <v>919</v>
      </c>
      <c r="L6" s="715"/>
      <c r="M6" s="399" t="s">
        <v>918</v>
      </c>
      <c r="N6" s="399" t="s">
        <v>919</v>
      </c>
      <c r="O6" s="399" t="s">
        <v>918</v>
      </c>
      <c r="P6" s="399" t="s">
        <v>919</v>
      </c>
      <c r="Q6" s="715"/>
      <c r="R6" s="399" t="s">
        <v>918</v>
      </c>
      <c r="S6" s="399" t="s">
        <v>919</v>
      </c>
      <c r="T6" s="399" t="s">
        <v>918</v>
      </c>
      <c r="U6" s="399" t="s">
        <v>919</v>
      </c>
    </row>
    <row r="7" spans="1:21" s="404" customFormat="1" ht="15" customHeight="1">
      <c r="A7" s="714" t="s">
        <v>920</v>
      </c>
      <c r="B7" s="401" t="s">
        <v>1122</v>
      </c>
      <c r="C7" s="402">
        <v>2</v>
      </c>
      <c r="D7" s="399">
        <v>2</v>
      </c>
      <c r="E7" s="399"/>
      <c r="F7" s="399"/>
      <c r="G7" s="401" t="s">
        <v>1123</v>
      </c>
      <c r="H7" s="399">
        <v>2</v>
      </c>
      <c r="I7" s="399">
        <v>2</v>
      </c>
      <c r="J7" s="399"/>
      <c r="K7" s="399"/>
      <c r="L7" s="403"/>
      <c r="M7" s="399"/>
      <c r="N7" s="399"/>
      <c r="O7" s="399"/>
      <c r="P7" s="399"/>
      <c r="Q7" s="403"/>
      <c r="R7" s="399"/>
      <c r="S7" s="399"/>
      <c r="T7" s="399"/>
      <c r="U7" s="399"/>
    </row>
    <row r="8" spans="1:21" s="406" customFormat="1" ht="15" customHeight="1">
      <c r="A8" s="714"/>
      <c r="B8" s="401" t="s">
        <v>1124</v>
      </c>
      <c r="C8" s="402">
        <v>2</v>
      </c>
      <c r="D8" s="399">
        <v>2</v>
      </c>
      <c r="E8" s="399">
        <v>2</v>
      </c>
      <c r="F8" s="399">
        <v>2</v>
      </c>
      <c r="G8" s="401" t="s">
        <v>440</v>
      </c>
      <c r="H8" s="399"/>
      <c r="I8" s="399"/>
      <c r="J8" s="405">
        <v>2</v>
      </c>
      <c r="K8" s="405">
        <v>2</v>
      </c>
      <c r="L8" s="401"/>
      <c r="M8" s="399"/>
      <c r="N8" s="399"/>
      <c r="O8" s="399"/>
      <c r="P8" s="399"/>
      <c r="Q8" s="403"/>
      <c r="R8" s="399"/>
      <c r="S8" s="399"/>
      <c r="T8" s="399"/>
      <c r="U8" s="399"/>
    </row>
    <row r="9" spans="1:21" s="406" customFormat="1" ht="15" customHeight="1">
      <c r="A9" s="714"/>
      <c r="B9" s="401" t="s">
        <v>1125</v>
      </c>
      <c r="C9" s="402"/>
      <c r="D9" s="399"/>
      <c r="E9" s="399">
        <v>2</v>
      </c>
      <c r="F9" s="399">
        <v>2</v>
      </c>
      <c r="G9" s="401" t="s">
        <v>1126</v>
      </c>
      <c r="H9" s="399">
        <v>2</v>
      </c>
      <c r="I9" s="399">
        <v>2</v>
      </c>
      <c r="J9" s="399"/>
      <c r="K9" s="399"/>
      <c r="L9" s="401"/>
      <c r="M9" s="399"/>
      <c r="N9" s="399"/>
      <c r="O9" s="399"/>
      <c r="P9" s="399"/>
      <c r="Q9" s="403"/>
      <c r="R9" s="399"/>
      <c r="S9" s="399"/>
      <c r="T9" s="399"/>
      <c r="U9" s="399"/>
    </row>
    <row r="10" spans="1:21" s="410" customFormat="1" ht="15" customHeight="1">
      <c r="A10" s="714"/>
      <c r="B10" s="407" t="s">
        <v>921</v>
      </c>
      <c r="C10" s="408">
        <f>SUM(C7:C9)</f>
        <v>4</v>
      </c>
      <c r="D10" s="409">
        <f>SUM(D7:D9)</f>
        <v>4</v>
      </c>
      <c r="E10" s="409">
        <f>SUM(E7:E9)</f>
        <v>4</v>
      </c>
      <c r="F10" s="409">
        <f>SUM(F7:F9)</f>
        <v>4</v>
      </c>
      <c r="G10" s="407" t="s">
        <v>921</v>
      </c>
      <c r="H10" s="409">
        <f>SUM(H7:H9)</f>
        <v>4</v>
      </c>
      <c r="I10" s="409">
        <f>SUM(I7:I9)</f>
        <v>4</v>
      </c>
      <c r="J10" s="409">
        <f>SUM(J7:J9)</f>
        <v>2</v>
      </c>
      <c r="K10" s="409">
        <f>SUM(K7:K9)</f>
        <v>2</v>
      </c>
      <c r="L10" s="407" t="s">
        <v>921</v>
      </c>
      <c r="M10" s="409">
        <f>SUM(M7:M9)</f>
        <v>0</v>
      </c>
      <c r="N10" s="409">
        <f>SUM(N7:N9)</f>
        <v>0</v>
      </c>
      <c r="O10" s="409">
        <f>SUM(O7:O9)</f>
        <v>0</v>
      </c>
      <c r="P10" s="409">
        <f>SUM(P7:P9)</f>
        <v>0</v>
      </c>
      <c r="Q10" s="407" t="s">
        <v>921</v>
      </c>
      <c r="R10" s="409">
        <f>SUM(R7:R9)</f>
        <v>0</v>
      </c>
      <c r="S10" s="409">
        <f>SUM(S7:S9)</f>
        <v>0</v>
      </c>
      <c r="T10" s="409">
        <f>SUM(T7:T9)</f>
        <v>0</v>
      </c>
      <c r="U10" s="409">
        <f>SUM(U7:U9)</f>
        <v>0</v>
      </c>
    </row>
    <row r="11" spans="1:21" s="410" customFormat="1" ht="15" customHeight="1">
      <c r="A11" s="714"/>
      <c r="B11" s="411" t="s">
        <v>26</v>
      </c>
      <c r="C11" s="718">
        <f>C10+E10+H10+J10+M10+O10+R10+T10</f>
        <v>14</v>
      </c>
      <c r="D11" s="718"/>
      <c r="E11" s="718"/>
      <c r="F11" s="718"/>
      <c r="G11" s="718"/>
      <c r="H11" s="718"/>
      <c r="I11" s="718"/>
      <c r="J11" s="718"/>
      <c r="K11" s="718"/>
      <c r="L11" s="718"/>
      <c r="M11" s="718"/>
      <c r="N11" s="718"/>
      <c r="O11" s="718"/>
      <c r="P11" s="718"/>
      <c r="Q11" s="718"/>
      <c r="R11" s="718"/>
      <c r="S11" s="718"/>
      <c r="T11" s="718"/>
      <c r="U11" s="718"/>
    </row>
    <row r="12" spans="1:21" s="410" customFormat="1" ht="52.15" customHeight="1">
      <c r="A12" s="714"/>
      <c r="B12" s="719" t="s">
        <v>1293</v>
      </c>
      <c r="C12" s="719"/>
      <c r="D12" s="719"/>
      <c r="E12" s="719"/>
      <c r="F12" s="719"/>
      <c r="G12" s="719"/>
      <c r="H12" s="719"/>
      <c r="I12" s="719"/>
      <c r="J12" s="719"/>
      <c r="K12" s="719"/>
      <c r="L12" s="719"/>
      <c r="M12" s="719"/>
      <c r="N12" s="719"/>
      <c r="O12" s="719"/>
      <c r="P12" s="719"/>
      <c r="Q12" s="719"/>
      <c r="R12" s="719"/>
      <c r="S12" s="719"/>
      <c r="T12" s="719"/>
      <c r="U12" s="719"/>
    </row>
    <row r="13" spans="1:21" s="406" customFormat="1" ht="15" customHeight="1">
      <c r="A13" s="714" t="s">
        <v>922</v>
      </c>
      <c r="B13" s="401" t="s">
        <v>1127</v>
      </c>
      <c r="C13" s="399">
        <v>0</v>
      </c>
      <c r="D13" s="399">
        <v>1</v>
      </c>
      <c r="E13" s="399">
        <v>0</v>
      </c>
      <c r="F13" s="399">
        <v>1</v>
      </c>
      <c r="G13" s="401" t="s">
        <v>1128</v>
      </c>
      <c r="H13" s="399">
        <v>1</v>
      </c>
      <c r="I13" s="399">
        <v>1</v>
      </c>
      <c r="J13" s="399">
        <v>1</v>
      </c>
      <c r="K13" s="399">
        <v>1</v>
      </c>
      <c r="L13" s="403"/>
      <c r="M13" s="399"/>
      <c r="N13" s="399"/>
      <c r="O13" s="399"/>
      <c r="P13" s="399"/>
      <c r="Q13" s="403"/>
      <c r="R13" s="399"/>
      <c r="S13" s="399"/>
      <c r="T13" s="399"/>
      <c r="U13" s="399"/>
    </row>
    <row r="14" spans="1:21" s="406" customFormat="1" ht="15" customHeight="1">
      <c r="A14" s="714"/>
      <c r="B14" s="401" t="s">
        <v>1129</v>
      </c>
      <c r="C14" s="402"/>
      <c r="D14" s="399"/>
      <c r="E14" s="399">
        <v>2</v>
      </c>
      <c r="F14" s="399">
        <v>2</v>
      </c>
      <c r="G14" s="412" t="s">
        <v>1130</v>
      </c>
      <c r="H14" s="399">
        <v>2</v>
      </c>
      <c r="I14" s="399">
        <v>2</v>
      </c>
      <c r="J14" s="399"/>
      <c r="K14" s="399"/>
      <c r="L14" s="403"/>
      <c r="M14" s="399"/>
      <c r="N14" s="399"/>
      <c r="O14" s="399"/>
      <c r="P14" s="399"/>
      <c r="Q14" s="403"/>
      <c r="R14" s="399"/>
      <c r="S14" s="399"/>
      <c r="T14" s="399"/>
      <c r="U14" s="399"/>
    </row>
    <row r="15" spans="1:21" s="406" customFormat="1" ht="15" customHeight="1">
      <c r="A15" s="714"/>
      <c r="B15" s="401"/>
      <c r="C15" s="399"/>
      <c r="D15" s="399"/>
      <c r="E15" s="399"/>
      <c r="F15" s="399"/>
      <c r="G15" s="412" t="s">
        <v>1131</v>
      </c>
      <c r="H15" s="399"/>
      <c r="I15" s="399"/>
      <c r="J15" s="399">
        <v>2</v>
      </c>
      <c r="K15" s="399">
        <v>2</v>
      </c>
      <c r="L15" s="403"/>
      <c r="M15" s="399"/>
      <c r="N15" s="399"/>
      <c r="O15" s="399"/>
      <c r="P15" s="399"/>
      <c r="Q15" s="403"/>
      <c r="R15" s="399"/>
      <c r="S15" s="399"/>
      <c r="T15" s="399"/>
      <c r="U15" s="399"/>
    </row>
    <row r="16" spans="1:21" s="410" customFormat="1" ht="15" customHeight="1">
      <c r="A16" s="714"/>
      <c r="B16" s="407" t="s">
        <v>921</v>
      </c>
      <c r="C16" s="409">
        <f>SUM(C13:C14)</f>
        <v>0</v>
      </c>
      <c r="D16" s="409">
        <f>SUM(D13:D14)</f>
        <v>1</v>
      </c>
      <c r="E16" s="409">
        <f>SUM(E13:E14)</f>
        <v>2</v>
      </c>
      <c r="F16" s="409">
        <f>SUM(F13:F14)</f>
        <v>3</v>
      </c>
      <c r="G16" s="407" t="s">
        <v>921</v>
      </c>
      <c r="H16" s="409">
        <f>SUM(H13:H15)</f>
        <v>3</v>
      </c>
      <c r="I16" s="409">
        <f>SUM(I13:I15)</f>
        <v>3</v>
      </c>
      <c r="J16" s="409">
        <f>SUM(J13:J15)</f>
        <v>3</v>
      </c>
      <c r="K16" s="409">
        <f>SUM(K13:K15)</f>
        <v>3</v>
      </c>
      <c r="L16" s="407" t="s">
        <v>921</v>
      </c>
      <c r="M16" s="409">
        <f>SUM(M13:M15)</f>
        <v>0</v>
      </c>
      <c r="N16" s="409">
        <f>SUM(N13:N15)</f>
        <v>0</v>
      </c>
      <c r="O16" s="409">
        <f>SUM(O13:O15)</f>
        <v>0</v>
      </c>
      <c r="P16" s="409">
        <f>SUM(P13:P15)</f>
        <v>0</v>
      </c>
      <c r="Q16" s="407" t="s">
        <v>921</v>
      </c>
      <c r="R16" s="409">
        <f>SUM(R13:R15)</f>
        <v>0</v>
      </c>
      <c r="S16" s="409">
        <f>SUM(S13:S15)</f>
        <v>0</v>
      </c>
      <c r="T16" s="409">
        <f>SUM(T13:T15)</f>
        <v>0</v>
      </c>
      <c r="U16" s="409">
        <f>SUM(U13:U15)</f>
        <v>0</v>
      </c>
    </row>
    <row r="17" spans="1:23" s="410" customFormat="1" ht="15" customHeight="1">
      <c r="A17" s="714"/>
      <c r="B17" s="413" t="s">
        <v>26</v>
      </c>
      <c r="C17" s="720">
        <f>C16+E16+H16+J16+M16+O16+R16+T16</f>
        <v>8</v>
      </c>
      <c r="D17" s="720"/>
      <c r="E17" s="720"/>
      <c r="F17" s="720"/>
      <c r="G17" s="720"/>
      <c r="H17" s="720"/>
      <c r="I17" s="720"/>
      <c r="J17" s="720"/>
      <c r="K17" s="720"/>
      <c r="L17" s="720"/>
      <c r="M17" s="720"/>
      <c r="N17" s="720"/>
      <c r="O17" s="720"/>
      <c r="P17" s="720"/>
      <c r="Q17" s="720"/>
      <c r="R17" s="720"/>
      <c r="S17" s="720"/>
      <c r="T17" s="720"/>
      <c r="U17" s="720"/>
    </row>
    <row r="18" spans="1:23" s="396" customFormat="1" ht="74.45" customHeight="1">
      <c r="A18" s="721" t="s">
        <v>923</v>
      </c>
      <c r="B18" s="719" t="s">
        <v>924</v>
      </c>
      <c r="C18" s="719"/>
      <c r="D18" s="719"/>
      <c r="E18" s="719"/>
      <c r="F18" s="719"/>
      <c r="G18" s="719"/>
      <c r="H18" s="719"/>
      <c r="I18" s="719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W18" s="414"/>
    </row>
    <row r="19" spans="1:23" s="416" customFormat="1" ht="15" customHeight="1">
      <c r="A19" s="714"/>
      <c r="B19" s="415" t="s">
        <v>26</v>
      </c>
      <c r="C19" s="722">
        <v>6</v>
      </c>
      <c r="D19" s="722"/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22"/>
      <c r="U19" s="722"/>
    </row>
    <row r="20" spans="1:23" s="398" customFormat="1" ht="15" hidden="1" customHeight="1">
      <c r="A20" s="714"/>
      <c r="B20" s="723" t="s">
        <v>925</v>
      </c>
      <c r="C20" s="723"/>
      <c r="D20" s="723"/>
      <c r="E20" s="723"/>
      <c r="F20" s="723"/>
      <c r="G20" s="723"/>
      <c r="H20" s="723"/>
      <c r="I20" s="723"/>
      <c r="J20" s="723"/>
      <c r="K20" s="723"/>
      <c r="L20" s="723"/>
      <c r="M20" s="723"/>
      <c r="N20" s="723"/>
      <c r="O20" s="723"/>
      <c r="P20" s="723"/>
      <c r="Q20" s="723"/>
      <c r="R20" s="723"/>
      <c r="S20" s="723"/>
      <c r="T20" s="723"/>
      <c r="U20" s="723"/>
    </row>
    <row r="21" spans="1:23" s="398" customFormat="1" ht="15" hidden="1" customHeight="1">
      <c r="A21" s="714"/>
      <c r="B21" s="723" t="s">
        <v>925</v>
      </c>
      <c r="C21" s="723"/>
      <c r="D21" s="723"/>
      <c r="E21" s="723"/>
      <c r="F21" s="723"/>
      <c r="G21" s="723"/>
      <c r="H21" s="723"/>
      <c r="I21" s="723"/>
      <c r="J21" s="723"/>
      <c r="K21" s="723"/>
      <c r="L21" s="723"/>
      <c r="M21" s="723"/>
      <c r="N21" s="723"/>
      <c r="O21" s="723"/>
      <c r="P21" s="723"/>
      <c r="Q21" s="723"/>
      <c r="R21" s="723"/>
      <c r="S21" s="723"/>
      <c r="T21" s="723"/>
      <c r="U21" s="723"/>
    </row>
    <row r="22" spans="1:23" s="418" customFormat="1" ht="15" customHeight="1">
      <c r="A22" s="714" t="s">
        <v>926</v>
      </c>
      <c r="B22" s="417" t="s">
        <v>915</v>
      </c>
      <c r="C22" s="402">
        <v>2</v>
      </c>
      <c r="D22" s="399">
        <v>2</v>
      </c>
      <c r="E22" s="399"/>
      <c r="F22" s="399"/>
      <c r="G22" s="417" t="s">
        <v>1132</v>
      </c>
      <c r="H22" s="399">
        <v>2</v>
      </c>
      <c r="I22" s="399">
        <v>2</v>
      </c>
      <c r="J22" s="399"/>
      <c r="K22" s="399"/>
      <c r="L22" s="417"/>
      <c r="M22" s="399"/>
      <c r="N22" s="399"/>
      <c r="O22" s="399"/>
      <c r="P22" s="399"/>
      <c r="Q22" s="417"/>
      <c r="R22" s="399"/>
      <c r="S22" s="399"/>
      <c r="T22" s="399"/>
      <c r="U22" s="399"/>
    </row>
    <row r="23" spans="1:23" s="418" customFormat="1" ht="15" customHeight="1">
      <c r="A23" s="714"/>
      <c r="B23" s="417" t="s">
        <v>927</v>
      </c>
      <c r="C23" s="399"/>
      <c r="D23" s="399"/>
      <c r="E23" s="399">
        <v>2</v>
      </c>
      <c r="F23" s="399">
        <v>2</v>
      </c>
      <c r="G23" s="417" t="s">
        <v>1133</v>
      </c>
      <c r="H23" s="399"/>
      <c r="I23" s="399"/>
      <c r="J23" s="399">
        <v>2</v>
      </c>
      <c r="K23" s="399">
        <v>2</v>
      </c>
      <c r="L23" s="417"/>
      <c r="M23" s="399"/>
      <c r="N23" s="399"/>
      <c r="O23" s="399"/>
      <c r="P23" s="399"/>
      <c r="Q23" s="417"/>
      <c r="R23" s="399"/>
      <c r="S23" s="399"/>
      <c r="T23" s="399"/>
      <c r="U23" s="399"/>
    </row>
    <row r="24" spans="1:23" s="420" customFormat="1" ht="15" customHeight="1">
      <c r="A24" s="724"/>
      <c r="B24" s="419" t="s">
        <v>928</v>
      </c>
      <c r="C24" s="725">
        <f>C22+E23+H22+J23</f>
        <v>8</v>
      </c>
      <c r="D24" s="725"/>
      <c r="E24" s="725"/>
      <c r="F24" s="725"/>
      <c r="G24" s="725"/>
      <c r="H24" s="725"/>
      <c r="I24" s="725"/>
      <c r="J24" s="725"/>
      <c r="K24" s="725"/>
      <c r="L24" s="725"/>
      <c r="M24" s="725"/>
      <c r="N24" s="725"/>
      <c r="O24" s="725"/>
      <c r="P24" s="725"/>
      <c r="Q24" s="725"/>
      <c r="R24" s="725"/>
      <c r="S24" s="725"/>
      <c r="T24" s="725"/>
      <c r="U24" s="725"/>
    </row>
    <row r="25" spans="1:23" s="314" customFormat="1" ht="16.5" customHeight="1">
      <c r="A25" s="716" t="s">
        <v>1134</v>
      </c>
      <c r="B25" s="421" t="s">
        <v>1135</v>
      </c>
      <c r="C25" s="422">
        <v>2</v>
      </c>
      <c r="D25" s="422">
        <v>2</v>
      </c>
      <c r="E25" s="423"/>
      <c r="F25" s="423"/>
      <c r="G25" s="421" t="s">
        <v>1136</v>
      </c>
      <c r="H25" s="422">
        <v>2</v>
      </c>
      <c r="I25" s="422">
        <v>2</v>
      </c>
      <c r="J25" s="422"/>
      <c r="K25" s="422"/>
      <c r="L25" s="421" t="s">
        <v>1137</v>
      </c>
      <c r="M25" s="422"/>
      <c r="N25" s="422"/>
      <c r="O25" s="422">
        <v>2</v>
      </c>
      <c r="P25" s="422">
        <v>2</v>
      </c>
      <c r="Q25" s="421" t="s">
        <v>1138</v>
      </c>
      <c r="R25" s="422"/>
      <c r="S25" s="422"/>
      <c r="T25" s="422">
        <v>2</v>
      </c>
      <c r="U25" s="422">
        <v>2</v>
      </c>
    </row>
    <row r="26" spans="1:23" s="314" customFormat="1" ht="16.5" customHeight="1">
      <c r="A26" s="716"/>
      <c r="B26" s="421" t="s">
        <v>1139</v>
      </c>
      <c r="C26" s="424">
        <v>2</v>
      </c>
      <c r="D26" s="424">
        <v>2</v>
      </c>
      <c r="E26" s="423"/>
      <c r="F26" s="423"/>
      <c r="G26" s="421" t="s">
        <v>1140</v>
      </c>
      <c r="H26" s="424">
        <v>2</v>
      </c>
      <c r="I26" s="424">
        <v>2</v>
      </c>
      <c r="J26" s="425"/>
      <c r="K26" s="425"/>
      <c r="L26" s="421" t="s">
        <v>1141</v>
      </c>
      <c r="M26" s="422"/>
      <c r="N26" s="422"/>
      <c r="O26" s="422">
        <v>2</v>
      </c>
      <c r="P26" s="422">
        <v>2</v>
      </c>
      <c r="Q26" s="421" t="s">
        <v>1142</v>
      </c>
      <c r="R26" s="422"/>
      <c r="S26" s="422"/>
      <c r="T26" s="422">
        <v>2</v>
      </c>
      <c r="U26" s="422">
        <v>2</v>
      </c>
    </row>
    <row r="27" spans="1:23" s="314" customFormat="1" ht="16.5" customHeight="1">
      <c r="A27" s="716"/>
      <c r="B27" s="425" t="s">
        <v>1143</v>
      </c>
      <c r="C27" s="424">
        <v>2</v>
      </c>
      <c r="D27" s="424">
        <v>2</v>
      </c>
      <c r="E27" s="423"/>
      <c r="F27" s="423"/>
      <c r="G27" s="421"/>
      <c r="H27" s="422"/>
      <c r="I27" s="422"/>
      <c r="J27" s="424"/>
      <c r="K27" s="424"/>
      <c r="L27" s="421" t="s">
        <v>1144</v>
      </c>
      <c r="M27" s="422"/>
      <c r="N27" s="422"/>
      <c r="O27" s="422">
        <v>2</v>
      </c>
      <c r="P27" s="422">
        <v>2</v>
      </c>
      <c r="Q27" s="421"/>
      <c r="R27" s="422"/>
      <c r="S27" s="422"/>
      <c r="T27" s="422"/>
      <c r="U27" s="422"/>
    </row>
    <row r="28" spans="1:23" s="314" customFormat="1" ht="12">
      <c r="A28" s="716"/>
      <c r="B28" s="426" t="s">
        <v>851</v>
      </c>
      <c r="C28" s="717">
        <f>C25+H25+O25+T25+C26+H26+O26+T26+C27+O27</f>
        <v>20</v>
      </c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427"/>
    </row>
    <row r="29" spans="1:23" s="432" customFormat="1" ht="15" customHeight="1">
      <c r="A29" s="728" t="s">
        <v>1145</v>
      </c>
      <c r="B29" s="428" t="s">
        <v>929</v>
      </c>
      <c r="C29" s="429">
        <v>2</v>
      </c>
      <c r="D29" s="429">
        <v>2</v>
      </c>
      <c r="E29" s="429"/>
      <c r="F29" s="429"/>
      <c r="G29" s="428" t="s">
        <v>930</v>
      </c>
      <c r="H29" s="429">
        <v>2</v>
      </c>
      <c r="I29" s="429">
        <v>3</v>
      </c>
      <c r="J29" s="429"/>
      <c r="K29" s="429"/>
      <c r="L29" s="428" t="s">
        <v>1146</v>
      </c>
      <c r="M29" s="429">
        <v>2</v>
      </c>
      <c r="N29" s="429">
        <v>3</v>
      </c>
      <c r="O29" s="429"/>
      <c r="P29" s="430"/>
      <c r="Q29" s="431" t="s">
        <v>931</v>
      </c>
      <c r="R29" s="429">
        <v>3</v>
      </c>
      <c r="S29" s="429">
        <v>3</v>
      </c>
      <c r="T29" s="429"/>
      <c r="U29" s="429"/>
    </row>
    <row r="30" spans="1:23" s="432" customFormat="1" ht="15" customHeight="1">
      <c r="A30" s="729"/>
      <c r="B30" s="417" t="s">
        <v>932</v>
      </c>
      <c r="C30" s="399">
        <v>2</v>
      </c>
      <c r="D30" s="399">
        <v>2</v>
      </c>
      <c r="E30" s="399"/>
      <c r="F30" s="399"/>
      <c r="G30" s="417" t="s">
        <v>1147</v>
      </c>
      <c r="H30" s="399">
        <v>2</v>
      </c>
      <c r="I30" s="399">
        <v>2</v>
      </c>
      <c r="J30" s="399"/>
      <c r="K30" s="399"/>
      <c r="L30" s="417" t="s">
        <v>1148</v>
      </c>
      <c r="M30" s="399">
        <v>2</v>
      </c>
      <c r="N30" s="399">
        <v>3</v>
      </c>
      <c r="O30" s="399"/>
      <c r="P30" s="433"/>
      <c r="Q30" s="434" t="s">
        <v>933</v>
      </c>
      <c r="R30" s="399"/>
      <c r="S30" s="399"/>
      <c r="T30" s="399">
        <v>3</v>
      </c>
      <c r="U30" s="399">
        <v>3</v>
      </c>
    </row>
    <row r="31" spans="1:23" s="432" customFormat="1" ht="15" customHeight="1">
      <c r="A31" s="729"/>
      <c r="B31" s="417" t="s">
        <v>934</v>
      </c>
      <c r="C31" s="399">
        <v>2</v>
      </c>
      <c r="D31" s="399">
        <v>2</v>
      </c>
      <c r="E31" s="399"/>
      <c r="F31" s="399"/>
      <c r="G31" s="417" t="s">
        <v>935</v>
      </c>
      <c r="H31" s="399">
        <v>2</v>
      </c>
      <c r="I31" s="399">
        <v>2</v>
      </c>
      <c r="J31" s="399"/>
      <c r="K31" s="399"/>
      <c r="L31" s="421" t="s">
        <v>1149</v>
      </c>
      <c r="M31" s="399">
        <v>2</v>
      </c>
      <c r="N31" s="399">
        <v>2</v>
      </c>
      <c r="O31" s="399"/>
      <c r="P31" s="433"/>
      <c r="Q31" s="434"/>
      <c r="R31" s="399"/>
      <c r="S31" s="399"/>
      <c r="T31" s="399"/>
      <c r="U31" s="399"/>
    </row>
    <row r="32" spans="1:23" s="432" customFormat="1" ht="15" customHeight="1">
      <c r="A32" s="729"/>
      <c r="B32" s="417" t="s">
        <v>936</v>
      </c>
      <c r="C32" s="399">
        <v>2</v>
      </c>
      <c r="D32" s="399">
        <v>2</v>
      </c>
      <c r="E32" s="399"/>
      <c r="F32" s="399"/>
      <c r="G32" s="417" t="s">
        <v>1150</v>
      </c>
      <c r="H32" s="399">
        <v>2</v>
      </c>
      <c r="I32" s="399">
        <v>3</v>
      </c>
      <c r="J32" s="399"/>
      <c r="K32" s="399"/>
      <c r="L32" s="421" t="s">
        <v>1151</v>
      </c>
      <c r="M32" s="399">
        <v>2</v>
      </c>
      <c r="N32" s="399">
        <v>2</v>
      </c>
      <c r="O32" s="399"/>
      <c r="P32" s="433"/>
      <c r="Q32" s="434"/>
      <c r="R32" s="399"/>
      <c r="S32" s="399"/>
      <c r="T32" s="399"/>
      <c r="U32" s="399"/>
    </row>
    <row r="33" spans="1:21" s="432" customFormat="1" ht="15" customHeight="1">
      <c r="A33" s="729"/>
      <c r="B33" s="417" t="s">
        <v>1152</v>
      </c>
      <c r="C33" s="399">
        <v>2</v>
      </c>
      <c r="D33" s="399">
        <v>2</v>
      </c>
      <c r="E33" s="399"/>
      <c r="F33" s="399"/>
      <c r="G33" s="417" t="s">
        <v>1153</v>
      </c>
      <c r="H33" s="435">
        <v>2</v>
      </c>
      <c r="I33" s="435">
        <v>3</v>
      </c>
      <c r="J33" s="399"/>
      <c r="K33" s="399"/>
      <c r="L33" s="421" t="s">
        <v>1154</v>
      </c>
      <c r="M33" s="399">
        <v>2</v>
      </c>
      <c r="N33" s="399">
        <v>2</v>
      </c>
      <c r="O33" s="399"/>
      <c r="P33" s="433"/>
      <c r="Q33" s="434"/>
      <c r="R33" s="399"/>
      <c r="S33" s="399"/>
      <c r="T33" s="399"/>
      <c r="U33" s="399"/>
    </row>
    <row r="34" spans="1:21" s="432" customFormat="1" ht="15" customHeight="1">
      <c r="A34" s="729"/>
      <c r="B34" s="417" t="s">
        <v>937</v>
      </c>
      <c r="C34" s="399"/>
      <c r="D34" s="399"/>
      <c r="E34" s="399">
        <v>2</v>
      </c>
      <c r="F34" s="399">
        <v>2</v>
      </c>
      <c r="G34" s="417" t="s">
        <v>1155</v>
      </c>
      <c r="H34" s="435"/>
      <c r="I34" s="435"/>
      <c r="J34" s="399">
        <v>2</v>
      </c>
      <c r="K34" s="399">
        <v>3</v>
      </c>
      <c r="L34" s="421" t="s">
        <v>938</v>
      </c>
      <c r="M34" s="399"/>
      <c r="N34" s="399"/>
      <c r="O34" s="399">
        <v>2</v>
      </c>
      <c r="P34" s="433">
        <v>3</v>
      </c>
      <c r="Q34" s="434"/>
      <c r="R34" s="399"/>
      <c r="S34" s="399"/>
      <c r="T34" s="399"/>
      <c r="U34" s="399"/>
    </row>
    <row r="35" spans="1:21" s="432" customFormat="1" ht="15" customHeight="1">
      <c r="A35" s="729"/>
      <c r="B35" s="417" t="s">
        <v>939</v>
      </c>
      <c r="C35" s="399"/>
      <c r="D35" s="399"/>
      <c r="E35" s="399">
        <v>2</v>
      </c>
      <c r="F35" s="436">
        <v>3</v>
      </c>
      <c r="G35" s="417" t="s">
        <v>1156</v>
      </c>
      <c r="H35" s="399"/>
      <c r="I35" s="399"/>
      <c r="J35" s="399">
        <v>2</v>
      </c>
      <c r="K35" s="399">
        <v>2</v>
      </c>
      <c r="L35" s="421" t="s">
        <v>940</v>
      </c>
      <c r="M35" s="399"/>
      <c r="N35" s="399"/>
      <c r="O35" s="399">
        <v>2</v>
      </c>
      <c r="P35" s="433">
        <v>3</v>
      </c>
      <c r="Q35" s="434"/>
      <c r="R35" s="399"/>
      <c r="S35" s="399"/>
      <c r="T35" s="399"/>
      <c r="U35" s="399"/>
    </row>
    <row r="36" spans="1:21" s="432" customFormat="1" ht="15" customHeight="1">
      <c r="A36" s="729"/>
      <c r="B36" s="417" t="s">
        <v>941</v>
      </c>
      <c r="C36" s="399"/>
      <c r="D36" s="399"/>
      <c r="E36" s="399">
        <v>2</v>
      </c>
      <c r="F36" s="436">
        <v>3</v>
      </c>
      <c r="G36" s="417" t="s">
        <v>942</v>
      </c>
      <c r="H36" s="435"/>
      <c r="I36" s="435"/>
      <c r="J36" s="399">
        <v>2</v>
      </c>
      <c r="K36" s="399">
        <v>2</v>
      </c>
      <c r="L36" s="421" t="s">
        <v>1157</v>
      </c>
      <c r="M36" s="399"/>
      <c r="N36" s="399"/>
      <c r="O36" s="399">
        <v>2</v>
      </c>
      <c r="P36" s="433">
        <v>2</v>
      </c>
      <c r="Q36" s="434"/>
      <c r="R36" s="399"/>
      <c r="S36" s="399"/>
      <c r="T36" s="399"/>
      <c r="U36" s="399"/>
    </row>
    <row r="37" spans="1:21" s="432" customFormat="1" ht="15" customHeight="1">
      <c r="A37" s="729"/>
      <c r="B37" s="417" t="s">
        <v>1158</v>
      </c>
      <c r="C37" s="399"/>
      <c r="D37" s="399"/>
      <c r="E37" s="399">
        <v>2</v>
      </c>
      <c r="F37" s="399">
        <v>2</v>
      </c>
      <c r="G37" s="417" t="s">
        <v>1159</v>
      </c>
      <c r="H37" s="435"/>
      <c r="I37" s="435"/>
      <c r="J37" s="399">
        <v>2</v>
      </c>
      <c r="K37" s="399">
        <v>3</v>
      </c>
      <c r="L37" s="417" t="s">
        <v>1160</v>
      </c>
      <c r="M37" s="399"/>
      <c r="N37" s="399"/>
      <c r="O37" s="399">
        <v>2</v>
      </c>
      <c r="P37" s="433">
        <v>2</v>
      </c>
      <c r="Q37" s="434"/>
      <c r="R37" s="399"/>
      <c r="S37" s="399"/>
      <c r="T37" s="399"/>
      <c r="U37" s="399"/>
    </row>
    <row r="38" spans="1:21" s="432" customFormat="1" ht="15" customHeight="1">
      <c r="A38" s="729"/>
      <c r="B38" s="434"/>
      <c r="C38" s="433"/>
      <c r="D38" s="433"/>
      <c r="E38" s="433"/>
      <c r="F38" s="433"/>
      <c r="G38" s="434" t="s">
        <v>1161</v>
      </c>
      <c r="H38" s="437"/>
      <c r="I38" s="437"/>
      <c r="J38" s="433">
        <v>2</v>
      </c>
      <c r="K38" s="433">
        <v>3</v>
      </c>
      <c r="L38" s="434" t="s">
        <v>943</v>
      </c>
      <c r="M38" s="433"/>
      <c r="N38" s="433"/>
      <c r="O38" s="433">
        <v>2</v>
      </c>
      <c r="P38" s="433">
        <v>2</v>
      </c>
      <c r="Q38" s="434"/>
      <c r="R38" s="399"/>
      <c r="S38" s="399"/>
      <c r="T38" s="399"/>
      <c r="U38" s="399"/>
    </row>
    <row r="39" spans="1:21" s="432" customFormat="1" ht="15" customHeight="1">
      <c r="A39" s="729"/>
      <c r="B39" s="434"/>
      <c r="C39" s="433"/>
      <c r="D39" s="433"/>
      <c r="E39" s="433"/>
      <c r="F39" s="433"/>
      <c r="G39" s="434"/>
      <c r="H39" s="437"/>
      <c r="I39" s="437"/>
      <c r="J39" s="433"/>
      <c r="K39" s="433"/>
      <c r="L39" s="434"/>
      <c r="M39" s="437"/>
      <c r="N39" s="437"/>
      <c r="O39" s="437"/>
      <c r="P39" s="437"/>
      <c r="Q39" s="434"/>
      <c r="R39" s="399"/>
      <c r="S39" s="399"/>
      <c r="T39" s="399"/>
      <c r="U39" s="399"/>
    </row>
    <row r="40" spans="1:21" s="432" customFormat="1" ht="15" customHeight="1">
      <c r="A40" s="729"/>
      <c r="B40" s="417"/>
      <c r="C40" s="399"/>
      <c r="D40" s="399"/>
      <c r="E40" s="399"/>
      <c r="F40" s="399"/>
      <c r="G40" s="417"/>
      <c r="H40" s="399"/>
      <c r="I40" s="399"/>
      <c r="J40" s="399"/>
      <c r="K40" s="399"/>
      <c r="L40" s="417"/>
      <c r="M40" s="399"/>
      <c r="N40" s="399"/>
      <c r="O40" s="399"/>
      <c r="P40" s="399"/>
      <c r="Q40" s="417"/>
      <c r="R40" s="399"/>
      <c r="S40" s="399"/>
      <c r="T40" s="399"/>
      <c r="U40" s="399"/>
    </row>
    <row r="41" spans="1:21" s="438" customFormat="1" ht="15" customHeight="1">
      <c r="A41" s="729"/>
      <c r="B41" s="315" t="s">
        <v>944</v>
      </c>
      <c r="C41" s="316">
        <f>SUM(C29:C40)</f>
        <v>10</v>
      </c>
      <c r="D41" s="316">
        <f t="shared" ref="D41:F41" si="0">SUM(D29:D40)</f>
        <v>10</v>
      </c>
      <c r="E41" s="316">
        <f t="shared" si="0"/>
        <v>8</v>
      </c>
      <c r="F41" s="316">
        <f t="shared" si="0"/>
        <v>10</v>
      </c>
      <c r="G41" s="315" t="s">
        <v>1162</v>
      </c>
      <c r="H41" s="316">
        <f>SUM(H29:H40)</f>
        <v>10</v>
      </c>
      <c r="I41" s="316">
        <f t="shared" ref="I41:K41" si="1">SUM(I29:I40)</f>
        <v>13</v>
      </c>
      <c r="J41" s="316">
        <f t="shared" si="1"/>
        <v>10</v>
      </c>
      <c r="K41" s="316">
        <f t="shared" si="1"/>
        <v>13</v>
      </c>
      <c r="L41" s="315" t="s">
        <v>944</v>
      </c>
      <c r="M41" s="316">
        <f>SUM(M29:M40)</f>
        <v>10</v>
      </c>
      <c r="N41" s="316">
        <f t="shared" ref="N41:P41" si="2">SUM(N29:N40)</f>
        <v>12</v>
      </c>
      <c r="O41" s="316">
        <f t="shared" si="2"/>
        <v>10</v>
      </c>
      <c r="P41" s="316">
        <f t="shared" si="2"/>
        <v>12</v>
      </c>
      <c r="Q41" s="315" t="s">
        <v>944</v>
      </c>
      <c r="R41" s="316">
        <f>SUM(R29:R40)</f>
        <v>3</v>
      </c>
      <c r="S41" s="316">
        <f t="shared" ref="S41:U41" si="3">SUM(S29:S40)</f>
        <v>3</v>
      </c>
      <c r="T41" s="316">
        <f t="shared" si="3"/>
        <v>3</v>
      </c>
      <c r="U41" s="316">
        <f t="shared" si="3"/>
        <v>3</v>
      </c>
    </row>
    <row r="42" spans="1:21" s="440" customFormat="1" ht="15" customHeight="1">
      <c r="A42" s="729"/>
      <c r="B42" s="439" t="s">
        <v>945</v>
      </c>
      <c r="C42" s="730">
        <f>C41+E41+H41+J41+M41+O41+R41+T41</f>
        <v>64</v>
      </c>
      <c r="D42" s="731"/>
      <c r="E42" s="731"/>
      <c r="F42" s="731"/>
      <c r="G42" s="731"/>
      <c r="H42" s="731"/>
      <c r="I42" s="731"/>
      <c r="J42" s="731"/>
      <c r="K42" s="731"/>
      <c r="L42" s="731"/>
      <c r="M42" s="731"/>
      <c r="N42" s="731"/>
      <c r="O42" s="731"/>
      <c r="P42" s="731"/>
      <c r="Q42" s="731"/>
      <c r="R42" s="731"/>
      <c r="S42" s="731"/>
      <c r="T42" s="731"/>
      <c r="U42" s="732"/>
    </row>
    <row r="43" spans="1:21" s="318" customFormat="1" ht="15" customHeight="1">
      <c r="A43" s="733" t="s">
        <v>74</v>
      </c>
      <c r="B43" s="417" t="s">
        <v>1163</v>
      </c>
      <c r="C43" s="435">
        <v>3</v>
      </c>
      <c r="D43" s="435">
        <v>3</v>
      </c>
      <c r="E43" s="435">
        <v>3</v>
      </c>
      <c r="F43" s="435">
        <v>3</v>
      </c>
      <c r="G43" s="421" t="s">
        <v>495</v>
      </c>
      <c r="H43" s="441">
        <v>3</v>
      </c>
      <c r="I43" s="441">
        <v>3</v>
      </c>
      <c r="J43" s="441">
        <v>3</v>
      </c>
      <c r="K43" s="441">
        <v>3</v>
      </c>
      <c r="L43" s="421" t="s">
        <v>495</v>
      </c>
      <c r="M43" s="441">
        <v>6</v>
      </c>
      <c r="N43" s="441">
        <v>6</v>
      </c>
      <c r="O43" s="441">
        <v>6</v>
      </c>
      <c r="P43" s="441">
        <v>6</v>
      </c>
      <c r="Q43" s="421" t="s">
        <v>1164</v>
      </c>
      <c r="R43" s="317">
        <v>6</v>
      </c>
      <c r="S43" s="317">
        <v>6</v>
      </c>
      <c r="T43" s="317">
        <v>6</v>
      </c>
      <c r="U43" s="317">
        <v>6</v>
      </c>
    </row>
    <row r="44" spans="1:21" s="313" customFormat="1" ht="15" customHeight="1">
      <c r="A44" s="733"/>
      <c r="B44" s="417" t="s">
        <v>946</v>
      </c>
      <c r="C44" s="435">
        <v>4</v>
      </c>
      <c r="D44" s="435">
        <v>4</v>
      </c>
      <c r="E44" s="435">
        <v>4</v>
      </c>
      <c r="F44" s="435">
        <v>4</v>
      </c>
      <c r="G44" s="421" t="s">
        <v>947</v>
      </c>
      <c r="H44" s="442">
        <v>4</v>
      </c>
      <c r="I44" s="442">
        <v>4</v>
      </c>
      <c r="J44" s="442">
        <v>4</v>
      </c>
      <c r="K44" s="442">
        <v>4</v>
      </c>
      <c r="L44" s="421" t="s">
        <v>947</v>
      </c>
      <c r="M44" s="442">
        <v>4</v>
      </c>
      <c r="N44" s="442">
        <v>4</v>
      </c>
      <c r="O44" s="442">
        <v>4</v>
      </c>
      <c r="P44" s="442">
        <v>4</v>
      </c>
      <c r="Q44" s="421" t="s">
        <v>947</v>
      </c>
      <c r="R44" s="443">
        <v>4</v>
      </c>
      <c r="S44" s="443">
        <v>4</v>
      </c>
      <c r="T44" s="443">
        <v>4</v>
      </c>
      <c r="U44" s="443">
        <v>4</v>
      </c>
    </row>
    <row r="45" spans="1:21" s="313" customFormat="1" ht="15" customHeight="1">
      <c r="A45" s="733"/>
      <c r="B45" s="417" t="s">
        <v>948</v>
      </c>
      <c r="C45" s="435">
        <v>3</v>
      </c>
      <c r="D45" s="435">
        <v>3</v>
      </c>
      <c r="E45" s="435"/>
      <c r="F45" s="435"/>
      <c r="G45" s="421" t="s">
        <v>1165</v>
      </c>
      <c r="H45" s="441">
        <v>3</v>
      </c>
      <c r="I45" s="441">
        <v>3</v>
      </c>
      <c r="J45" s="441"/>
      <c r="K45" s="441"/>
      <c r="L45" s="421" t="s">
        <v>1166</v>
      </c>
      <c r="M45" s="441">
        <v>3</v>
      </c>
      <c r="N45" s="441">
        <v>3</v>
      </c>
      <c r="O45" s="441"/>
      <c r="P45" s="441"/>
      <c r="Q45" s="444" t="s">
        <v>949</v>
      </c>
      <c r="R45" s="317">
        <v>3</v>
      </c>
      <c r="S45" s="317">
        <v>3</v>
      </c>
      <c r="T45" s="317"/>
      <c r="U45" s="317"/>
    </row>
    <row r="46" spans="1:21" s="313" customFormat="1" ht="15" customHeight="1">
      <c r="A46" s="733"/>
      <c r="B46" s="417" t="s">
        <v>1167</v>
      </c>
      <c r="C46" s="435"/>
      <c r="D46" s="435"/>
      <c r="E46" s="435">
        <v>3</v>
      </c>
      <c r="F46" s="435">
        <v>3</v>
      </c>
      <c r="G46" s="421" t="s">
        <v>1168</v>
      </c>
      <c r="H46" s="441">
        <v>3</v>
      </c>
      <c r="I46" s="441">
        <v>3</v>
      </c>
      <c r="J46" s="441"/>
      <c r="K46" s="441"/>
      <c r="L46" s="421" t="s">
        <v>950</v>
      </c>
      <c r="M46" s="441">
        <v>3</v>
      </c>
      <c r="N46" s="441">
        <v>3</v>
      </c>
      <c r="O46" s="441"/>
      <c r="P46" s="441"/>
      <c r="Q46" s="444" t="s">
        <v>1169</v>
      </c>
      <c r="R46" s="317">
        <v>3</v>
      </c>
      <c r="S46" s="317">
        <v>3</v>
      </c>
      <c r="T46" s="317"/>
      <c r="U46" s="317"/>
    </row>
    <row r="47" spans="1:21" s="313" customFormat="1" ht="15" customHeight="1">
      <c r="A47" s="733"/>
      <c r="B47" s="421" t="s">
        <v>951</v>
      </c>
      <c r="C47" s="441"/>
      <c r="D47" s="441"/>
      <c r="E47" s="442">
        <v>3</v>
      </c>
      <c r="F47" s="442">
        <v>3</v>
      </c>
      <c r="G47" s="445" t="s">
        <v>1170</v>
      </c>
      <c r="H47" s="443"/>
      <c r="I47" s="443"/>
      <c r="J47" s="443">
        <v>3</v>
      </c>
      <c r="K47" s="443">
        <v>3</v>
      </c>
      <c r="L47" s="421" t="s">
        <v>1171</v>
      </c>
      <c r="M47" s="442">
        <v>3</v>
      </c>
      <c r="N47" s="442">
        <v>3</v>
      </c>
      <c r="O47" s="442"/>
      <c r="P47" s="442"/>
      <c r="Q47" s="444" t="s">
        <v>952</v>
      </c>
      <c r="R47" s="317">
        <v>3</v>
      </c>
      <c r="S47" s="317">
        <v>3</v>
      </c>
      <c r="T47" s="317"/>
      <c r="U47" s="317"/>
    </row>
    <row r="48" spans="1:21" s="313" customFormat="1" ht="15" customHeight="1">
      <c r="A48" s="733"/>
      <c r="B48" s="421" t="s">
        <v>1172</v>
      </c>
      <c r="C48" s="442"/>
      <c r="D48" s="442"/>
      <c r="E48" s="442">
        <v>1</v>
      </c>
      <c r="F48" s="442"/>
      <c r="G48" s="421" t="s">
        <v>953</v>
      </c>
      <c r="H48" s="442"/>
      <c r="I48" s="442"/>
      <c r="J48" s="442">
        <v>3</v>
      </c>
      <c r="K48" s="442">
        <v>3</v>
      </c>
      <c r="L48" s="421" t="s">
        <v>954</v>
      </c>
      <c r="M48" s="442"/>
      <c r="N48" s="442"/>
      <c r="O48" s="442">
        <v>3</v>
      </c>
      <c r="P48" s="442">
        <v>3</v>
      </c>
      <c r="Q48" s="444" t="s">
        <v>955</v>
      </c>
      <c r="R48" s="317">
        <v>9</v>
      </c>
      <c r="S48" s="317"/>
      <c r="T48" s="317"/>
      <c r="U48" s="317"/>
    </row>
    <row r="49" spans="1:27" s="313" customFormat="1" ht="15" customHeight="1">
      <c r="A49" s="733"/>
      <c r="B49" s="421"/>
      <c r="C49" s="405"/>
      <c r="D49" s="405"/>
      <c r="E49" s="405"/>
      <c r="F49" s="405"/>
      <c r="G49" s="421" t="s">
        <v>1173</v>
      </c>
      <c r="H49" s="442"/>
      <c r="I49" s="442"/>
      <c r="J49" s="442">
        <v>3</v>
      </c>
      <c r="K49" s="442">
        <v>3</v>
      </c>
      <c r="L49" s="421" t="s">
        <v>1174</v>
      </c>
      <c r="M49" s="442"/>
      <c r="N49" s="442"/>
      <c r="O49" s="442">
        <v>3</v>
      </c>
      <c r="P49" s="442">
        <v>3</v>
      </c>
      <c r="Q49" s="444" t="s">
        <v>1175</v>
      </c>
      <c r="R49" s="317"/>
      <c r="S49" s="317"/>
      <c r="T49" s="317">
        <v>3</v>
      </c>
      <c r="U49" s="317">
        <v>3</v>
      </c>
    </row>
    <row r="50" spans="1:27" s="313" customFormat="1" ht="15" customHeight="1">
      <c r="A50" s="733"/>
      <c r="B50" s="444"/>
      <c r="C50" s="441"/>
      <c r="D50" s="441"/>
      <c r="E50" s="442"/>
      <c r="F50" s="442"/>
      <c r="G50" s="421"/>
      <c r="H50" s="442"/>
      <c r="I50" s="442"/>
      <c r="J50" s="442"/>
      <c r="K50" s="442"/>
      <c r="L50" s="421" t="s">
        <v>956</v>
      </c>
      <c r="M50" s="442"/>
      <c r="N50" s="442"/>
      <c r="O50" s="442">
        <v>3</v>
      </c>
      <c r="P50" s="442">
        <v>3</v>
      </c>
      <c r="Q50" s="444" t="s">
        <v>957</v>
      </c>
      <c r="R50" s="317"/>
      <c r="S50" s="317"/>
      <c r="T50" s="317">
        <v>3</v>
      </c>
      <c r="U50" s="317">
        <v>3</v>
      </c>
    </row>
    <row r="51" spans="1:27" s="313" customFormat="1" ht="15" customHeight="1">
      <c r="A51" s="733"/>
      <c r="B51" s="444"/>
      <c r="C51" s="441"/>
      <c r="D51" s="441"/>
      <c r="E51" s="442"/>
      <c r="F51" s="442"/>
      <c r="G51" s="421"/>
      <c r="H51" s="442"/>
      <c r="I51" s="442"/>
      <c r="J51" s="442"/>
      <c r="K51" s="442"/>
      <c r="L51" s="421" t="s">
        <v>958</v>
      </c>
      <c r="M51" s="442"/>
      <c r="N51" s="442"/>
      <c r="O51" s="442">
        <v>3</v>
      </c>
      <c r="P51" s="442">
        <v>3</v>
      </c>
      <c r="Q51" s="421" t="s">
        <v>959</v>
      </c>
      <c r="R51" s="317"/>
      <c r="S51" s="317"/>
      <c r="T51" s="317">
        <v>3</v>
      </c>
      <c r="U51" s="317">
        <v>3</v>
      </c>
    </row>
    <row r="52" spans="1:27" s="313" customFormat="1" ht="15" customHeight="1">
      <c r="A52" s="733"/>
      <c r="B52" s="319"/>
      <c r="C52" s="317"/>
      <c r="D52" s="317"/>
      <c r="E52" s="443"/>
      <c r="F52" s="443"/>
      <c r="G52" s="446"/>
      <c r="H52" s="443"/>
      <c r="I52" s="443"/>
      <c r="J52" s="443"/>
      <c r="K52" s="443"/>
      <c r="L52" s="446"/>
      <c r="M52" s="443"/>
      <c r="N52" s="443"/>
      <c r="O52" s="443"/>
      <c r="P52" s="443"/>
      <c r="Q52" s="446" t="s">
        <v>1176</v>
      </c>
      <c r="R52" s="317"/>
      <c r="S52" s="317"/>
      <c r="T52" s="317">
        <v>9</v>
      </c>
      <c r="U52" s="317"/>
    </row>
    <row r="53" spans="1:27" s="313" customFormat="1" ht="15" customHeight="1">
      <c r="A53" s="733"/>
      <c r="B53" s="319"/>
      <c r="C53" s="317"/>
      <c r="D53" s="317"/>
      <c r="E53" s="321"/>
      <c r="F53" s="321"/>
      <c r="G53" s="446"/>
      <c r="H53" s="443"/>
      <c r="I53" s="443"/>
      <c r="J53" s="443"/>
      <c r="K53" s="443"/>
      <c r="L53" s="446"/>
      <c r="M53" s="443"/>
      <c r="N53" s="443"/>
      <c r="O53" s="443"/>
      <c r="P53" s="443"/>
      <c r="Q53" s="446"/>
      <c r="R53" s="317"/>
      <c r="S53" s="317"/>
      <c r="T53" s="317"/>
      <c r="U53" s="317"/>
      <c r="W53" s="447"/>
      <c r="X53" s="448"/>
      <c r="Y53" s="448"/>
      <c r="Z53" s="448"/>
      <c r="AA53" s="448"/>
    </row>
    <row r="54" spans="1:27" s="313" customFormat="1" ht="15" customHeight="1">
      <c r="A54" s="734"/>
      <c r="B54" s="449" t="s">
        <v>1177</v>
      </c>
      <c r="C54" s="735">
        <v>36</v>
      </c>
      <c r="D54" s="735"/>
      <c r="E54" s="735"/>
      <c r="F54" s="735"/>
      <c r="G54" s="735"/>
      <c r="H54" s="735"/>
      <c r="I54" s="735"/>
      <c r="J54" s="735"/>
      <c r="K54" s="735"/>
      <c r="L54" s="735"/>
      <c r="M54" s="735"/>
      <c r="N54" s="735"/>
      <c r="O54" s="735"/>
      <c r="P54" s="735"/>
      <c r="Q54" s="735"/>
      <c r="R54" s="735"/>
      <c r="S54" s="735"/>
      <c r="T54" s="735"/>
      <c r="U54" s="735"/>
    </row>
    <row r="55" spans="1:27" s="450" customFormat="1" ht="16.5" customHeight="1">
      <c r="A55" s="741" t="s">
        <v>960</v>
      </c>
      <c r="B55" s="726" t="s">
        <v>536</v>
      </c>
      <c r="C55" s="727"/>
      <c r="D55" s="743" t="s">
        <v>961</v>
      </c>
      <c r="E55" s="744"/>
      <c r="F55" s="744"/>
      <c r="G55" s="744"/>
      <c r="H55" s="736" t="s">
        <v>1296</v>
      </c>
      <c r="I55" s="736"/>
      <c r="J55" s="736"/>
      <c r="K55" s="736"/>
      <c r="L55" s="736"/>
      <c r="M55" s="736"/>
      <c r="N55" s="736"/>
      <c r="O55" s="736"/>
      <c r="P55" s="736"/>
      <c r="Q55" s="736"/>
      <c r="R55" s="736"/>
      <c r="S55" s="736"/>
      <c r="T55" s="736"/>
      <c r="U55" s="736"/>
    </row>
    <row r="56" spans="1:27" s="450" customFormat="1" ht="16.5" customHeight="1">
      <c r="A56" s="742"/>
      <c r="B56" s="726" t="s">
        <v>1178</v>
      </c>
      <c r="C56" s="727"/>
      <c r="D56" s="743" t="s">
        <v>1294</v>
      </c>
      <c r="E56" s="744"/>
      <c r="F56" s="744"/>
      <c r="G56" s="744"/>
      <c r="H56" s="737" t="s">
        <v>1295</v>
      </c>
      <c r="I56" s="737"/>
      <c r="J56" s="737"/>
      <c r="K56" s="737"/>
      <c r="L56" s="737"/>
      <c r="M56" s="737"/>
      <c r="N56" s="737"/>
      <c r="O56" s="737"/>
      <c r="P56" s="737"/>
      <c r="Q56" s="737"/>
      <c r="R56" s="737"/>
      <c r="S56" s="737"/>
      <c r="T56" s="737"/>
      <c r="U56" s="737"/>
    </row>
    <row r="57" spans="1:27" s="450" customFormat="1" ht="16.5" customHeight="1">
      <c r="A57" s="742"/>
      <c r="B57" s="726" t="s">
        <v>537</v>
      </c>
      <c r="C57" s="727"/>
      <c r="D57" s="743" t="s">
        <v>962</v>
      </c>
      <c r="E57" s="744"/>
      <c r="F57" s="744"/>
      <c r="G57" s="744"/>
      <c r="H57" s="738" t="s">
        <v>1297</v>
      </c>
      <c r="I57" s="738"/>
      <c r="J57" s="738"/>
      <c r="K57" s="738"/>
      <c r="L57" s="738"/>
      <c r="M57" s="738"/>
      <c r="N57" s="738"/>
      <c r="O57" s="738"/>
      <c r="P57" s="738"/>
      <c r="Q57" s="738"/>
      <c r="R57" s="738"/>
      <c r="S57" s="738"/>
      <c r="T57" s="738"/>
      <c r="U57" s="738"/>
    </row>
    <row r="58" spans="1:27" s="450" customFormat="1" ht="17.45" customHeight="1">
      <c r="A58" s="742"/>
      <c r="B58" s="726" t="s">
        <v>1179</v>
      </c>
      <c r="C58" s="727"/>
      <c r="D58" s="726"/>
      <c r="E58" s="739"/>
      <c r="F58" s="739"/>
      <c r="G58" s="739"/>
      <c r="H58" s="740" t="s">
        <v>1298</v>
      </c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</row>
    <row r="59" spans="1:27" s="450" customFormat="1" ht="11.25" customHeight="1">
      <c r="A59" s="742"/>
      <c r="B59" s="745" t="s">
        <v>1180</v>
      </c>
      <c r="C59" s="745"/>
      <c r="D59" s="745"/>
      <c r="E59" s="745"/>
      <c r="F59" s="745"/>
      <c r="G59" s="745"/>
      <c r="H59" s="740"/>
      <c r="I59" s="740"/>
      <c r="J59" s="740"/>
      <c r="K59" s="740"/>
      <c r="L59" s="740"/>
      <c r="M59" s="740"/>
      <c r="N59" s="740"/>
      <c r="O59" s="740"/>
      <c r="P59" s="740"/>
      <c r="Q59" s="740"/>
      <c r="R59" s="740"/>
      <c r="S59" s="740"/>
      <c r="T59" s="740"/>
      <c r="U59" s="740"/>
    </row>
    <row r="60" spans="1:27" s="450" customFormat="1" ht="11.25" customHeight="1">
      <c r="A60" s="742"/>
      <c r="B60" s="746"/>
      <c r="C60" s="746"/>
      <c r="D60" s="746"/>
      <c r="E60" s="746"/>
      <c r="F60" s="746"/>
      <c r="G60" s="746"/>
      <c r="H60" s="747" t="s">
        <v>1308</v>
      </c>
      <c r="I60" s="748"/>
      <c r="J60" s="748"/>
      <c r="K60" s="748"/>
      <c r="L60" s="748"/>
      <c r="M60" s="748"/>
      <c r="N60" s="748"/>
      <c r="O60" s="748"/>
      <c r="P60" s="748"/>
      <c r="Q60" s="748"/>
      <c r="R60" s="748"/>
      <c r="S60" s="748"/>
      <c r="T60" s="748"/>
      <c r="U60" s="748"/>
    </row>
    <row r="61" spans="1:27" s="450" customFormat="1" ht="16.5" customHeight="1">
      <c r="A61" s="742"/>
      <c r="B61" s="746"/>
      <c r="C61" s="746"/>
      <c r="D61" s="746"/>
      <c r="E61" s="746"/>
      <c r="F61" s="746"/>
      <c r="G61" s="746"/>
      <c r="H61" s="748"/>
      <c r="I61" s="748"/>
      <c r="J61" s="748"/>
      <c r="K61" s="748"/>
      <c r="L61" s="748"/>
      <c r="M61" s="748"/>
      <c r="N61" s="748"/>
      <c r="O61" s="748"/>
      <c r="P61" s="748"/>
      <c r="Q61" s="748"/>
      <c r="R61" s="748"/>
      <c r="S61" s="748"/>
      <c r="T61" s="748"/>
      <c r="U61" s="748"/>
    </row>
    <row r="62" spans="1:27" s="450" customFormat="1" ht="16.5" customHeight="1">
      <c r="A62" s="492"/>
      <c r="B62" s="493"/>
      <c r="C62" s="493"/>
      <c r="D62" s="493"/>
      <c r="E62" s="493"/>
      <c r="F62" s="493"/>
      <c r="G62" s="493"/>
      <c r="H62" s="494"/>
      <c r="I62" s="494"/>
      <c r="J62" s="494"/>
      <c r="K62" s="494"/>
      <c r="L62" s="494"/>
      <c r="M62" s="494"/>
      <c r="N62" s="494"/>
      <c r="O62" s="494"/>
      <c r="P62" s="494"/>
      <c r="Q62" s="494"/>
      <c r="R62" s="494"/>
      <c r="S62" s="494"/>
      <c r="T62" s="494"/>
      <c r="U62" s="494"/>
    </row>
    <row r="63" spans="1:27">
      <c r="K63" s="491"/>
      <c r="L63" s="451"/>
      <c r="M63" s="451"/>
      <c r="N63" s="451"/>
      <c r="O63" s="451"/>
      <c r="P63" s="451"/>
      <c r="Q63" s="451"/>
      <c r="R63" s="455"/>
      <c r="S63" s="455"/>
      <c r="T63" s="455"/>
      <c r="U63" s="455"/>
      <c r="V63" s="456"/>
    </row>
    <row r="64" spans="1:27">
      <c r="K64" s="451"/>
      <c r="L64" s="451"/>
      <c r="M64" s="451"/>
      <c r="N64" s="451"/>
      <c r="O64" s="451"/>
      <c r="P64" s="451"/>
      <c r="Q64" s="451"/>
      <c r="R64" s="455"/>
      <c r="S64" s="455"/>
      <c r="T64" s="455"/>
      <c r="U64" s="455"/>
      <c r="V64" s="456"/>
    </row>
    <row r="65" spans="22:22">
      <c r="V65" s="456"/>
    </row>
  </sheetData>
  <mergeCells count="54">
    <mergeCell ref="H60:U61"/>
    <mergeCell ref="A55:A61"/>
    <mergeCell ref="D55:G55"/>
    <mergeCell ref="D56:G56"/>
    <mergeCell ref="D57:G57"/>
    <mergeCell ref="B59:G61"/>
    <mergeCell ref="B21:U21"/>
    <mergeCell ref="A22:A24"/>
    <mergeCell ref="C24:U24"/>
    <mergeCell ref="B58:C58"/>
    <mergeCell ref="A29:A42"/>
    <mergeCell ref="C42:U42"/>
    <mergeCell ref="A43:A54"/>
    <mergeCell ref="C54:U54"/>
    <mergeCell ref="B55:C55"/>
    <mergeCell ref="B56:C56"/>
    <mergeCell ref="B57:C57"/>
    <mergeCell ref="H55:U55"/>
    <mergeCell ref="H56:U56"/>
    <mergeCell ref="H57:U57"/>
    <mergeCell ref="D58:G58"/>
    <mergeCell ref="H58:U59"/>
    <mergeCell ref="M5:N5"/>
    <mergeCell ref="O5:P5"/>
    <mergeCell ref="R5:S5"/>
    <mergeCell ref="T5:U5"/>
    <mergeCell ref="A25:A28"/>
    <mergeCell ref="C28:U28"/>
    <mergeCell ref="A7:A12"/>
    <mergeCell ref="C11:U11"/>
    <mergeCell ref="B12:U12"/>
    <mergeCell ref="A13:A17"/>
    <mergeCell ref="C17:U17"/>
    <mergeCell ref="A18:A19"/>
    <mergeCell ref="B18:U18"/>
    <mergeCell ref="C19:U19"/>
    <mergeCell ref="A20:A21"/>
    <mergeCell ref="B20:U20"/>
    <mergeCell ref="A1:U1"/>
    <mergeCell ref="A2:U2"/>
    <mergeCell ref="A3:U3"/>
    <mergeCell ref="A4:A6"/>
    <mergeCell ref="B4:B6"/>
    <mergeCell ref="C4:F4"/>
    <mergeCell ref="G4:G6"/>
    <mergeCell ref="H4:K4"/>
    <mergeCell ref="L4:L6"/>
    <mergeCell ref="M4:P4"/>
    <mergeCell ref="Q4:Q6"/>
    <mergeCell ref="R4:U4"/>
    <mergeCell ref="C5:D5"/>
    <mergeCell ref="E5:F5"/>
    <mergeCell ref="H5:I5"/>
    <mergeCell ref="J5:K5"/>
  </mergeCells>
  <phoneticPr fontId="4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85" orientation="portrait" horizontalDpi="4294967295" vertic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opLeftCell="A55" zoomScaleNormal="90" workbookViewId="0">
      <selection activeCell="A63" sqref="A63:U63"/>
    </sheetView>
  </sheetViews>
  <sheetFormatPr defaultColWidth="8.875" defaultRowHeight="16.5"/>
  <cols>
    <col min="1" max="1" width="2.875" style="322" customWidth="1"/>
    <col min="2" max="2" width="13.5" style="322" customWidth="1"/>
    <col min="3" max="6" width="3.25" style="322" customWidth="1"/>
    <col min="7" max="7" width="14.375" style="322" customWidth="1"/>
    <col min="8" max="11" width="3.25" style="322" customWidth="1"/>
    <col min="12" max="12" width="14.875" style="322" customWidth="1"/>
    <col min="13" max="16" width="3.25" style="322" customWidth="1"/>
    <col min="17" max="17" width="18" style="322" customWidth="1"/>
    <col min="18" max="21" width="3.25" style="322" customWidth="1"/>
    <col min="22" max="256" width="8.875" style="322"/>
    <col min="257" max="257" width="2.875" style="322" customWidth="1"/>
    <col min="258" max="258" width="13.5" style="322" customWidth="1"/>
    <col min="259" max="262" width="3.25" style="322" customWidth="1"/>
    <col min="263" max="263" width="14.375" style="322" customWidth="1"/>
    <col min="264" max="267" width="3.25" style="322" customWidth="1"/>
    <col min="268" max="268" width="14.875" style="322" customWidth="1"/>
    <col min="269" max="272" width="3.25" style="322" customWidth="1"/>
    <col min="273" max="273" width="18" style="322" customWidth="1"/>
    <col min="274" max="277" width="3.25" style="322" customWidth="1"/>
    <col min="278" max="512" width="8.875" style="322"/>
    <col min="513" max="513" width="2.875" style="322" customWidth="1"/>
    <col min="514" max="514" width="13.5" style="322" customWidth="1"/>
    <col min="515" max="518" width="3.25" style="322" customWidth="1"/>
    <col min="519" max="519" width="14.375" style="322" customWidth="1"/>
    <col min="520" max="523" width="3.25" style="322" customWidth="1"/>
    <col min="524" max="524" width="14.875" style="322" customWidth="1"/>
    <col min="525" max="528" width="3.25" style="322" customWidth="1"/>
    <col min="529" max="529" width="18" style="322" customWidth="1"/>
    <col min="530" max="533" width="3.25" style="322" customWidth="1"/>
    <col min="534" max="768" width="8.875" style="322"/>
    <col min="769" max="769" width="2.875" style="322" customWidth="1"/>
    <col min="770" max="770" width="13.5" style="322" customWidth="1"/>
    <col min="771" max="774" width="3.25" style="322" customWidth="1"/>
    <col min="775" max="775" width="14.375" style="322" customWidth="1"/>
    <col min="776" max="779" width="3.25" style="322" customWidth="1"/>
    <col min="780" max="780" width="14.875" style="322" customWidth="1"/>
    <col min="781" max="784" width="3.25" style="322" customWidth="1"/>
    <col min="785" max="785" width="18" style="322" customWidth="1"/>
    <col min="786" max="789" width="3.25" style="322" customWidth="1"/>
    <col min="790" max="1024" width="8.875" style="322"/>
    <col min="1025" max="1025" width="2.875" style="322" customWidth="1"/>
    <col min="1026" max="1026" width="13.5" style="322" customWidth="1"/>
    <col min="1027" max="1030" width="3.25" style="322" customWidth="1"/>
    <col min="1031" max="1031" width="14.375" style="322" customWidth="1"/>
    <col min="1032" max="1035" width="3.25" style="322" customWidth="1"/>
    <col min="1036" max="1036" width="14.875" style="322" customWidth="1"/>
    <col min="1037" max="1040" width="3.25" style="322" customWidth="1"/>
    <col min="1041" max="1041" width="18" style="322" customWidth="1"/>
    <col min="1042" max="1045" width="3.25" style="322" customWidth="1"/>
    <col min="1046" max="1280" width="8.875" style="322"/>
    <col min="1281" max="1281" width="2.875" style="322" customWidth="1"/>
    <col min="1282" max="1282" width="13.5" style="322" customWidth="1"/>
    <col min="1283" max="1286" width="3.25" style="322" customWidth="1"/>
    <col min="1287" max="1287" width="14.375" style="322" customWidth="1"/>
    <col min="1288" max="1291" width="3.25" style="322" customWidth="1"/>
    <col min="1292" max="1292" width="14.875" style="322" customWidth="1"/>
    <col min="1293" max="1296" width="3.25" style="322" customWidth="1"/>
    <col min="1297" max="1297" width="18" style="322" customWidth="1"/>
    <col min="1298" max="1301" width="3.25" style="322" customWidth="1"/>
    <col min="1302" max="1536" width="8.875" style="322"/>
    <col min="1537" max="1537" width="2.875" style="322" customWidth="1"/>
    <col min="1538" max="1538" width="13.5" style="322" customWidth="1"/>
    <col min="1539" max="1542" width="3.25" style="322" customWidth="1"/>
    <col min="1543" max="1543" width="14.375" style="322" customWidth="1"/>
    <col min="1544" max="1547" width="3.25" style="322" customWidth="1"/>
    <col min="1548" max="1548" width="14.875" style="322" customWidth="1"/>
    <col min="1549" max="1552" width="3.25" style="322" customWidth="1"/>
    <col min="1553" max="1553" width="18" style="322" customWidth="1"/>
    <col min="1554" max="1557" width="3.25" style="322" customWidth="1"/>
    <col min="1558" max="1792" width="8.875" style="322"/>
    <col min="1793" max="1793" width="2.875" style="322" customWidth="1"/>
    <col min="1794" max="1794" width="13.5" style="322" customWidth="1"/>
    <col min="1795" max="1798" width="3.25" style="322" customWidth="1"/>
    <col min="1799" max="1799" width="14.375" style="322" customWidth="1"/>
    <col min="1800" max="1803" width="3.25" style="322" customWidth="1"/>
    <col min="1804" max="1804" width="14.875" style="322" customWidth="1"/>
    <col min="1805" max="1808" width="3.25" style="322" customWidth="1"/>
    <col min="1809" max="1809" width="18" style="322" customWidth="1"/>
    <col min="1810" max="1813" width="3.25" style="322" customWidth="1"/>
    <col min="1814" max="2048" width="8.875" style="322"/>
    <col min="2049" max="2049" width="2.875" style="322" customWidth="1"/>
    <col min="2050" max="2050" width="13.5" style="322" customWidth="1"/>
    <col min="2051" max="2054" width="3.25" style="322" customWidth="1"/>
    <col min="2055" max="2055" width="14.375" style="322" customWidth="1"/>
    <col min="2056" max="2059" width="3.25" style="322" customWidth="1"/>
    <col min="2060" max="2060" width="14.875" style="322" customWidth="1"/>
    <col min="2061" max="2064" width="3.25" style="322" customWidth="1"/>
    <col min="2065" max="2065" width="18" style="322" customWidth="1"/>
    <col min="2066" max="2069" width="3.25" style="322" customWidth="1"/>
    <col min="2070" max="2304" width="8.875" style="322"/>
    <col min="2305" max="2305" width="2.875" style="322" customWidth="1"/>
    <col min="2306" max="2306" width="13.5" style="322" customWidth="1"/>
    <col min="2307" max="2310" width="3.25" style="322" customWidth="1"/>
    <col min="2311" max="2311" width="14.375" style="322" customWidth="1"/>
    <col min="2312" max="2315" width="3.25" style="322" customWidth="1"/>
    <col min="2316" max="2316" width="14.875" style="322" customWidth="1"/>
    <col min="2317" max="2320" width="3.25" style="322" customWidth="1"/>
    <col min="2321" max="2321" width="18" style="322" customWidth="1"/>
    <col min="2322" max="2325" width="3.25" style="322" customWidth="1"/>
    <col min="2326" max="2560" width="8.875" style="322"/>
    <col min="2561" max="2561" width="2.875" style="322" customWidth="1"/>
    <col min="2562" max="2562" width="13.5" style="322" customWidth="1"/>
    <col min="2563" max="2566" width="3.25" style="322" customWidth="1"/>
    <col min="2567" max="2567" width="14.375" style="322" customWidth="1"/>
    <col min="2568" max="2571" width="3.25" style="322" customWidth="1"/>
    <col min="2572" max="2572" width="14.875" style="322" customWidth="1"/>
    <col min="2573" max="2576" width="3.25" style="322" customWidth="1"/>
    <col min="2577" max="2577" width="18" style="322" customWidth="1"/>
    <col min="2578" max="2581" width="3.25" style="322" customWidth="1"/>
    <col min="2582" max="2816" width="8.875" style="322"/>
    <col min="2817" max="2817" width="2.875" style="322" customWidth="1"/>
    <col min="2818" max="2818" width="13.5" style="322" customWidth="1"/>
    <col min="2819" max="2822" width="3.25" style="322" customWidth="1"/>
    <col min="2823" max="2823" width="14.375" style="322" customWidth="1"/>
    <col min="2824" max="2827" width="3.25" style="322" customWidth="1"/>
    <col min="2828" max="2828" width="14.875" style="322" customWidth="1"/>
    <col min="2829" max="2832" width="3.25" style="322" customWidth="1"/>
    <col min="2833" max="2833" width="18" style="322" customWidth="1"/>
    <col min="2834" max="2837" width="3.25" style="322" customWidth="1"/>
    <col min="2838" max="3072" width="8.875" style="322"/>
    <col min="3073" max="3073" width="2.875" style="322" customWidth="1"/>
    <col min="3074" max="3074" width="13.5" style="322" customWidth="1"/>
    <col min="3075" max="3078" width="3.25" style="322" customWidth="1"/>
    <col min="3079" max="3079" width="14.375" style="322" customWidth="1"/>
    <col min="3080" max="3083" width="3.25" style="322" customWidth="1"/>
    <col min="3084" max="3084" width="14.875" style="322" customWidth="1"/>
    <col min="3085" max="3088" width="3.25" style="322" customWidth="1"/>
    <col min="3089" max="3089" width="18" style="322" customWidth="1"/>
    <col min="3090" max="3093" width="3.25" style="322" customWidth="1"/>
    <col min="3094" max="3328" width="8.875" style="322"/>
    <col min="3329" max="3329" width="2.875" style="322" customWidth="1"/>
    <col min="3330" max="3330" width="13.5" style="322" customWidth="1"/>
    <col min="3331" max="3334" width="3.25" style="322" customWidth="1"/>
    <col min="3335" max="3335" width="14.375" style="322" customWidth="1"/>
    <col min="3336" max="3339" width="3.25" style="322" customWidth="1"/>
    <col min="3340" max="3340" width="14.875" style="322" customWidth="1"/>
    <col min="3341" max="3344" width="3.25" style="322" customWidth="1"/>
    <col min="3345" max="3345" width="18" style="322" customWidth="1"/>
    <col min="3346" max="3349" width="3.25" style="322" customWidth="1"/>
    <col min="3350" max="3584" width="8.875" style="322"/>
    <col min="3585" max="3585" width="2.875" style="322" customWidth="1"/>
    <col min="3586" max="3586" width="13.5" style="322" customWidth="1"/>
    <col min="3587" max="3590" width="3.25" style="322" customWidth="1"/>
    <col min="3591" max="3591" width="14.375" style="322" customWidth="1"/>
    <col min="3592" max="3595" width="3.25" style="322" customWidth="1"/>
    <col min="3596" max="3596" width="14.875" style="322" customWidth="1"/>
    <col min="3597" max="3600" width="3.25" style="322" customWidth="1"/>
    <col min="3601" max="3601" width="18" style="322" customWidth="1"/>
    <col min="3602" max="3605" width="3.25" style="322" customWidth="1"/>
    <col min="3606" max="3840" width="8.875" style="322"/>
    <col min="3841" max="3841" width="2.875" style="322" customWidth="1"/>
    <col min="3842" max="3842" width="13.5" style="322" customWidth="1"/>
    <col min="3843" max="3846" width="3.25" style="322" customWidth="1"/>
    <col min="3847" max="3847" width="14.375" style="322" customWidth="1"/>
    <col min="3848" max="3851" width="3.25" style="322" customWidth="1"/>
    <col min="3852" max="3852" width="14.875" style="322" customWidth="1"/>
    <col min="3853" max="3856" width="3.25" style="322" customWidth="1"/>
    <col min="3857" max="3857" width="18" style="322" customWidth="1"/>
    <col min="3858" max="3861" width="3.25" style="322" customWidth="1"/>
    <col min="3862" max="4096" width="8.875" style="322"/>
    <col min="4097" max="4097" width="2.875" style="322" customWidth="1"/>
    <col min="4098" max="4098" width="13.5" style="322" customWidth="1"/>
    <col min="4099" max="4102" width="3.25" style="322" customWidth="1"/>
    <col min="4103" max="4103" width="14.375" style="322" customWidth="1"/>
    <col min="4104" max="4107" width="3.25" style="322" customWidth="1"/>
    <col min="4108" max="4108" width="14.875" style="322" customWidth="1"/>
    <col min="4109" max="4112" width="3.25" style="322" customWidth="1"/>
    <col min="4113" max="4113" width="18" style="322" customWidth="1"/>
    <col min="4114" max="4117" width="3.25" style="322" customWidth="1"/>
    <col min="4118" max="4352" width="8.875" style="322"/>
    <col min="4353" max="4353" width="2.875" style="322" customWidth="1"/>
    <col min="4354" max="4354" width="13.5" style="322" customWidth="1"/>
    <col min="4355" max="4358" width="3.25" style="322" customWidth="1"/>
    <col min="4359" max="4359" width="14.375" style="322" customWidth="1"/>
    <col min="4360" max="4363" width="3.25" style="322" customWidth="1"/>
    <col min="4364" max="4364" width="14.875" style="322" customWidth="1"/>
    <col min="4365" max="4368" width="3.25" style="322" customWidth="1"/>
    <col min="4369" max="4369" width="18" style="322" customWidth="1"/>
    <col min="4370" max="4373" width="3.25" style="322" customWidth="1"/>
    <col min="4374" max="4608" width="8.875" style="322"/>
    <col min="4609" max="4609" width="2.875" style="322" customWidth="1"/>
    <col min="4610" max="4610" width="13.5" style="322" customWidth="1"/>
    <col min="4611" max="4614" width="3.25" style="322" customWidth="1"/>
    <col min="4615" max="4615" width="14.375" style="322" customWidth="1"/>
    <col min="4616" max="4619" width="3.25" style="322" customWidth="1"/>
    <col min="4620" max="4620" width="14.875" style="322" customWidth="1"/>
    <col min="4621" max="4624" width="3.25" style="322" customWidth="1"/>
    <col min="4625" max="4625" width="18" style="322" customWidth="1"/>
    <col min="4626" max="4629" width="3.25" style="322" customWidth="1"/>
    <col min="4630" max="4864" width="8.875" style="322"/>
    <col min="4865" max="4865" width="2.875" style="322" customWidth="1"/>
    <col min="4866" max="4866" width="13.5" style="322" customWidth="1"/>
    <col min="4867" max="4870" width="3.25" style="322" customWidth="1"/>
    <col min="4871" max="4871" width="14.375" style="322" customWidth="1"/>
    <col min="4872" max="4875" width="3.25" style="322" customWidth="1"/>
    <col min="4876" max="4876" width="14.875" style="322" customWidth="1"/>
    <col min="4877" max="4880" width="3.25" style="322" customWidth="1"/>
    <col min="4881" max="4881" width="18" style="322" customWidth="1"/>
    <col min="4882" max="4885" width="3.25" style="322" customWidth="1"/>
    <col min="4886" max="5120" width="8.875" style="322"/>
    <col min="5121" max="5121" width="2.875" style="322" customWidth="1"/>
    <col min="5122" max="5122" width="13.5" style="322" customWidth="1"/>
    <col min="5123" max="5126" width="3.25" style="322" customWidth="1"/>
    <col min="5127" max="5127" width="14.375" style="322" customWidth="1"/>
    <col min="5128" max="5131" width="3.25" style="322" customWidth="1"/>
    <col min="5132" max="5132" width="14.875" style="322" customWidth="1"/>
    <col min="5133" max="5136" width="3.25" style="322" customWidth="1"/>
    <col min="5137" max="5137" width="18" style="322" customWidth="1"/>
    <col min="5138" max="5141" width="3.25" style="322" customWidth="1"/>
    <col min="5142" max="5376" width="8.875" style="322"/>
    <col min="5377" max="5377" width="2.875" style="322" customWidth="1"/>
    <col min="5378" max="5378" width="13.5" style="322" customWidth="1"/>
    <col min="5379" max="5382" width="3.25" style="322" customWidth="1"/>
    <col min="5383" max="5383" width="14.375" style="322" customWidth="1"/>
    <col min="5384" max="5387" width="3.25" style="322" customWidth="1"/>
    <col min="5388" max="5388" width="14.875" style="322" customWidth="1"/>
    <col min="5389" max="5392" width="3.25" style="322" customWidth="1"/>
    <col min="5393" max="5393" width="18" style="322" customWidth="1"/>
    <col min="5394" max="5397" width="3.25" style="322" customWidth="1"/>
    <col min="5398" max="5632" width="8.875" style="322"/>
    <col min="5633" max="5633" width="2.875" style="322" customWidth="1"/>
    <col min="5634" max="5634" width="13.5" style="322" customWidth="1"/>
    <col min="5635" max="5638" width="3.25" style="322" customWidth="1"/>
    <col min="5639" max="5639" width="14.375" style="322" customWidth="1"/>
    <col min="5640" max="5643" width="3.25" style="322" customWidth="1"/>
    <col min="5644" max="5644" width="14.875" style="322" customWidth="1"/>
    <col min="5645" max="5648" width="3.25" style="322" customWidth="1"/>
    <col min="5649" max="5649" width="18" style="322" customWidth="1"/>
    <col min="5650" max="5653" width="3.25" style="322" customWidth="1"/>
    <col min="5654" max="5888" width="8.875" style="322"/>
    <col min="5889" max="5889" width="2.875" style="322" customWidth="1"/>
    <col min="5890" max="5890" width="13.5" style="322" customWidth="1"/>
    <col min="5891" max="5894" width="3.25" style="322" customWidth="1"/>
    <col min="5895" max="5895" width="14.375" style="322" customWidth="1"/>
    <col min="5896" max="5899" width="3.25" style="322" customWidth="1"/>
    <col min="5900" max="5900" width="14.875" style="322" customWidth="1"/>
    <col min="5901" max="5904" width="3.25" style="322" customWidth="1"/>
    <col min="5905" max="5905" width="18" style="322" customWidth="1"/>
    <col min="5906" max="5909" width="3.25" style="322" customWidth="1"/>
    <col min="5910" max="6144" width="8.875" style="322"/>
    <col min="6145" max="6145" width="2.875" style="322" customWidth="1"/>
    <col min="6146" max="6146" width="13.5" style="322" customWidth="1"/>
    <col min="6147" max="6150" width="3.25" style="322" customWidth="1"/>
    <col min="6151" max="6151" width="14.375" style="322" customWidth="1"/>
    <col min="6152" max="6155" width="3.25" style="322" customWidth="1"/>
    <col min="6156" max="6156" width="14.875" style="322" customWidth="1"/>
    <col min="6157" max="6160" width="3.25" style="322" customWidth="1"/>
    <col min="6161" max="6161" width="18" style="322" customWidth="1"/>
    <col min="6162" max="6165" width="3.25" style="322" customWidth="1"/>
    <col min="6166" max="6400" width="8.875" style="322"/>
    <col min="6401" max="6401" width="2.875" style="322" customWidth="1"/>
    <col min="6402" max="6402" width="13.5" style="322" customWidth="1"/>
    <col min="6403" max="6406" width="3.25" style="322" customWidth="1"/>
    <col min="6407" max="6407" width="14.375" style="322" customWidth="1"/>
    <col min="6408" max="6411" width="3.25" style="322" customWidth="1"/>
    <col min="6412" max="6412" width="14.875" style="322" customWidth="1"/>
    <col min="6413" max="6416" width="3.25" style="322" customWidth="1"/>
    <col min="6417" max="6417" width="18" style="322" customWidth="1"/>
    <col min="6418" max="6421" width="3.25" style="322" customWidth="1"/>
    <col min="6422" max="6656" width="8.875" style="322"/>
    <col min="6657" max="6657" width="2.875" style="322" customWidth="1"/>
    <col min="6658" max="6658" width="13.5" style="322" customWidth="1"/>
    <col min="6659" max="6662" width="3.25" style="322" customWidth="1"/>
    <col min="6663" max="6663" width="14.375" style="322" customWidth="1"/>
    <col min="6664" max="6667" width="3.25" style="322" customWidth="1"/>
    <col min="6668" max="6668" width="14.875" style="322" customWidth="1"/>
    <col min="6669" max="6672" width="3.25" style="322" customWidth="1"/>
    <col min="6673" max="6673" width="18" style="322" customWidth="1"/>
    <col min="6674" max="6677" width="3.25" style="322" customWidth="1"/>
    <col min="6678" max="6912" width="8.875" style="322"/>
    <col min="6913" max="6913" width="2.875" style="322" customWidth="1"/>
    <col min="6914" max="6914" width="13.5" style="322" customWidth="1"/>
    <col min="6915" max="6918" width="3.25" style="322" customWidth="1"/>
    <col min="6919" max="6919" width="14.375" style="322" customWidth="1"/>
    <col min="6920" max="6923" width="3.25" style="322" customWidth="1"/>
    <col min="6924" max="6924" width="14.875" style="322" customWidth="1"/>
    <col min="6925" max="6928" width="3.25" style="322" customWidth="1"/>
    <col min="6929" max="6929" width="18" style="322" customWidth="1"/>
    <col min="6930" max="6933" width="3.25" style="322" customWidth="1"/>
    <col min="6934" max="7168" width="8.875" style="322"/>
    <col min="7169" max="7169" width="2.875" style="322" customWidth="1"/>
    <col min="7170" max="7170" width="13.5" style="322" customWidth="1"/>
    <col min="7171" max="7174" width="3.25" style="322" customWidth="1"/>
    <col min="7175" max="7175" width="14.375" style="322" customWidth="1"/>
    <col min="7176" max="7179" width="3.25" style="322" customWidth="1"/>
    <col min="7180" max="7180" width="14.875" style="322" customWidth="1"/>
    <col min="7181" max="7184" width="3.25" style="322" customWidth="1"/>
    <col min="7185" max="7185" width="18" style="322" customWidth="1"/>
    <col min="7186" max="7189" width="3.25" style="322" customWidth="1"/>
    <col min="7190" max="7424" width="8.875" style="322"/>
    <col min="7425" max="7425" width="2.875" style="322" customWidth="1"/>
    <col min="7426" max="7426" width="13.5" style="322" customWidth="1"/>
    <col min="7427" max="7430" width="3.25" style="322" customWidth="1"/>
    <col min="7431" max="7431" width="14.375" style="322" customWidth="1"/>
    <col min="7432" max="7435" width="3.25" style="322" customWidth="1"/>
    <col min="7436" max="7436" width="14.875" style="322" customWidth="1"/>
    <col min="7437" max="7440" width="3.25" style="322" customWidth="1"/>
    <col min="7441" max="7441" width="18" style="322" customWidth="1"/>
    <col min="7442" max="7445" width="3.25" style="322" customWidth="1"/>
    <col min="7446" max="7680" width="8.875" style="322"/>
    <col min="7681" max="7681" width="2.875" style="322" customWidth="1"/>
    <col min="7682" max="7682" width="13.5" style="322" customWidth="1"/>
    <col min="7683" max="7686" width="3.25" style="322" customWidth="1"/>
    <col min="7687" max="7687" width="14.375" style="322" customWidth="1"/>
    <col min="7688" max="7691" width="3.25" style="322" customWidth="1"/>
    <col min="7692" max="7692" width="14.875" style="322" customWidth="1"/>
    <col min="7693" max="7696" width="3.25" style="322" customWidth="1"/>
    <col min="7697" max="7697" width="18" style="322" customWidth="1"/>
    <col min="7698" max="7701" width="3.25" style="322" customWidth="1"/>
    <col min="7702" max="7936" width="8.875" style="322"/>
    <col min="7937" max="7937" width="2.875" style="322" customWidth="1"/>
    <col min="7938" max="7938" width="13.5" style="322" customWidth="1"/>
    <col min="7939" max="7942" width="3.25" style="322" customWidth="1"/>
    <col min="7943" max="7943" width="14.375" style="322" customWidth="1"/>
    <col min="7944" max="7947" width="3.25" style="322" customWidth="1"/>
    <col min="7948" max="7948" width="14.875" style="322" customWidth="1"/>
    <col min="7949" max="7952" width="3.25" style="322" customWidth="1"/>
    <col min="7953" max="7953" width="18" style="322" customWidth="1"/>
    <col min="7954" max="7957" width="3.25" style="322" customWidth="1"/>
    <col min="7958" max="8192" width="8.875" style="322"/>
    <col min="8193" max="8193" width="2.875" style="322" customWidth="1"/>
    <col min="8194" max="8194" width="13.5" style="322" customWidth="1"/>
    <col min="8195" max="8198" width="3.25" style="322" customWidth="1"/>
    <col min="8199" max="8199" width="14.375" style="322" customWidth="1"/>
    <col min="8200" max="8203" width="3.25" style="322" customWidth="1"/>
    <col min="8204" max="8204" width="14.875" style="322" customWidth="1"/>
    <col min="8205" max="8208" width="3.25" style="322" customWidth="1"/>
    <col min="8209" max="8209" width="18" style="322" customWidth="1"/>
    <col min="8210" max="8213" width="3.25" style="322" customWidth="1"/>
    <col min="8214" max="8448" width="8.875" style="322"/>
    <col min="8449" max="8449" width="2.875" style="322" customWidth="1"/>
    <col min="8450" max="8450" width="13.5" style="322" customWidth="1"/>
    <col min="8451" max="8454" width="3.25" style="322" customWidth="1"/>
    <col min="8455" max="8455" width="14.375" style="322" customWidth="1"/>
    <col min="8456" max="8459" width="3.25" style="322" customWidth="1"/>
    <col min="8460" max="8460" width="14.875" style="322" customWidth="1"/>
    <col min="8461" max="8464" width="3.25" style="322" customWidth="1"/>
    <col min="8465" max="8465" width="18" style="322" customWidth="1"/>
    <col min="8466" max="8469" width="3.25" style="322" customWidth="1"/>
    <col min="8470" max="8704" width="8.875" style="322"/>
    <col min="8705" max="8705" width="2.875" style="322" customWidth="1"/>
    <col min="8706" max="8706" width="13.5" style="322" customWidth="1"/>
    <col min="8707" max="8710" width="3.25" style="322" customWidth="1"/>
    <col min="8711" max="8711" width="14.375" style="322" customWidth="1"/>
    <col min="8712" max="8715" width="3.25" style="322" customWidth="1"/>
    <col min="8716" max="8716" width="14.875" style="322" customWidth="1"/>
    <col min="8717" max="8720" width="3.25" style="322" customWidth="1"/>
    <col min="8721" max="8721" width="18" style="322" customWidth="1"/>
    <col min="8722" max="8725" width="3.25" style="322" customWidth="1"/>
    <col min="8726" max="8960" width="8.875" style="322"/>
    <col min="8961" max="8961" width="2.875" style="322" customWidth="1"/>
    <col min="8962" max="8962" width="13.5" style="322" customWidth="1"/>
    <col min="8963" max="8966" width="3.25" style="322" customWidth="1"/>
    <col min="8967" max="8967" width="14.375" style="322" customWidth="1"/>
    <col min="8968" max="8971" width="3.25" style="322" customWidth="1"/>
    <col min="8972" max="8972" width="14.875" style="322" customWidth="1"/>
    <col min="8973" max="8976" width="3.25" style="322" customWidth="1"/>
    <col min="8977" max="8977" width="18" style="322" customWidth="1"/>
    <col min="8978" max="8981" width="3.25" style="322" customWidth="1"/>
    <col min="8982" max="9216" width="8.875" style="322"/>
    <col min="9217" max="9217" width="2.875" style="322" customWidth="1"/>
    <col min="9218" max="9218" width="13.5" style="322" customWidth="1"/>
    <col min="9219" max="9222" width="3.25" style="322" customWidth="1"/>
    <col min="9223" max="9223" width="14.375" style="322" customWidth="1"/>
    <col min="9224" max="9227" width="3.25" style="322" customWidth="1"/>
    <col min="9228" max="9228" width="14.875" style="322" customWidth="1"/>
    <col min="9229" max="9232" width="3.25" style="322" customWidth="1"/>
    <col min="9233" max="9233" width="18" style="322" customWidth="1"/>
    <col min="9234" max="9237" width="3.25" style="322" customWidth="1"/>
    <col min="9238" max="9472" width="8.875" style="322"/>
    <col min="9473" max="9473" width="2.875" style="322" customWidth="1"/>
    <col min="9474" max="9474" width="13.5" style="322" customWidth="1"/>
    <col min="9475" max="9478" width="3.25" style="322" customWidth="1"/>
    <col min="9479" max="9479" width="14.375" style="322" customWidth="1"/>
    <col min="9480" max="9483" width="3.25" style="322" customWidth="1"/>
    <col min="9484" max="9484" width="14.875" style="322" customWidth="1"/>
    <col min="9485" max="9488" width="3.25" style="322" customWidth="1"/>
    <col min="9489" max="9489" width="18" style="322" customWidth="1"/>
    <col min="9490" max="9493" width="3.25" style="322" customWidth="1"/>
    <col min="9494" max="9728" width="8.875" style="322"/>
    <col min="9729" max="9729" width="2.875" style="322" customWidth="1"/>
    <col min="9730" max="9730" width="13.5" style="322" customWidth="1"/>
    <col min="9731" max="9734" width="3.25" style="322" customWidth="1"/>
    <col min="9735" max="9735" width="14.375" style="322" customWidth="1"/>
    <col min="9736" max="9739" width="3.25" style="322" customWidth="1"/>
    <col min="9740" max="9740" width="14.875" style="322" customWidth="1"/>
    <col min="9741" max="9744" width="3.25" style="322" customWidth="1"/>
    <col min="9745" max="9745" width="18" style="322" customWidth="1"/>
    <col min="9746" max="9749" width="3.25" style="322" customWidth="1"/>
    <col min="9750" max="9984" width="8.875" style="322"/>
    <col min="9985" max="9985" width="2.875" style="322" customWidth="1"/>
    <col min="9986" max="9986" width="13.5" style="322" customWidth="1"/>
    <col min="9987" max="9990" width="3.25" style="322" customWidth="1"/>
    <col min="9991" max="9991" width="14.375" style="322" customWidth="1"/>
    <col min="9992" max="9995" width="3.25" style="322" customWidth="1"/>
    <col min="9996" max="9996" width="14.875" style="322" customWidth="1"/>
    <col min="9997" max="10000" width="3.25" style="322" customWidth="1"/>
    <col min="10001" max="10001" width="18" style="322" customWidth="1"/>
    <col min="10002" max="10005" width="3.25" style="322" customWidth="1"/>
    <col min="10006" max="10240" width="8.875" style="322"/>
    <col min="10241" max="10241" width="2.875" style="322" customWidth="1"/>
    <col min="10242" max="10242" width="13.5" style="322" customWidth="1"/>
    <col min="10243" max="10246" width="3.25" style="322" customWidth="1"/>
    <col min="10247" max="10247" width="14.375" style="322" customWidth="1"/>
    <col min="10248" max="10251" width="3.25" style="322" customWidth="1"/>
    <col min="10252" max="10252" width="14.875" style="322" customWidth="1"/>
    <col min="10253" max="10256" width="3.25" style="322" customWidth="1"/>
    <col min="10257" max="10257" width="18" style="322" customWidth="1"/>
    <col min="10258" max="10261" width="3.25" style="322" customWidth="1"/>
    <col min="10262" max="10496" width="8.875" style="322"/>
    <col min="10497" max="10497" width="2.875" style="322" customWidth="1"/>
    <col min="10498" max="10498" width="13.5" style="322" customWidth="1"/>
    <col min="10499" max="10502" width="3.25" style="322" customWidth="1"/>
    <col min="10503" max="10503" width="14.375" style="322" customWidth="1"/>
    <col min="10504" max="10507" width="3.25" style="322" customWidth="1"/>
    <col min="10508" max="10508" width="14.875" style="322" customWidth="1"/>
    <col min="10509" max="10512" width="3.25" style="322" customWidth="1"/>
    <col min="10513" max="10513" width="18" style="322" customWidth="1"/>
    <col min="10514" max="10517" width="3.25" style="322" customWidth="1"/>
    <col min="10518" max="10752" width="8.875" style="322"/>
    <col min="10753" max="10753" width="2.875" style="322" customWidth="1"/>
    <col min="10754" max="10754" width="13.5" style="322" customWidth="1"/>
    <col min="10755" max="10758" width="3.25" style="322" customWidth="1"/>
    <col min="10759" max="10759" width="14.375" style="322" customWidth="1"/>
    <col min="10760" max="10763" width="3.25" style="322" customWidth="1"/>
    <col min="10764" max="10764" width="14.875" style="322" customWidth="1"/>
    <col min="10765" max="10768" width="3.25" style="322" customWidth="1"/>
    <col min="10769" max="10769" width="18" style="322" customWidth="1"/>
    <col min="10770" max="10773" width="3.25" style="322" customWidth="1"/>
    <col min="10774" max="11008" width="8.875" style="322"/>
    <col min="11009" max="11009" width="2.875" style="322" customWidth="1"/>
    <col min="11010" max="11010" width="13.5" style="322" customWidth="1"/>
    <col min="11011" max="11014" width="3.25" style="322" customWidth="1"/>
    <col min="11015" max="11015" width="14.375" style="322" customWidth="1"/>
    <col min="11016" max="11019" width="3.25" style="322" customWidth="1"/>
    <col min="11020" max="11020" width="14.875" style="322" customWidth="1"/>
    <col min="11021" max="11024" width="3.25" style="322" customWidth="1"/>
    <col min="11025" max="11025" width="18" style="322" customWidth="1"/>
    <col min="11026" max="11029" width="3.25" style="322" customWidth="1"/>
    <col min="11030" max="11264" width="8.875" style="322"/>
    <col min="11265" max="11265" width="2.875" style="322" customWidth="1"/>
    <col min="11266" max="11266" width="13.5" style="322" customWidth="1"/>
    <col min="11267" max="11270" width="3.25" style="322" customWidth="1"/>
    <col min="11271" max="11271" width="14.375" style="322" customWidth="1"/>
    <col min="11272" max="11275" width="3.25" style="322" customWidth="1"/>
    <col min="11276" max="11276" width="14.875" style="322" customWidth="1"/>
    <col min="11277" max="11280" width="3.25" style="322" customWidth="1"/>
    <col min="11281" max="11281" width="18" style="322" customWidth="1"/>
    <col min="11282" max="11285" width="3.25" style="322" customWidth="1"/>
    <col min="11286" max="11520" width="8.875" style="322"/>
    <col min="11521" max="11521" width="2.875" style="322" customWidth="1"/>
    <col min="11522" max="11522" width="13.5" style="322" customWidth="1"/>
    <col min="11523" max="11526" width="3.25" style="322" customWidth="1"/>
    <col min="11527" max="11527" width="14.375" style="322" customWidth="1"/>
    <col min="11528" max="11531" width="3.25" style="322" customWidth="1"/>
    <col min="11532" max="11532" width="14.875" style="322" customWidth="1"/>
    <col min="11533" max="11536" width="3.25" style="322" customWidth="1"/>
    <col min="11537" max="11537" width="18" style="322" customWidth="1"/>
    <col min="11538" max="11541" width="3.25" style="322" customWidth="1"/>
    <col min="11542" max="11776" width="8.875" style="322"/>
    <col min="11777" max="11777" width="2.875" style="322" customWidth="1"/>
    <col min="11778" max="11778" width="13.5" style="322" customWidth="1"/>
    <col min="11779" max="11782" width="3.25" style="322" customWidth="1"/>
    <col min="11783" max="11783" width="14.375" style="322" customWidth="1"/>
    <col min="11784" max="11787" width="3.25" style="322" customWidth="1"/>
    <col min="11788" max="11788" width="14.875" style="322" customWidth="1"/>
    <col min="11789" max="11792" width="3.25" style="322" customWidth="1"/>
    <col min="11793" max="11793" width="18" style="322" customWidth="1"/>
    <col min="11794" max="11797" width="3.25" style="322" customWidth="1"/>
    <col min="11798" max="12032" width="8.875" style="322"/>
    <col min="12033" max="12033" width="2.875" style="322" customWidth="1"/>
    <col min="12034" max="12034" width="13.5" style="322" customWidth="1"/>
    <col min="12035" max="12038" width="3.25" style="322" customWidth="1"/>
    <col min="12039" max="12039" width="14.375" style="322" customWidth="1"/>
    <col min="12040" max="12043" width="3.25" style="322" customWidth="1"/>
    <col min="12044" max="12044" width="14.875" style="322" customWidth="1"/>
    <col min="12045" max="12048" width="3.25" style="322" customWidth="1"/>
    <col min="12049" max="12049" width="18" style="322" customWidth="1"/>
    <col min="12050" max="12053" width="3.25" style="322" customWidth="1"/>
    <col min="12054" max="12288" width="8.875" style="322"/>
    <col min="12289" max="12289" width="2.875" style="322" customWidth="1"/>
    <col min="12290" max="12290" width="13.5" style="322" customWidth="1"/>
    <col min="12291" max="12294" width="3.25" style="322" customWidth="1"/>
    <col min="12295" max="12295" width="14.375" style="322" customWidth="1"/>
    <col min="12296" max="12299" width="3.25" style="322" customWidth="1"/>
    <col min="12300" max="12300" width="14.875" style="322" customWidth="1"/>
    <col min="12301" max="12304" width="3.25" style="322" customWidth="1"/>
    <col min="12305" max="12305" width="18" style="322" customWidth="1"/>
    <col min="12306" max="12309" width="3.25" style="322" customWidth="1"/>
    <col min="12310" max="12544" width="8.875" style="322"/>
    <col min="12545" max="12545" width="2.875" style="322" customWidth="1"/>
    <col min="12546" max="12546" width="13.5" style="322" customWidth="1"/>
    <col min="12547" max="12550" width="3.25" style="322" customWidth="1"/>
    <col min="12551" max="12551" width="14.375" style="322" customWidth="1"/>
    <col min="12552" max="12555" width="3.25" style="322" customWidth="1"/>
    <col min="12556" max="12556" width="14.875" style="322" customWidth="1"/>
    <col min="12557" max="12560" width="3.25" style="322" customWidth="1"/>
    <col min="12561" max="12561" width="18" style="322" customWidth="1"/>
    <col min="12562" max="12565" width="3.25" style="322" customWidth="1"/>
    <col min="12566" max="12800" width="8.875" style="322"/>
    <col min="12801" max="12801" width="2.875" style="322" customWidth="1"/>
    <col min="12802" max="12802" width="13.5" style="322" customWidth="1"/>
    <col min="12803" max="12806" width="3.25" style="322" customWidth="1"/>
    <col min="12807" max="12807" width="14.375" style="322" customWidth="1"/>
    <col min="12808" max="12811" width="3.25" style="322" customWidth="1"/>
    <col min="12812" max="12812" width="14.875" style="322" customWidth="1"/>
    <col min="12813" max="12816" width="3.25" style="322" customWidth="1"/>
    <col min="12817" max="12817" width="18" style="322" customWidth="1"/>
    <col min="12818" max="12821" width="3.25" style="322" customWidth="1"/>
    <col min="12822" max="13056" width="8.875" style="322"/>
    <col min="13057" max="13057" width="2.875" style="322" customWidth="1"/>
    <col min="13058" max="13058" width="13.5" style="322" customWidth="1"/>
    <col min="13059" max="13062" width="3.25" style="322" customWidth="1"/>
    <col min="13063" max="13063" width="14.375" style="322" customWidth="1"/>
    <col min="13064" max="13067" width="3.25" style="322" customWidth="1"/>
    <col min="13068" max="13068" width="14.875" style="322" customWidth="1"/>
    <col min="13069" max="13072" width="3.25" style="322" customWidth="1"/>
    <col min="13073" max="13073" width="18" style="322" customWidth="1"/>
    <col min="13074" max="13077" width="3.25" style="322" customWidth="1"/>
    <col min="13078" max="13312" width="8.875" style="322"/>
    <col min="13313" max="13313" width="2.875" style="322" customWidth="1"/>
    <col min="13314" max="13314" width="13.5" style="322" customWidth="1"/>
    <col min="13315" max="13318" width="3.25" style="322" customWidth="1"/>
    <col min="13319" max="13319" width="14.375" style="322" customWidth="1"/>
    <col min="13320" max="13323" width="3.25" style="322" customWidth="1"/>
    <col min="13324" max="13324" width="14.875" style="322" customWidth="1"/>
    <col min="13325" max="13328" width="3.25" style="322" customWidth="1"/>
    <col min="13329" max="13329" width="18" style="322" customWidth="1"/>
    <col min="13330" max="13333" width="3.25" style="322" customWidth="1"/>
    <col min="13334" max="13568" width="8.875" style="322"/>
    <col min="13569" max="13569" width="2.875" style="322" customWidth="1"/>
    <col min="13570" max="13570" width="13.5" style="322" customWidth="1"/>
    <col min="13571" max="13574" width="3.25" style="322" customWidth="1"/>
    <col min="13575" max="13575" width="14.375" style="322" customWidth="1"/>
    <col min="13576" max="13579" width="3.25" style="322" customWidth="1"/>
    <col min="13580" max="13580" width="14.875" style="322" customWidth="1"/>
    <col min="13581" max="13584" width="3.25" style="322" customWidth="1"/>
    <col min="13585" max="13585" width="18" style="322" customWidth="1"/>
    <col min="13586" max="13589" width="3.25" style="322" customWidth="1"/>
    <col min="13590" max="13824" width="8.875" style="322"/>
    <col min="13825" max="13825" width="2.875" style="322" customWidth="1"/>
    <col min="13826" max="13826" width="13.5" style="322" customWidth="1"/>
    <col min="13827" max="13830" width="3.25" style="322" customWidth="1"/>
    <col min="13831" max="13831" width="14.375" style="322" customWidth="1"/>
    <col min="13832" max="13835" width="3.25" style="322" customWidth="1"/>
    <col min="13836" max="13836" width="14.875" style="322" customWidth="1"/>
    <col min="13837" max="13840" width="3.25" style="322" customWidth="1"/>
    <col min="13841" max="13841" width="18" style="322" customWidth="1"/>
    <col min="13842" max="13845" width="3.25" style="322" customWidth="1"/>
    <col min="13846" max="14080" width="8.875" style="322"/>
    <col min="14081" max="14081" width="2.875" style="322" customWidth="1"/>
    <col min="14082" max="14082" width="13.5" style="322" customWidth="1"/>
    <col min="14083" max="14086" width="3.25" style="322" customWidth="1"/>
    <col min="14087" max="14087" width="14.375" style="322" customWidth="1"/>
    <col min="14088" max="14091" width="3.25" style="322" customWidth="1"/>
    <col min="14092" max="14092" width="14.875" style="322" customWidth="1"/>
    <col min="14093" max="14096" width="3.25" style="322" customWidth="1"/>
    <col min="14097" max="14097" width="18" style="322" customWidth="1"/>
    <col min="14098" max="14101" width="3.25" style="322" customWidth="1"/>
    <col min="14102" max="14336" width="8.875" style="322"/>
    <col min="14337" max="14337" width="2.875" style="322" customWidth="1"/>
    <col min="14338" max="14338" width="13.5" style="322" customWidth="1"/>
    <col min="14339" max="14342" width="3.25" style="322" customWidth="1"/>
    <col min="14343" max="14343" width="14.375" style="322" customWidth="1"/>
    <col min="14344" max="14347" width="3.25" style="322" customWidth="1"/>
    <col min="14348" max="14348" width="14.875" style="322" customWidth="1"/>
    <col min="14349" max="14352" width="3.25" style="322" customWidth="1"/>
    <col min="14353" max="14353" width="18" style="322" customWidth="1"/>
    <col min="14354" max="14357" width="3.25" style="322" customWidth="1"/>
    <col min="14358" max="14592" width="8.875" style="322"/>
    <col min="14593" max="14593" width="2.875" style="322" customWidth="1"/>
    <col min="14594" max="14594" width="13.5" style="322" customWidth="1"/>
    <col min="14595" max="14598" width="3.25" style="322" customWidth="1"/>
    <col min="14599" max="14599" width="14.375" style="322" customWidth="1"/>
    <col min="14600" max="14603" width="3.25" style="322" customWidth="1"/>
    <col min="14604" max="14604" width="14.875" style="322" customWidth="1"/>
    <col min="14605" max="14608" width="3.25" style="322" customWidth="1"/>
    <col min="14609" max="14609" width="18" style="322" customWidth="1"/>
    <col min="14610" max="14613" width="3.25" style="322" customWidth="1"/>
    <col min="14614" max="14848" width="8.875" style="322"/>
    <col min="14849" max="14849" width="2.875" style="322" customWidth="1"/>
    <col min="14850" max="14850" width="13.5" style="322" customWidth="1"/>
    <col min="14851" max="14854" width="3.25" style="322" customWidth="1"/>
    <col min="14855" max="14855" width="14.375" style="322" customWidth="1"/>
    <col min="14856" max="14859" width="3.25" style="322" customWidth="1"/>
    <col min="14860" max="14860" width="14.875" style="322" customWidth="1"/>
    <col min="14861" max="14864" width="3.25" style="322" customWidth="1"/>
    <col min="14865" max="14865" width="18" style="322" customWidth="1"/>
    <col min="14866" max="14869" width="3.25" style="322" customWidth="1"/>
    <col min="14870" max="15104" width="8.875" style="322"/>
    <col min="15105" max="15105" width="2.875" style="322" customWidth="1"/>
    <col min="15106" max="15106" width="13.5" style="322" customWidth="1"/>
    <col min="15107" max="15110" width="3.25" style="322" customWidth="1"/>
    <col min="15111" max="15111" width="14.375" style="322" customWidth="1"/>
    <col min="15112" max="15115" width="3.25" style="322" customWidth="1"/>
    <col min="15116" max="15116" width="14.875" style="322" customWidth="1"/>
    <col min="15117" max="15120" width="3.25" style="322" customWidth="1"/>
    <col min="15121" max="15121" width="18" style="322" customWidth="1"/>
    <col min="15122" max="15125" width="3.25" style="322" customWidth="1"/>
    <col min="15126" max="15360" width="8.875" style="322"/>
    <col min="15361" max="15361" width="2.875" style="322" customWidth="1"/>
    <col min="15362" max="15362" width="13.5" style="322" customWidth="1"/>
    <col min="15363" max="15366" width="3.25" style="322" customWidth="1"/>
    <col min="15367" max="15367" width="14.375" style="322" customWidth="1"/>
    <col min="15368" max="15371" width="3.25" style="322" customWidth="1"/>
    <col min="15372" max="15372" width="14.875" style="322" customWidth="1"/>
    <col min="15373" max="15376" width="3.25" style="322" customWidth="1"/>
    <col min="15377" max="15377" width="18" style="322" customWidth="1"/>
    <col min="15378" max="15381" width="3.25" style="322" customWidth="1"/>
    <col min="15382" max="15616" width="8.875" style="322"/>
    <col min="15617" max="15617" width="2.875" style="322" customWidth="1"/>
    <col min="15618" max="15618" width="13.5" style="322" customWidth="1"/>
    <col min="15619" max="15622" width="3.25" style="322" customWidth="1"/>
    <col min="15623" max="15623" width="14.375" style="322" customWidth="1"/>
    <col min="15624" max="15627" width="3.25" style="322" customWidth="1"/>
    <col min="15628" max="15628" width="14.875" style="322" customWidth="1"/>
    <col min="15629" max="15632" width="3.25" style="322" customWidth="1"/>
    <col min="15633" max="15633" width="18" style="322" customWidth="1"/>
    <col min="15634" max="15637" width="3.25" style="322" customWidth="1"/>
    <col min="15638" max="15872" width="8.875" style="322"/>
    <col min="15873" max="15873" width="2.875" style="322" customWidth="1"/>
    <col min="15874" max="15874" width="13.5" style="322" customWidth="1"/>
    <col min="15875" max="15878" width="3.25" style="322" customWidth="1"/>
    <col min="15879" max="15879" width="14.375" style="322" customWidth="1"/>
    <col min="15880" max="15883" width="3.25" style="322" customWidth="1"/>
    <col min="15884" max="15884" width="14.875" style="322" customWidth="1"/>
    <col min="15885" max="15888" width="3.25" style="322" customWidth="1"/>
    <col min="15889" max="15889" width="18" style="322" customWidth="1"/>
    <col min="15890" max="15893" width="3.25" style="322" customWidth="1"/>
    <col min="15894" max="16128" width="8.875" style="322"/>
    <col min="16129" max="16129" width="2.875" style="322" customWidth="1"/>
    <col min="16130" max="16130" width="13.5" style="322" customWidth="1"/>
    <col min="16131" max="16134" width="3.25" style="322" customWidth="1"/>
    <col min="16135" max="16135" width="14.375" style="322" customWidth="1"/>
    <col min="16136" max="16139" width="3.25" style="322" customWidth="1"/>
    <col min="16140" max="16140" width="14.875" style="322" customWidth="1"/>
    <col min="16141" max="16144" width="3.25" style="322" customWidth="1"/>
    <col min="16145" max="16145" width="18" style="322" customWidth="1"/>
    <col min="16146" max="16149" width="3.25" style="322" customWidth="1"/>
    <col min="16150" max="16384" width="8.875" style="322"/>
  </cols>
  <sheetData>
    <row r="1" spans="1:21" ht="21">
      <c r="A1" s="749" t="s">
        <v>1073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0"/>
      <c r="P1" s="750"/>
      <c r="Q1" s="750"/>
      <c r="R1" s="750"/>
      <c r="S1" s="750"/>
      <c r="T1" s="750"/>
      <c r="U1" s="750"/>
    </row>
    <row r="2" spans="1:21" hidden="1">
      <c r="A2" s="537" t="s">
        <v>963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</row>
    <row r="3" spans="1:21" s="83" customFormat="1" ht="15" hidden="1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538" t="s">
        <v>964</v>
      </c>
      <c r="M3" s="538"/>
      <c r="N3" s="538"/>
      <c r="O3" s="538"/>
      <c r="P3" s="538"/>
      <c r="Q3" s="538"/>
      <c r="R3" s="538"/>
      <c r="S3" s="538"/>
      <c r="T3" s="538"/>
      <c r="U3" s="538"/>
    </row>
    <row r="4" spans="1:21" s="83" customFormat="1" ht="27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751" t="s">
        <v>1110</v>
      </c>
      <c r="M4" s="752"/>
      <c r="N4" s="752"/>
      <c r="O4" s="752"/>
      <c r="P4" s="752"/>
      <c r="Q4" s="752"/>
      <c r="R4" s="752"/>
      <c r="S4" s="752"/>
      <c r="T4" s="752"/>
      <c r="U4" s="752"/>
    </row>
    <row r="5" spans="1:21">
      <c r="A5" s="764" t="s">
        <v>197</v>
      </c>
      <c r="B5" s="753" t="s">
        <v>198</v>
      </c>
      <c r="C5" s="753" t="s">
        <v>199</v>
      </c>
      <c r="D5" s="753"/>
      <c r="E5" s="753"/>
      <c r="F5" s="753"/>
      <c r="G5" s="753" t="s">
        <v>198</v>
      </c>
      <c r="H5" s="753" t="s">
        <v>200</v>
      </c>
      <c r="I5" s="753"/>
      <c r="J5" s="753"/>
      <c r="K5" s="753"/>
      <c r="L5" s="753" t="s">
        <v>198</v>
      </c>
      <c r="M5" s="753" t="s">
        <v>201</v>
      </c>
      <c r="N5" s="753"/>
      <c r="O5" s="753"/>
      <c r="P5" s="753"/>
      <c r="Q5" s="753" t="s">
        <v>198</v>
      </c>
      <c r="R5" s="753" t="s">
        <v>202</v>
      </c>
      <c r="S5" s="753"/>
      <c r="T5" s="753"/>
      <c r="U5" s="753"/>
    </row>
    <row r="6" spans="1:21">
      <c r="A6" s="764"/>
      <c r="B6" s="753"/>
      <c r="C6" s="753" t="s">
        <v>203</v>
      </c>
      <c r="D6" s="753"/>
      <c r="E6" s="753" t="s">
        <v>204</v>
      </c>
      <c r="F6" s="753"/>
      <c r="G6" s="753"/>
      <c r="H6" s="753" t="s">
        <v>203</v>
      </c>
      <c r="I6" s="753"/>
      <c r="J6" s="753" t="s">
        <v>204</v>
      </c>
      <c r="K6" s="753"/>
      <c r="L6" s="753"/>
      <c r="M6" s="753" t="s">
        <v>203</v>
      </c>
      <c r="N6" s="753"/>
      <c r="O6" s="753" t="s">
        <v>204</v>
      </c>
      <c r="P6" s="753"/>
      <c r="Q6" s="753"/>
      <c r="R6" s="753" t="s">
        <v>203</v>
      </c>
      <c r="S6" s="753"/>
      <c r="T6" s="753" t="s">
        <v>204</v>
      </c>
      <c r="U6" s="753"/>
    </row>
    <row r="7" spans="1:21" ht="22.15" customHeight="1">
      <c r="A7" s="764"/>
      <c r="B7" s="753"/>
      <c r="C7" s="323" t="s">
        <v>657</v>
      </c>
      <c r="D7" s="323" t="s">
        <v>656</v>
      </c>
      <c r="E7" s="323" t="s">
        <v>657</v>
      </c>
      <c r="F7" s="323" t="s">
        <v>656</v>
      </c>
      <c r="G7" s="753"/>
      <c r="H7" s="323" t="s">
        <v>657</v>
      </c>
      <c r="I7" s="323" t="s">
        <v>656</v>
      </c>
      <c r="J7" s="323" t="s">
        <v>657</v>
      </c>
      <c r="K7" s="323" t="s">
        <v>656</v>
      </c>
      <c r="L7" s="753"/>
      <c r="M7" s="323" t="s">
        <v>657</v>
      </c>
      <c r="N7" s="323" t="s">
        <v>656</v>
      </c>
      <c r="O7" s="323" t="s">
        <v>657</v>
      </c>
      <c r="P7" s="323" t="s">
        <v>656</v>
      </c>
      <c r="Q7" s="753"/>
      <c r="R7" s="323" t="s">
        <v>657</v>
      </c>
      <c r="S7" s="323" t="s">
        <v>656</v>
      </c>
      <c r="T7" s="323" t="s">
        <v>657</v>
      </c>
      <c r="U7" s="323" t="s">
        <v>656</v>
      </c>
    </row>
    <row r="8" spans="1:21" s="326" customFormat="1">
      <c r="A8" s="758" t="s">
        <v>207</v>
      </c>
      <c r="B8" s="324" t="s">
        <v>965</v>
      </c>
      <c r="C8" s="86">
        <v>2</v>
      </c>
      <c r="D8" s="86">
        <v>2</v>
      </c>
      <c r="E8" s="86"/>
      <c r="F8" s="86"/>
      <c r="G8" s="324" t="s">
        <v>966</v>
      </c>
      <c r="H8" s="86">
        <v>2</v>
      </c>
      <c r="I8" s="86">
        <v>2</v>
      </c>
      <c r="J8" s="86"/>
      <c r="K8" s="86"/>
      <c r="L8" s="325"/>
      <c r="M8" s="86"/>
      <c r="N8" s="86"/>
      <c r="O8" s="86"/>
      <c r="P8" s="86"/>
      <c r="Q8" s="325"/>
      <c r="R8" s="86"/>
      <c r="S8" s="86"/>
      <c r="T8" s="88"/>
      <c r="U8" s="88"/>
    </row>
    <row r="9" spans="1:21" s="326" customFormat="1">
      <c r="A9" s="759"/>
      <c r="B9" s="324" t="s">
        <v>967</v>
      </c>
      <c r="C9" s="86">
        <v>2</v>
      </c>
      <c r="D9" s="86">
        <v>2</v>
      </c>
      <c r="E9" s="86">
        <v>2</v>
      </c>
      <c r="F9" s="86">
        <v>2</v>
      </c>
      <c r="G9" s="324" t="s">
        <v>968</v>
      </c>
      <c r="H9" s="86"/>
      <c r="I9" s="86"/>
      <c r="J9" s="86">
        <v>2</v>
      </c>
      <c r="K9" s="86">
        <v>2</v>
      </c>
      <c r="L9" s="327"/>
      <c r="M9" s="86"/>
      <c r="N9" s="86"/>
      <c r="O9" s="86"/>
      <c r="P9" s="86"/>
      <c r="Q9" s="325"/>
      <c r="R9" s="86"/>
      <c r="S9" s="86"/>
      <c r="T9" s="88"/>
      <c r="U9" s="88"/>
    </row>
    <row r="10" spans="1:21" s="326" customFormat="1">
      <c r="A10" s="759"/>
      <c r="B10" s="324" t="s">
        <v>969</v>
      </c>
      <c r="C10" s="86"/>
      <c r="D10" s="86"/>
      <c r="E10" s="86">
        <v>2</v>
      </c>
      <c r="F10" s="86">
        <v>2</v>
      </c>
      <c r="G10" s="324" t="s">
        <v>970</v>
      </c>
      <c r="H10" s="86">
        <v>2</v>
      </c>
      <c r="I10" s="86">
        <v>2</v>
      </c>
      <c r="J10" s="86"/>
      <c r="K10" s="86"/>
      <c r="L10" s="327"/>
      <c r="M10" s="86"/>
      <c r="N10" s="86"/>
      <c r="O10" s="86"/>
      <c r="P10" s="86"/>
      <c r="Q10" s="325"/>
      <c r="R10" s="86"/>
      <c r="S10" s="86"/>
      <c r="T10" s="88"/>
      <c r="U10" s="88"/>
    </row>
    <row r="11" spans="1:21" s="326" customFormat="1">
      <c r="A11" s="759"/>
      <c r="B11" s="328" t="s">
        <v>212</v>
      </c>
      <c r="C11" s="88">
        <f>SUM(C8:C10)</f>
        <v>4</v>
      </c>
      <c r="D11" s="88">
        <f>SUM(D8:D10)</f>
        <v>4</v>
      </c>
      <c r="E11" s="88">
        <f>SUM(E8:E10)</f>
        <v>4</v>
      </c>
      <c r="F11" s="88">
        <f>SUM(F8:F10)</f>
        <v>4</v>
      </c>
      <c r="G11" s="329" t="s">
        <v>17</v>
      </c>
      <c r="H11" s="88">
        <f>SUM(H8:H10)</f>
        <v>4</v>
      </c>
      <c r="I11" s="88">
        <f>SUM(I8:I10)</f>
        <v>4</v>
      </c>
      <c r="J11" s="88">
        <f>SUM(J8:J10)</f>
        <v>2</v>
      </c>
      <c r="K11" s="88">
        <f>SUM(K8:K10)</f>
        <v>2</v>
      </c>
      <c r="L11" s="329" t="s">
        <v>17</v>
      </c>
      <c r="M11" s="88"/>
      <c r="N11" s="88"/>
      <c r="O11" s="88"/>
      <c r="P11" s="88"/>
      <c r="Q11" s="329" t="s">
        <v>17</v>
      </c>
      <c r="R11" s="88"/>
      <c r="S11" s="88"/>
      <c r="T11" s="88"/>
      <c r="U11" s="88"/>
    </row>
    <row r="12" spans="1:21" s="326" customFormat="1">
      <c r="A12" s="759"/>
      <c r="B12" s="330" t="s">
        <v>971</v>
      </c>
      <c r="C12" s="558">
        <f>C11+E11+H11+J11+M11+O11+R11+T11</f>
        <v>14</v>
      </c>
      <c r="D12" s="558"/>
      <c r="E12" s="558"/>
      <c r="F12" s="558"/>
      <c r="G12" s="558"/>
      <c r="H12" s="558"/>
      <c r="I12" s="558"/>
      <c r="J12" s="558"/>
      <c r="K12" s="558"/>
      <c r="L12" s="558"/>
      <c r="M12" s="558"/>
      <c r="N12" s="558"/>
      <c r="O12" s="558"/>
      <c r="P12" s="558"/>
      <c r="Q12" s="558"/>
      <c r="R12" s="558"/>
      <c r="S12" s="558"/>
      <c r="T12" s="558"/>
      <c r="U12" s="558"/>
    </row>
    <row r="13" spans="1:21" s="326" customFormat="1" ht="29.25" customHeight="1" thickBot="1">
      <c r="A13" s="760"/>
      <c r="B13" s="761" t="s">
        <v>1086</v>
      </c>
      <c r="C13" s="762"/>
      <c r="D13" s="762"/>
      <c r="E13" s="762"/>
      <c r="F13" s="762"/>
      <c r="G13" s="762"/>
      <c r="H13" s="762"/>
      <c r="I13" s="762"/>
      <c r="J13" s="762"/>
      <c r="K13" s="762"/>
      <c r="L13" s="762"/>
      <c r="M13" s="762"/>
      <c r="N13" s="762"/>
      <c r="O13" s="762"/>
      <c r="P13" s="762"/>
      <c r="Q13" s="762"/>
      <c r="R13" s="762"/>
      <c r="S13" s="762"/>
      <c r="T13" s="762"/>
      <c r="U13" s="763"/>
    </row>
    <row r="14" spans="1:21" s="326" customFormat="1">
      <c r="A14" s="764" t="s">
        <v>972</v>
      </c>
      <c r="B14" s="324" t="s">
        <v>973</v>
      </c>
      <c r="C14" s="88">
        <v>0</v>
      </c>
      <c r="D14" s="88">
        <v>1</v>
      </c>
      <c r="E14" s="88">
        <v>0</v>
      </c>
      <c r="F14" s="88">
        <v>1</v>
      </c>
      <c r="G14" s="324" t="s">
        <v>974</v>
      </c>
      <c r="H14" s="88">
        <v>1</v>
      </c>
      <c r="I14" s="88">
        <v>1</v>
      </c>
      <c r="J14" s="88">
        <v>1</v>
      </c>
      <c r="K14" s="88">
        <v>1</v>
      </c>
      <c r="L14" s="331"/>
      <c r="M14" s="88"/>
      <c r="N14" s="88"/>
      <c r="O14" s="88"/>
      <c r="P14" s="88"/>
      <c r="Q14" s="331"/>
      <c r="R14" s="88"/>
      <c r="S14" s="88"/>
      <c r="T14" s="88"/>
      <c r="U14" s="88"/>
    </row>
    <row r="15" spans="1:21" s="326" customFormat="1">
      <c r="A15" s="764"/>
      <c r="B15" s="324" t="s">
        <v>975</v>
      </c>
      <c r="C15" s="88"/>
      <c r="D15" s="88"/>
      <c r="E15" s="88">
        <v>2</v>
      </c>
      <c r="F15" s="88">
        <v>2</v>
      </c>
      <c r="G15" s="370" t="s">
        <v>976</v>
      </c>
      <c r="H15" s="371"/>
      <c r="I15" s="371"/>
      <c r="J15" s="371">
        <v>2</v>
      </c>
      <c r="K15" s="371">
        <v>2</v>
      </c>
      <c r="L15" s="331"/>
      <c r="M15" s="88"/>
      <c r="N15" s="88"/>
      <c r="O15" s="88"/>
      <c r="P15" s="88"/>
      <c r="Q15" s="331"/>
      <c r="R15" s="88"/>
      <c r="S15" s="88"/>
      <c r="T15" s="88"/>
      <c r="U15" s="88"/>
    </row>
    <row r="16" spans="1:21">
      <c r="A16" s="764"/>
      <c r="B16" s="332"/>
      <c r="C16" s="95"/>
      <c r="D16" s="95"/>
      <c r="E16" s="95"/>
      <c r="F16" s="95"/>
      <c r="G16" s="324" t="s">
        <v>977</v>
      </c>
      <c r="H16" s="95"/>
      <c r="I16" s="95"/>
      <c r="J16" s="95">
        <v>2</v>
      </c>
      <c r="K16" s="95">
        <v>2</v>
      </c>
      <c r="L16" s="332"/>
      <c r="M16" s="95"/>
      <c r="N16" s="95"/>
      <c r="O16" s="95"/>
      <c r="P16" s="95"/>
      <c r="Q16" s="332"/>
      <c r="R16" s="95"/>
      <c r="S16" s="95"/>
      <c r="T16" s="95"/>
      <c r="U16" s="95"/>
    </row>
    <row r="17" spans="1:21">
      <c r="A17" s="764"/>
      <c r="B17" s="333" t="s">
        <v>17</v>
      </c>
      <c r="C17" s="95">
        <f>SUM(C14:C16)</f>
        <v>0</v>
      </c>
      <c r="D17" s="95">
        <f>SUM(D14:D16)</f>
        <v>1</v>
      </c>
      <c r="E17" s="95">
        <v>2</v>
      </c>
      <c r="F17" s="95">
        <v>3</v>
      </c>
      <c r="G17" s="333" t="s">
        <v>17</v>
      </c>
      <c r="H17" s="95">
        <f>SUM(H14:H16)</f>
        <v>1</v>
      </c>
      <c r="I17" s="95">
        <f>SUM(I14:I16)</f>
        <v>1</v>
      </c>
      <c r="J17" s="95">
        <f>SUM(J14:J16)</f>
        <v>5</v>
      </c>
      <c r="K17" s="95">
        <f>SUM(K14:K16)</f>
        <v>5</v>
      </c>
      <c r="L17" s="333" t="s">
        <v>17</v>
      </c>
      <c r="M17" s="95"/>
      <c r="N17" s="95"/>
      <c r="O17" s="95"/>
      <c r="P17" s="95"/>
      <c r="Q17" s="333" t="s">
        <v>17</v>
      </c>
      <c r="R17" s="95"/>
      <c r="S17" s="95"/>
      <c r="T17" s="95"/>
      <c r="U17" s="95"/>
    </row>
    <row r="18" spans="1:21">
      <c r="A18" s="764"/>
      <c r="B18" s="323" t="s">
        <v>213</v>
      </c>
      <c r="C18" s="555">
        <v>8</v>
      </c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5"/>
      <c r="U18" s="555"/>
    </row>
    <row r="19" spans="1:21" ht="70.150000000000006" customHeight="1">
      <c r="A19" s="764" t="s">
        <v>325</v>
      </c>
      <c r="B19" s="719" t="s">
        <v>978</v>
      </c>
      <c r="C19" s="719"/>
      <c r="D19" s="719"/>
      <c r="E19" s="719"/>
      <c r="F19" s="719"/>
      <c r="G19" s="719"/>
      <c r="H19" s="719"/>
      <c r="I19" s="719"/>
      <c r="J19" s="719"/>
      <c r="K19" s="719"/>
      <c r="L19" s="719"/>
      <c r="M19" s="719"/>
      <c r="N19" s="719"/>
      <c r="O19" s="719"/>
      <c r="P19" s="719"/>
      <c r="Q19" s="719"/>
      <c r="R19" s="719"/>
      <c r="S19" s="719"/>
      <c r="T19" s="719"/>
      <c r="U19" s="719"/>
    </row>
    <row r="20" spans="1:21">
      <c r="A20" s="764"/>
      <c r="B20" s="323" t="s">
        <v>213</v>
      </c>
      <c r="C20" s="555">
        <v>6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</row>
    <row r="21" spans="1:21" s="326" customFormat="1">
      <c r="A21" s="765" t="s">
        <v>979</v>
      </c>
      <c r="B21" s="324" t="s">
        <v>980</v>
      </c>
      <c r="C21" s="88">
        <v>2</v>
      </c>
      <c r="D21" s="88">
        <v>2</v>
      </c>
      <c r="E21" s="88"/>
      <c r="F21" s="88"/>
      <c r="G21" s="370" t="s">
        <v>1101</v>
      </c>
      <c r="H21" s="371">
        <v>2</v>
      </c>
      <c r="I21" s="371">
        <v>2</v>
      </c>
      <c r="J21" s="371"/>
      <c r="K21" s="371"/>
      <c r="L21" s="331"/>
      <c r="M21" s="88"/>
      <c r="N21" s="88"/>
      <c r="O21" s="88"/>
      <c r="P21" s="88"/>
      <c r="Q21" s="331"/>
      <c r="R21" s="88"/>
      <c r="S21" s="88"/>
      <c r="T21" s="88"/>
      <c r="U21" s="88"/>
    </row>
    <row r="22" spans="1:21" s="326" customFormat="1">
      <c r="A22" s="766"/>
      <c r="B22" s="334" t="s">
        <v>981</v>
      </c>
      <c r="C22" s="88"/>
      <c r="D22" s="88"/>
      <c r="E22" s="88">
        <v>2</v>
      </c>
      <c r="F22" s="88">
        <v>2</v>
      </c>
      <c r="G22" s="370" t="s">
        <v>1102</v>
      </c>
      <c r="H22" s="371"/>
      <c r="I22" s="371"/>
      <c r="J22" s="371">
        <v>2</v>
      </c>
      <c r="K22" s="371">
        <v>2</v>
      </c>
      <c r="L22" s="331"/>
      <c r="M22" s="88"/>
      <c r="N22" s="88"/>
      <c r="O22" s="88"/>
      <c r="P22" s="88"/>
      <c r="Q22" s="331"/>
      <c r="R22" s="88"/>
      <c r="S22" s="88"/>
      <c r="T22" s="88"/>
      <c r="U22" s="88"/>
    </row>
    <row r="23" spans="1:21">
      <c r="A23" s="766"/>
      <c r="B23" s="335" t="s">
        <v>226</v>
      </c>
      <c r="C23" s="558">
        <v>8</v>
      </c>
      <c r="D23" s="558"/>
      <c r="E23" s="558"/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</row>
    <row r="24" spans="1:21">
      <c r="A24" s="754" t="s">
        <v>32</v>
      </c>
      <c r="B24" s="324" t="s">
        <v>982</v>
      </c>
      <c r="C24" s="88">
        <v>2</v>
      </c>
      <c r="D24" s="88">
        <v>2</v>
      </c>
      <c r="E24" s="88"/>
      <c r="F24" s="88"/>
      <c r="G24" s="324" t="s">
        <v>983</v>
      </c>
      <c r="H24" s="88">
        <v>2</v>
      </c>
      <c r="I24" s="88">
        <v>2</v>
      </c>
      <c r="J24" s="88"/>
      <c r="K24" s="88"/>
      <c r="L24" s="331" t="s">
        <v>984</v>
      </c>
      <c r="M24" s="88"/>
      <c r="N24" s="88"/>
      <c r="O24" s="88">
        <v>2</v>
      </c>
      <c r="P24" s="88">
        <v>2</v>
      </c>
      <c r="Q24" s="331" t="s">
        <v>985</v>
      </c>
      <c r="R24" s="88"/>
      <c r="S24" s="88"/>
      <c r="T24" s="88">
        <v>2</v>
      </c>
      <c r="U24" s="88">
        <v>2</v>
      </c>
    </row>
    <row r="25" spans="1:21">
      <c r="A25" s="755"/>
      <c r="B25" s="324" t="s">
        <v>986</v>
      </c>
      <c r="C25" s="88">
        <v>2</v>
      </c>
      <c r="D25" s="88">
        <v>2</v>
      </c>
      <c r="E25" s="88"/>
      <c r="F25" s="88"/>
      <c r="G25" s="324" t="s">
        <v>987</v>
      </c>
      <c r="H25" s="88">
        <v>2</v>
      </c>
      <c r="I25" s="88">
        <v>2</v>
      </c>
      <c r="J25" s="88"/>
      <c r="K25" s="88"/>
      <c r="L25" s="331" t="s">
        <v>988</v>
      </c>
      <c r="M25" s="88"/>
      <c r="N25" s="88"/>
      <c r="O25" s="88">
        <v>2</v>
      </c>
      <c r="P25" s="88">
        <v>2</v>
      </c>
      <c r="Q25" s="331" t="s">
        <v>989</v>
      </c>
      <c r="R25" s="88"/>
      <c r="S25" s="88"/>
      <c r="T25" s="88">
        <v>2</v>
      </c>
      <c r="U25" s="88">
        <v>2</v>
      </c>
    </row>
    <row r="26" spans="1:21">
      <c r="A26" s="755"/>
      <c r="B26" s="356" t="s">
        <v>1067</v>
      </c>
      <c r="C26" s="307">
        <v>2</v>
      </c>
      <c r="D26" s="307">
        <v>2</v>
      </c>
      <c r="E26" s="37"/>
      <c r="F26" s="37"/>
      <c r="G26" s="356" t="s">
        <v>1068</v>
      </c>
      <c r="H26" s="37"/>
      <c r="I26" s="37"/>
      <c r="J26" s="307">
        <v>2</v>
      </c>
      <c r="K26" s="307">
        <v>2</v>
      </c>
      <c r="L26" s="331"/>
      <c r="M26" s="88"/>
      <c r="N26" s="88"/>
      <c r="O26" s="88"/>
      <c r="P26" s="88"/>
      <c r="Q26" s="331"/>
      <c r="R26" s="88"/>
      <c r="S26" s="88"/>
      <c r="T26" s="88"/>
      <c r="U26" s="88"/>
    </row>
    <row r="27" spans="1:21">
      <c r="A27" s="756"/>
      <c r="B27" s="336" t="s">
        <v>41</v>
      </c>
      <c r="C27" s="757">
        <f>SUM(C24+C25+H24+H25+O24+O25+T24+T25+C26+J26)</f>
        <v>20</v>
      </c>
      <c r="D27" s="757"/>
      <c r="E27" s="757"/>
      <c r="F27" s="757"/>
      <c r="G27" s="757"/>
      <c r="H27" s="757"/>
      <c r="I27" s="757"/>
      <c r="J27" s="757"/>
      <c r="K27" s="757"/>
      <c r="L27" s="757"/>
      <c r="M27" s="757"/>
      <c r="N27" s="757"/>
      <c r="O27" s="757"/>
      <c r="P27" s="757"/>
      <c r="Q27" s="757"/>
      <c r="R27" s="757"/>
      <c r="S27" s="757"/>
      <c r="T27" s="757"/>
      <c r="U27" s="757"/>
    </row>
    <row r="28" spans="1:21">
      <c r="A28" s="767" t="s">
        <v>990</v>
      </c>
      <c r="B28" s="324" t="s">
        <v>991</v>
      </c>
      <c r="C28" s="88">
        <v>2</v>
      </c>
      <c r="D28" s="88">
        <v>2</v>
      </c>
      <c r="E28" s="88"/>
      <c r="F28" s="88"/>
      <c r="G28" s="337" t="s">
        <v>992</v>
      </c>
      <c r="H28" s="88">
        <v>2</v>
      </c>
      <c r="I28" s="88">
        <v>2</v>
      </c>
      <c r="J28" s="88"/>
      <c r="K28" s="88"/>
      <c r="L28" s="338" t="s">
        <v>993</v>
      </c>
      <c r="M28" s="88">
        <v>10</v>
      </c>
      <c r="N28" s="88">
        <v>10</v>
      </c>
      <c r="O28" s="88">
        <v>10</v>
      </c>
      <c r="P28" s="88">
        <v>10</v>
      </c>
      <c r="Q28" s="339" t="s">
        <v>994</v>
      </c>
      <c r="R28" s="88">
        <v>2</v>
      </c>
      <c r="S28" s="88">
        <v>4</v>
      </c>
      <c r="T28" s="88"/>
      <c r="U28" s="88"/>
    </row>
    <row r="29" spans="1:21" ht="18.600000000000001" customHeight="1">
      <c r="A29" s="767"/>
      <c r="B29" s="337" t="s">
        <v>995</v>
      </c>
      <c r="C29" s="88">
        <v>2</v>
      </c>
      <c r="D29" s="88">
        <v>2</v>
      </c>
      <c r="E29" s="88"/>
      <c r="F29" s="88"/>
      <c r="G29" s="337" t="s">
        <v>996</v>
      </c>
      <c r="H29" s="88">
        <v>2</v>
      </c>
      <c r="I29" s="88">
        <v>2</v>
      </c>
      <c r="J29" s="88"/>
      <c r="K29" s="88"/>
      <c r="L29" s="337"/>
      <c r="M29" s="88"/>
      <c r="N29" s="88"/>
      <c r="O29" s="88"/>
      <c r="P29" s="88"/>
      <c r="Q29" s="337" t="s">
        <v>997</v>
      </c>
      <c r="R29" s="88"/>
      <c r="S29" s="88"/>
      <c r="T29" s="88">
        <v>2</v>
      </c>
      <c r="U29" s="88">
        <v>4</v>
      </c>
    </row>
    <row r="30" spans="1:21">
      <c r="A30" s="767"/>
      <c r="B30" s="324" t="s">
        <v>998</v>
      </c>
      <c r="C30" s="88">
        <v>2</v>
      </c>
      <c r="D30" s="88">
        <v>2</v>
      </c>
      <c r="E30" s="88"/>
      <c r="F30" s="88"/>
      <c r="G30" s="337" t="s">
        <v>999</v>
      </c>
      <c r="H30" s="88">
        <v>2</v>
      </c>
      <c r="I30" s="88">
        <v>3</v>
      </c>
      <c r="J30" s="88"/>
      <c r="K30" s="88"/>
      <c r="L30" s="337"/>
      <c r="M30" s="88"/>
      <c r="N30" s="88"/>
      <c r="O30" s="88"/>
      <c r="P30" s="88"/>
      <c r="Q30" s="337"/>
      <c r="R30" s="88"/>
      <c r="S30" s="88"/>
      <c r="T30" s="88"/>
      <c r="U30" s="88"/>
    </row>
    <row r="31" spans="1:21">
      <c r="A31" s="767"/>
      <c r="B31" s="337" t="s">
        <v>1000</v>
      </c>
      <c r="C31" s="88">
        <v>2</v>
      </c>
      <c r="D31" s="88">
        <v>3</v>
      </c>
      <c r="E31" s="88"/>
      <c r="F31" s="88"/>
      <c r="G31" s="337" t="s">
        <v>1001</v>
      </c>
      <c r="H31" s="88">
        <v>2</v>
      </c>
      <c r="I31" s="88">
        <v>2</v>
      </c>
      <c r="J31" s="88"/>
      <c r="K31" s="88"/>
      <c r="L31" s="337"/>
      <c r="M31" s="88"/>
      <c r="N31" s="88"/>
      <c r="O31" s="88"/>
      <c r="P31" s="88"/>
      <c r="Q31" s="337"/>
      <c r="R31" s="88"/>
      <c r="S31" s="88"/>
      <c r="T31" s="88"/>
      <c r="U31" s="88"/>
    </row>
    <row r="32" spans="1:21">
      <c r="A32" s="767"/>
      <c r="B32" s="337" t="s">
        <v>1002</v>
      </c>
      <c r="C32" s="88">
        <v>2</v>
      </c>
      <c r="D32" s="88">
        <v>2</v>
      </c>
      <c r="E32" s="88"/>
      <c r="F32" s="88"/>
      <c r="G32" s="337" t="s">
        <v>1003</v>
      </c>
      <c r="H32" s="88">
        <v>1</v>
      </c>
      <c r="I32" s="88">
        <v>2</v>
      </c>
      <c r="J32" s="88"/>
      <c r="K32" s="88"/>
      <c r="L32" s="337"/>
      <c r="M32" s="88"/>
      <c r="N32" s="88"/>
      <c r="O32" s="88"/>
      <c r="P32" s="88"/>
      <c r="Q32" s="334"/>
      <c r="R32" s="88"/>
      <c r="S32" s="88"/>
      <c r="T32" s="88"/>
      <c r="U32" s="88"/>
    </row>
    <row r="33" spans="1:21">
      <c r="A33" s="767"/>
      <c r="B33" s="337" t="s">
        <v>1004</v>
      </c>
      <c r="C33" s="88" t="s">
        <v>271</v>
      </c>
      <c r="D33" s="88" t="s">
        <v>342</v>
      </c>
      <c r="E33" s="88">
        <v>2</v>
      </c>
      <c r="F33" s="88">
        <v>2</v>
      </c>
      <c r="G33" s="339" t="s">
        <v>1005</v>
      </c>
      <c r="H33" s="88">
        <v>2</v>
      </c>
      <c r="I33" s="88">
        <v>2</v>
      </c>
      <c r="J33" s="88"/>
      <c r="K33" s="88"/>
      <c r="L33" s="337"/>
      <c r="M33" s="88"/>
      <c r="N33" s="88"/>
      <c r="O33" s="88"/>
      <c r="P33" s="88"/>
      <c r="Q33" s="339"/>
      <c r="R33" s="88"/>
      <c r="S33" s="88"/>
      <c r="T33" s="88"/>
      <c r="U33" s="88"/>
    </row>
    <row r="34" spans="1:21">
      <c r="A34" s="767"/>
      <c r="B34" s="337" t="s">
        <v>1006</v>
      </c>
      <c r="C34" s="88"/>
      <c r="D34" s="88"/>
      <c r="E34" s="88">
        <v>2</v>
      </c>
      <c r="F34" s="88">
        <v>2</v>
      </c>
      <c r="G34" s="337" t="s">
        <v>1007</v>
      </c>
      <c r="H34" s="88">
        <v>2</v>
      </c>
      <c r="I34" s="88">
        <v>2</v>
      </c>
      <c r="J34" s="88"/>
      <c r="K34" s="88"/>
      <c r="L34" s="337"/>
      <c r="M34" s="88"/>
      <c r="N34" s="88"/>
      <c r="O34" s="88"/>
      <c r="P34" s="88"/>
      <c r="Q34" s="339"/>
      <c r="R34" s="88"/>
      <c r="S34" s="88"/>
      <c r="T34" s="88"/>
      <c r="U34" s="88"/>
    </row>
    <row r="35" spans="1:21">
      <c r="A35" s="767"/>
      <c r="B35" s="337" t="s">
        <v>1008</v>
      </c>
      <c r="C35" s="88"/>
      <c r="D35" s="88"/>
      <c r="E35" s="88">
        <v>2</v>
      </c>
      <c r="F35" s="88">
        <v>3</v>
      </c>
      <c r="G35" s="337" t="s">
        <v>1009</v>
      </c>
      <c r="H35" s="88"/>
      <c r="I35" s="88"/>
      <c r="J35" s="88">
        <v>1</v>
      </c>
      <c r="K35" s="88">
        <v>2</v>
      </c>
      <c r="L35" s="337"/>
      <c r="M35" s="88"/>
      <c r="N35" s="88"/>
      <c r="O35" s="88"/>
      <c r="P35" s="88"/>
      <c r="Q35" s="339"/>
      <c r="R35" s="88"/>
      <c r="S35" s="88"/>
      <c r="T35" s="88"/>
      <c r="U35" s="88"/>
    </row>
    <row r="36" spans="1:21">
      <c r="A36" s="767"/>
      <c r="B36" s="335" t="s">
        <v>1010</v>
      </c>
      <c r="C36" s="88"/>
      <c r="D36" s="88"/>
      <c r="E36" s="88">
        <v>2</v>
      </c>
      <c r="F36" s="88">
        <v>2</v>
      </c>
      <c r="G36" s="337" t="s">
        <v>1011</v>
      </c>
      <c r="H36" s="88"/>
      <c r="I36" s="88"/>
      <c r="J36" s="88">
        <v>2</v>
      </c>
      <c r="K36" s="88">
        <v>2</v>
      </c>
      <c r="L36" s="340"/>
      <c r="M36" s="88"/>
      <c r="N36" s="88"/>
      <c r="O36" s="88"/>
      <c r="P36" s="88"/>
      <c r="Q36" s="337"/>
      <c r="R36" s="88"/>
      <c r="S36" s="88"/>
      <c r="T36" s="88"/>
      <c r="U36" s="88"/>
    </row>
    <row r="37" spans="1:21">
      <c r="A37" s="767"/>
      <c r="B37" s="335" t="s">
        <v>1012</v>
      </c>
      <c r="C37" s="88"/>
      <c r="D37" s="88"/>
      <c r="E37" s="88">
        <v>2</v>
      </c>
      <c r="F37" s="88">
        <v>3</v>
      </c>
      <c r="G37" s="337" t="s">
        <v>1013</v>
      </c>
      <c r="H37" s="88"/>
      <c r="I37" s="88"/>
      <c r="J37" s="88">
        <v>2</v>
      </c>
      <c r="K37" s="88">
        <v>3</v>
      </c>
      <c r="L37" s="337"/>
      <c r="M37" s="88"/>
      <c r="N37" s="88"/>
      <c r="O37" s="88"/>
      <c r="P37" s="88"/>
      <c r="Q37" s="337"/>
      <c r="R37" s="88"/>
      <c r="S37" s="88"/>
      <c r="T37" s="88"/>
      <c r="U37" s="88"/>
    </row>
    <row r="38" spans="1:21">
      <c r="A38" s="767"/>
      <c r="B38" s="335"/>
      <c r="C38" s="88"/>
      <c r="D38" s="88"/>
      <c r="E38" s="88"/>
      <c r="F38" s="88"/>
      <c r="G38" s="335" t="s">
        <v>1014</v>
      </c>
      <c r="H38" s="88"/>
      <c r="I38" s="88"/>
      <c r="J38" s="88">
        <v>2</v>
      </c>
      <c r="K38" s="88">
        <v>2</v>
      </c>
      <c r="L38" s="337"/>
      <c r="M38" s="88"/>
      <c r="N38" s="88"/>
      <c r="O38" s="88"/>
      <c r="P38" s="88"/>
      <c r="Q38" s="337"/>
      <c r="R38" s="88"/>
      <c r="S38" s="88"/>
      <c r="T38" s="88"/>
      <c r="U38" s="88"/>
    </row>
    <row r="39" spans="1:21">
      <c r="A39" s="767"/>
      <c r="B39" s="335"/>
      <c r="C39" s="88"/>
      <c r="D39" s="88"/>
      <c r="E39" s="88"/>
      <c r="F39" s="88"/>
      <c r="G39" s="336" t="s">
        <v>1015</v>
      </c>
      <c r="H39" s="88"/>
      <c r="I39" s="88"/>
      <c r="J39" s="88">
        <v>2</v>
      </c>
      <c r="K39" s="88">
        <v>2</v>
      </c>
      <c r="L39" s="337"/>
      <c r="M39" s="88"/>
      <c r="N39" s="88"/>
      <c r="O39" s="88"/>
      <c r="P39" s="88"/>
      <c r="Q39" s="337"/>
      <c r="R39" s="88"/>
      <c r="S39" s="88"/>
      <c r="T39" s="88"/>
      <c r="U39" s="88"/>
    </row>
    <row r="40" spans="1:21">
      <c r="A40" s="767"/>
      <c r="B40" s="335"/>
      <c r="C40" s="88"/>
      <c r="D40" s="88"/>
      <c r="E40" s="88"/>
      <c r="F40" s="88"/>
      <c r="G40" s="336" t="s">
        <v>1016</v>
      </c>
      <c r="H40" s="88"/>
      <c r="I40" s="88"/>
      <c r="J40" s="88">
        <v>1</v>
      </c>
      <c r="K40" s="88">
        <v>2</v>
      </c>
      <c r="L40" s="337"/>
      <c r="M40" s="88"/>
      <c r="N40" s="88"/>
      <c r="O40" s="88"/>
      <c r="P40" s="88"/>
      <c r="Q40" s="337"/>
      <c r="R40" s="88"/>
      <c r="S40" s="88"/>
      <c r="T40" s="88"/>
      <c r="U40" s="88"/>
    </row>
    <row r="41" spans="1:21">
      <c r="A41" s="767"/>
      <c r="B41" s="341" t="s">
        <v>1017</v>
      </c>
      <c r="C41" s="88">
        <f>SUM(C28:C40)</f>
        <v>10</v>
      </c>
      <c r="D41" s="88">
        <f>SUM(D28:D37)</f>
        <v>11</v>
      </c>
      <c r="E41" s="88">
        <f>SUM(E28:E40)</f>
        <v>10</v>
      </c>
      <c r="F41" s="88">
        <f>SUM(F28:F40)</f>
        <v>12</v>
      </c>
      <c r="G41" s="341" t="s">
        <v>1018</v>
      </c>
      <c r="H41" s="88">
        <f>SUM(H28:H34)</f>
        <v>13</v>
      </c>
      <c r="I41" s="88">
        <f>SUM(I28:I34)</f>
        <v>15</v>
      </c>
      <c r="J41" s="88">
        <f>SUM(J33:J40)</f>
        <v>10</v>
      </c>
      <c r="K41" s="88">
        <f>SUM(K33:K40)</f>
        <v>13</v>
      </c>
      <c r="L41" s="341" t="s">
        <v>1019</v>
      </c>
      <c r="M41" s="88">
        <f>SUM(M28:M40)</f>
        <v>10</v>
      </c>
      <c r="N41" s="88">
        <f>SUM(N28:N40)</f>
        <v>10</v>
      </c>
      <c r="O41" s="88">
        <f>SUM(O28:O40)</f>
        <v>10</v>
      </c>
      <c r="P41" s="88">
        <f>SUM(P28:P40)</f>
        <v>10</v>
      </c>
      <c r="Q41" s="341" t="s">
        <v>1019</v>
      </c>
      <c r="R41" s="88">
        <f>SUM(R28:R40)</f>
        <v>2</v>
      </c>
      <c r="S41" s="88">
        <f>SUM(S28:S40)</f>
        <v>4</v>
      </c>
      <c r="T41" s="88">
        <f>SUM(T28:T40)</f>
        <v>2</v>
      </c>
      <c r="U41" s="88">
        <f>SUM(U28:U40)</f>
        <v>4</v>
      </c>
    </row>
    <row r="42" spans="1:21">
      <c r="A42" s="767"/>
      <c r="B42" s="342" t="s">
        <v>213</v>
      </c>
      <c r="C42" s="558">
        <f>SUM(C41+E41+H41+J41+M41+O41+R41+T41)</f>
        <v>67</v>
      </c>
      <c r="D42" s="558"/>
      <c r="E42" s="558"/>
      <c r="F42" s="558"/>
      <c r="G42" s="558"/>
      <c r="H42" s="558"/>
      <c r="I42" s="558"/>
      <c r="J42" s="558"/>
      <c r="K42" s="558"/>
      <c r="L42" s="558"/>
      <c r="M42" s="558"/>
      <c r="N42" s="558"/>
      <c r="O42" s="558"/>
      <c r="P42" s="558"/>
      <c r="Q42" s="558"/>
      <c r="R42" s="558"/>
      <c r="S42" s="558"/>
      <c r="T42" s="558"/>
      <c r="U42" s="558"/>
    </row>
    <row r="43" spans="1:21" s="345" customFormat="1">
      <c r="A43" s="768" t="s">
        <v>1020</v>
      </c>
      <c r="B43" s="343" t="s">
        <v>1021</v>
      </c>
      <c r="C43" s="88">
        <v>5</v>
      </c>
      <c r="D43" s="88">
        <v>5</v>
      </c>
      <c r="E43" s="88">
        <v>3</v>
      </c>
      <c r="F43" s="88">
        <v>5</v>
      </c>
      <c r="G43" s="344" t="s">
        <v>1022</v>
      </c>
      <c r="H43" s="88">
        <v>3</v>
      </c>
      <c r="I43" s="88">
        <v>5</v>
      </c>
      <c r="J43" s="88">
        <v>5</v>
      </c>
      <c r="K43" s="88">
        <v>5</v>
      </c>
      <c r="L43" s="344" t="s">
        <v>1023</v>
      </c>
      <c r="M43" s="88">
        <v>0</v>
      </c>
      <c r="N43" s="88">
        <v>0</v>
      </c>
      <c r="O43" s="88">
        <v>0</v>
      </c>
      <c r="P43" s="88">
        <v>0</v>
      </c>
      <c r="Q43" s="344" t="s">
        <v>1023</v>
      </c>
      <c r="R43" s="88">
        <v>7</v>
      </c>
      <c r="S43" s="88">
        <v>6</v>
      </c>
      <c r="T43" s="88">
        <v>7</v>
      </c>
      <c r="U43" s="88">
        <v>4</v>
      </c>
    </row>
    <row r="44" spans="1:21">
      <c r="A44" s="768"/>
      <c r="B44" s="337" t="s">
        <v>1024</v>
      </c>
      <c r="C44" s="88">
        <v>2</v>
      </c>
      <c r="D44" s="88">
        <v>2</v>
      </c>
      <c r="E44" s="88"/>
      <c r="F44" s="88"/>
      <c r="G44" s="337" t="s">
        <v>1025</v>
      </c>
      <c r="H44" s="88">
        <v>2</v>
      </c>
      <c r="I44" s="88">
        <v>2</v>
      </c>
      <c r="J44" s="88"/>
      <c r="K44" s="88"/>
      <c r="L44" s="339"/>
      <c r="M44" s="88"/>
      <c r="N44" s="88"/>
      <c r="O44" s="88"/>
      <c r="P44" s="88"/>
      <c r="Q44" s="339" t="s">
        <v>1026</v>
      </c>
      <c r="R44" s="88">
        <v>2</v>
      </c>
      <c r="S44" s="88">
        <v>2</v>
      </c>
      <c r="T44" s="88"/>
      <c r="U44" s="88"/>
    </row>
    <row r="45" spans="1:21">
      <c r="A45" s="768"/>
      <c r="B45" s="324" t="s">
        <v>1027</v>
      </c>
      <c r="C45" s="88">
        <v>2</v>
      </c>
      <c r="D45" s="88">
        <v>2</v>
      </c>
      <c r="E45" s="88"/>
      <c r="F45" s="88"/>
      <c r="G45" s="337" t="s">
        <v>1028</v>
      </c>
      <c r="H45" s="88">
        <v>3</v>
      </c>
      <c r="I45" s="88">
        <v>3</v>
      </c>
      <c r="J45" s="88"/>
      <c r="K45" s="88"/>
      <c r="L45" s="337"/>
      <c r="M45" s="88"/>
      <c r="N45" s="88"/>
      <c r="O45" s="88"/>
      <c r="P45" s="88"/>
      <c r="Q45" s="337" t="s">
        <v>1029</v>
      </c>
      <c r="R45" s="88">
        <v>2</v>
      </c>
      <c r="S45" s="88">
        <v>2</v>
      </c>
      <c r="T45" s="88"/>
      <c r="U45" s="88"/>
    </row>
    <row r="46" spans="1:21">
      <c r="A46" s="768"/>
      <c r="B46" s="334" t="s">
        <v>1030</v>
      </c>
      <c r="C46" s="88">
        <v>3</v>
      </c>
      <c r="D46" s="88">
        <v>3</v>
      </c>
      <c r="E46" s="88"/>
      <c r="F46" s="88"/>
      <c r="G46" s="346" t="s">
        <v>1031</v>
      </c>
      <c r="H46" s="88">
        <v>2</v>
      </c>
      <c r="I46" s="88">
        <v>2</v>
      </c>
      <c r="J46" s="88"/>
      <c r="K46" s="88"/>
      <c r="L46" s="337"/>
      <c r="M46" s="88"/>
      <c r="N46" s="88"/>
      <c r="O46" s="88"/>
      <c r="P46" s="88"/>
      <c r="Q46" s="337" t="s">
        <v>1032</v>
      </c>
      <c r="R46" s="88">
        <v>2</v>
      </c>
      <c r="S46" s="88">
        <v>2</v>
      </c>
      <c r="T46" s="88"/>
      <c r="U46" s="88"/>
    </row>
    <row r="47" spans="1:21">
      <c r="A47" s="768"/>
      <c r="B47" s="337" t="s">
        <v>1033</v>
      </c>
      <c r="C47" s="88">
        <v>2</v>
      </c>
      <c r="D47" s="88">
        <v>2</v>
      </c>
      <c r="E47" s="88"/>
      <c r="F47" s="88"/>
      <c r="G47" s="346" t="s">
        <v>1034</v>
      </c>
      <c r="H47" s="88">
        <v>2</v>
      </c>
      <c r="I47" s="88">
        <v>2</v>
      </c>
      <c r="J47" s="88"/>
      <c r="K47" s="88"/>
      <c r="L47" s="337"/>
      <c r="M47" s="88"/>
      <c r="N47" s="88"/>
      <c r="O47" s="88"/>
      <c r="P47" s="88"/>
      <c r="Q47" s="337" t="s">
        <v>1035</v>
      </c>
      <c r="R47" s="88">
        <v>9</v>
      </c>
      <c r="S47" s="88">
        <v>9</v>
      </c>
      <c r="T47" s="88"/>
      <c r="U47" s="88"/>
    </row>
    <row r="48" spans="1:21">
      <c r="A48" s="768"/>
      <c r="B48" s="337" t="s">
        <v>1036</v>
      </c>
      <c r="C48" s="88">
        <v>2</v>
      </c>
      <c r="D48" s="88">
        <v>2</v>
      </c>
      <c r="E48" s="88"/>
      <c r="F48" s="88"/>
      <c r="G48" s="337" t="s">
        <v>1037</v>
      </c>
      <c r="H48" s="88"/>
      <c r="I48" s="88"/>
      <c r="J48" s="88">
        <v>3</v>
      </c>
      <c r="K48" s="88">
        <v>3</v>
      </c>
      <c r="L48" s="339"/>
      <c r="M48" s="88"/>
      <c r="N48" s="88"/>
      <c r="O48" s="88"/>
      <c r="P48" s="88"/>
      <c r="Q48" s="339" t="s">
        <v>1038</v>
      </c>
      <c r="R48" s="88">
        <v>1</v>
      </c>
      <c r="S48" s="88">
        <v>2</v>
      </c>
      <c r="T48" s="88"/>
      <c r="U48" s="88"/>
    </row>
    <row r="49" spans="1:21">
      <c r="A49" s="768"/>
      <c r="B49" s="337" t="s">
        <v>1039</v>
      </c>
      <c r="C49" s="88"/>
      <c r="D49" s="88"/>
      <c r="E49" s="88">
        <v>2</v>
      </c>
      <c r="F49" s="88">
        <v>2</v>
      </c>
      <c r="G49" s="337" t="s">
        <v>1040</v>
      </c>
      <c r="H49" s="88"/>
      <c r="I49" s="88"/>
      <c r="J49" s="88">
        <v>2</v>
      </c>
      <c r="K49" s="88">
        <v>2</v>
      </c>
      <c r="L49" s="337"/>
      <c r="M49" s="88"/>
      <c r="N49" s="88"/>
      <c r="O49" s="88"/>
      <c r="P49" s="88"/>
      <c r="Q49" s="337" t="s">
        <v>1041</v>
      </c>
      <c r="R49" s="88"/>
      <c r="S49" s="88"/>
      <c r="T49" s="88">
        <v>2</v>
      </c>
      <c r="U49" s="88">
        <v>2</v>
      </c>
    </row>
    <row r="50" spans="1:21">
      <c r="A50" s="768"/>
      <c r="B50" s="337" t="s">
        <v>1042</v>
      </c>
      <c r="C50" s="88"/>
      <c r="D50" s="88"/>
      <c r="E50" s="88">
        <v>2</v>
      </c>
      <c r="F50" s="88">
        <v>2</v>
      </c>
      <c r="G50" s="337" t="s">
        <v>1043</v>
      </c>
      <c r="H50" s="88"/>
      <c r="I50" s="88"/>
      <c r="J50" s="88">
        <v>2</v>
      </c>
      <c r="K50" s="88">
        <v>2</v>
      </c>
      <c r="L50" s="339"/>
      <c r="M50" s="88"/>
      <c r="N50" s="88"/>
      <c r="O50" s="88"/>
      <c r="P50" s="88"/>
      <c r="Q50" s="339" t="s">
        <v>1044</v>
      </c>
      <c r="R50" s="88"/>
      <c r="S50" s="88"/>
      <c r="T50" s="88">
        <v>2</v>
      </c>
      <c r="U50" s="88">
        <v>2</v>
      </c>
    </row>
    <row r="51" spans="1:21">
      <c r="A51" s="768"/>
      <c r="B51" s="337" t="s">
        <v>1045</v>
      </c>
      <c r="C51" s="88"/>
      <c r="D51" s="88"/>
      <c r="E51" s="88">
        <v>2</v>
      </c>
      <c r="F51" s="88">
        <v>2</v>
      </c>
      <c r="G51" s="337" t="s">
        <v>1046</v>
      </c>
      <c r="H51" s="88"/>
      <c r="I51" s="88"/>
      <c r="J51" s="88">
        <v>1</v>
      </c>
      <c r="K51" s="88">
        <v>1</v>
      </c>
      <c r="L51" s="339"/>
      <c r="M51" s="88"/>
      <c r="N51" s="88"/>
      <c r="O51" s="88"/>
      <c r="P51" s="88"/>
      <c r="Q51" s="339" t="s">
        <v>1047</v>
      </c>
      <c r="R51" s="88"/>
      <c r="S51" s="88"/>
      <c r="T51" s="88">
        <v>2</v>
      </c>
      <c r="U51" s="88">
        <v>2</v>
      </c>
    </row>
    <row r="52" spans="1:21" ht="18" customHeight="1">
      <c r="A52" s="768"/>
      <c r="B52" s="337" t="s">
        <v>1048</v>
      </c>
      <c r="C52" s="88"/>
      <c r="D52" s="88"/>
      <c r="E52" s="88">
        <v>2</v>
      </c>
      <c r="F52" s="88">
        <v>1</v>
      </c>
      <c r="G52" s="337" t="s">
        <v>1049</v>
      </c>
      <c r="H52" s="88"/>
      <c r="I52" s="88"/>
      <c r="J52" s="88">
        <v>2</v>
      </c>
      <c r="K52" s="88">
        <v>2</v>
      </c>
      <c r="L52" s="337"/>
      <c r="M52" s="88"/>
      <c r="N52" s="88"/>
      <c r="O52" s="88"/>
      <c r="P52" s="88"/>
      <c r="Q52" s="337" t="s">
        <v>1050</v>
      </c>
      <c r="R52" s="88"/>
      <c r="S52" s="88"/>
      <c r="T52" s="88">
        <v>9</v>
      </c>
      <c r="U52" s="88">
        <v>9</v>
      </c>
    </row>
    <row r="53" spans="1:21" ht="18.600000000000001" customHeight="1">
      <c r="A53" s="768"/>
      <c r="B53" s="335" t="s">
        <v>1051</v>
      </c>
      <c r="C53" s="88"/>
      <c r="D53" s="88"/>
      <c r="E53" s="88">
        <v>3</v>
      </c>
      <c r="F53" s="88">
        <v>3</v>
      </c>
      <c r="G53" s="347" t="s">
        <v>1052</v>
      </c>
      <c r="H53" s="88"/>
      <c r="I53" s="88"/>
      <c r="J53" s="88">
        <v>2</v>
      </c>
      <c r="K53" s="88">
        <v>2</v>
      </c>
      <c r="L53" s="335"/>
      <c r="M53" s="88"/>
      <c r="N53" s="88"/>
      <c r="O53" s="88"/>
      <c r="P53" s="88"/>
      <c r="Q53" s="335" t="s">
        <v>1053</v>
      </c>
      <c r="R53" s="88"/>
      <c r="S53" s="88"/>
      <c r="T53" s="88">
        <v>2</v>
      </c>
      <c r="U53" s="88">
        <v>2</v>
      </c>
    </row>
    <row r="54" spans="1:21" ht="18.600000000000001" customHeight="1">
      <c r="A54" s="768"/>
      <c r="B54" s="348" t="s">
        <v>1054</v>
      </c>
      <c r="C54" s="340"/>
      <c r="D54" s="340"/>
      <c r="E54" s="349">
        <v>3</v>
      </c>
      <c r="F54" s="349">
        <v>3</v>
      </c>
      <c r="G54" s="350" t="s">
        <v>1055</v>
      </c>
      <c r="H54" s="88"/>
      <c r="I54" s="88"/>
      <c r="J54" s="88">
        <v>2</v>
      </c>
      <c r="K54" s="88">
        <v>2</v>
      </c>
      <c r="L54" s="335"/>
      <c r="M54" s="88"/>
      <c r="N54" s="88"/>
      <c r="O54" s="88"/>
      <c r="P54" s="88"/>
      <c r="Q54" s="335"/>
      <c r="R54" s="88"/>
      <c r="S54" s="88"/>
      <c r="T54" s="88"/>
      <c r="U54" s="88"/>
    </row>
    <row r="55" spans="1:21" ht="18" customHeight="1">
      <c r="A55" s="768"/>
      <c r="B55" s="351" t="s">
        <v>1056</v>
      </c>
      <c r="C55" s="320"/>
      <c r="D55" s="88"/>
      <c r="E55" s="88">
        <v>3</v>
      </c>
      <c r="F55" s="88">
        <v>3</v>
      </c>
      <c r="G55" s="372" t="s">
        <v>1057</v>
      </c>
      <c r="H55" s="88"/>
      <c r="I55" s="88"/>
      <c r="J55" s="88">
        <v>2</v>
      </c>
      <c r="K55" s="88">
        <v>2</v>
      </c>
      <c r="L55" s="352"/>
      <c r="M55" s="88"/>
      <c r="N55" s="88"/>
      <c r="O55" s="88"/>
      <c r="P55" s="88"/>
      <c r="Q55" s="335"/>
      <c r="R55" s="88"/>
      <c r="S55" s="88"/>
      <c r="T55" s="88"/>
      <c r="U55" s="88"/>
    </row>
    <row r="56" spans="1:21">
      <c r="A56" s="768"/>
      <c r="B56" s="341" t="s">
        <v>1058</v>
      </c>
      <c r="C56" s="88">
        <f>SUM(C44:C53)</f>
        <v>11</v>
      </c>
      <c r="D56" s="88">
        <f>SUM(D44:D53)</f>
        <v>11</v>
      </c>
      <c r="E56" s="88">
        <v>17</v>
      </c>
      <c r="F56" s="88">
        <v>16</v>
      </c>
      <c r="G56" s="341" t="s">
        <v>1058</v>
      </c>
      <c r="H56" s="88">
        <f>SUM(H44:H52)</f>
        <v>9</v>
      </c>
      <c r="I56" s="88">
        <f>SUM(I44:I52)</f>
        <v>9</v>
      </c>
      <c r="J56" s="88">
        <v>16</v>
      </c>
      <c r="K56" s="88">
        <v>16</v>
      </c>
      <c r="L56" s="341" t="s">
        <v>1058</v>
      </c>
      <c r="M56" s="88">
        <f>SUM(M44:M55)</f>
        <v>0</v>
      </c>
      <c r="N56" s="88">
        <f>SUM(N44:N55)</f>
        <v>0</v>
      </c>
      <c r="O56" s="88">
        <f>SUM(O44:O55)</f>
        <v>0</v>
      </c>
      <c r="P56" s="88">
        <f>SUM(P44:P55)</f>
        <v>0</v>
      </c>
      <c r="Q56" s="341" t="s">
        <v>1017</v>
      </c>
      <c r="R56" s="88">
        <f>SUM(R44:R55)</f>
        <v>16</v>
      </c>
      <c r="S56" s="88">
        <f>SUM(S44:S55)</f>
        <v>17</v>
      </c>
      <c r="T56" s="88">
        <f>SUM(T44:T55)</f>
        <v>17</v>
      </c>
      <c r="U56" s="88">
        <f>SUM(U44:U55)</f>
        <v>17</v>
      </c>
    </row>
    <row r="57" spans="1:21">
      <c r="A57" s="768"/>
      <c r="B57" s="353" t="s">
        <v>302</v>
      </c>
      <c r="C57" s="558">
        <v>86</v>
      </c>
      <c r="D57" s="558"/>
      <c r="E57" s="558"/>
      <c r="F57" s="558"/>
      <c r="G57" s="558"/>
      <c r="H57" s="558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</row>
    <row r="58" spans="1:21">
      <c r="A58" s="777" t="s">
        <v>303</v>
      </c>
      <c r="B58" s="779" t="s">
        <v>1059</v>
      </c>
      <c r="C58" s="570"/>
      <c r="D58" s="570"/>
      <c r="E58" s="571"/>
      <c r="F58" s="779" t="s">
        <v>1060</v>
      </c>
      <c r="G58" s="570"/>
      <c r="H58" s="570"/>
      <c r="I58" s="570"/>
      <c r="J58" s="570"/>
      <c r="K58" s="570"/>
      <c r="L58" s="571"/>
      <c r="M58" s="780"/>
      <c r="N58" s="781"/>
      <c r="O58" s="781"/>
      <c r="P58" s="781"/>
      <c r="Q58" s="781"/>
      <c r="R58" s="781"/>
      <c r="S58" s="781"/>
      <c r="T58" s="781"/>
      <c r="U58" s="781"/>
    </row>
    <row r="59" spans="1:21">
      <c r="A59" s="778"/>
      <c r="B59" s="772" t="s">
        <v>1061</v>
      </c>
      <c r="C59" s="564"/>
      <c r="D59" s="564"/>
      <c r="E59" s="565"/>
      <c r="F59" s="772" t="s">
        <v>1062</v>
      </c>
      <c r="G59" s="564"/>
      <c r="H59" s="564"/>
      <c r="I59" s="564"/>
      <c r="J59" s="564"/>
      <c r="K59" s="564"/>
      <c r="L59" s="565"/>
      <c r="M59" s="782"/>
      <c r="N59" s="783"/>
      <c r="O59" s="783"/>
      <c r="P59" s="783"/>
      <c r="Q59" s="783"/>
      <c r="R59" s="783"/>
      <c r="S59" s="783"/>
      <c r="T59" s="783"/>
      <c r="U59" s="783"/>
    </row>
    <row r="60" spans="1:21">
      <c r="A60" s="778"/>
      <c r="B60" s="772" t="s">
        <v>1063</v>
      </c>
      <c r="C60" s="564"/>
      <c r="D60" s="564"/>
      <c r="E60" s="565"/>
      <c r="F60" s="772" t="s">
        <v>1299</v>
      </c>
      <c r="G60" s="564"/>
      <c r="H60" s="564"/>
      <c r="I60" s="564"/>
      <c r="J60" s="564"/>
      <c r="K60" s="564"/>
      <c r="L60" s="565"/>
      <c r="M60" s="354"/>
      <c r="N60" s="354"/>
      <c r="O60" s="354"/>
      <c r="P60" s="773"/>
      <c r="Q60" s="774"/>
      <c r="R60" s="774"/>
      <c r="S60" s="774"/>
      <c r="T60" s="774"/>
      <c r="U60" s="355"/>
    </row>
    <row r="61" spans="1:21">
      <c r="A61" s="778"/>
      <c r="B61" s="772" t="s">
        <v>1064</v>
      </c>
      <c r="C61" s="775"/>
      <c r="D61" s="775"/>
      <c r="E61" s="776"/>
      <c r="F61" s="772" t="s">
        <v>1065</v>
      </c>
      <c r="G61" s="564"/>
      <c r="H61" s="564"/>
      <c r="I61" s="564"/>
      <c r="J61" s="564"/>
      <c r="K61" s="564"/>
      <c r="L61" s="565"/>
      <c r="M61" s="354"/>
      <c r="N61" s="354"/>
      <c r="O61" s="354"/>
      <c r="P61" s="774"/>
      <c r="Q61" s="774"/>
      <c r="R61" s="774"/>
      <c r="S61" s="774"/>
      <c r="T61" s="774"/>
      <c r="U61" s="355"/>
    </row>
    <row r="62" spans="1:21" ht="20.25" customHeight="1">
      <c r="A62" s="770" t="s">
        <v>1066</v>
      </c>
      <c r="B62" s="771"/>
      <c r="C62" s="771"/>
      <c r="D62" s="771"/>
      <c r="E62" s="771"/>
      <c r="F62" s="771"/>
      <c r="G62" s="771"/>
      <c r="H62" s="771"/>
      <c r="I62" s="771"/>
      <c r="J62" s="771"/>
      <c r="K62" s="771"/>
      <c r="L62" s="771"/>
      <c r="M62" s="771"/>
      <c r="N62" s="771"/>
      <c r="O62" s="771"/>
      <c r="P62" s="771"/>
      <c r="Q62" s="771"/>
      <c r="R62" s="771"/>
      <c r="S62" s="771"/>
      <c r="T62" s="771"/>
      <c r="U62" s="771"/>
    </row>
    <row r="63" spans="1:21">
      <c r="A63" s="769" t="s">
        <v>1309</v>
      </c>
      <c r="B63" s="769"/>
      <c r="C63" s="769"/>
      <c r="D63" s="769"/>
      <c r="E63" s="769"/>
      <c r="F63" s="769"/>
      <c r="G63" s="769"/>
      <c r="H63" s="769"/>
      <c r="I63" s="769"/>
      <c r="J63" s="769"/>
      <c r="K63" s="769"/>
      <c r="L63" s="769"/>
      <c r="M63" s="769"/>
      <c r="N63" s="769"/>
      <c r="O63" s="769"/>
      <c r="P63" s="769"/>
      <c r="Q63" s="769"/>
      <c r="R63" s="769"/>
      <c r="S63" s="769"/>
      <c r="T63" s="769"/>
      <c r="U63" s="769"/>
    </row>
  </sheetData>
  <mergeCells count="51">
    <mergeCell ref="A63:U63"/>
    <mergeCell ref="A62:U62"/>
    <mergeCell ref="B60:E60"/>
    <mergeCell ref="F60:L60"/>
    <mergeCell ref="P60:T60"/>
    <mergeCell ref="B61:E61"/>
    <mergeCell ref="F61:L61"/>
    <mergeCell ref="P61:T61"/>
    <mergeCell ref="A58:A61"/>
    <mergeCell ref="B58:E58"/>
    <mergeCell ref="F58:L58"/>
    <mergeCell ref="M58:U59"/>
    <mergeCell ref="B59:E59"/>
    <mergeCell ref="F59:L59"/>
    <mergeCell ref="C23:U23"/>
    <mergeCell ref="A28:A42"/>
    <mergeCell ref="C42:U42"/>
    <mergeCell ref="A43:A57"/>
    <mergeCell ref="C57:U57"/>
    <mergeCell ref="H5:K5"/>
    <mergeCell ref="L5:L7"/>
    <mergeCell ref="A24:A27"/>
    <mergeCell ref="C27:U27"/>
    <mergeCell ref="T6:U6"/>
    <mergeCell ref="A8:A13"/>
    <mergeCell ref="C12:U12"/>
    <mergeCell ref="B13:U13"/>
    <mergeCell ref="A14:A18"/>
    <mergeCell ref="C18:U18"/>
    <mergeCell ref="A5:A7"/>
    <mergeCell ref="B5:B7"/>
    <mergeCell ref="A19:A20"/>
    <mergeCell ref="B19:U19"/>
    <mergeCell ref="C20:U20"/>
    <mergeCell ref="A21:A23"/>
    <mergeCell ref="A1:U1"/>
    <mergeCell ref="A2:U2"/>
    <mergeCell ref="L3:U3"/>
    <mergeCell ref="L4:U4"/>
    <mergeCell ref="M5:P5"/>
    <mergeCell ref="Q5:Q7"/>
    <mergeCell ref="R5:U5"/>
    <mergeCell ref="C6:D6"/>
    <mergeCell ref="E6:F6"/>
    <mergeCell ref="H6:I6"/>
    <mergeCell ref="J6:K6"/>
    <mergeCell ref="M6:N6"/>
    <mergeCell ref="O6:P6"/>
    <mergeCell ref="R6:S6"/>
    <mergeCell ref="C5:F5"/>
    <mergeCell ref="G5:G7"/>
  </mergeCells>
  <phoneticPr fontId="3" type="noConversion"/>
  <printOptions horizontalCentered="1"/>
  <pageMargins left="0.11811023622047245" right="0.11811023622047245" top="0.34" bottom="0.24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9">
    <pageSetUpPr fitToPage="1"/>
  </sheetPr>
  <dimension ref="A1:U64"/>
  <sheetViews>
    <sheetView topLeftCell="A52" zoomScaleNormal="100" workbookViewId="0">
      <selection activeCell="A64" sqref="A64:U64"/>
    </sheetView>
  </sheetViews>
  <sheetFormatPr defaultColWidth="8.875" defaultRowHeight="15"/>
  <cols>
    <col min="1" max="1" width="2.625" style="1" customWidth="1"/>
    <col min="2" max="2" width="13.125" style="1" customWidth="1"/>
    <col min="3" max="6" width="2.625" style="1" customWidth="1"/>
    <col min="7" max="7" width="13.125" style="1" customWidth="1"/>
    <col min="8" max="11" width="2.625" style="1" customWidth="1"/>
    <col min="12" max="12" width="13.125" style="1" customWidth="1"/>
    <col min="13" max="16" width="2.625" style="1" customWidth="1"/>
    <col min="17" max="17" width="13.125" style="1" customWidth="1"/>
    <col min="18" max="21" width="2.625" style="1" customWidth="1"/>
    <col min="22" max="16384" width="8.875" style="1"/>
  </cols>
  <sheetData>
    <row r="1" spans="1:21" ht="21" customHeight="1">
      <c r="A1" s="531" t="s">
        <v>1112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</row>
    <row r="2" spans="1:21" s="80" customFormat="1" ht="27" customHeight="1">
      <c r="A2" s="496" t="s">
        <v>1104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</row>
    <row r="3" spans="1:21" ht="15" customHeight="1">
      <c r="A3" s="498" t="s">
        <v>0</v>
      </c>
      <c r="B3" s="499" t="s">
        <v>1</v>
      </c>
      <c r="C3" s="499" t="s">
        <v>2</v>
      </c>
      <c r="D3" s="499"/>
      <c r="E3" s="499"/>
      <c r="F3" s="499"/>
      <c r="G3" s="499" t="s">
        <v>1</v>
      </c>
      <c r="H3" s="499" t="s">
        <v>3</v>
      </c>
      <c r="I3" s="499"/>
      <c r="J3" s="499"/>
      <c r="K3" s="499"/>
      <c r="L3" s="499" t="s">
        <v>1</v>
      </c>
      <c r="M3" s="499" t="s">
        <v>5</v>
      </c>
      <c r="N3" s="499"/>
      <c r="O3" s="499"/>
      <c r="P3" s="499"/>
      <c r="Q3" s="499" t="s">
        <v>1</v>
      </c>
      <c r="R3" s="499" t="s">
        <v>6</v>
      </c>
      <c r="S3" s="499"/>
      <c r="T3" s="499"/>
      <c r="U3" s="499"/>
    </row>
    <row r="4" spans="1:21" ht="15" customHeight="1">
      <c r="A4" s="498"/>
      <c r="B4" s="499"/>
      <c r="C4" s="499" t="s">
        <v>7</v>
      </c>
      <c r="D4" s="499"/>
      <c r="E4" s="499" t="s">
        <v>8</v>
      </c>
      <c r="F4" s="499"/>
      <c r="G4" s="499"/>
      <c r="H4" s="499" t="s">
        <v>7</v>
      </c>
      <c r="I4" s="499"/>
      <c r="J4" s="499" t="s">
        <v>8</v>
      </c>
      <c r="K4" s="499"/>
      <c r="L4" s="499"/>
      <c r="M4" s="499" t="s">
        <v>7</v>
      </c>
      <c r="N4" s="499"/>
      <c r="O4" s="499" t="s">
        <v>8</v>
      </c>
      <c r="P4" s="499"/>
      <c r="Q4" s="499"/>
      <c r="R4" s="499" t="s">
        <v>7</v>
      </c>
      <c r="S4" s="499"/>
      <c r="T4" s="499" t="s">
        <v>8</v>
      </c>
      <c r="U4" s="499"/>
    </row>
    <row r="5" spans="1:21" ht="20.25" customHeight="1">
      <c r="A5" s="498"/>
      <c r="B5" s="499"/>
      <c r="C5" s="2" t="s">
        <v>9</v>
      </c>
      <c r="D5" s="2" t="s">
        <v>10</v>
      </c>
      <c r="E5" s="2" t="s">
        <v>9</v>
      </c>
      <c r="F5" s="2" t="s">
        <v>10</v>
      </c>
      <c r="G5" s="499"/>
      <c r="H5" s="2" t="s">
        <v>9</v>
      </c>
      <c r="I5" s="2" t="s">
        <v>10</v>
      </c>
      <c r="J5" s="2" t="s">
        <v>9</v>
      </c>
      <c r="K5" s="2" t="s">
        <v>10</v>
      </c>
      <c r="L5" s="499"/>
      <c r="M5" s="2" t="s">
        <v>9</v>
      </c>
      <c r="N5" s="2" t="s">
        <v>10</v>
      </c>
      <c r="O5" s="2" t="s">
        <v>9</v>
      </c>
      <c r="P5" s="2" t="s">
        <v>10</v>
      </c>
      <c r="Q5" s="499"/>
      <c r="R5" s="2" t="s">
        <v>9</v>
      </c>
      <c r="S5" s="2" t="s">
        <v>10</v>
      </c>
      <c r="T5" s="2" t="s">
        <v>9</v>
      </c>
      <c r="U5" s="2" t="s">
        <v>10</v>
      </c>
    </row>
    <row r="6" spans="1:21" ht="15" customHeight="1">
      <c r="A6" s="505" t="s">
        <v>120</v>
      </c>
      <c r="B6" s="3" t="s">
        <v>121</v>
      </c>
      <c r="C6" s="4">
        <v>2</v>
      </c>
      <c r="D6" s="4">
        <v>2</v>
      </c>
      <c r="E6" s="4"/>
      <c r="F6" s="4"/>
      <c r="G6" s="5" t="s">
        <v>122</v>
      </c>
      <c r="H6" s="4">
        <v>2</v>
      </c>
      <c r="I6" s="4">
        <v>2</v>
      </c>
      <c r="J6" s="4"/>
      <c r="K6" s="4"/>
      <c r="L6" s="6"/>
      <c r="M6" s="7"/>
      <c r="N6" s="7"/>
      <c r="O6" s="7"/>
      <c r="P6" s="7"/>
      <c r="Q6" s="6"/>
      <c r="R6" s="7"/>
      <c r="S6" s="7"/>
      <c r="T6" s="7"/>
      <c r="U6" s="7"/>
    </row>
    <row r="7" spans="1:21" ht="15" customHeight="1">
      <c r="A7" s="506"/>
      <c r="B7" s="5" t="s">
        <v>123</v>
      </c>
      <c r="C7" s="4"/>
      <c r="D7" s="4"/>
      <c r="E7" s="4">
        <v>2</v>
      </c>
      <c r="F7" s="4">
        <v>2</v>
      </c>
      <c r="G7" s="5" t="s">
        <v>124</v>
      </c>
      <c r="H7" s="4">
        <v>2</v>
      </c>
      <c r="I7" s="4">
        <v>2</v>
      </c>
      <c r="J7" s="4">
        <v>2</v>
      </c>
      <c r="K7" s="4">
        <v>2</v>
      </c>
      <c r="L7" s="6"/>
      <c r="M7" s="7"/>
      <c r="N7" s="7"/>
      <c r="O7" s="7"/>
      <c r="P7" s="7"/>
      <c r="Q7" s="6"/>
      <c r="R7" s="7"/>
      <c r="S7" s="7"/>
      <c r="T7" s="7"/>
      <c r="U7" s="7"/>
    </row>
    <row r="8" spans="1:21" ht="15" customHeight="1">
      <c r="A8" s="506"/>
      <c r="B8" s="5" t="s">
        <v>125</v>
      </c>
      <c r="C8" s="4">
        <v>2</v>
      </c>
      <c r="D8" s="4">
        <v>2</v>
      </c>
      <c r="E8" s="4">
        <v>2</v>
      </c>
      <c r="F8" s="4">
        <v>2</v>
      </c>
      <c r="G8" s="5"/>
      <c r="H8" s="4"/>
      <c r="I8" s="4"/>
      <c r="J8" s="4"/>
      <c r="K8" s="4"/>
      <c r="L8" s="6"/>
      <c r="M8" s="7"/>
      <c r="N8" s="7"/>
      <c r="O8" s="7"/>
      <c r="P8" s="7"/>
      <c r="Q8" s="6"/>
      <c r="R8" s="7"/>
      <c r="S8" s="7"/>
      <c r="T8" s="7"/>
      <c r="U8" s="7"/>
    </row>
    <row r="9" spans="1:21" ht="15" customHeight="1">
      <c r="A9" s="506"/>
      <c r="B9" s="8" t="s">
        <v>17</v>
      </c>
      <c r="C9" s="9"/>
      <c r="D9" s="9"/>
      <c r="E9" s="9"/>
      <c r="F9" s="9"/>
      <c r="G9" s="10"/>
      <c r="H9" s="9"/>
      <c r="I9" s="9"/>
      <c r="J9" s="9"/>
      <c r="K9" s="9"/>
      <c r="L9" s="10"/>
      <c r="M9" s="9"/>
      <c r="N9" s="9"/>
      <c r="O9" s="11"/>
      <c r="P9" s="11"/>
      <c r="Q9" s="10"/>
      <c r="R9" s="9"/>
      <c r="S9" s="9"/>
      <c r="T9" s="9"/>
      <c r="U9" s="9"/>
    </row>
    <row r="10" spans="1:21" ht="15" customHeight="1">
      <c r="A10" s="506"/>
      <c r="B10" s="12" t="s">
        <v>18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</row>
    <row r="11" spans="1:21" ht="27" customHeight="1">
      <c r="A11" s="507"/>
      <c r="B11" s="509" t="s">
        <v>1087</v>
      </c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</row>
    <row r="12" spans="1:21" ht="15" customHeight="1">
      <c r="A12" s="498" t="s">
        <v>126</v>
      </c>
      <c r="B12" s="13" t="s">
        <v>127</v>
      </c>
      <c r="C12" s="14">
        <v>0</v>
      </c>
      <c r="D12" s="14">
        <v>1</v>
      </c>
      <c r="E12" s="14">
        <v>0</v>
      </c>
      <c r="F12" s="14">
        <v>1</v>
      </c>
      <c r="G12" s="13" t="s">
        <v>128</v>
      </c>
      <c r="H12" s="14">
        <v>1</v>
      </c>
      <c r="I12" s="14">
        <v>1</v>
      </c>
      <c r="J12" s="14">
        <v>1</v>
      </c>
      <c r="K12" s="14">
        <v>1</v>
      </c>
      <c r="L12" s="15"/>
      <c r="M12" s="16"/>
      <c r="N12" s="16"/>
      <c r="O12" s="16"/>
      <c r="P12" s="17"/>
      <c r="Q12" s="13"/>
      <c r="R12" s="14"/>
      <c r="S12" s="14"/>
      <c r="T12" s="14"/>
      <c r="U12" s="18"/>
    </row>
    <row r="13" spans="1:21" ht="15" customHeight="1">
      <c r="A13" s="498"/>
      <c r="B13" s="19" t="s">
        <v>22</v>
      </c>
      <c r="C13" s="20"/>
      <c r="D13" s="20"/>
      <c r="E13" s="20">
        <v>2</v>
      </c>
      <c r="F13" s="20">
        <v>2</v>
      </c>
      <c r="G13" s="374" t="s">
        <v>1099</v>
      </c>
      <c r="H13" s="375"/>
      <c r="I13" s="375"/>
      <c r="J13" s="375">
        <v>2</v>
      </c>
      <c r="K13" s="375">
        <v>2</v>
      </c>
      <c r="L13" s="22"/>
      <c r="M13" s="23"/>
      <c r="N13" s="23"/>
      <c r="O13" s="21"/>
      <c r="P13" s="21"/>
      <c r="Q13" s="24"/>
      <c r="R13" s="21"/>
      <c r="S13" s="21"/>
      <c r="T13" s="21"/>
      <c r="U13" s="20"/>
    </row>
    <row r="14" spans="1:21" ht="15" customHeight="1">
      <c r="A14" s="498"/>
      <c r="B14" s="25"/>
      <c r="C14" s="26"/>
      <c r="D14" s="26"/>
      <c r="E14" s="20"/>
      <c r="F14" s="20"/>
      <c r="G14" s="25" t="s">
        <v>129</v>
      </c>
      <c r="H14" s="23"/>
      <c r="I14" s="23"/>
      <c r="J14" s="4">
        <v>2</v>
      </c>
      <c r="K14" s="4">
        <v>2</v>
      </c>
      <c r="L14" s="24"/>
      <c r="M14" s="21"/>
      <c r="N14" s="21"/>
      <c r="O14" s="21"/>
      <c r="P14" s="21"/>
      <c r="Q14" s="24"/>
      <c r="R14" s="21"/>
      <c r="S14" s="21"/>
      <c r="T14" s="21"/>
      <c r="U14" s="20"/>
    </row>
    <row r="15" spans="1:21" ht="15" customHeight="1">
      <c r="A15" s="498"/>
      <c r="B15" s="8" t="s">
        <v>17</v>
      </c>
      <c r="C15" s="9">
        <v>0</v>
      </c>
      <c r="D15" s="9">
        <v>1</v>
      </c>
      <c r="E15" s="9">
        <v>2</v>
      </c>
      <c r="F15" s="9">
        <v>3</v>
      </c>
      <c r="G15" s="10" t="s">
        <v>17</v>
      </c>
      <c r="H15" s="9">
        <v>3</v>
      </c>
      <c r="I15" s="9">
        <v>3</v>
      </c>
      <c r="J15" s="9">
        <v>3</v>
      </c>
      <c r="K15" s="9">
        <v>3</v>
      </c>
      <c r="L15" s="10" t="s">
        <v>17</v>
      </c>
      <c r="M15" s="9"/>
      <c r="N15" s="9"/>
      <c r="O15" s="11"/>
      <c r="P15" s="11"/>
      <c r="Q15" s="10" t="s">
        <v>17</v>
      </c>
      <c r="R15" s="9"/>
      <c r="S15" s="9"/>
      <c r="T15" s="9"/>
      <c r="U15" s="9"/>
    </row>
    <row r="16" spans="1:21" ht="15" customHeight="1">
      <c r="A16" s="498"/>
      <c r="B16" s="27" t="s">
        <v>18</v>
      </c>
      <c r="C16" s="510">
        <v>8</v>
      </c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</row>
    <row r="17" spans="1:21" ht="73.5" customHeight="1">
      <c r="A17" s="498" t="s">
        <v>130</v>
      </c>
      <c r="B17" s="511" t="s">
        <v>131</v>
      </c>
      <c r="C17" s="511"/>
      <c r="D17" s="511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</row>
    <row r="18" spans="1:21" ht="15" customHeight="1">
      <c r="A18" s="498"/>
      <c r="B18" s="359" t="s">
        <v>26</v>
      </c>
      <c r="C18" s="512">
        <v>6</v>
      </c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</row>
    <row r="19" spans="1:21" ht="15" customHeight="1">
      <c r="A19" s="498" t="s">
        <v>132</v>
      </c>
      <c r="B19" s="28" t="s">
        <v>133</v>
      </c>
      <c r="C19" s="29">
        <v>2</v>
      </c>
      <c r="D19" s="30">
        <v>2</v>
      </c>
      <c r="E19" s="30"/>
      <c r="F19" s="30"/>
      <c r="G19" s="370" t="s">
        <v>1102</v>
      </c>
      <c r="H19" s="379">
        <v>2</v>
      </c>
      <c r="I19" s="379">
        <v>2</v>
      </c>
      <c r="J19" s="379"/>
      <c r="K19" s="379"/>
      <c r="L19" s="6"/>
      <c r="M19" s="7"/>
      <c r="N19" s="7"/>
      <c r="O19" s="32"/>
      <c r="P19" s="32"/>
      <c r="Q19" s="6"/>
      <c r="R19" s="7"/>
      <c r="S19" s="7"/>
      <c r="T19" s="7"/>
      <c r="U19" s="7"/>
    </row>
    <row r="20" spans="1:21" ht="15" customHeight="1">
      <c r="A20" s="498"/>
      <c r="B20" s="31" t="s">
        <v>134</v>
      </c>
      <c r="C20" s="30"/>
      <c r="D20" s="30"/>
      <c r="E20" s="30">
        <v>2</v>
      </c>
      <c r="F20" s="30">
        <v>2</v>
      </c>
      <c r="G20" s="370" t="s">
        <v>1101</v>
      </c>
      <c r="H20" s="379"/>
      <c r="I20" s="379"/>
      <c r="J20" s="379">
        <v>2</v>
      </c>
      <c r="K20" s="379">
        <v>2</v>
      </c>
      <c r="L20" s="6"/>
      <c r="M20" s="7"/>
      <c r="N20" s="7"/>
      <c r="O20" s="32"/>
      <c r="P20" s="32"/>
      <c r="Q20" s="6"/>
      <c r="R20" s="7"/>
      <c r="S20" s="7"/>
      <c r="T20" s="7"/>
      <c r="U20" s="7"/>
    </row>
    <row r="21" spans="1:21" ht="15" customHeight="1">
      <c r="A21" s="498"/>
      <c r="B21" s="32" t="s">
        <v>135</v>
      </c>
      <c r="C21" s="33">
        <v>2</v>
      </c>
      <c r="D21" s="33">
        <v>2</v>
      </c>
      <c r="E21" s="33">
        <v>2</v>
      </c>
      <c r="F21" s="33">
        <v>2</v>
      </c>
      <c r="G21" s="34"/>
      <c r="H21" s="33">
        <v>2</v>
      </c>
      <c r="I21" s="33">
        <v>2</v>
      </c>
      <c r="J21" s="33">
        <v>2</v>
      </c>
      <c r="K21" s="33">
        <v>2</v>
      </c>
      <c r="L21" s="32"/>
      <c r="M21" s="7"/>
      <c r="N21" s="7"/>
      <c r="O21" s="32"/>
      <c r="P21" s="32"/>
      <c r="Q21" s="32"/>
      <c r="R21" s="7"/>
      <c r="S21" s="7"/>
      <c r="T21" s="7"/>
      <c r="U21" s="7"/>
    </row>
    <row r="22" spans="1:21" ht="15" customHeight="1">
      <c r="A22" s="498"/>
      <c r="B22" s="35" t="s">
        <v>31</v>
      </c>
      <c r="C22" s="513">
        <v>8</v>
      </c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</row>
    <row r="23" spans="1:21" s="39" customFormat="1" ht="13.9" customHeight="1">
      <c r="A23" s="501" t="s">
        <v>32</v>
      </c>
      <c r="B23" s="36" t="s">
        <v>33</v>
      </c>
      <c r="C23" s="37">
        <v>2</v>
      </c>
      <c r="D23" s="37">
        <v>2</v>
      </c>
      <c r="E23" s="37"/>
      <c r="F23" s="37"/>
      <c r="G23" s="36" t="s">
        <v>136</v>
      </c>
      <c r="H23" s="37">
        <v>2</v>
      </c>
      <c r="I23" s="37">
        <v>2</v>
      </c>
      <c r="J23" s="37"/>
      <c r="K23" s="37"/>
      <c r="L23" s="38" t="s">
        <v>137</v>
      </c>
      <c r="M23" s="37"/>
      <c r="N23" s="37"/>
      <c r="O23" s="37">
        <v>2</v>
      </c>
      <c r="P23" s="37">
        <v>2</v>
      </c>
      <c r="Q23" s="38" t="s">
        <v>138</v>
      </c>
      <c r="R23" s="37"/>
      <c r="S23" s="37"/>
      <c r="T23" s="37">
        <v>2</v>
      </c>
      <c r="U23" s="37">
        <v>2</v>
      </c>
    </row>
    <row r="24" spans="1:21" s="39" customFormat="1" ht="13.9" customHeight="1">
      <c r="A24" s="502"/>
      <c r="B24" s="70" t="s">
        <v>139</v>
      </c>
      <c r="C24" s="71">
        <v>2</v>
      </c>
      <c r="D24" s="71">
        <v>2</v>
      </c>
      <c r="E24" s="71"/>
      <c r="F24" s="71"/>
      <c r="G24" s="72" t="s">
        <v>140</v>
      </c>
      <c r="H24" s="71">
        <v>2</v>
      </c>
      <c r="I24" s="71">
        <v>2</v>
      </c>
      <c r="J24" s="71"/>
      <c r="K24" s="71"/>
      <c r="L24" s="70" t="s">
        <v>141</v>
      </c>
      <c r="M24" s="71"/>
      <c r="N24" s="71"/>
      <c r="O24" s="71">
        <v>2</v>
      </c>
      <c r="P24" s="71">
        <v>2</v>
      </c>
      <c r="Q24" s="72" t="s">
        <v>142</v>
      </c>
      <c r="R24" s="71"/>
      <c r="S24" s="71"/>
      <c r="T24" s="71">
        <v>2</v>
      </c>
      <c r="U24" s="71">
        <v>2</v>
      </c>
    </row>
    <row r="25" spans="1:21" s="39" customFormat="1" ht="13.9" customHeight="1">
      <c r="A25" s="502"/>
      <c r="B25" s="356" t="s">
        <v>1067</v>
      </c>
      <c r="C25" s="37">
        <v>2</v>
      </c>
      <c r="D25" s="37">
        <v>2</v>
      </c>
      <c r="E25" s="37"/>
      <c r="F25" s="37"/>
      <c r="G25" s="356" t="s">
        <v>1068</v>
      </c>
      <c r="H25" s="37"/>
      <c r="I25" s="37"/>
      <c r="J25" s="37">
        <v>2</v>
      </c>
      <c r="K25" s="37">
        <v>2</v>
      </c>
      <c r="L25" s="70"/>
      <c r="M25" s="71"/>
      <c r="N25" s="71"/>
      <c r="O25" s="71"/>
      <c r="P25" s="71"/>
      <c r="Q25" s="72"/>
      <c r="R25" s="71"/>
      <c r="S25" s="71"/>
      <c r="T25" s="71"/>
      <c r="U25" s="71"/>
    </row>
    <row r="26" spans="1:21" s="39" customFormat="1" ht="13.9" customHeight="1">
      <c r="A26" s="503"/>
      <c r="B26" s="73" t="s">
        <v>41</v>
      </c>
      <c r="C26" s="532">
        <f>SUM(C23+C24+H23+H24+O23+O24+T23+T24+C25+J25)</f>
        <v>20</v>
      </c>
      <c r="D26" s="532"/>
      <c r="E26" s="532"/>
      <c r="F26" s="532"/>
      <c r="G26" s="532"/>
      <c r="H26" s="532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</row>
    <row r="27" spans="1:21" ht="15" customHeight="1">
      <c r="A27" s="514" t="s">
        <v>143</v>
      </c>
      <c r="B27" s="381" t="s">
        <v>144</v>
      </c>
      <c r="C27" s="382">
        <v>2</v>
      </c>
      <c r="D27" s="382">
        <v>2</v>
      </c>
      <c r="E27" s="389"/>
      <c r="F27" s="389"/>
      <c r="G27" s="381" t="s">
        <v>145</v>
      </c>
      <c r="H27" s="382">
        <v>2</v>
      </c>
      <c r="I27" s="382">
        <v>2</v>
      </c>
      <c r="J27" s="382"/>
      <c r="K27" s="382"/>
      <c r="L27" s="381" t="s">
        <v>146</v>
      </c>
      <c r="M27" s="382">
        <v>2</v>
      </c>
      <c r="N27" s="382">
        <v>2</v>
      </c>
      <c r="O27" s="382"/>
      <c r="P27" s="382"/>
      <c r="Q27" s="41" t="s">
        <v>147</v>
      </c>
      <c r="R27" s="42">
        <v>10</v>
      </c>
      <c r="S27" s="42">
        <v>10</v>
      </c>
      <c r="T27" s="42">
        <v>10</v>
      </c>
      <c r="U27" s="42">
        <v>10</v>
      </c>
    </row>
    <row r="28" spans="1:21" ht="15" customHeight="1">
      <c r="A28" s="514"/>
      <c r="B28" s="381" t="s">
        <v>148</v>
      </c>
      <c r="C28" s="382">
        <v>2</v>
      </c>
      <c r="D28" s="382">
        <v>2</v>
      </c>
      <c r="E28" s="389"/>
      <c r="F28" s="389"/>
      <c r="G28" s="381" t="s">
        <v>149</v>
      </c>
      <c r="H28" s="382">
        <v>2</v>
      </c>
      <c r="I28" s="382">
        <v>2</v>
      </c>
      <c r="J28" s="382"/>
      <c r="K28" s="382"/>
      <c r="L28" s="383" t="s">
        <v>150</v>
      </c>
      <c r="M28" s="382">
        <v>2</v>
      </c>
      <c r="N28" s="382">
        <v>2</v>
      </c>
      <c r="O28" s="382"/>
      <c r="P28" s="382"/>
      <c r="Q28" s="41"/>
      <c r="R28" s="42"/>
      <c r="S28" s="42"/>
      <c r="T28" s="42"/>
      <c r="U28" s="42"/>
    </row>
    <row r="29" spans="1:21" ht="15" customHeight="1">
      <c r="A29" s="514"/>
      <c r="B29" s="381" t="s">
        <v>151</v>
      </c>
      <c r="C29" s="382">
        <v>2</v>
      </c>
      <c r="D29" s="382">
        <v>2</v>
      </c>
      <c r="E29" s="382"/>
      <c r="F29" s="382"/>
      <c r="G29" s="390" t="s">
        <v>152</v>
      </c>
      <c r="H29" s="382">
        <v>2</v>
      </c>
      <c r="I29" s="382">
        <v>2</v>
      </c>
      <c r="J29" s="382">
        <v>2</v>
      </c>
      <c r="K29" s="382">
        <v>2</v>
      </c>
      <c r="L29" s="381" t="s">
        <v>153</v>
      </c>
      <c r="M29" s="382">
        <v>2</v>
      </c>
      <c r="N29" s="382">
        <v>2</v>
      </c>
      <c r="O29" s="382"/>
      <c r="P29" s="382"/>
      <c r="Q29" s="46"/>
      <c r="R29" s="42"/>
      <c r="S29" s="42"/>
      <c r="T29" s="42"/>
      <c r="U29" s="42"/>
    </row>
    <row r="30" spans="1:21" ht="15" customHeight="1">
      <c r="A30" s="514"/>
      <c r="B30" s="383" t="s">
        <v>154</v>
      </c>
      <c r="C30" s="382">
        <v>2</v>
      </c>
      <c r="D30" s="382">
        <v>2</v>
      </c>
      <c r="E30" s="382"/>
      <c r="F30" s="382"/>
      <c r="G30" s="381" t="s">
        <v>155</v>
      </c>
      <c r="H30" s="382">
        <v>2</v>
      </c>
      <c r="I30" s="382">
        <v>2</v>
      </c>
      <c r="J30" s="382">
        <v>2</v>
      </c>
      <c r="K30" s="382">
        <v>2</v>
      </c>
      <c r="L30" s="381" t="s">
        <v>156</v>
      </c>
      <c r="M30" s="382">
        <v>1</v>
      </c>
      <c r="N30" s="382">
        <v>2</v>
      </c>
      <c r="O30" s="382">
        <v>1</v>
      </c>
      <c r="P30" s="382">
        <v>2</v>
      </c>
      <c r="Q30" s="41"/>
      <c r="R30" s="42"/>
      <c r="S30" s="42"/>
      <c r="T30" s="42"/>
      <c r="U30" s="42"/>
    </row>
    <row r="31" spans="1:21" ht="15" customHeight="1">
      <c r="A31" s="514"/>
      <c r="B31" s="381" t="s">
        <v>157</v>
      </c>
      <c r="C31" s="391"/>
      <c r="D31" s="391"/>
      <c r="E31" s="382">
        <v>2</v>
      </c>
      <c r="F31" s="382">
        <v>2</v>
      </c>
      <c r="G31" s="380" t="s">
        <v>158</v>
      </c>
      <c r="H31" s="392"/>
      <c r="I31" s="392"/>
      <c r="J31" s="392">
        <v>2</v>
      </c>
      <c r="K31" s="392">
        <v>2</v>
      </c>
      <c r="L31" s="381" t="s">
        <v>159</v>
      </c>
      <c r="M31" s="382"/>
      <c r="N31" s="382"/>
      <c r="O31" s="392">
        <v>2</v>
      </c>
      <c r="P31" s="392">
        <v>2</v>
      </c>
      <c r="Q31" s="48"/>
      <c r="R31" s="42"/>
      <c r="S31" s="42"/>
      <c r="T31" s="42"/>
      <c r="U31" s="42"/>
    </row>
    <row r="32" spans="1:21" ht="15" customHeight="1">
      <c r="A32" s="514"/>
      <c r="B32" s="381" t="s">
        <v>160</v>
      </c>
      <c r="C32" s="382"/>
      <c r="D32" s="382"/>
      <c r="E32" s="382">
        <v>2</v>
      </c>
      <c r="F32" s="382">
        <v>2</v>
      </c>
      <c r="G32" s="381" t="s">
        <v>161</v>
      </c>
      <c r="H32" s="382"/>
      <c r="I32" s="382"/>
      <c r="J32" s="382">
        <v>2</v>
      </c>
      <c r="K32" s="382">
        <v>2</v>
      </c>
      <c r="L32" s="381" t="s">
        <v>162</v>
      </c>
      <c r="M32" s="382"/>
      <c r="N32" s="382"/>
      <c r="O32" s="382">
        <v>2</v>
      </c>
      <c r="P32" s="382">
        <v>2</v>
      </c>
      <c r="Q32" s="48"/>
      <c r="R32" s="42"/>
      <c r="S32" s="42"/>
      <c r="T32" s="42"/>
      <c r="U32" s="42"/>
    </row>
    <row r="33" spans="1:21" ht="15" customHeight="1">
      <c r="A33" s="514"/>
      <c r="B33" s="41" t="s">
        <v>163</v>
      </c>
      <c r="C33" s="41"/>
      <c r="D33" s="41"/>
      <c r="E33" s="42">
        <v>2</v>
      </c>
      <c r="F33" s="42">
        <v>2</v>
      </c>
      <c r="G33" s="47"/>
      <c r="H33" s="42"/>
      <c r="I33" s="42"/>
      <c r="J33" s="42"/>
      <c r="K33" s="42"/>
      <c r="L33" s="74" t="s">
        <v>164</v>
      </c>
      <c r="M33" s="42"/>
      <c r="N33" s="42"/>
      <c r="O33" s="42">
        <v>2</v>
      </c>
      <c r="P33" s="42">
        <v>2</v>
      </c>
      <c r="Q33" s="41"/>
      <c r="R33" s="42"/>
      <c r="S33" s="42"/>
      <c r="T33" s="42"/>
      <c r="U33" s="42"/>
    </row>
    <row r="34" spans="1:21" ht="15" customHeight="1">
      <c r="A34" s="514"/>
      <c r="B34" s="75"/>
      <c r="C34" s="75"/>
      <c r="D34" s="75"/>
      <c r="E34" s="75"/>
      <c r="F34" s="75"/>
      <c r="G34" s="47"/>
      <c r="H34" s="45"/>
      <c r="I34" s="45"/>
      <c r="J34" s="45"/>
      <c r="K34" s="45"/>
      <c r="L34" s="76"/>
      <c r="M34" s="75"/>
      <c r="N34" s="75"/>
      <c r="O34" s="75"/>
      <c r="P34" s="75"/>
      <c r="Q34" s="77"/>
      <c r="R34" s="42"/>
      <c r="S34" s="42"/>
      <c r="T34" s="42"/>
      <c r="U34" s="42"/>
    </row>
    <row r="35" spans="1:21" ht="15" customHeight="1">
      <c r="A35" s="514"/>
      <c r="B35" s="41"/>
      <c r="C35" s="41"/>
      <c r="D35" s="41"/>
      <c r="E35" s="42"/>
      <c r="F35" s="42"/>
      <c r="G35" s="47"/>
      <c r="H35" s="42"/>
      <c r="I35" s="42"/>
      <c r="J35" s="42"/>
      <c r="K35" s="42"/>
      <c r="L35" s="75"/>
      <c r="M35" s="75"/>
      <c r="N35" s="75"/>
      <c r="O35" s="75"/>
      <c r="P35" s="75"/>
      <c r="Q35" s="77"/>
      <c r="R35" s="42"/>
      <c r="S35" s="42"/>
      <c r="T35" s="42"/>
      <c r="U35" s="42"/>
    </row>
    <row r="36" spans="1:21" ht="15" customHeight="1">
      <c r="A36" s="514"/>
      <c r="B36" s="41"/>
      <c r="C36" s="42"/>
      <c r="D36" s="42"/>
      <c r="E36" s="42"/>
      <c r="F36" s="42"/>
      <c r="G36" s="41"/>
      <c r="H36" s="42"/>
      <c r="I36" s="42"/>
      <c r="J36" s="42"/>
      <c r="K36" s="42"/>
      <c r="L36" s="47"/>
      <c r="M36" s="42"/>
      <c r="N36" s="42"/>
      <c r="O36" s="42"/>
      <c r="P36" s="42"/>
      <c r="Q36" s="46"/>
      <c r="R36" s="42"/>
      <c r="S36" s="42"/>
      <c r="T36" s="42"/>
      <c r="U36" s="42"/>
    </row>
    <row r="37" spans="1:21" ht="15" customHeight="1">
      <c r="A37" s="514"/>
      <c r="B37" s="50" t="s">
        <v>109</v>
      </c>
      <c r="C37" s="50">
        <v>8</v>
      </c>
      <c r="D37" s="50">
        <v>8</v>
      </c>
      <c r="E37" s="50">
        <v>6</v>
      </c>
      <c r="F37" s="50">
        <v>6</v>
      </c>
      <c r="G37" s="50" t="s">
        <v>109</v>
      </c>
      <c r="H37" s="50">
        <v>8</v>
      </c>
      <c r="I37" s="50">
        <v>8</v>
      </c>
      <c r="J37" s="50">
        <v>8</v>
      </c>
      <c r="K37" s="50">
        <v>8</v>
      </c>
      <c r="L37" s="50" t="s">
        <v>109</v>
      </c>
      <c r="M37" s="50">
        <v>7</v>
      </c>
      <c r="N37" s="50">
        <v>8</v>
      </c>
      <c r="O37" s="50">
        <v>7</v>
      </c>
      <c r="P37" s="50">
        <v>8</v>
      </c>
      <c r="Q37" s="50" t="s">
        <v>109</v>
      </c>
      <c r="R37" s="50">
        <v>10</v>
      </c>
      <c r="S37" s="50">
        <v>10</v>
      </c>
      <c r="T37" s="50">
        <v>10</v>
      </c>
      <c r="U37" s="50">
        <v>10</v>
      </c>
    </row>
    <row r="38" spans="1:21" ht="15" customHeight="1">
      <c r="A38" s="514"/>
      <c r="B38" s="51" t="s">
        <v>165</v>
      </c>
      <c r="C38" s="515" t="s">
        <v>166</v>
      </c>
      <c r="D38" s="515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</row>
    <row r="39" spans="1:21" ht="15" customHeight="1">
      <c r="A39" s="520" t="s">
        <v>167</v>
      </c>
      <c r="B39" s="381" t="s">
        <v>75</v>
      </c>
      <c r="C39" s="30">
        <v>2</v>
      </c>
      <c r="D39" s="30">
        <v>2</v>
      </c>
      <c r="E39" s="30"/>
      <c r="F39" s="30"/>
      <c r="G39" s="31" t="s">
        <v>76</v>
      </c>
      <c r="H39" s="30">
        <v>2</v>
      </c>
      <c r="I39" s="30">
        <v>2</v>
      </c>
      <c r="J39" s="30"/>
      <c r="K39" s="30"/>
      <c r="L39" s="383" t="s">
        <v>168</v>
      </c>
      <c r="M39" s="30">
        <v>2</v>
      </c>
      <c r="N39" s="30">
        <v>2</v>
      </c>
      <c r="O39" s="30"/>
      <c r="P39" s="30"/>
      <c r="Q39" s="41"/>
      <c r="R39" s="59"/>
      <c r="S39" s="59"/>
      <c r="T39" s="59"/>
      <c r="U39" s="59"/>
    </row>
    <row r="40" spans="1:21" ht="15" customHeight="1">
      <c r="A40" s="521"/>
      <c r="B40" s="28" t="s">
        <v>169</v>
      </c>
      <c r="C40" s="30">
        <v>2</v>
      </c>
      <c r="D40" s="30">
        <v>2</v>
      </c>
      <c r="E40" s="30"/>
      <c r="F40" s="30"/>
      <c r="G40" s="384" t="s">
        <v>170</v>
      </c>
      <c r="H40" s="30">
        <v>2</v>
      </c>
      <c r="I40" s="30">
        <v>2</v>
      </c>
      <c r="J40" s="30"/>
      <c r="K40" s="30"/>
      <c r="L40" s="381" t="s">
        <v>80</v>
      </c>
      <c r="M40" s="30">
        <v>2</v>
      </c>
      <c r="N40" s="30">
        <v>2</v>
      </c>
      <c r="O40" s="30"/>
      <c r="P40" s="30"/>
      <c r="Q40" s="41"/>
      <c r="R40" s="59"/>
      <c r="S40" s="59"/>
      <c r="T40" s="59"/>
      <c r="U40" s="59"/>
    </row>
    <row r="41" spans="1:21" ht="15" customHeight="1">
      <c r="A41" s="521"/>
      <c r="B41" s="28" t="s">
        <v>81</v>
      </c>
      <c r="C41" s="30">
        <v>2</v>
      </c>
      <c r="D41" s="30">
        <v>2</v>
      </c>
      <c r="E41" s="30"/>
      <c r="F41" s="30"/>
      <c r="G41" s="385" t="s">
        <v>82</v>
      </c>
      <c r="H41" s="30">
        <v>2</v>
      </c>
      <c r="I41" s="30">
        <v>2</v>
      </c>
      <c r="J41" s="30"/>
      <c r="K41" s="30"/>
      <c r="L41" s="381" t="s">
        <v>83</v>
      </c>
      <c r="M41" s="30">
        <v>2</v>
      </c>
      <c r="N41" s="30">
        <v>2</v>
      </c>
      <c r="O41" s="30"/>
      <c r="P41" s="30"/>
      <c r="Q41" s="41"/>
      <c r="R41" s="59"/>
      <c r="S41" s="59"/>
      <c r="T41" s="59"/>
      <c r="U41" s="59"/>
    </row>
    <row r="42" spans="1:21" ht="15" customHeight="1">
      <c r="A42" s="521"/>
      <c r="B42" s="381" t="s">
        <v>84</v>
      </c>
      <c r="C42" s="30">
        <v>2</v>
      </c>
      <c r="D42" s="30">
        <v>2</v>
      </c>
      <c r="E42" s="30"/>
      <c r="F42" s="30"/>
      <c r="G42" s="381" t="s">
        <v>171</v>
      </c>
      <c r="H42" s="30">
        <v>2</v>
      </c>
      <c r="I42" s="30">
        <v>2</v>
      </c>
      <c r="J42" s="30"/>
      <c r="K42" s="30"/>
      <c r="L42" s="381" t="s">
        <v>86</v>
      </c>
      <c r="M42" s="30">
        <v>2</v>
      </c>
      <c r="N42" s="30">
        <v>2</v>
      </c>
      <c r="O42" s="30"/>
      <c r="P42" s="30"/>
      <c r="Q42" s="41"/>
      <c r="R42" s="59"/>
      <c r="S42" s="59"/>
      <c r="T42" s="59"/>
      <c r="U42" s="59"/>
    </row>
    <row r="43" spans="1:21" ht="15" customHeight="1">
      <c r="A43" s="521"/>
      <c r="B43" s="383" t="s">
        <v>172</v>
      </c>
      <c r="C43" s="30">
        <v>2</v>
      </c>
      <c r="D43" s="30">
        <v>2</v>
      </c>
      <c r="E43" s="30"/>
      <c r="F43" s="30"/>
      <c r="G43" s="381" t="s">
        <v>88</v>
      </c>
      <c r="H43" s="30">
        <v>2</v>
      </c>
      <c r="I43" s="30">
        <v>2</v>
      </c>
      <c r="J43" s="30"/>
      <c r="K43" s="30"/>
      <c r="L43" s="381" t="s">
        <v>173</v>
      </c>
      <c r="M43" s="30">
        <v>2</v>
      </c>
      <c r="N43" s="30">
        <v>2</v>
      </c>
      <c r="O43" s="30">
        <v>2</v>
      </c>
      <c r="P43" s="30">
        <v>2</v>
      </c>
      <c r="Q43" s="41"/>
      <c r="R43" s="59"/>
      <c r="S43" s="59"/>
      <c r="T43" s="59"/>
      <c r="U43" s="59"/>
    </row>
    <row r="44" spans="1:21" ht="15" customHeight="1">
      <c r="A44" s="521"/>
      <c r="B44" s="383" t="s">
        <v>174</v>
      </c>
      <c r="C44" s="30"/>
      <c r="D44" s="30"/>
      <c r="E44" s="30">
        <v>2</v>
      </c>
      <c r="F44" s="30">
        <v>2</v>
      </c>
      <c r="G44" s="383" t="s">
        <v>175</v>
      </c>
      <c r="H44" s="30">
        <v>2</v>
      </c>
      <c r="I44" s="30">
        <v>2</v>
      </c>
      <c r="J44" s="30"/>
      <c r="K44" s="30"/>
      <c r="L44" s="381" t="s">
        <v>92</v>
      </c>
      <c r="M44" s="30"/>
      <c r="N44" s="30"/>
      <c r="O44" s="30">
        <v>2</v>
      </c>
      <c r="P44" s="30">
        <v>2</v>
      </c>
      <c r="Q44" s="41"/>
      <c r="R44" s="59"/>
      <c r="S44" s="59"/>
      <c r="T44" s="59"/>
      <c r="U44" s="59"/>
    </row>
    <row r="45" spans="1:21" ht="15" customHeight="1">
      <c r="A45" s="521"/>
      <c r="B45" s="381" t="s">
        <v>93</v>
      </c>
      <c r="C45" s="30"/>
      <c r="D45" s="30"/>
      <c r="E45" s="30">
        <v>2</v>
      </c>
      <c r="F45" s="30">
        <v>2</v>
      </c>
      <c r="G45" s="383" t="s">
        <v>176</v>
      </c>
      <c r="H45" s="30"/>
      <c r="I45" s="30"/>
      <c r="J45" s="30">
        <v>2</v>
      </c>
      <c r="K45" s="30">
        <v>2</v>
      </c>
      <c r="L45" s="381" t="s">
        <v>95</v>
      </c>
      <c r="M45" s="30"/>
      <c r="N45" s="30"/>
      <c r="O45" s="30">
        <v>2</v>
      </c>
      <c r="P45" s="30">
        <v>2</v>
      </c>
      <c r="Q45" s="41"/>
      <c r="R45" s="59"/>
      <c r="S45" s="59"/>
      <c r="T45" s="59"/>
      <c r="U45" s="59"/>
    </row>
    <row r="46" spans="1:21" ht="15" customHeight="1">
      <c r="A46" s="521"/>
      <c r="B46" s="28" t="s">
        <v>96</v>
      </c>
      <c r="C46" s="30"/>
      <c r="D46" s="30"/>
      <c r="E46" s="30">
        <v>2</v>
      </c>
      <c r="F46" s="30">
        <v>2</v>
      </c>
      <c r="G46" s="383" t="s">
        <v>177</v>
      </c>
      <c r="H46" s="30"/>
      <c r="I46" s="30"/>
      <c r="J46" s="30">
        <v>2</v>
      </c>
      <c r="K46" s="30">
        <v>2</v>
      </c>
      <c r="L46" s="381" t="s">
        <v>178</v>
      </c>
      <c r="M46" s="30"/>
      <c r="N46" s="30"/>
      <c r="O46" s="30">
        <v>2</v>
      </c>
      <c r="P46" s="30">
        <v>2</v>
      </c>
      <c r="Q46" s="41"/>
      <c r="R46" s="59"/>
      <c r="S46" s="59"/>
      <c r="T46" s="59"/>
      <c r="U46" s="59"/>
    </row>
    <row r="47" spans="1:21" ht="15" customHeight="1">
      <c r="A47" s="521"/>
      <c r="B47" s="28" t="s">
        <v>99</v>
      </c>
      <c r="C47" s="30"/>
      <c r="D47" s="30"/>
      <c r="E47" s="30">
        <v>2</v>
      </c>
      <c r="F47" s="30">
        <v>2</v>
      </c>
      <c r="G47" s="28" t="s">
        <v>179</v>
      </c>
      <c r="H47" s="30"/>
      <c r="I47" s="30"/>
      <c r="J47" s="30">
        <v>2</v>
      </c>
      <c r="K47" s="30">
        <v>2</v>
      </c>
      <c r="L47" s="381" t="s">
        <v>180</v>
      </c>
      <c r="M47" s="30"/>
      <c r="N47" s="30"/>
      <c r="O47" s="30">
        <v>2</v>
      </c>
      <c r="P47" s="30">
        <v>2</v>
      </c>
      <c r="Q47" s="41"/>
      <c r="R47" s="59"/>
      <c r="S47" s="59"/>
      <c r="T47" s="59"/>
      <c r="U47" s="59"/>
    </row>
    <row r="48" spans="1:21" ht="15" customHeight="1">
      <c r="A48" s="521"/>
      <c r="B48" s="387" t="s">
        <v>181</v>
      </c>
      <c r="C48" s="30"/>
      <c r="D48" s="30"/>
      <c r="E48" s="30">
        <v>2</v>
      </c>
      <c r="F48" s="30">
        <v>2</v>
      </c>
      <c r="G48" s="388" t="s">
        <v>182</v>
      </c>
      <c r="H48" s="30"/>
      <c r="I48" s="30"/>
      <c r="J48" s="30">
        <v>2</v>
      </c>
      <c r="K48" s="30">
        <v>2</v>
      </c>
      <c r="L48" s="381"/>
      <c r="M48" s="30"/>
      <c r="N48" s="30"/>
      <c r="O48" s="30"/>
      <c r="P48" s="30"/>
      <c r="Q48" s="41"/>
      <c r="R48" s="59"/>
      <c r="S48" s="59"/>
      <c r="T48" s="59"/>
      <c r="U48" s="59"/>
    </row>
    <row r="49" spans="1:21" ht="15" customHeight="1">
      <c r="A49" s="521"/>
      <c r="B49" s="60" t="s">
        <v>183</v>
      </c>
      <c r="C49" s="58"/>
      <c r="D49" s="58"/>
      <c r="E49" s="58">
        <v>2</v>
      </c>
      <c r="F49" s="58">
        <v>2</v>
      </c>
      <c r="G49" s="41" t="s">
        <v>105</v>
      </c>
      <c r="H49" s="58"/>
      <c r="I49" s="58"/>
      <c r="J49" s="58">
        <v>2</v>
      </c>
      <c r="K49" s="58">
        <v>2</v>
      </c>
      <c r="L49" s="41"/>
      <c r="M49" s="58"/>
      <c r="N49" s="58"/>
      <c r="O49" s="58"/>
      <c r="P49" s="58"/>
      <c r="Q49" s="41"/>
      <c r="R49" s="59"/>
      <c r="S49" s="59"/>
      <c r="T49" s="59"/>
      <c r="U49" s="59"/>
    </row>
    <row r="50" spans="1:21" ht="15" customHeight="1">
      <c r="A50" s="521"/>
      <c r="B50" s="60"/>
      <c r="C50" s="58"/>
      <c r="D50" s="58"/>
      <c r="E50" s="58"/>
      <c r="F50" s="58"/>
      <c r="G50" s="41" t="s">
        <v>184</v>
      </c>
      <c r="H50" s="58"/>
      <c r="I50" s="58"/>
      <c r="J50" s="58">
        <v>2</v>
      </c>
      <c r="K50" s="58">
        <v>2</v>
      </c>
      <c r="L50" s="41"/>
      <c r="M50" s="58"/>
      <c r="N50" s="58"/>
      <c r="O50" s="58"/>
      <c r="P50" s="58"/>
      <c r="Q50" s="41"/>
      <c r="R50" s="59"/>
      <c r="S50" s="59"/>
      <c r="T50" s="59"/>
      <c r="U50" s="59"/>
    </row>
    <row r="51" spans="1:21" ht="15" customHeight="1">
      <c r="A51" s="521"/>
      <c r="B51" s="61"/>
      <c r="C51" s="58"/>
      <c r="D51" s="58"/>
      <c r="E51" s="58"/>
      <c r="F51" s="58"/>
      <c r="G51" s="41" t="s">
        <v>185</v>
      </c>
      <c r="H51" s="58"/>
      <c r="I51" s="58"/>
      <c r="J51" s="58">
        <v>2</v>
      </c>
      <c r="K51" s="58">
        <v>2</v>
      </c>
      <c r="L51" s="41"/>
      <c r="M51" s="58"/>
      <c r="N51" s="58"/>
      <c r="O51" s="58"/>
      <c r="P51" s="58"/>
      <c r="Q51" s="41" t="s">
        <v>106</v>
      </c>
      <c r="R51" s="59"/>
      <c r="S51" s="59"/>
      <c r="T51" s="59"/>
      <c r="U51" s="59"/>
    </row>
    <row r="52" spans="1:21" ht="15" customHeight="1">
      <c r="A52" s="521"/>
      <c r="B52" s="50" t="s">
        <v>109</v>
      </c>
      <c r="C52" s="62">
        <v>10</v>
      </c>
      <c r="D52" s="62">
        <v>10</v>
      </c>
      <c r="E52" s="62">
        <v>10</v>
      </c>
      <c r="F52" s="62">
        <v>10</v>
      </c>
      <c r="G52" s="50" t="s">
        <v>109</v>
      </c>
      <c r="H52" s="62">
        <v>12</v>
      </c>
      <c r="I52" s="62">
        <v>12</v>
      </c>
      <c r="J52" s="62">
        <v>14</v>
      </c>
      <c r="K52" s="62">
        <v>14</v>
      </c>
      <c r="L52" s="50" t="s">
        <v>109</v>
      </c>
      <c r="M52" s="62">
        <v>10</v>
      </c>
      <c r="N52" s="62">
        <v>10</v>
      </c>
      <c r="O52" s="62">
        <v>10</v>
      </c>
      <c r="P52" s="62">
        <v>10</v>
      </c>
      <c r="Q52" s="50" t="s">
        <v>109</v>
      </c>
      <c r="R52" s="62">
        <v>0</v>
      </c>
      <c r="S52" s="62">
        <v>0</v>
      </c>
      <c r="T52" s="62">
        <v>0</v>
      </c>
      <c r="U52" s="62">
        <v>0</v>
      </c>
    </row>
    <row r="53" spans="1:21" ht="15" customHeight="1">
      <c r="A53" s="522"/>
      <c r="B53" s="63" t="s">
        <v>165</v>
      </c>
      <c r="C53" s="523" t="s">
        <v>186</v>
      </c>
      <c r="D53" s="523"/>
      <c r="E53" s="523"/>
      <c r="F53" s="523"/>
      <c r="G53" s="523"/>
      <c r="H53" s="523"/>
      <c r="I53" s="523"/>
      <c r="J53" s="523"/>
      <c r="K53" s="523"/>
      <c r="L53" s="523"/>
      <c r="M53" s="523"/>
      <c r="N53" s="523"/>
      <c r="O53" s="523"/>
      <c r="P53" s="523"/>
      <c r="Q53" s="523"/>
      <c r="R53" s="523"/>
      <c r="S53" s="523"/>
      <c r="T53" s="523"/>
      <c r="U53" s="523"/>
    </row>
    <row r="54" spans="1:21" ht="15" customHeight="1">
      <c r="A54" s="533" t="s">
        <v>187</v>
      </c>
      <c r="B54" s="533"/>
      <c r="C54" s="78">
        <v>26</v>
      </c>
      <c r="D54" s="78">
        <v>27</v>
      </c>
      <c r="E54" s="78">
        <v>28</v>
      </c>
      <c r="F54" s="78">
        <v>29</v>
      </c>
      <c r="G54" s="78"/>
      <c r="H54" s="78">
        <v>27</v>
      </c>
      <c r="I54" s="78">
        <v>27</v>
      </c>
      <c r="J54" s="78">
        <v>25</v>
      </c>
      <c r="K54" s="78">
        <v>25</v>
      </c>
      <c r="L54" s="78"/>
      <c r="M54" s="78">
        <v>17</v>
      </c>
      <c r="N54" s="78">
        <v>18</v>
      </c>
      <c r="O54" s="78">
        <v>17</v>
      </c>
      <c r="P54" s="78">
        <v>18</v>
      </c>
      <c r="Q54" s="78"/>
      <c r="R54" s="79">
        <v>10</v>
      </c>
      <c r="S54" s="79">
        <v>10</v>
      </c>
      <c r="T54" s="79">
        <v>10</v>
      </c>
      <c r="U54" s="79">
        <v>10</v>
      </c>
    </row>
    <row r="55" spans="1:21">
      <c r="A55" s="528" t="s">
        <v>188</v>
      </c>
      <c r="B55" s="528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8"/>
      <c r="U55" s="66"/>
    </row>
    <row r="56" spans="1:21">
      <c r="A56" s="528" t="s">
        <v>1114</v>
      </c>
      <c r="B56" s="528"/>
      <c r="C56" s="528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  <c r="O56" s="528"/>
      <c r="P56" s="528"/>
      <c r="Q56" s="528"/>
      <c r="R56" s="528"/>
      <c r="S56" s="528"/>
      <c r="T56" s="528"/>
      <c r="U56" s="528"/>
    </row>
    <row r="57" spans="1:21">
      <c r="A57" s="529" t="s">
        <v>189</v>
      </c>
      <c r="B57" s="529"/>
      <c r="C57" s="529"/>
      <c r="D57" s="529"/>
      <c r="E57" s="529"/>
      <c r="F57" s="529"/>
      <c r="G57" s="529"/>
      <c r="H57" s="529"/>
      <c r="I57" s="529"/>
      <c r="J57" s="529"/>
      <c r="K57" s="529"/>
      <c r="L57" s="529"/>
      <c r="M57" s="529"/>
      <c r="N57" s="529"/>
      <c r="O57" s="529"/>
      <c r="P57" s="529"/>
      <c r="Q57" s="529"/>
      <c r="R57" s="529"/>
      <c r="S57" s="529"/>
      <c r="T57" s="529"/>
      <c r="U57" s="529"/>
    </row>
    <row r="58" spans="1:21">
      <c r="A58" s="528" t="s">
        <v>190</v>
      </c>
      <c r="B58" s="528"/>
      <c r="C58" s="528"/>
      <c r="D58" s="528"/>
      <c r="E58" s="528"/>
      <c r="F58" s="528"/>
      <c r="G58" s="528"/>
      <c r="H58" s="528"/>
      <c r="I58" s="528"/>
      <c r="J58" s="528"/>
      <c r="K58" s="528"/>
      <c r="L58" s="528"/>
      <c r="M58" s="528"/>
      <c r="N58" s="528"/>
      <c r="O58" s="528"/>
      <c r="P58" s="528"/>
      <c r="Q58" s="528"/>
      <c r="R58" s="528"/>
      <c r="S58" s="528"/>
      <c r="T58" s="528"/>
      <c r="U58" s="528"/>
    </row>
    <row r="59" spans="1:21" ht="19.899999999999999" customHeight="1">
      <c r="A59" s="534" t="s">
        <v>191</v>
      </c>
      <c r="B59" s="534"/>
      <c r="C59" s="534"/>
      <c r="D59" s="534"/>
      <c r="E59" s="534"/>
      <c r="F59" s="534"/>
      <c r="G59" s="534"/>
      <c r="H59" s="67"/>
      <c r="I59" s="68"/>
      <c r="J59" s="66"/>
      <c r="K59" s="66"/>
      <c r="L59" s="528" t="s">
        <v>192</v>
      </c>
      <c r="M59" s="528"/>
      <c r="N59" s="528"/>
      <c r="O59" s="528"/>
      <c r="P59" s="528"/>
      <c r="Q59" s="528"/>
      <c r="R59" s="528"/>
      <c r="S59" s="528"/>
      <c r="T59" s="528"/>
      <c r="U59" s="528"/>
    </row>
    <row r="60" spans="1:21">
      <c r="A60" s="528" t="s">
        <v>193</v>
      </c>
      <c r="B60" s="528"/>
      <c r="C60" s="528"/>
      <c r="D60" s="528"/>
      <c r="E60" s="528"/>
      <c r="F60" s="528"/>
      <c r="G60" s="528"/>
      <c r="H60" s="528"/>
      <c r="I60" s="528"/>
      <c r="J60" s="528"/>
      <c r="K60" s="528"/>
      <c r="L60" s="528"/>
      <c r="M60" s="528"/>
      <c r="N60" s="528"/>
      <c r="O60" s="528"/>
      <c r="P60" s="528"/>
      <c r="Q60" s="528"/>
      <c r="R60" s="528"/>
      <c r="S60" s="528"/>
      <c r="T60" s="528"/>
      <c r="U60" s="528"/>
    </row>
    <row r="61" spans="1:21">
      <c r="A61" s="528"/>
      <c r="B61" s="528"/>
      <c r="C61" s="528"/>
      <c r="D61" s="528"/>
      <c r="E61" s="528"/>
      <c r="F61" s="528"/>
      <c r="G61" s="528"/>
      <c r="H61" s="528"/>
      <c r="I61" s="528"/>
      <c r="J61" s="528"/>
      <c r="K61" s="528"/>
      <c r="L61" s="528"/>
      <c r="M61" s="528"/>
      <c r="N61" s="528"/>
      <c r="O61" s="528"/>
      <c r="P61" s="528"/>
      <c r="Q61" s="528"/>
      <c r="R61" s="528"/>
      <c r="S61" s="528"/>
      <c r="T61" s="528"/>
      <c r="U61" s="528"/>
    </row>
    <row r="62" spans="1:21">
      <c r="A62" s="528"/>
      <c r="B62" s="528"/>
      <c r="C62" s="528"/>
      <c r="D62" s="528"/>
      <c r="E62" s="528"/>
      <c r="F62" s="528"/>
      <c r="G62" s="528"/>
      <c r="H62" s="528"/>
      <c r="I62" s="528"/>
      <c r="J62" s="528"/>
      <c r="K62" s="528"/>
      <c r="L62" s="69"/>
      <c r="M62" s="69"/>
      <c r="N62" s="69"/>
      <c r="O62" s="69"/>
      <c r="P62" s="69"/>
      <c r="Q62" s="69"/>
      <c r="R62" s="69"/>
      <c r="S62" s="69"/>
      <c r="T62" s="69"/>
      <c r="U62" s="69"/>
    </row>
    <row r="63" spans="1:21" ht="16.5">
      <c r="A63" s="526" t="s">
        <v>194</v>
      </c>
      <c r="B63" s="526"/>
      <c r="C63" s="526"/>
      <c r="D63" s="526"/>
      <c r="E63" s="526"/>
      <c r="F63" s="526"/>
      <c r="G63" s="526"/>
      <c r="H63" s="526"/>
      <c r="I63" s="526"/>
      <c r="J63" s="526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U63" s="526"/>
    </row>
    <row r="64" spans="1:21">
      <c r="A64" s="524" t="s">
        <v>1301</v>
      </c>
      <c r="B64" s="525"/>
      <c r="C64" s="525"/>
      <c r="D64" s="525"/>
      <c r="E64" s="525"/>
      <c r="F64" s="525"/>
      <c r="G64" s="525"/>
      <c r="H64" s="525"/>
      <c r="I64" s="525"/>
      <c r="J64" s="525"/>
      <c r="K64" s="525"/>
      <c r="L64" s="525"/>
      <c r="M64" s="525"/>
      <c r="N64" s="525"/>
      <c r="O64" s="525"/>
      <c r="P64" s="525"/>
      <c r="Q64" s="525"/>
      <c r="R64" s="525"/>
      <c r="S64" s="525"/>
      <c r="T64" s="525"/>
      <c r="U64" s="525"/>
    </row>
  </sheetData>
  <mergeCells count="45">
    <mergeCell ref="A64:U64"/>
    <mergeCell ref="A63:U63"/>
    <mergeCell ref="A56:U56"/>
    <mergeCell ref="A57:U57"/>
    <mergeCell ref="A58:U58"/>
    <mergeCell ref="A59:G59"/>
    <mergeCell ref="L59:U61"/>
    <mergeCell ref="A60:K62"/>
    <mergeCell ref="A12:A16"/>
    <mergeCell ref="C16:U16"/>
    <mergeCell ref="A55:T55"/>
    <mergeCell ref="A17:A18"/>
    <mergeCell ref="B17:U17"/>
    <mergeCell ref="C18:U18"/>
    <mergeCell ref="A19:A22"/>
    <mergeCell ref="C22:U22"/>
    <mergeCell ref="A23:A26"/>
    <mergeCell ref="C26:U26"/>
    <mergeCell ref="A27:A38"/>
    <mergeCell ref="C38:U38"/>
    <mergeCell ref="A39:A53"/>
    <mergeCell ref="C53:U53"/>
    <mergeCell ref="A54:B54"/>
    <mergeCell ref="O4:P4"/>
    <mergeCell ref="R4:S4"/>
    <mergeCell ref="T4:U4"/>
    <mergeCell ref="A6:A11"/>
    <mergeCell ref="C10:U10"/>
    <mergeCell ref="B11:U11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3" type="noConversion"/>
  <printOptions horizontalCentered="1"/>
  <pageMargins left="0" right="0" top="0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zoomScaleNormal="90" workbookViewId="0">
      <selection activeCell="F58" sqref="F58:L59"/>
    </sheetView>
  </sheetViews>
  <sheetFormatPr defaultColWidth="8.875" defaultRowHeight="15"/>
  <cols>
    <col min="1" max="1" width="2.875" style="81" customWidth="1"/>
    <col min="2" max="2" width="13.5" style="81" customWidth="1"/>
    <col min="3" max="6" width="3.25" style="81" customWidth="1"/>
    <col min="7" max="7" width="14.375" style="81" customWidth="1"/>
    <col min="8" max="11" width="3.25" style="81" customWidth="1"/>
    <col min="12" max="12" width="14.875" style="81" customWidth="1"/>
    <col min="13" max="16" width="3.25" style="81" customWidth="1"/>
    <col min="17" max="17" width="18" style="81" customWidth="1"/>
    <col min="18" max="21" width="3.25" style="81" customWidth="1"/>
    <col min="22" max="256" width="8.875" style="81"/>
    <col min="257" max="257" width="2.875" style="81" customWidth="1"/>
    <col min="258" max="258" width="13.5" style="81" customWidth="1"/>
    <col min="259" max="262" width="3.25" style="81" customWidth="1"/>
    <col min="263" max="263" width="14.375" style="81" customWidth="1"/>
    <col min="264" max="267" width="3.25" style="81" customWidth="1"/>
    <col min="268" max="268" width="14.875" style="81" customWidth="1"/>
    <col min="269" max="272" width="3.25" style="81" customWidth="1"/>
    <col min="273" max="273" width="18" style="81" customWidth="1"/>
    <col min="274" max="277" width="3.25" style="81" customWidth="1"/>
    <col min="278" max="512" width="8.875" style="81"/>
    <col min="513" max="513" width="2.875" style="81" customWidth="1"/>
    <col min="514" max="514" width="13.5" style="81" customWidth="1"/>
    <col min="515" max="518" width="3.25" style="81" customWidth="1"/>
    <col min="519" max="519" width="14.375" style="81" customWidth="1"/>
    <col min="520" max="523" width="3.25" style="81" customWidth="1"/>
    <col min="524" max="524" width="14.875" style="81" customWidth="1"/>
    <col min="525" max="528" width="3.25" style="81" customWidth="1"/>
    <col min="529" max="529" width="18" style="81" customWidth="1"/>
    <col min="530" max="533" width="3.25" style="81" customWidth="1"/>
    <col min="534" max="768" width="8.875" style="81"/>
    <col min="769" max="769" width="2.875" style="81" customWidth="1"/>
    <col min="770" max="770" width="13.5" style="81" customWidth="1"/>
    <col min="771" max="774" width="3.25" style="81" customWidth="1"/>
    <col min="775" max="775" width="14.375" style="81" customWidth="1"/>
    <col min="776" max="779" width="3.25" style="81" customWidth="1"/>
    <col min="780" max="780" width="14.875" style="81" customWidth="1"/>
    <col min="781" max="784" width="3.25" style="81" customWidth="1"/>
    <col min="785" max="785" width="18" style="81" customWidth="1"/>
    <col min="786" max="789" width="3.25" style="81" customWidth="1"/>
    <col min="790" max="1024" width="8.875" style="81"/>
    <col min="1025" max="1025" width="2.875" style="81" customWidth="1"/>
    <col min="1026" max="1026" width="13.5" style="81" customWidth="1"/>
    <col min="1027" max="1030" width="3.25" style="81" customWidth="1"/>
    <col min="1031" max="1031" width="14.375" style="81" customWidth="1"/>
    <col min="1032" max="1035" width="3.25" style="81" customWidth="1"/>
    <col min="1036" max="1036" width="14.875" style="81" customWidth="1"/>
    <col min="1037" max="1040" width="3.25" style="81" customWidth="1"/>
    <col min="1041" max="1041" width="18" style="81" customWidth="1"/>
    <col min="1042" max="1045" width="3.25" style="81" customWidth="1"/>
    <col min="1046" max="1280" width="8.875" style="81"/>
    <col min="1281" max="1281" width="2.875" style="81" customWidth="1"/>
    <col min="1282" max="1282" width="13.5" style="81" customWidth="1"/>
    <col min="1283" max="1286" width="3.25" style="81" customWidth="1"/>
    <col min="1287" max="1287" width="14.375" style="81" customWidth="1"/>
    <col min="1288" max="1291" width="3.25" style="81" customWidth="1"/>
    <col min="1292" max="1292" width="14.875" style="81" customWidth="1"/>
    <col min="1293" max="1296" width="3.25" style="81" customWidth="1"/>
    <col min="1297" max="1297" width="18" style="81" customWidth="1"/>
    <col min="1298" max="1301" width="3.25" style="81" customWidth="1"/>
    <col min="1302" max="1536" width="8.875" style="81"/>
    <col min="1537" max="1537" width="2.875" style="81" customWidth="1"/>
    <col min="1538" max="1538" width="13.5" style="81" customWidth="1"/>
    <col min="1539" max="1542" width="3.25" style="81" customWidth="1"/>
    <col min="1543" max="1543" width="14.375" style="81" customWidth="1"/>
    <col min="1544" max="1547" width="3.25" style="81" customWidth="1"/>
    <col min="1548" max="1548" width="14.875" style="81" customWidth="1"/>
    <col min="1549" max="1552" width="3.25" style="81" customWidth="1"/>
    <col min="1553" max="1553" width="18" style="81" customWidth="1"/>
    <col min="1554" max="1557" width="3.25" style="81" customWidth="1"/>
    <col min="1558" max="1792" width="8.875" style="81"/>
    <col min="1793" max="1793" width="2.875" style="81" customWidth="1"/>
    <col min="1794" max="1794" width="13.5" style="81" customWidth="1"/>
    <col min="1795" max="1798" width="3.25" style="81" customWidth="1"/>
    <col min="1799" max="1799" width="14.375" style="81" customWidth="1"/>
    <col min="1800" max="1803" width="3.25" style="81" customWidth="1"/>
    <col min="1804" max="1804" width="14.875" style="81" customWidth="1"/>
    <col min="1805" max="1808" width="3.25" style="81" customWidth="1"/>
    <col min="1809" max="1809" width="18" style="81" customWidth="1"/>
    <col min="1810" max="1813" width="3.25" style="81" customWidth="1"/>
    <col min="1814" max="2048" width="8.875" style="81"/>
    <col min="2049" max="2049" width="2.875" style="81" customWidth="1"/>
    <col min="2050" max="2050" width="13.5" style="81" customWidth="1"/>
    <col min="2051" max="2054" width="3.25" style="81" customWidth="1"/>
    <col min="2055" max="2055" width="14.375" style="81" customWidth="1"/>
    <col min="2056" max="2059" width="3.25" style="81" customWidth="1"/>
    <col min="2060" max="2060" width="14.875" style="81" customWidth="1"/>
    <col min="2061" max="2064" width="3.25" style="81" customWidth="1"/>
    <col min="2065" max="2065" width="18" style="81" customWidth="1"/>
    <col min="2066" max="2069" width="3.25" style="81" customWidth="1"/>
    <col min="2070" max="2304" width="8.875" style="81"/>
    <col min="2305" max="2305" width="2.875" style="81" customWidth="1"/>
    <col min="2306" max="2306" width="13.5" style="81" customWidth="1"/>
    <col min="2307" max="2310" width="3.25" style="81" customWidth="1"/>
    <col min="2311" max="2311" width="14.375" style="81" customWidth="1"/>
    <col min="2312" max="2315" width="3.25" style="81" customWidth="1"/>
    <col min="2316" max="2316" width="14.875" style="81" customWidth="1"/>
    <col min="2317" max="2320" width="3.25" style="81" customWidth="1"/>
    <col min="2321" max="2321" width="18" style="81" customWidth="1"/>
    <col min="2322" max="2325" width="3.25" style="81" customWidth="1"/>
    <col min="2326" max="2560" width="8.875" style="81"/>
    <col min="2561" max="2561" width="2.875" style="81" customWidth="1"/>
    <col min="2562" max="2562" width="13.5" style="81" customWidth="1"/>
    <col min="2563" max="2566" width="3.25" style="81" customWidth="1"/>
    <col min="2567" max="2567" width="14.375" style="81" customWidth="1"/>
    <col min="2568" max="2571" width="3.25" style="81" customWidth="1"/>
    <col min="2572" max="2572" width="14.875" style="81" customWidth="1"/>
    <col min="2573" max="2576" width="3.25" style="81" customWidth="1"/>
    <col min="2577" max="2577" width="18" style="81" customWidth="1"/>
    <col min="2578" max="2581" width="3.25" style="81" customWidth="1"/>
    <col min="2582" max="2816" width="8.875" style="81"/>
    <col min="2817" max="2817" width="2.875" style="81" customWidth="1"/>
    <col min="2818" max="2818" width="13.5" style="81" customWidth="1"/>
    <col min="2819" max="2822" width="3.25" style="81" customWidth="1"/>
    <col min="2823" max="2823" width="14.375" style="81" customWidth="1"/>
    <col min="2824" max="2827" width="3.25" style="81" customWidth="1"/>
    <col min="2828" max="2828" width="14.875" style="81" customWidth="1"/>
    <col min="2829" max="2832" width="3.25" style="81" customWidth="1"/>
    <col min="2833" max="2833" width="18" style="81" customWidth="1"/>
    <col min="2834" max="2837" width="3.25" style="81" customWidth="1"/>
    <col min="2838" max="3072" width="8.875" style="81"/>
    <col min="3073" max="3073" width="2.875" style="81" customWidth="1"/>
    <col min="3074" max="3074" width="13.5" style="81" customWidth="1"/>
    <col min="3075" max="3078" width="3.25" style="81" customWidth="1"/>
    <col min="3079" max="3079" width="14.375" style="81" customWidth="1"/>
    <col min="3080" max="3083" width="3.25" style="81" customWidth="1"/>
    <col min="3084" max="3084" width="14.875" style="81" customWidth="1"/>
    <col min="3085" max="3088" width="3.25" style="81" customWidth="1"/>
    <col min="3089" max="3089" width="18" style="81" customWidth="1"/>
    <col min="3090" max="3093" width="3.25" style="81" customWidth="1"/>
    <col min="3094" max="3328" width="8.875" style="81"/>
    <col min="3329" max="3329" width="2.875" style="81" customWidth="1"/>
    <col min="3330" max="3330" width="13.5" style="81" customWidth="1"/>
    <col min="3331" max="3334" width="3.25" style="81" customWidth="1"/>
    <col min="3335" max="3335" width="14.375" style="81" customWidth="1"/>
    <col min="3336" max="3339" width="3.25" style="81" customWidth="1"/>
    <col min="3340" max="3340" width="14.875" style="81" customWidth="1"/>
    <col min="3341" max="3344" width="3.25" style="81" customWidth="1"/>
    <col min="3345" max="3345" width="18" style="81" customWidth="1"/>
    <col min="3346" max="3349" width="3.25" style="81" customWidth="1"/>
    <col min="3350" max="3584" width="8.875" style="81"/>
    <col min="3585" max="3585" width="2.875" style="81" customWidth="1"/>
    <col min="3586" max="3586" width="13.5" style="81" customWidth="1"/>
    <col min="3587" max="3590" width="3.25" style="81" customWidth="1"/>
    <col min="3591" max="3591" width="14.375" style="81" customWidth="1"/>
    <col min="3592" max="3595" width="3.25" style="81" customWidth="1"/>
    <col min="3596" max="3596" width="14.875" style="81" customWidth="1"/>
    <col min="3597" max="3600" width="3.25" style="81" customWidth="1"/>
    <col min="3601" max="3601" width="18" style="81" customWidth="1"/>
    <col min="3602" max="3605" width="3.25" style="81" customWidth="1"/>
    <col min="3606" max="3840" width="8.875" style="81"/>
    <col min="3841" max="3841" width="2.875" style="81" customWidth="1"/>
    <col min="3842" max="3842" width="13.5" style="81" customWidth="1"/>
    <col min="3843" max="3846" width="3.25" style="81" customWidth="1"/>
    <col min="3847" max="3847" width="14.375" style="81" customWidth="1"/>
    <col min="3848" max="3851" width="3.25" style="81" customWidth="1"/>
    <col min="3852" max="3852" width="14.875" style="81" customWidth="1"/>
    <col min="3853" max="3856" width="3.25" style="81" customWidth="1"/>
    <col min="3857" max="3857" width="18" style="81" customWidth="1"/>
    <col min="3858" max="3861" width="3.25" style="81" customWidth="1"/>
    <col min="3862" max="4096" width="8.875" style="81"/>
    <col min="4097" max="4097" width="2.875" style="81" customWidth="1"/>
    <col min="4098" max="4098" width="13.5" style="81" customWidth="1"/>
    <col min="4099" max="4102" width="3.25" style="81" customWidth="1"/>
    <col min="4103" max="4103" width="14.375" style="81" customWidth="1"/>
    <col min="4104" max="4107" width="3.25" style="81" customWidth="1"/>
    <col min="4108" max="4108" width="14.875" style="81" customWidth="1"/>
    <col min="4109" max="4112" width="3.25" style="81" customWidth="1"/>
    <col min="4113" max="4113" width="18" style="81" customWidth="1"/>
    <col min="4114" max="4117" width="3.25" style="81" customWidth="1"/>
    <col min="4118" max="4352" width="8.875" style="81"/>
    <col min="4353" max="4353" width="2.875" style="81" customWidth="1"/>
    <col min="4354" max="4354" width="13.5" style="81" customWidth="1"/>
    <col min="4355" max="4358" width="3.25" style="81" customWidth="1"/>
    <col min="4359" max="4359" width="14.375" style="81" customWidth="1"/>
    <col min="4360" max="4363" width="3.25" style="81" customWidth="1"/>
    <col min="4364" max="4364" width="14.875" style="81" customWidth="1"/>
    <col min="4365" max="4368" width="3.25" style="81" customWidth="1"/>
    <col min="4369" max="4369" width="18" style="81" customWidth="1"/>
    <col min="4370" max="4373" width="3.25" style="81" customWidth="1"/>
    <col min="4374" max="4608" width="8.875" style="81"/>
    <col min="4609" max="4609" width="2.875" style="81" customWidth="1"/>
    <col min="4610" max="4610" width="13.5" style="81" customWidth="1"/>
    <col min="4611" max="4614" width="3.25" style="81" customWidth="1"/>
    <col min="4615" max="4615" width="14.375" style="81" customWidth="1"/>
    <col min="4616" max="4619" width="3.25" style="81" customWidth="1"/>
    <col min="4620" max="4620" width="14.875" style="81" customWidth="1"/>
    <col min="4621" max="4624" width="3.25" style="81" customWidth="1"/>
    <col min="4625" max="4625" width="18" style="81" customWidth="1"/>
    <col min="4626" max="4629" width="3.25" style="81" customWidth="1"/>
    <col min="4630" max="4864" width="8.875" style="81"/>
    <col min="4865" max="4865" width="2.875" style="81" customWidth="1"/>
    <col min="4866" max="4866" width="13.5" style="81" customWidth="1"/>
    <col min="4867" max="4870" width="3.25" style="81" customWidth="1"/>
    <col min="4871" max="4871" width="14.375" style="81" customWidth="1"/>
    <col min="4872" max="4875" width="3.25" style="81" customWidth="1"/>
    <col min="4876" max="4876" width="14.875" style="81" customWidth="1"/>
    <col min="4877" max="4880" width="3.25" style="81" customWidth="1"/>
    <col min="4881" max="4881" width="18" style="81" customWidth="1"/>
    <col min="4882" max="4885" width="3.25" style="81" customWidth="1"/>
    <col min="4886" max="5120" width="8.875" style="81"/>
    <col min="5121" max="5121" width="2.875" style="81" customWidth="1"/>
    <col min="5122" max="5122" width="13.5" style="81" customWidth="1"/>
    <col min="5123" max="5126" width="3.25" style="81" customWidth="1"/>
    <col min="5127" max="5127" width="14.375" style="81" customWidth="1"/>
    <col min="5128" max="5131" width="3.25" style="81" customWidth="1"/>
    <col min="5132" max="5132" width="14.875" style="81" customWidth="1"/>
    <col min="5133" max="5136" width="3.25" style="81" customWidth="1"/>
    <col min="5137" max="5137" width="18" style="81" customWidth="1"/>
    <col min="5138" max="5141" width="3.25" style="81" customWidth="1"/>
    <col min="5142" max="5376" width="8.875" style="81"/>
    <col min="5377" max="5377" width="2.875" style="81" customWidth="1"/>
    <col min="5378" max="5378" width="13.5" style="81" customWidth="1"/>
    <col min="5379" max="5382" width="3.25" style="81" customWidth="1"/>
    <col min="5383" max="5383" width="14.375" style="81" customWidth="1"/>
    <col min="5384" max="5387" width="3.25" style="81" customWidth="1"/>
    <col min="5388" max="5388" width="14.875" style="81" customWidth="1"/>
    <col min="5389" max="5392" width="3.25" style="81" customWidth="1"/>
    <col min="5393" max="5393" width="18" style="81" customWidth="1"/>
    <col min="5394" max="5397" width="3.25" style="81" customWidth="1"/>
    <col min="5398" max="5632" width="8.875" style="81"/>
    <col min="5633" max="5633" width="2.875" style="81" customWidth="1"/>
    <col min="5634" max="5634" width="13.5" style="81" customWidth="1"/>
    <col min="5635" max="5638" width="3.25" style="81" customWidth="1"/>
    <col min="5639" max="5639" width="14.375" style="81" customWidth="1"/>
    <col min="5640" max="5643" width="3.25" style="81" customWidth="1"/>
    <col min="5644" max="5644" width="14.875" style="81" customWidth="1"/>
    <col min="5645" max="5648" width="3.25" style="81" customWidth="1"/>
    <col min="5649" max="5649" width="18" style="81" customWidth="1"/>
    <col min="5650" max="5653" width="3.25" style="81" customWidth="1"/>
    <col min="5654" max="5888" width="8.875" style="81"/>
    <col min="5889" max="5889" width="2.875" style="81" customWidth="1"/>
    <col min="5890" max="5890" width="13.5" style="81" customWidth="1"/>
    <col min="5891" max="5894" width="3.25" style="81" customWidth="1"/>
    <col min="5895" max="5895" width="14.375" style="81" customWidth="1"/>
    <col min="5896" max="5899" width="3.25" style="81" customWidth="1"/>
    <col min="5900" max="5900" width="14.875" style="81" customWidth="1"/>
    <col min="5901" max="5904" width="3.25" style="81" customWidth="1"/>
    <col min="5905" max="5905" width="18" style="81" customWidth="1"/>
    <col min="5906" max="5909" width="3.25" style="81" customWidth="1"/>
    <col min="5910" max="6144" width="8.875" style="81"/>
    <col min="6145" max="6145" width="2.875" style="81" customWidth="1"/>
    <col min="6146" max="6146" width="13.5" style="81" customWidth="1"/>
    <col min="6147" max="6150" width="3.25" style="81" customWidth="1"/>
    <col min="6151" max="6151" width="14.375" style="81" customWidth="1"/>
    <col min="6152" max="6155" width="3.25" style="81" customWidth="1"/>
    <col min="6156" max="6156" width="14.875" style="81" customWidth="1"/>
    <col min="6157" max="6160" width="3.25" style="81" customWidth="1"/>
    <col min="6161" max="6161" width="18" style="81" customWidth="1"/>
    <col min="6162" max="6165" width="3.25" style="81" customWidth="1"/>
    <col min="6166" max="6400" width="8.875" style="81"/>
    <col min="6401" max="6401" width="2.875" style="81" customWidth="1"/>
    <col min="6402" max="6402" width="13.5" style="81" customWidth="1"/>
    <col min="6403" max="6406" width="3.25" style="81" customWidth="1"/>
    <col min="6407" max="6407" width="14.375" style="81" customWidth="1"/>
    <col min="6408" max="6411" width="3.25" style="81" customWidth="1"/>
    <col min="6412" max="6412" width="14.875" style="81" customWidth="1"/>
    <col min="6413" max="6416" width="3.25" style="81" customWidth="1"/>
    <col min="6417" max="6417" width="18" style="81" customWidth="1"/>
    <col min="6418" max="6421" width="3.25" style="81" customWidth="1"/>
    <col min="6422" max="6656" width="8.875" style="81"/>
    <col min="6657" max="6657" width="2.875" style="81" customWidth="1"/>
    <col min="6658" max="6658" width="13.5" style="81" customWidth="1"/>
    <col min="6659" max="6662" width="3.25" style="81" customWidth="1"/>
    <col min="6663" max="6663" width="14.375" style="81" customWidth="1"/>
    <col min="6664" max="6667" width="3.25" style="81" customWidth="1"/>
    <col min="6668" max="6668" width="14.875" style="81" customWidth="1"/>
    <col min="6669" max="6672" width="3.25" style="81" customWidth="1"/>
    <col min="6673" max="6673" width="18" style="81" customWidth="1"/>
    <col min="6674" max="6677" width="3.25" style="81" customWidth="1"/>
    <col min="6678" max="6912" width="8.875" style="81"/>
    <col min="6913" max="6913" width="2.875" style="81" customWidth="1"/>
    <col min="6914" max="6914" width="13.5" style="81" customWidth="1"/>
    <col min="6915" max="6918" width="3.25" style="81" customWidth="1"/>
    <col min="6919" max="6919" width="14.375" style="81" customWidth="1"/>
    <col min="6920" max="6923" width="3.25" style="81" customWidth="1"/>
    <col min="6924" max="6924" width="14.875" style="81" customWidth="1"/>
    <col min="6925" max="6928" width="3.25" style="81" customWidth="1"/>
    <col min="6929" max="6929" width="18" style="81" customWidth="1"/>
    <col min="6930" max="6933" width="3.25" style="81" customWidth="1"/>
    <col min="6934" max="7168" width="8.875" style="81"/>
    <col min="7169" max="7169" width="2.875" style="81" customWidth="1"/>
    <col min="7170" max="7170" width="13.5" style="81" customWidth="1"/>
    <col min="7171" max="7174" width="3.25" style="81" customWidth="1"/>
    <col min="7175" max="7175" width="14.375" style="81" customWidth="1"/>
    <col min="7176" max="7179" width="3.25" style="81" customWidth="1"/>
    <col min="7180" max="7180" width="14.875" style="81" customWidth="1"/>
    <col min="7181" max="7184" width="3.25" style="81" customWidth="1"/>
    <col min="7185" max="7185" width="18" style="81" customWidth="1"/>
    <col min="7186" max="7189" width="3.25" style="81" customWidth="1"/>
    <col min="7190" max="7424" width="8.875" style="81"/>
    <col min="7425" max="7425" width="2.875" style="81" customWidth="1"/>
    <col min="7426" max="7426" width="13.5" style="81" customWidth="1"/>
    <col min="7427" max="7430" width="3.25" style="81" customWidth="1"/>
    <col min="7431" max="7431" width="14.375" style="81" customWidth="1"/>
    <col min="7432" max="7435" width="3.25" style="81" customWidth="1"/>
    <col min="7436" max="7436" width="14.875" style="81" customWidth="1"/>
    <col min="7437" max="7440" width="3.25" style="81" customWidth="1"/>
    <col min="7441" max="7441" width="18" style="81" customWidth="1"/>
    <col min="7442" max="7445" width="3.25" style="81" customWidth="1"/>
    <col min="7446" max="7680" width="8.875" style="81"/>
    <col min="7681" max="7681" width="2.875" style="81" customWidth="1"/>
    <col min="7682" max="7682" width="13.5" style="81" customWidth="1"/>
    <col min="7683" max="7686" width="3.25" style="81" customWidth="1"/>
    <col min="7687" max="7687" width="14.375" style="81" customWidth="1"/>
    <col min="7688" max="7691" width="3.25" style="81" customWidth="1"/>
    <col min="7692" max="7692" width="14.875" style="81" customWidth="1"/>
    <col min="7693" max="7696" width="3.25" style="81" customWidth="1"/>
    <col min="7697" max="7697" width="18" style="81" customWidth="1"/>
    <col min="7698" max="7701" width="3.25" style="81" customWidth="1"/>
    <col min="7702" max="7936" width="8.875" style="81"/>
    <col min="7937" max="7937" width="2.875" style="81" customWidth="1"/>
    <col min="7938" max="7938" width="13.5" style="81" customWidth="1"/>
    <col min="7939" max="7942" width="3.25" style="81" customWidth="1"/>
    <col min="7943" max="7943" width="14.375" style="81" customWidth="1"/>
    <col min="7944" max="7947" width="3.25" style="81" customWidth="1"/>
    <col min="7948" max="7948" width="14.875" style="81" customWidth="1"/>
    <col min="7949" max="7952" width="3.25" style="81" customWidth="1"/>
    <col min="7953" max="7953" width="18" style="81" customWidth="1"/>
    <col min="7954" max="7957" width="3.25" style="81" customWidth="1"/>
    <col min="7958" max="8192" width="8.875" style="81"/>
    <col min="8193" max="8193" width="2.875" style="81" customWidth="1"/>
    <col min="8194" max="8194" width="13.5" style="81" customWidth="1"/>
    <col min="8195" max="8198" width="3.25" style="81" customWidth="1"/>
    <col min="8199" max="8199" width="14.375" style="81" customWidth="1"/>
    <col min="8200" max="8203" width="3.25" style="81" customWidth="1"/>
    <col min="8204" max="8204" width="14.875" style="81" customWidth="1"/>
    <col min="8205" max="8208" width="3.25" style="81" customWidth="1"/>
    <col min="8209" max="8209" width="18" style="81" customWidth="1"/>
    <col min="8210" max="8213" width="3.25" style="81" customWidth="1"/>
    <col min="8214" max="8448" width="8.875" style="81"/>
    <col min="8449" max="8449" width="2.875" style="81" customWidth="1"/>
    <col min="8450" max="8450" width="13.5" style="81" customWidth="1"/>
    <col min="8451" max="8454" width="3.25" style="81" customWidth="1"/>
    <col min="8455" max="8455" width="14.375" style="81" customWidth="1"/>
    <col min="8456" max="8459" width="3.25" style="81" customWidth="1"/>
    <col min="8460" max="8460" width="14.875" style="81" customWidth="1"/>
    <col min="8461" max="8464" width="3.25" style="81" customWidth="1"/>
    <col min="8465" max="8465" width="18" style="81" customWidth="1"/>
    <col min="8466" max="8469" width="3.25" style="81" customWidth="1"/>
    <col min="8470" max="8704" width="8.875" style="81"/>
    <col min="8705" max="8705" width="2.875" style="81" customWidth="1"/>
    <col min="8706" max="8706" width="13.5" style="81" customWidth="1"/>
    <col min="8707" max="8710" width="3.25" style="81" customWidth="1"/>
    <col min="8711" max="8711" width="14.375" style="81" customWidth="1"/>
    <col min="8712" max="8715" width="3.25" style="81" customWidth="1"/>
    <col min="8716" max="8716" width="14.875" style="81" customWidth="1"/>
    <col min="8717" max="8720" width="3.25" style="81" customWidth="1"/>
    <col min="8721" max="8721" width="18" style="81" customWidth="1"/>
    <col min="8722" max="8725" width="3.25" style="81" customWidth="1"/>
    <col min="8726" max="8960" width="8.875" style="81"/>
    <col min="8961" max="8961" width="2.875" style="81" customWidth="1"/>
    <col min="8962" max="8962" width="13.5" style="81" customWidth="1"/>
    <col min="8963" max="8966" width="3.25" style="81" customWidth="1"/>
    <col min="8967" max="8967" width="14.375" style="81" customWidth="1"/>
    <col min="8968" max="8971" width="3.25" style="81" customWidth="1"/>
    <col min="8972" max="8972" width="14.875" style="81" customWidth="1"/>
    <col min="8973" max="8976" width="3.25" style="81" customWidth="1"/>
    <col min="8977" max="8977" width="18" style="81" customWidth="1"/>
    <col min="8978" max="8981" width="3.25" style="81" customWidth="1"/>
    <col min="8982" max="9216" width="8.875" style="81"/>
    <col min="9217" max="9217" width="2.875" style="81" customWidth="1"/>
    <col min="9218" max="9218" width="13.5" style="81" customWidth="1"/>
    <col min="9219" max="9222" width="3.25" style="81" customWidth="1"/>
    <col min="9223" max="9223" width="14.375" style="81" customWidth="1"/>
    <col min="9224" max="9227" width="3.25" style="81" customWidth="1"/>
    <col min="9228" max="9228" width="14.875" style="81" customWidth="1"/>
    <col min="9229" max="9232" width="3.25" style="81" customWidth="1"/>
    <col min="9233" max="9233" width="18" style="81" customWidth="1"/>
    <col min="9234" max="9237" width="3.25" style="81" customWidth="1"/>
    <col min="9238" max="9472" width="8.875" style="81"/>
    <col min="9473" max="9473" width="2.875" style="81" customWidth="1"/>
    <col min="9474" max="9474" width="13.5" style="81" customWidth="1"/>
    <col min="9475" max="9478" width="3.25" style="81" customWidth="1"/>
    <col min="9479" max="9479" width="14.375" style="81" customWidth="1"/>
    <col min="9480" max="9483" width="3.25" style="81" customWidth="1"/>
    <col min="9484" max="9484" width="14.875" style="81" customWidth="1"/>
    <col min="9485" max="9488" width="3.25" style="81" customWidth="1"/>
    <col min="9489" max="9489" width="18" style="81" customWidth="1"/>
    <col min="9490" max="9493" width="3.25" style="81" customWidth="1"/>
    <col min="9494" max="9728" width="8.875" style="81"/>
    <col min="9729" max="9729" width="2.875" style="81" customWidth="1"/>
    <col min="9730" max="9730" width="13.5" style="81" customWidth="1"/>
    <col min="9731" max="9734" width="3.25" style="81" customWidth="1"/>
    <col min="9735" max="9735" width="14.375" style="81" customWidth="1"/>
    <col min="9736" max="9739" width="3.25" style="81" customWidth="1"/>
    <col min="9740" max="9740" width="14.875" style="81" customWidth="1"/>
    <col min="9741" max="9744" width="3.25" style="81" customWidth="1"/>
    <col min="9745" max="9745" width="18" style="81" customWidth="1"/>
    <col min="9746" max="9749" width="3.25" style="81" customWidth="1"/>
    <col min="9750" max="9984" width="8.875" style="81"/>
    <col min="9985" max="9985" width="2.875" style="81" customWidth="1"/>
    <col min="9986" max="9986" width="13.5" style="81" customWidth="1"/>
    <col min="9987" max="9990" width="3.25" style="81" customWidth="1"/>
    <col min="9991" max="9991" width="14.375" style="81" customWidth="1"/>
    <col min="9992" max="9995" width="3.25" style="81" customWidth="1"/>
    <col min="9996" max="9996" width="14.875" style="81" customWidth="1"/>
    <col min="9997" max="10000" width="3.25" style="81" customWidth="1"/>
    <col min="10001" max="10001" width="18" style="81" customWidth="1"/>
    <col min="10002" max="10005" width="3.25" style="81" customWidth="1"/>
    <col min="10006" max="10240" width="8.875" style="81"/>
    <col min="10241" max="10241" width="2.875" style="81" customWidth="1"/>
    <col min="10242" max="10242" width="13.5" style="81" customWidth="1"/>
    <col min="10243" max="10246" width="3.25" style="81" customWidth="1"/>
    <col min="10247" max="10247" width="14.375" style="81" customWidth="1"/>
    <col min="10248" max="10251" width="3.25" style="81" customWidth="1"/>
    <col min="10252" max="10252" width="14.875" style="81" customWidth="1"/>
    <col min="10253" max="10256" width="3.25" style="81" customWidth="1"/>
    <col min="10257" max="10257" width="18" style="81" customWidth="1"/>
    <col min="10258" max="10261" width="3.25" style="81" customWidth="1"/>
    <col min="10262" max="10496" width="8.875" style="81"/>
    <col min="10497" max="10497" width="2.875" style="81" customWidth="1"/>
    <col min="10498" max="10498" width="13.5" style="81" customWidth="1"/>
    <col min="10499" max="10502" width="3.25" style="81" customWidth="1"/>
    <col min="10503" max="10503" width="14.375" style="81" customWidth="1"/>
    <col min="10504" max="10507" width="3.25" style="81" customWidth="1"/>
    <col min="10508" max="10508" width="14.875" style="81" customWidth="1"/>
    <col min="10509" max="10512" width="3.25" style="81" customWidth="1"/>
    <col min="10513" max="10513" width="18" style="81" customWidth="1"/>
    <col min="10514" max="10517" width="3.25" style="81" customWidth="1"/>
    <col min="10518" max="10752" width="8.875" style="81"/>
    <col min="10753" max="10753" width="2.875" style="81" customWidth="1"/>
    <col min="10754" max="10754" width="13.5" style="81" customWidth="1"/>
    <col min="10755" max="10758" width="3.25" style="81" customWidth="1"/>
    <col min="10759" max="10759" width="14.375" style="81" customWidth="1"/>
    <col min="10760" max="10763" width="3.25" style="81" customWidth="1"/>
    <col min="10764" max="10764" width="14.875" style="81" customWidth="1"/>
    <col min="10765" max="10768" width="3.25" style="81" customWidth="1"/>
    <col min="10769" max="10769" width="18" style="81" customWidth="1"/>
    <col min="10770" max="10773" width="3.25" style="81" customWidth="1"/>
    <col min="10774" max="11008" width="8.875" style="81"/>
    <col min="11009" max="11009" width="2.875" style="81" customWidth="1"/>
    <col min="11010" max="11010" width="13.5" style="81" customWidth="1"/>
    <col min="11011" max="11014" width="3.25" style="81" customWidth="1"/>
    <col min="11015" max="11015" width="14.375" style="81" customWidth="1"/>
    <col min="11016" max="11019" width="3.25" style="81" customWidth="1"/>
    <col min="11020" max="11020" width="14.875" style="81" customWidth="1"/>
    <col min="11021" max="11024" width="3.25" style="81" customWidth="1"/>
    <col min="11025" max="11025" width="18" style="81" customWidth="1"/>
    <col min="11026" max="11029" width="3.25" style="81" customWidth="1"/>
    <col min="11030" max="11264" width="8.875" style="81"/>
    <col min="11265" max="11265" width="2.875" style="81" customWidth="1"/>
    <col min="11266" max="11266" width="13.5" style="81" customWidth="1"/>
    <col min="11267" max="11270" width="3.25" style="81" customWidth="1"/>
    <col min="11271" max="11271" width="14.375" style="81" customWidth="1"/>
    <col min="11272" max="11275" width="3.25" style="81" customWidth="1"/>
    <col min="11276" max="11276" width="14.875" style="81" customWidth="1"/>
    <col min="11277" max="11280" width="3.25" style="81" customWidth="1"/>
    <col min="11281" max="11281" width="18" style="81" customWidth="1"/>
    <col min="11282" max="11285" width="3.25" style="81" customWidth="1"/>
    <col min="11286" max="11520" width="8.875" style="81"/>
    <col min="11521" max="11521" width="2.875" style="81" customWidth="1"/>
    <col min="11522" max="11522" width="13.5" style="81" customWidth="1"/>
    <col min="11523" max="11526" width="3.25" style="81" customWidth="1"/>
    <col min="11527" max="11527" width="14.375" style="81" customWidth="1"/>
    <col min="11528" max="11531" width="3.25" style="81" customWidth="1"/>
    <col min="11532" max="11532" width="14.875" style="81" customWidth="1"/>
    <col min="11533" max="11536" width="3.25" style="81" customWidth="1"/>
    <col min="11537" max="11537" width="18" style="81" customWidth="1"/>
    <col min="11538" max="11541" width="3.25" style="81" customWidth="1"/>
    <col min="11542" max="11776" width="8.875" style="81"/>
    <col min="11777" max="11777" width="2.875" style="81" customWidth="1"/>
    <col min="11778" max="11778" width="13.5" style="81" customWidth="1"/>
    <col min="11779" max="11782" width="3.25" style="81" customWidth="1"/>
    <col min="11783" max="11783" width="14.375" style="81" customWidth="1"/>
    <col min="11784" max="11787" width="3.25" style="81" customWidth="1"/>
    <col min="11788" max="11788" width="14.875" style="81" customWidth="1"/>
    <col min="11789" max="11792" width="3.25" style="81" customWidth="1"/>
    <col min="11793" max="11793" width="18" style="81" customWidth="1"/>
    <col min="11794" max="11797" width="3.25" style="81" customWidth="1"/>
    <col min="11798" max="12032" width="8.875" style="81"/>
    <col min="12033" max="12033" width="2.875" style="81" customWidth="1"/>
    <col min="12034" max="12034" width="13.5" style="81" customWidth="1"/>
    <col min="12035" max="12038" width="3.25" style="81" customWidth="1"/>
    <col min="12039" max="12039" width="14.375" style="81" customWidth="1"/>
    <col min="12040" max="12043" width="3.25" style="81" customWidth="1"/>
    <col min="12044" max="12044" width="14.875" style="81" customWidth="1"/>
    <col min="12045" max="12048" width="3.25" style="81" customWidth="1"/>
    <col min="12049" max="12049" width="18" style="81" customWidth="1"/>
    <col min="12050" max="12053" width="3.25" style="81" customWidth="1"/>
    <col min="12054" max="12288" width="8.875" style="81"/>
    <col min="12289" max="12289" width="2.875" style="81" customWidth="1"/>
    <col min="12290" max="12290" width="13.5" style="81" customWidth="1"/>
    <col min="12291" max="12294" width="3.25" style="81" customWidth="1"/>
    <col min="12295" max="12295" width="14.375" style="81" customWidth="1"/>
    <col min="12296" max="12299" width="3.25" style="81" customWidth="1"/>
    <col min="12300" max="12300" width="14.875" style="81" customWidth="1"/>
    <col min="12301" max="12304" width="3.25" style="81" customWidth="1"/>
    <col min="12305" max="12305" width="18" style="81" customWidth="1"/>
    <col min="12306" max="12309" width="3.25" style="81" customWidth="1"/>
    <col min="12310" max="12544" width="8.875" style="81"/>
    <col min="12545" max="12545" width="2.875" style="81" customWidth="1"/>
    <col min="12546" max="12546" width="13.5" style="81" customWidth="1"/>
    <col min="12547" max="12550" width="3.25" style="81" customWidth="1"/>
    <col min="12551" max="12551" width="14.375" style="81" customWidth="1"/>
    <col min="12552" max="12555" width="3.25" style="81" customWidth="1"/>
    <col min="12556" max="12556" width="14.875" style="81" customWidth="1"/>
    <col min="12557" max="12560" width="3.25" style="81" customWidth="1"/>
    <col min="12561" max="12561" width="18" style="81" customWidth="1"/>
    <col min="12562" max="12565" width="3.25" style="81" customWidth="1"/>
    <col min="12566" max="12800" width="8.875" style="81"/>
    <col min="12801" max="12801" width="2.875" style="81" customWidth="1"/>
    <col min="12802" max="12802" width="13.5" style="81" customWidth="1"/>
    <col min="12803" max="12806" width="3.25" style="81" customWidth="1"/>
    <col min="12807" max="12807" width="14.375" style="81" customWidth="1"/>
    <col min="12808" max="12811" width="3.25" style="81" customWidth="1"/>
    <col min="12812" max="12812" width="14.875" style="81" customWidth="1"/>
    <col min="12813" max="12816" width="3.25" style="81" customWidth="1"/>
    <col min="12817" max="12817" width="18" style="81" customWidth="1"/>
    <col min="12818" max="12821" width="3.25" style="81" customWidth="1"/>
    <col min="12822" max="13056" width="8.875" style="81"/>
    <col min="13057" max="13057" width="2.875" style="81" customWidth="1"/>
    <col min="13058" max="13058" width="13.5" style="81" customWidth="1"/>
    <col min="13059" max="13062" width="3.25" style="81" customWidth="1"/>
    <col min="13063" max="13063" width="14.375" style="81" customWidth="1"/>
    <col min="13064" max="13067" width="3.25" style="81" customWidth="1"/>
    <col min="13068" max="13068" width="14.875" style="81" customWidth="1"/>
    <col min="13069" max="13072" width="3.25" style="81" customWidth="1"/>
    <col min="13073" max="13073" width="18" style="81" customWidth="1"/>
    <col min="13074" max="13077" width="3.25" style="81" customWidth="1"/>
    <col min="13078" max="13312" width="8.875" style="81"/>
    <col min="13313" max="13313" width="2.875" style="81" customWidth="1"/>
    <col min="13314" max="13314" width="13.5" style="81" customWidth="1"/>
    <col min="13315" max="13318" width="3.25" style="81" customWidth="1"/>
    <col min="13319" max="13319" width="14.375" style="81" customWidth="1"/>
    <col min="13320" max="13323" width="3.25" style="81" customWidth="1"/>
    <col min="13324" max="13324" width="14.875" style="81" customWidth="1"/>
    <col min="13325" max="13328" width="3.25" style="81" customWidth="1"/>
    <col min="13329" max="13329" width="18" style="81" customWidth="1"/>
    <col min="13330" max="13333" width="3.25" style="81" customWidth="1"/>
    <col min="13334" max="13568" width="8.875" style="81"/>
    <col min="13569" max="13569" width="2.875" style="81" customWidth="1"/>
    <col min="13570" max="13570" width="13.5" style="81" customWidth="1"/>
    <col min="13571" max="13574" width="3.25" style="81" customWidth="1"/>
    <col min="13575" max="13575" width="14.375" style="81" customWidth="1"/>
    <col min="13576" max="13579" width="3.25" style="81" customWidth="1"/>
    <col min="13580" max="13580" width="14.875" style="81" customWidth="1"/>
    <col min="13581" max="13584" width="3.25" style="81" customWidth="1"/>
    <col min="13585" max="13585" width="18" style="81" customWidth="1"/>
    <col min="13586" max="13589" width="3.25" style="81" customWidth="1"/>
    <col min="13590" max="13824" width="8.875" style="81"/>
    <col min="13825" max="13825" width="2.875" style="81" customWidth="1"/>
    <col min="13826" max="13826" width="13.5" style="81" customWidth="1"/>
    <col min="13827" max="13830" width="3.25" style="81" customWidth="1"/>
    <col min="13831" max="13831" width="14.375" style="81" customWidth="1"/>
    <col min="13832" max="13835" width="3.25" style="81" customWidth="1"/>
    <col min="13836" max="13836" width="14.875" style="81" customWidth="1"/>
    <col min="13837" max="13840" width="3.25" style="81" customWidth="1"/>
    <col min="13841" max="13841" width="18" style="81" customWidth="1"/>
    <col min="13842" max="13845" width="3.25" style="81" customWidth="1"/>
    <col min="13846" max="14080" width="8.875" style="81"/>
    <col min="14081" max="14081" width="2.875" style="81" customWidth="1"/>
    <col min="14082" max="14082" width="13.5" style="81" customWidth="1"/>
    <col min="14083" max="14086" width="3.25" style="81" customWidth="1"/>
    <col min="14087" max="14087" width="14.375" style="81" customWidth="1"/>
    <col min="14088" max="14091" width="3.25" style="81" customWidth="1"/>
    <col min="14092" max="14092" width="14.875" style="81" customWidth="1"/>
    <col min="14093" max="14096" width="3.25" style="81" customWidth="1"/>
    <col min="14097" max="14097" width="18" style="81" customWidth="1"/>
    <col min="14098" max="14101" width="3.25" style="81" customWidth="1"/>
    <col min="14102" max="14336" width="8.875" style="81"/>
    <col min="14337" max="14337" width="2.875" style="81" customWidth="1"/>
    <col min="14338" max="14338" width="13.5" style="81" customWidth="1"/>
    <col min="14339" max="14342" width="3.25" style="81" customWidth="1"/>
    <col min="14343" max="14343" width="14.375" style="81" customWidth="1"/>
    <col min="14344" max="14347" width="3.25" style="81" customWidth="1"/>
    <col min="14348" max="14348" width="14.875" style="81" customWidth="1"/>
    <col min="14349" max="14352" width="3.25" style="81" customWidth="1"/>
    <col min="14353" max="14353" width="18" style="81" customWidth="1"/>
    <col min="14354" max="14357" width="3.25" style="81" customWidth="1"/>
    <col min="14358" max="14592" width="8.875" style="81"/>
    <col min="14593" max="14593" width="2.875" style="81" customWidth="1"/>
    <col min="14594" max="14594" width="13.5" style="81" customWidth="1"/>
    <col min="14595" max="14598" width="3.25" style="81" customWidth="1"/>
    <col min="14599" max="14599" width="14.375" style="81" customWidth="1"/>
    <col min="14600" max="14603" width="3.25" style="81" customWidth="1"/>
    <col min="14604" max="14604" width="14.875" style="81" customWidth="1"/>
    <col min="14605" max="14608" width="3.25" style="81" customWidth="1"/>
    <col min="14609" max="14609" width="18" style="81" customWidth="1"/>
    <col min="14610" max="14613" width="3.25" style="81" customWidth="1"/>
    <col min="14614" max="14848" width="8.875" style="81"/>
    <col min="14849" max="14849" width="2.875" style="81" customWidth="1"/>
    <col min="14850" max="14850" width="13.5" style="81" customWidth="1"/>
    <col min="14851" max="14854" width="3.25" style="81" customWidth="1"/>
    <col min="14855" max="14855" width="14.375" style="81" customWidth="1"/>
    <col min="14856" max="14859" width="3.25" style="81" customWidth="1"/>
    <col min="14860" max="14860" width="14.875" style="81" customWidth="1"/>
    <col min="14861" max="14864" width="3.25" style="81" customWidth="1"/>
    <col min="14865" max="14865" width="18" style="81" customWidth="1"/>
    <col min="14866" max="14869" width="3.25" style="81" customWidth="1"/>
    <col min="14870" max="15104" width="8.875" style="81"/>
    <col min="15105" max="15105" width="2.875" style="81" customWidth="1"/>
    <col min="15106" max="15106" width="13.5" style="81" customWidth="1"/>
    <col min="15107" max="15110" width="3.25" style="81" customWidth="1"/>
    <col min="15111" max="15111" width="14.375" style="81" customWidth="1"/>
    <col min="15112" max="15115" width="3.25" style="81" customWidth="1"/>
    <col min="15116" max="15116" width="14.875" style="81" customWidth="1"/>
    <col min="15117" max="15120" width="3.25" style="81" customWidth="1"/>
    <col min="15121" max="15121" width="18" style="81" customWidth="1"/>
    <col min="15122" max="15125" width="3.25" style="81" customWidth="1"/>
    <col min="15126" max="15360" width="8.875" style="81"/>
    <col min="15361" max="15361" width="2.875" style="81" customWidth="1"/>
    <col min="15362" max="15362" width="13.5" style="81" customWidth="1"/>
    <col min="15363" max="15366" width="3.25" style="81" customWidth="1"/>
    <col min="15367" max="15367" width="14.375" style="81" customWidth="1"/>
    <col min="15368" max="15371" width="3.25" style="81" customWidth="1"/>
    <col min="15372" max="15372" width="14.875" style="81" customWidth="1"/>
    <col min="15373" max="15376" width="3.25" style="81" customWidth="1"/>
    <col min="15377" max="15377" width="18" style="81" customWidth="1"/>
    <col min="15378" max="15381" width="3.25" style="81" customWidth="1"/>
    <col min="15382" max="15616" width="8.875" style="81"/>
    <col min="15617" max="15617" width="2.875" style="81" customWidth="1"/>
    <col min="15618" max="15618" width="13.5" style="81" customWidth="1"/>
    <col min="15619" max="15622" width="3.25" style="81" customWidth="1"/>
    <col min="15623" max="15623" width="14.375" style="81" customWidth="1"/>
    <col min="15624" max="15627" width="3.25" style="81" customWidth="1"/>
    <col min="15628" max="15628" width="14.875" style="81" customWidth="1"/>
    <col min="15629" max="15632" width="3.25" style="81" customWidth="1"/>
    <col min="15633" max="15633" width="18" style="81" customWidth="1"/>
    <col min="15634" max="15637" width="3.25" style="81" customWidth="1"/>
    <col min="15638" max="15872" width="8.875" style="81"/>
    <col min="15873" max="15873" width="2.875" style="81" customWidth="1"/>
    <col min="15874" max="15874" width="13.5" style="81" customWidth="1"/>
    <col min="15875" max="15878" width="3.25" style="81" customWidth="1"/>
    <col min="15879" max="15879" width="14.375" style="81" customWidth="1"/>
    <col min="15880" max="15883" width="3.25" style="81" customWidth="1"/>
    <col min="15884" max="15884" width="14.875" style="81" customWidth="1"/>
    <col min="15885" max="15888" width="3.25" style="81" customWidth="1"/>
    <col min="15889" max="15889" width="18" style="81" customWidth="1"/>
    <col min="15890" max="15893" width="3.25" style="81" customWidth="1"/>
    <col min="15894" max="16128" width="8.875" style="81"/>
    <col min="16129" max="16129" width="2.875" style="81" customWidth="1"/>
    <col min="16130" max="16130" width="13.5" style="81" customWidth="1"/>
    <col min="16131" max="16134" width="3.25" style="81" customWidth="1"/>
    <col min="16135" max="16135" width="14.375" style="81" customWidth="1"/>
    <col min="16136" max="16139" width="3.25" style="81" customWidth="1"/>
    <col min="16140" max="16140" width="14.875" style="81" customWidth="1"/>
    <col min="16141" max="16144" width="3.25" style="81" customWidth="1"/>
    <col min="16145" max="16145" width="18" style="81" customWidth="1"/>
    <col min="16146" max="16149" width="3.25" style="81" customWidth="1"/>
    <col min="16150" max="16384" width="8.875" style="81"/>
  </cols>
  <sheetData>
    <row r="1" spans="1:21" ht="25.5">
      <c r="A1" s="535" t="s">
        <v>1310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</row>
    <row r="2" spans="1:21" hidden="1">
      <c r="A2" s="537" t="s">
        <v>195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</row>
    <row r="3" spans="1:21" s="83" customFormat="1" ht="15" hidden="1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538" t="s">
        <v>196</v>
      </c>
      <c r="M3" s="538"/>
      <c r="N3" s="538"/>
      <c r="O3" s="538"/>
      <c r="P3" s="538"/>
      <c r="Q3" s="538"/>
      <c r="R3" s="538"/>
      <c r="S3" s="538"/>
      <c r="T3" s="538"/>
      <c r="U3" s="538"/>
    </row>
    <row r="4" spans="1:21" s="125" customFormat="1" ht="27" customHeight="1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539" t="s">
        <v>1103</v>
      </c>
      <c r="M4" s="540"/>
      <c r="N4" s="540"/>
      <c r="O4" s="540"/>
      <c r="P4" s="540"/>
      <c r="Q4" s="540"/>
      <c r="R4" s="540"/>
      <c r="S4" s="540"/>
      <c r="T4" s="540"/>
      <c r="U4" s="540"/>
    </row>
    <row r="5" spans="1:21">
      <c r="A5" s="552" t="s">
        <v>197</v>
      </c>
      <c r="B5" s="541" t="s">
        <v>198</v>
      </c>
      <c r="C5" s="541" t="s">
        <v>199</v>
      </c>
      <c r="D5" s="541"/>
      <c r="E5" s="541"/>
      <c r="F5" s="541"/>
      <c r="G5" s="541" t="s">
        <v>198</v>
      </c>
      <c r="H5" s="541" t="s">
        <v>200</v>
      </c>
      <c r="I5" s="541"/>
      <c r="J5" s="541"/>
      <c r="K5" s="541"/>
      <c r="L5" s="541" t="s">
        <v>198</v>
      </c>
      <c r="M5" s="541" t="s">
        <v>201</v>
      </c>
      <c r="N5" s="541"/>
      <c r="O5" s="541"/>
      <c r="P5" s="541"/>
      <c r="Q5" s="541" t="s">
        <v>198</v>
      </c>
      <c r="R5" s="541" t="s">
        <v>202</v>
      </c>
      <c r="S5" s="541"/>
      <c r="T5" s="541"/>
      <c r="U5" s="541"/>
    </row>
    <row r="6" spans="1:21">
      <c r="A6" s="553"/>
      <c r="B6" s="541"/>
      <c r="C6" s="541" t="s">
        <v>203</v>
      </c>
      <c r="D6" s="541"/>
      <c r="E6" s="541" t="s">
        <v>204</v>
      </c>
      <c r="F6" s="541"/>
      <c r="G6" s="541"/>
      <c r="H6" s="541" t="s">
        <v>203</v>
      </c>
      <c r="I6" s="541"/>
      <c r="J6" s="541" t="s">
        <v>204</v>
      </c>
      <c r="K6" s="541"/>
      <c r="L6" s="541"/>
      <c r="M6" s="541" t="s">
        <v>203</v>
      </c>
      <c r="N6" s="541"/>
      <c r="O6" s="541" t="s">
        <v>204</v>
      </c>
      <c r="P6" s="541"/>
      <c r="Q6" s="541"/>
      <c r="R6" s="541" t="s">
        <v>203</v>
      </c>
      <c r="S6" s="541"/>
      <c r="T6" s="541" t="s">
        <v>204</v>
      </c>
      <c r="U6" s="541"/>
    </row>
    <row r="7" spans="1:21" ht="22.15" customHeight="1">
      <c r="A7" s="554"/>
      <c r="B7" s="541"/>
      <c r="C7" s="84" t="s">
        <v>205</v>
      </c>
      <c r="D7" s="84" t="s">
        <v>206</v>
      </c>
      <c r="E7" s="84" t="s">
        <v>205</v>
      </c>
      <c r="F7" s="84" t="s">
        <v>206</v>
      </c>
      <c r="G7" s="541"/>
      <c r="H7" s="84" t="s">
        <v>205</v>
      </c>
      <c r="I7" s="84" t="s">
        <v>206</v>
      </c>
      <c r="J7" s="84" t="s">
        <v>205</v>
      </c>
      <c r="K7" s="84" t="s">
        <v>206</v>
      </c>
      <c r="L7" s="541"/>
      <c r="M7" s="84" t="s">
        <v>205</v>
      </c>
      <c r="N7" s="84" t="s">
        <v>206</v>
      </c>
      <c r="O7" s="84" t="s">
        <v>205</v>
      </c>
      <c r="P7" s="84" t="s">
        <v>206</v>
      </c>
      <c r="Q7" s="541"/>
      <c r="R7" s="84" t="s">
        <v>205</v>
      </c>
      <c r="S7" s="84" t="s">
        <v>206</v>
      </c>
      <c r="T7" s="84" t="s">
        <v>205</v>
      </c>
      <c r="U7" s="84" t="s">
        <v>206</v>
      </c>
    </row>
    <row r="8" spans="1:21" s="89" customFormat="1">
      <c r="A8" s="545" t="s">
        <v>207</v>
      </c>
      <c r="B8" s="85" t="s">
        <v>12</v>
      </c>
      <c r="C8" s="86">
        <v>2</v>
      </c>
      <c r="D8" s="86">
        <v>2</v>
      </c>
      <c r="E8" s="86"/>
      <c r="F8" s="86"/>
      <c r="G8" s="85" t="s">
        <v>208</v>
      </c>
      <c r="H8" s="86">
        <v>2</v>
      </c>
      <c r="I8" s="86">
        <v>2</v>
      </c>
      <c r="J8" s="86"/>
      <c r="K8" s="86"/>
      <c r="L8" s="87"/>
      <c r="M8" s="86"/>
      <c r="N8" s="86"/>
      <c r="O8" s="86"/>
      <c r="P8" s="86"/>
      <c r="Q8" s="87"/>
      <c r="R8" s="86"/>
      <c r="S8" s="86"/>
      <c r="T8" s="88"/>
      <c r="U8" s="88"/>
    </row>
    <row r="9" spans="1:21" s="89" customFormat="1">
      <c r="A9" s="546"/>
      <c r="B9" s="85" t="s">
        <v>209</v>
      </c>
      <c r="C9" s="86">
        <v>2</v>
      </c>
      <c r="D9" s="86">
        <v>2</v>
      </c>
      <c r="E9" s="86">
        <v>2</v>
      </c>
      <c r="F9" s="86">
        <v>2</v>
      </c>
      <c r="G9" s="85" t="s">
        <v>13</v>
      </c>
      <c r="H9" s="86"/>
      <c r="I9" s="86"/>
      <c r="J9" s="86">
        <v>2</v>
      </c>
      <c r="K9" s="86">
        <v>2</v>
      </c>
      <c r="L9" s="90"/>
      <c r="M9" s="86"/>
      <c r="N9" s="86"/>
      <c r="O9" s="86"/>
      <c r="P9" s="86"/>
      <c r="Q9" s="87"/>
      <c r="R9" s="86"/>
      <c r="S9" s="86"/>
      <c r="T9" s="88"/>
      <c r="U9" s="88"/>
    </row>
    <row r="10" spans="1:21" s="89" customFormat="1">
      <c r="A10" s="546"/>
      <c r="B10" s="85" t="s">
        <v>210</v>
      </c>
      <c r="C10" s="86"/>
      <c r="D10" s="86"/>
      <c r="E10" s="86">
        <v>2</v>
      </c>
      <c r="F10" s="86">
        <v>2</v>
      </c>
      <c r="G10" s="85" t="s">
        <v>211</v>
      </c>
      <c r="H10" s="86">
        <v>2</v>
      </c>
      <c r="I10" s="86">
        <v>2</v>
      </c>
      <c r="J10" s="86"/>
      <c r="K10" s="86"/>
      <c r="L10" s="90"/>
      <c r="M10" s="86"/>
      <c r="N10" s="86"/>
      <c r="O10" s="86"/>
      <c r="P10" s="86"/>
      <c r="Q10" s="87"/>
      <c r="R10" s="86"/>
      <c r="S10" s="86"/>
      <c r="T10" s="88"/>
      <c r="U10" s="88"/>
    </row>
    <row r="11" spans="1:21" s="89" customFormat="1" ht="15.75">
      <c r="A11" s="546"/>
      <c r="B11" s="88" t="s">
        <v>212</v>
      </c>
      <c r="C11" s="88">
        <f>SUM(C8:C10)</f>
        <v>4</v>
      </c>
      <c r="D11" s="88">
        <f>SUM(D8:D10)</f>
        <v>4</v>
      </c>
      <c r="E11" s="88">
        <f>SUM(E8:E10)</f>
        <v>4</v>
      </c>
      <c r="F11" s="88">
        <f>SUM(F8:F10)</f>
        <v>4</v>
      </c>
      <c r="G11" s="91" t="s">
        <v>17</v>
      </c>
      <c r="H11" s="88">
        <f>SUM(H8:H10)</f>
        <v>4</v>
      </c>
      <c r="I11" s="88">
        <f>SUM(I8:I10)</f>
        <v>4</v>
      </c>
      <c r="J11" s="88">
        <f>SUM(J8:J10)</f>
        <v>2</v>
      </c>
      <c r="K11" s="88">
        <f>SUM(K8:K10)</f>
        <v>2</v>
      </c>
      <c r="L11" s="91" t="s">
        <v>17</v>
      </c>
      <c r="M11" s="88"/>
      <c r="N11" s="88"/>
      <c r="O11" s="88"/>
      <c r="P11" s="88"/>
      <c r="Q11" s="91" t="s">
        <v>17</v>
      </c>
      <c r="R11" s="88"/>
      <c r="S11" s="88"/>
      <c r="T11" s="88"/>
      <c r="U11" s="88"/>
    </row>
    <row r="12" spans="1:21" s="89" customFormat="1" ht="15.75" thickBot="1">
      <c r="A12" s="546"/>
      <c r="B12" s="92" t="s">
        <v>213</v>
      </c>
      <c r="C12" s="548">
        <f>C11+E11+H11+J11+M11+O11+R11+T11</f>
        <v>14</v>
      </c>
      <c r="D12" s="548"/>
      <c r="E12" s="548"/>
      <c r="F12" s="548"/>
      <c r="G12" s="548"/>
      <c r="H12" s="548"/>
      <c r="I12" s="548"/>
      <c r="J12" s="548"/>
      <c r="K12" s="548"/>
      <c r="L12" s="548"/>
      <c r="M12" s="548"/>
      <c r="N12" s="548"/>
      <c r="O12" s="548"/>
      <c r="P12" s="548"/>
      <c r="Q12" s="548"/>
      <c r="R12" s="548"/>
      <c r="S12" s="548"/>
      <c r="T12" s="548"/>
      <c r="U12" s="548"/>
    </row>
    <row r="13" spans="1:21" s="89" customFormat="1" ht="29.25" customHeight="1" thickBot="1">
      <c r="A13" s="547"/>
      <c r="B13" s="549" t="s">
        <v>1089</v>
      </c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1"/>
    </row>
    <row r="14" spans="1:21" s="89" customFormat="1">
      <c r="A14" s="552" t="s">
        <v>214</v>
      </c>
      <c r="B14" s="85" t="s">
        <v>215</v>
      </c>
      <c r="C14" s="88">
        <v>0</v>
      </c>
      <c r="D14" s="88">
        <v>1</v>
      </c>
      <c r="E14" s="88">
        <v>0</v>
      </c>
      <c r="F14" s="88">
        <v>1</v>
      </c>
      <c r="G14" s="85" t="s">
        <v>216</v>
      </c>
      <c r="H14" s="88">
        <v>1</v>
      </c>
      <c r="I14" s="88">
        <v>1</v>
      </c>
      <c r="J14" s="88">
        <v>1</v>
      </c>
      <c r="K14" s="88">
        <v>1</v>
      </c>
      <c r="L14" s="93"/>
      <c r="M14" s="88"/>
      <c r="N14" s="88"/>
      <c r="O14" s="88"/>
      <c r="P14" s="88"/>
      <c r="Q14" s="93"/>
      <c r="R14" s="88"/>
      <c r="S14" s="88"/>
      <c r="T14" s="88"/>
      <c r="U14" s="88"/>
    </row>
    <row r="15" spans="1:21" s="89" customFormat="1">
      <c r="A15" s="553"/>
      <c r="B15" s="85" t="s">
        <v>217</v>
      </c>
      <c r="C15" s="88"/>
      <c r="D15" s="88"/>
      <c r="E15" s="88">
        <v>2</v>
      </c>
      <c r="F15" s="88">
        <v>2</v>
      </c>
      <c r="G15" s="373" t="s">
        <v>1098</v>
      </c>
      <c r="H15" s="371"/>
      <c r="I15" s="371"/>
      <c r="J15" s="371">
        <v>2</v>
      </c>
      <c r="K15" s="371">
        <v>2</v>
      </c>
      <c r="L15" s="93"/>
      <c r="M15" s="88"/>
      <c r="N15" s="88"/>
      <c r="O15" s="88"/>
      <c r="P15" s="88"/>
      <c r="Q15" s="93"/>
      <c r="R15" s="88"/>
      <c r="S15" s="88"/>
      <c r="T15" s="88"/>
      <c r="U15" s="88"/>
    </row>
    <row r="16" spans="1:21">
      <c r="A16" s="553"/>
      <c r="B16" s="94"/>
      <c r="C16" s="95"/>
      <c r="D16" s="95"/>
      <c r="E16" s="95"/>
      <c r="F16" s="95"/>
      <c r="G16" s="85" t="s">
        <v>218</v>
      </c>
      <c r="H16" s="95"/>
      <c r="I16" s="95"/>
      <c r="J16" s="95">
        <v>2</v>
      </c>
      <c r="K16" s="95">
        <v>2</v>
      </c>
      <c r="L16" s="94"/>
      <c r="M16" s="95"/>
      <c r="N16" s="95"/>
      <c r="O16" s="95"/>
      <c r="P16" s="95"/>
      <c r="Q16" s="94"/>
      <c r="R16" s="95"/>
      <c r="S16" s="95"/>
      <c r="T16" s="95"/>
      <c r="U16" s="95"/>
    </row>
    <row r="17" spans="1:21" ht="15.75">
      <c r="A17" s="553"/>
      <c r="B17" s="96" t="s">
        <v>17</v>
      </c>
      <c r="C17" s="95">
        <f>SUM(C14:C16)</f>
        <v>0</v>
      </c>
      <c r="D17" s="95">
        <f>SUM(D14:D16)</f>
        <v>1</v>
      </c>
      <c r="E17" s="95">
        <v>2</v>
      </c>
      <c r="F17" s="95">
        <v>3</v>
      </c>
      <c r="G17" s="96" t="s">
        <v>17</v>
      </c>
      <c r="H17" s="95">
        <f>SUM(H14:H16)</f>
        <v>1</v>
      </c>
      <c r="I17" s="95">
        <f>SUM(I14:I16)</f>
        <v>1</v>
      </c>
      <c r="J17" s="95">
        <f>SUM(J14:J16)</f>
        <v>5</v>
      </c>
      <c r="K17" s="95">
        <f>SUM(K14:K16)</f>
        <v>5</v>
      </c>
      <c r="L17" s="96" t="s">
        <v>17</v>
      </c>
      <c r="M17" s="95"/>
      <c r="N17" s="95"/>
      <c r="O17" s="95"/>
      <c r="P17" s="95"/>
      <c r="Q17" s="96" t="s">
        <v>17</v>
      </c>
      <c r="R17" s="95"/>
      <c r="S17" s="95"/>
      <c r="T17" s="95"/>
      <c r="U17" s="95"/>
    </row>
    <row r="18" spans="1:21">
      <c r="A18" s="554"/>
      <c r="B18" s="84" t="s">
        <v>219</v>
      </c>
      <c r="C18" s="555">
        <v>8</v>
      </c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5"/>
      <c r="U18" s="555"/>
    </row>
    <row r="19" spans="1:21" ht="69.75" customHeight="1">
      <c r="A19" s="552" t="s">
        <v>220</v>
      </c>
      <c r="B19" s="556" t="s">
        <v>221</v>
      </c>
      <c r="C19" s="556"/>
      <c r="D19" s="556"/>
      <c r="E19" s="556"/>
      <c r="F19" s="556"/>
      <c r="G19" s="556"/>
      <c r="H19" s="556"/>
      <c r="I19" s="556"/>
      <c r="J19" s="556"/>
      <c r="K19" s="556"/>
      <c r="L19" s="556"/>
      <c r="M19" s="556"/>
      <c r="N19" s="556"/>
      <c r="O19" s="556"/>
      <c r="P19" s="556"/>
      <c r="Q19" s="556"/>
      <c r="R19" s="556"/>
      <c r="S19" s="556"/>
      <c r="T19" s="556"/>
      <c r="U19" s="556"/>
    </row>
    <row r="20" spans="1:21">
      <c r="A20" s="554"/>
      <c r="B20" s="84" t="s">
        <v>222</v>
      </c>
      <c r="C20" s="555">
        <v>6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</row>
    <row r="21" spans="1:21" s="89" customFormat="1">
      <c r="A21" s="542" t="s">
        <v>223</v>
      </c>
      <c r="B21" s="85" t="s">
        <v>224</v>
      </c>
      <c r="C21" s="88">
        <v>2</v>
      </c>
      <c r="D21" s="88">
        <v>2</v>
      </c>
      <c r="E21" s="88"/>
      <c r="F21" s="88"/>
      <c r="G21" s="370" t="s">
        <v>1101</v>
      </c>
      <c r="H21" s="371">
        <v>2</v>
      </c>
      <c r="I21" s="371">
        <v>2</v>
      </c>
      <c r="J21" s="371"/>
      <c r="K21" s="371"/>
      <c r="L21" s="93"/>
      <c r="M21" s="88"/>
      <c r="N21" s="88"/>
      <c r="O21" s="88"/>
      <c r="P21" s="88"/>
      <c r="Q21" s="93"/>
      <c r="R21" s="88"/>
      <c r="S21" s="88"/>
      <c r="T21" s="88"/>
      <c r="U21" s="88"/>
    </row>
    <row r="22" spans="1:21" s="89" customFormat="1">
      <c r="A22" s="543"/>
      <c r="B22" s="97" t="s">
        <v>225</v>
      </c>
      <c r="C22" s="88"/>
      <c r="D22" s="88"/>
      <c r="E22" s="88">
        <v>2</v>
      </c>
      <c r="F22" s="88">
        <v>2</v>
      </c>
      <c r="G22" s="370" t="s">
        <v>1102</v>
      </c>
      <c r="H22" s="371"/>
      <c r="I22" s="371"/>
      <c r="J22" s="371">
        <v>2</v>
      </c>
      <c r="K22" s="371">
        <v>2</v>
      </c>
      <c r="L22" s="93"/>
      <c r="M22" s="88"/>
      <c r="N22" s="88"/>
      <c r="O22" s="88"/>
      <c r="P22" s="88"/>
      <c r="Q22" s="93"/>
      <c r="R22" s="88"/>
      <c r="S22" s="88"/>
      <c r="T22" s="88"/>
      <c r="U22" s="88"/>
    </row>
    <row r="23" spans="1:21" ht="16.5">
      <c r="A23" s="557"/>
      <c r="B23" s="98" t="s">
        <v>226</v>
      </c>
      <c r="C23" s="558">
        <v>8</v>
      </c>
      <c r="D23" s="558"/>
      <c r="E23" s="558"/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</row>
    <row r="24" spans="1:21">
      <c r="A24" s="542" t="s">
        <v>227</v>
      </c>
      <c r="B24" s="85" t="s">
        <v>228</v>
      </c>
      <c r="C24" s="88">
        <v>2</v>
      </c>
      <c r="D24" s="88">
        <v>2</v>
      </c>
      <c r="E24" s="88"/>
      <c r="F24" s="88"/>
      <c r="G24" s="85" t="s">
        <v>229</v>
      </c>
      <c r="H24" s="88">
        <v>2</v>
      </c>
      <c r="I24" s="88">
        <v>2</v>
      </c>
      <c r="J24" s="88"/>
      <c r="K24" s="88"/>
      <c r="L24" s="93" t="s">
        <v>230</v>
      </c>
      <c r="M24" s="88"/>
      <c r="N24" s="88"/>
      <c r="O24" s="88">
        <v>2</v>
      </c>
      <c r="P24" s="88">
        <v>2</v>
      </c>
      <c r="Q24" s="93" t="s">
        <v>231</v>
      </c>
      <c r="R24" s="88"/>
      <c r="S24" s="88"/>
      <c r="T24" s="88">
        <v>2</v>
      </c>
      <c r="U24" s="88">
        <v>2</v>
      </c>
    </row>
    <row r="25" spans="1:21">
      <c r="A25" s="543"/>
      <c r="B25" s="85" t="s">
        <v>232</v>
      </c>
      <c r="C25" s="88">
        <v>2</v>
      </c>
      <c r="D25" s="88">
        <v>2</v>
      </c>
      <c r="E25" s="88"/>
      <c r="F25" s="88"/>
      <c r="G25" s="93" t="s">
        <v>233</v>
      </c>
      <c r="H25" s="88">
        <v>2</v>
      </c>
      <c r="I25" s="88">
        <v>2</v>
      </c>
      <c r="J25" s="88"/>
      <c r="K25" s="88"/>
      <c r="L25" s="85" t="s">
        <v>234</v>
      </c>
      <c r="M25" s="88"/>
      <c r="N25" s="88"/>
      <c r="O25" s="88">
        <v>2</v>
      </c>
      <c r="P25" s="88">
        <v>2</v>
      </c>
      <c r="Q25" s="93" t="s">
        <v>235</v>
      </c>
      <c r="R25" s="88"/>
      <c r="S25" s="88"/>
      <c r="T25" s="88">
        <v>2</v>
      </c>
      <c r="U25" s="88">
        <v>2</v>
      </c>
    </row>
    <row r="26" spans="1:21">
      <c r="A26" s="543"/>
      <c r="B26" s="356" t="s">
        <v>1067</v>
      </c>
      <c r="C26" s="37">
        <v>2</v>
      </c>
      <c r="D26" s="37">
        <v>2</v>
      </c>
      <c r="E26" s="37"/>
      <c r="F26" s="37"/>
      <c r="G26" s="356" t="s">
        <v>1068</v>
      </c>
      <c r="H26" s="37"/>
      <c r="I26" s="37"/>
      <c r="J26" s="37">
        <v>2</v>
      </c>
      <c r="K26" s="37">
        <v>2</v>
      </c>
      <c r="L26" s="85"/>
      <c r="M26" s="88"/>
      <c r="N26" s="88"/>
      <c r="O26" s="88"/>
      <c r="P26" s="88"/>
      <c r="Q26" s="93"/>
      <c r="R26" s="88"/>
      <c r="S26" s="88"/>
      <c r="T26" s="88"/>
      <c r="U26" s="88"/>
    </row>
    <row r="27" spans="1:21">
      <c r="A27" s="544"/>
      <c r="B27" s="99" t="s">
        <v>41</v>
      </c>
      <c r="C27" s="532">
        <f>SUM(C24+C25+H24+H25+O24+O25+T24+T25+C26+J26)</f>
        <v>20</v>
      </c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</row>
    <row r="28" spans="1:21">
      <c r="A28" s="541" t="s">
        <v>236</v>
      </c>
      <c r="B28" s="90" t="s">
        <v>237</v>
      </c>
      <c r="C28" s="88">
        <v>2</v>
      </c>
      <c r="D28" s="88">
        <v>2</v>
      </c>
      <c r="E28" s="88"/>
      <c r="F28" s="88"/>
      <c r="G28" s="90" t="s">
        <v>238</v>
      </c>
      <c r="H28" s="88">
        <v>2</v>
      </c>
      <c r="I28" s="88">
        <v>2</v>
      </c>
      <c r="J28" s="88" t="s">
        <v>239</v>
      </c>
      <c r="K28" s="88" t="s">
        <v>240</v>
      </c>
      <c r="L28" s="100" t="s">
        <v>241</v>
      </c>
      <c r="M28" s="88">
        <v>10</v>
      </c>
      <c r="N28" s="88">
        <v>10</v>
      </c>
      <c r="O28" s="88"/>
      <c r="P28" s="88"/>
      <c r="Q28" s="101" t="s">
        <v>242</v>
      </c>
      <c r="R28" s="102">
        <v>2</v>
      </c>
      <c r="S28" s="102">
        <v>2</v>
      </c>
      <c r="T28" s="102" t="s">
        <v>239</v>
      </c>
      <c r="U28" s="102" t="s">
        <v>239</v>
      </c>
    </row>
    <row r="29" spans="1:21" ht="18.600000000000001" customHeight="1">
      <c r="A29" s="541"/>
      <c r="B29" s="90" t="s">
        <v>243</v>
      </c>
      <c r="C29" s="88">
        <v>2</v>
      </c>
      <c r="D29" s="88">
        <v>2</v>
      </c>
      <c r="E29" s="88"/>
      <c r="F29" s="88"/>
      <c r="G29" s="90" t="s">
        <v>244</v>
      </c>
      <c r="H29" s="88">
        <v>3</v>
      </c>
      <c r="I29" s="88">
        <v>4</v>
      </c>
      <c r="J29" s="88"/>
      <c r="K29" s="88"/>
      <c r="L29" s="100" t="s">
        <v>245</v>
      </c>
      <c r="M29" s="88"/>
      <c r="N29" s="88"/>
      <c r="O29" s="88">
        <v>10</v>
      </c>
      <c r="P29" s="88">
        <v>10</v>
      </c>
      <c r="Q29" s="101" t="s">
        <v>246</v>
      </c>
      <c r="R29" s="102">
        <v>1</v>
      </c>
      <c r="S29" s="102">
        <v>2</v>
      </c>
      <c r="T29" s="102"/>
      <c r="U29" s="102"/>
    </row>
    <row r="30" spans="1:21">
      <c r="A30" s="541"/>
      <c r="B30" s="90" t="s">
        <v>247</v>
      </c>
      <c r="C30" s="88">
        <v>2</v>
      </c>
      <c r="D30" s="88">
        <v>3</v>
      </c>
      <c r="E30" s="88" t="s">
        <v>240</v>
      </c>
      <c r="F30" s="88" t="s">
        <v>239</v>
      </c>
      <c r="G30" s="90" t="s">
        <v>248</v>
      </c>
      <c r="H30" s="88">
        <v>3</v>
      </c>
      <c r="I30" s="88">
        <v>4</v>
      </c>
      <c r="J30" s="88" t="s">
        <v>240</v>
      </c>
      <c r="K30" s="88" t="s">
        <v>239</v>
      </c>
      <c r="L30" s="90"/>
      <c r="M30" s="88"/>
      <c r="N30" s="88"/>
      <c r="O30" s="88"/>
      <c r="P30" s="88"/>
      <c r="Q30" s="101" t="s">
        <v>249</v>
      </c>
      <c r="R30" s="102">
        <v>2</v>
      </c>
      <c r="S30" s="102">
        <v>4</v>
      </c>
      <c r="T30" s="102">
        <v>2</v>
      </c>
      <c r="U30" s="102">
        <v>4</v>
      </c>
    </row>
    <row r="31" spans="1:21">
      <c r="A31" s="541"/>
      <c r="B31" s="90" t="s">
        <v>250</v>
      </c>
      <c r="C31" s="88">
        <v>3</v>
      </c>
      <c r="D31" s="88">
        <v>3</v>
      </c>
      <c r="E31" s="88"/>
      <c r="F31" s="88"/>
      <c r="G31" s="90" t="s">
        <v>251</v>
      </c>
      <c r="H31" s="88" t="s">
        <v>239</v>
      </c>
      <c r="I31" s="88" t="s">
        <v>239</v>
      </c>
      <c r="J31" s="88">
        <v>2</v>
      </c>
      <c r="K31" s="88">
        <v>2</v>
      </c>
      <c r="L31" s="93"/>
      <c r="M31" s="88"/>
      <c r="N31" s="88"/>
      <c r="O31" s="88"/>
      <c r="P31" s="88"/>
      <c r="Q31" s="90"/>
      <c r="R31" s="88"/>
      <c r="S31" s="88"/>
      <c r="T31" s="88"/>
      <c r="U31" s="88"/>
    </row>
    <row r="32" spans="1:21">
      <c r="A32" s="541"/>
      <c r="B32" s="90" t="s">
        <v>252</v>
      </c>
      <c r="C32" s="88">
        <v>2</v>
      </c>
      <c r="D32" s="88">
        <v>2</v>
      </c>
      <c r="E32" s="88"/>
      <c r="F32" s="88"/>
      <c r="G32" s="90" t="s">
        <v>253</v>
      </c>
      <c r="H32" s="88"/>
      <c r="I32" s="88"/>
      <c r="J32" s="88">
        <v>3</v>
      </c>
      <c r="K32" s="88">
        <v>4</v>
      </c>
      <c r="L32" s="90"/>
      <c r="M32" s="88"/>
      <c r="N32" s="88"/>
      <c r="O32" s="88"/>
      <c r="P32" s="88"/>
      <c r="Q32" s="97"/>
      <c r="R32" s="88"/>
      <c r="S32" s="88"/>
      <c r="T32" s="88"/>
      <c r="U32" s="88"/>
    </row>
    <row r="33" spans="1:21">
      <c r="A33" s="541"/>
      <c r="B33" s="90" t="s">
        <v>254</v>
      </c>
      <c r="C33" s="88"/>
      <c r="D33" s="88"/>
      <c r="E33" s="88">
        <v>2</v>
      </c>
      <c r="F33" s="88">
        <v>2</v>
      </c>
      <c r="G33" s="90" t="s">
        <v>255</v>
      </c>
      <c r="H33" s="88"/>
      <c r="I33" s="88"/>
      <c r="J33" s="88">
        <v>3</v>
      </c>
      <c r="K33" s="88">
        <v>4</v>
      </c>
      <c r="L33" s="90"/>
      <c r="M33" s="88"/>
      <c r="N33" s="88"/>
      <c r="O33" s="88"/>
      <c r="P33" s="88"/>
      <c r="Q33" s="103"/>
      <c r="R33" s="88"/>
      <c r="S33" s="88"/>
      <c r="T33" s="88"/>
      <c r="U33" s="88"/>
    </row>
    <row r="34" spans="1:21">
      <c r="A34" s="541"/>
      <c r="B34" s="90" t="s">
        <v>256</v>
      </c>
      <c r="C34" s="88" t="s">
        <v>239</v>
      </c>
      <c r="D34" s="88" t="s">
        <v>239</v>
      </c>
      <c r="E34" s="88">
        <v>2</v>
      </c>
      <c r="F34" s="88">
        <v>2</v>
      </c>
      <c r="G34" s="90" t="s">
        <v>257</v>
      </c>
      <c r="H34" s="88"/>
      <c r="I34" s="88"/>
      <c r="J34" s="88">
        <v>1</v>
      </c>
      <c r="K34" s="88">
        <v>2</v>
      </c>
      <c r="L34" s="90"/>
      <c r="M34" s="88"/>
      <c r="N34" s="88"/>
      <c r="O34" s="88"/>
      <c r="P34" s="88"/>
      <c r="Q34" s="103"/>
      <c r="R34" s="88"/>
      <c r="S34" s="88"/>
      <c r="T34" s="88"/>
      <c r="U34" s="88"/>
    </row>
    <row r="35" spans="1:21">
      <c r="A35" s="541"/>
      <c r="B35" s="90" t="s">
        <v>258</v>
      </c>
      <c r="C35" s="88" t="s">
        <v>240</v>
      </c>
      <c r="D35" s="88" t="s">
        <v>239</v>
      </c>
      <c r="E35" s="88">
        <v>3</v>
      </c>
      <c r="F35" s="88">
        <v>3</v>
      </c>
      <c r="G35" s="90"/>
      <c r="H35" s="88"/>
      <c r="I35" s="88"/>
      <c r="J35" s="88"/>
      <c r="K35" s="88"/>
      <c r="L35" s="90"/>
      <c r="M35" s="88"/>
      <c r="N35" s="88"/>
      <c r="O35" s="88"/>
      <c r="P35" s="88"/>
      <c r="Q35" s="103"/>
      <c r="R35" s="88"/>
      <c r="S35" s="88"/>
      <c r="T35" s="88"/>
      <c r="U35" s="88"/>
    </row>
    <row r="36" spans="1:21">
      <c r="A36" s="541"/>
      <c r="B36" s="90" t="s">
        <v>259</v>
      </c>
      <c r="C36" s="88"/>
      <c r="D36" s="88"/>
      <c r="E36" s="88">
        <v>3</v>
      </c>
      <c r="F36" s="88">
        <v>4</v>
      </c>
      <c r="G36" s="90"/>
      <c r="H36" s="88"/>
      <c r="I36" s="88"/>
      <c r="J36" s="88"/>
      <c r="K36" s="88"/>
      <c r="L36" s="104"/>
      <c r="M36" s="88"/>
      <c r="N36" s="88"/>
      <c r="O36" s="88"/>
      <c r="P36" s="88"/>
      <c r="Q36" s="90"/>
      <c r="R36" s="88"/>
      <c r="S36" s="88"/>
      <c r="T36" s="88"/>
      <c r="U36" s="88"/>
    </row>
    <row r="37" spans="1:21">
      <c r="A37" s="541"/>
      <c r="B37" s="90" t="s">
        <v>260</v>
      </c>
      <c r="C37" s="88"/>
      <c r="D37" s="88"/>
      <c r="E37" s="88">
        <v>3</v>
      </c>
      <c r="F37" s="88">
        <v>3</v>
      </c>
      <c r="G37" s="90"/>
      <c r="H37" s="88"/>
      <c r="I37" s="88"/>
      <c r="J37" s="88"/>
      <c r="K37" s="88"/>
      <c r="L37" s="90"/>
      <c r="M37" s="88"/>
      <c r="N37" s="88"/>
      <c r="O37" s="88"/>
      <c r="P37" s="88"/>
      <c r="Q37" s="90"/>
      <c r="R37" s="88"/>
      <c r="S37" s="88"/>
      <c r="T37" s="88"/>
      <c r="U37" s="88"/>
    </row>
    <row r="38" spans="1:21">
      <c r="A38" s="541"/>
      <c r="B38" s="105" t="s">
        <v>261</v>
      </c>
      <c r="C38" s="88">
        <f>SUM(C28:C37)</f>
        <v>11</v>
      </c>
      <c r="D38" s="88">
        <f>SUM(D28:D37)</f>
        <v>12</v>
      </c>
      <c r="E38" s="88">
        <f>SUM(E28:E37)</f>
        <v>13</v>
      </c>
      <c r="F38" s="88">
        <f>SUM(F28:F37)</f>
        <v>14</v>
      </c>
      <c r="G38" s="105" t="s">
        <v>212</v>
      </c>
      <c r="H38" s="88">
        <f>SUM(H28:H34)</f>
        <v>8</v>
      </c>
      <c r="I38" s="88">
        <f>SUM(I28:I34)</f>
        <v>10</v>
      </c>
      <c r="J38" s="88">
        <f>SUM(J31:J37)</f>
        <v>9</v>
      </c>
      <c r="K38" s="88">
        <f>SUM(K33:K37)</f>
        <v>6</v>
      </c>
      <c r="L38" s="105" t="s">
        <v>17</v>
      </c>
      <c r="M38" s="88">
        <f>SUM(M28:M37)</f>
        <v>10</v>
      </c>
      <c r="N38" s="88">
        <f>SUM(N28:N37)</f>
        <v>10</v>
      </c>
      <c r="O38" s="88">
        <f>SUM(O28:O37)</f>
        <v>10</v>
      </c>
      <c r="P38" s="88">
        <f>SUM(P28:P37)</f>
        <v>10</v>
      </c>
      <c r="Q38" s="105" t="s">
        <v>17</v>
      </c>
      <c r="R38" s="88">
        <f>SUM(R28:R37)</f>
        <v>5</v>
      </c>
      <c r="S38" s="88">
        <f>SUM(S28:S37)</f>
        <v>8</v>
      </c>
      <c r="T38" s="88">
        <f>SUM(T28:T37)</f>
        <v>2</v>
      </c>
      <c r="U38" s="88">
        <f>SUM(U28:U37)</f>
        <v>4</v>
      </c>
    </row>
    <row r="39" spans="1:21">
      <c r="A39" s="541"/>
      <c r="B39" s="86" t="s">
        <v>213</v>
      </c>
      <c r="C39" s="558">
        <f>SUM(C38+E38+H38+J38+M38+O38+R38+T38)</f>
        <v>68</v>
      </c>
      <c r="D39" s="558"/>
      <c r="E39" s="558"/>
      <c r="F39" s="558"/>
      <c r="G39" s="558"/>
      <c r="H39" s="558"/>
      <c r="I39" s="558"/>
      <c r="J39" s="558"/>
      <c r="K39" s="558"/>
      <c r="L39" s="558"/>
      <c r="M39" s="558"/>
      <c r="N39" s="558"/>
      <c r="O39" s="558"/>
      <c r="P39" s="558"/>
      <c r="Q39" s="558"/>
      <c r="R39" s="558"/>
      <c r="S39" s="558"/>
      <c r="T39" s="558"/>
      <c r="U39" s="558"/>
    </row>
    <row r="40" spans="1:21" s="108" customFormat="1" ht="15.75">
      <c r="A40" s="552" t="s">
        <v>262</v>
      </c>
      <c r="B40" s="106" t="s">
        <v>263</v>
      </c>
      <c r="C40" s="88">
        <v>4</v>
      </c>
      <c r="D40" s="88">
        <v>4</v>
      </c>
      <c r="E40" s="88">
        <v>7</v>
      </c>
      <c r="F40" s="88">
        <v>7</v>
      </c>
      <c r="G40" s="107" t="s">
        <v>263</v>
      </c>
      <c r="H40" s="88">
        <v>7</v>
      </c>
      <c r="I40" s="88">
        <v>7</v>
      </c>
      <c r="J40" s="88">
        <v>4</v>
      </c>
      <c r="K40" s="88">
        <v>4</v>
      </c>
      <c r="L40" s="107" t="s">
        <v>263</v>
      </c>
      <c r="M40" s="88">
        <v>0</v>
      </c>
      <c r="N40" s="88">
        <v>0</v>
      </c>
      <c r="O40" s="88">
        <v>0</v>
      </c>
      <c r="P40" s="88">
        <v>0</v>
      </c>
      <c r="Q40" s="107" t="s">
        <v>263</v>
      </c>
      <c r="R40" s="88">
        <v>6</v>
      </c>
      <c r="S40" s="88">
        <v>6</v>
      </c>
      <c r="T40" s="88">
        <v>8</v>
      </c>
      <c r="U40" s="88">
        <v>8</v>
      </c>
    </row>
    <row r="41" spans="1:21">
      <c r="A41" s="553"/>
      <c r="B41" s="109" t="s">
        <v>264</v>
      </c>
      <c r="C41" s="88">
        <v>2</v>
      </c>
      <c r="D41" s="88">
        <v>2</v>
      </c>
      <c r="E41" s="88"/>
      <c r="F41" s="88"/>
      <c r="G41" s="101" t="s">
        <v>265</v>
      </c>
      <c r="H41" s="110">
        <v>2</v>
      </c>
      <c r="I41" s="110">
        <v>2</v>
      </c>
      <c r="J41" s="110"/>
      <c r="K41" s="110"/>
      <c r="L41" s="101"/>
      <c r="M41" s="110"/>
      <c r="N41" s="110"/>
      <c r="O41" s="110"/>
      <c r="P41" s="110"/>
      <c r="Q41" s="101" t="s">
        <v>266</v>
      </c>
      <c r="R41" s="110">
        <v>1</v>
      </c>
      <c r="S41" s="110">
        <v>1</v>
      </c>
      <c r="T41" s="110"/>
      <c r="U41" s="110"/>
    </row>
    <row r="42" spans="1:21">
      <c r="A42" s="553"/>
      <c r="B42" s="109" t="s">
        <v>267</v>
      </c>
      <c r="C42" s="88">
        <v>2</v>
      </c>
      <c r="D42" s="88">
        <v>2</v>
      </c>
      <c r="E42" s="88"/>
      <c r="F42" s="88"/>
      <c r="G42" s="101" t="s">
        <v>268</v>
      </c>
      <c r="H42" s="110">
        <v>2</v>
      </c>
      <c r="I42" s="110">
        <v>2</v>
      </c>
      <c r="J42" s="110"/>
      <c r="K42" s="110"/>
      <c r="L42" s="101"/>
      <c r="M42" s="110"/>
      <c r="N42" s="110"/>
      <c r="O42" s="110"/>
      <c r="P42" s="110"/>
      <c r="Q42" s="101" t="s">
        <v>269</v>
      </c>
      <c r="R42" s="110">
        <v>2</v>
      </c>
      <c r="S42" s="110">
        <v>2</v>
      </c>
      <c r="T42" s="110"/>
      <c r="U42" s="110"/>
    </row>
    <row r="43" spans="1:21">
      <c r="A43" s="553"/>
      <c r="B43" s="90" t="s">
        <v>270</v>
      </c>
      <c r="C43" s="88">
        <v>2</v>
      </c>
      <c r="D43" s="88">
        <v>2</v>
      </c>
      <c r="E43" s="88" t="s">
        <v>271</v>
      </c>
      <c r="F43" s="88" t="s">
        <v>271</v>
      </c>
      <c r="G43" s="101" t="s">
        <v>272</v>
      </c>
      <c r="H43" s="111">
        <v>2</v>
      </c>
      <c r="I43" s="111">
        <v>2</v>
      </c>
      <c r="J43" s="110"/>
      <c r="K43" s="110"/>
      <c r="L43" s="101"/>
      <c r="M43" s="110"/>
      <c r="N43" s="110"/>
      <c r="O43" s="110"/>
      <c r="P43" s="110"/>
      <c r="Q43" s="101" t="s">
        <v>273</v>
      </c>
      <c r="R43" s="110">
        <v>2</v>
      </c>
      <c r="S43" s="110">
        <v>2</v>
      </c>
      <c r="T43" s="110"/>
      <c r="U43" s="110"/>
    </row>
    <row r="44" spans="1:21">
      <c r="A44" s="553"/>
      <c r="B44" s="109" t="s">
        <v>274</v>
      </c>
      <c r="C44" s="88"/>
      <c r="D44" s="88"/>
      <c r="E44" s="88">
        <v>3</v>
      </c>
      <c r="F44" s="88">
        <v>3</v>
      </c>
      <c r="G44" s="101" t="s">
        <v>275</v>
      </c>
      <c r="H44" s="111">
        <v>3</v>
      </c>
      <c r="I44" s="111">
        <v>3</v>
      </c>
      <c r="J44" s="110"/>
      <c r="K44" s="110"/>
      <c r="L44" s="101"/>
      <c r="M44" s="110"/>
      <c r="N44" s="110"/>
      <c r="O44" s="110"/>
      <c r="P44" s="110"/>
      <c r="Q44" s="101" t="s">
        <v>276</v>
      </c>
      <c r="R44" s="110">
        <v>2</v>
      </c>
      <c r="S44" s="110">
        <v>2</v>
      </c>
      <c r="T44" s="110"/>
      <c r="U44" s="110"/>
    </row>
    <row r="45" spans="1:21">
      <c r="A45" s="553"/>
      <c r="B45" s="101" t="s">
        <v>277</v>
      </c>
      <c r="C45" s="88"/>
      <c r="D45" s="88"/>
      <c r="E45" s="88">
        <v>2</v>
      </c>
      <c r="F45" s="88">
        <v>2</v>
      </c>
      <c r="G45" s="101" t="s">
        <v>278</v>
      </c>
      <c r="H45" s="110">
        <v>3</v>
      </c>
      <c r="I45" s="110">
        <v>3</v>
      </c>
      <c r="J45" s="110"/>
      <c r="K45" s="110"/>
      <c r="L45" s="101"/>
      <c r="M45" s="110"/>
      <c r="N45" s="110"/>
      <c r="O45" s="110"/>
      <c r="P45" s="110"/>
      <c r="Q45" s="101" t="s">
        <v>279</v>
      </c>
      <c r="R45" s="110">
        <v>4</v>
      </c>
      <c r="S45" s="110">
        <v>4</v>
      </c>
      <c r="T45" s="110"/>
      <c r="U45" s="110"/>
    </row>
    <row r="46" spans="1:21">
      <c r="A46" s="553"/>
      <c r="B46" s="90" t="s">
        <v>280</v>
      </c>
      <c r="C46" s="88"/>
      <c r="D46" s="88"/>
      <c r="E46" s="88">
        <v>2</v>
      </c>
      <c r="F46" s="88">
        <v>2</v>
      </c>
      <c r="G46" s="101" t="s">
        <v>281</v>
      </c>
      <c r="H46" s="110">
        <v>2</v>
      </c>
      <c r="I46" s="110">
        <v>2</v>
      </c>
      <c r="J46" s="110"/>
      <c r="K46" s="110"/>
      <c r="L46" s="101"/>
      <c r="M46" s="110"/>
      <c r="N46" s="110"/>
      <c r="O46" s="110"/>
      <c r="P46" s="110"/>
      <c r="Q46" s="114" t="s">
        <v>282</v>
      </c>
      <c r="R46" s="111">
        <v>9</v>
      </c>
      <c r="S46" s="111" t="s">
        <v>283</v>
      </c>
      <c r="T46" s="110"/>
      <c r="U46" s="110"/>
    </row>
    <row r="47" spans="1:21">
      <c r="A47" s="553"/>
      <c r="B47" s="101" t="s">
        <v>284</v>
      </c>
      <c r="C47" s="88"/>
      <c r="D47" s="88"/>
      <c r="E47" s="88">
        <v>4</v>
      </c>
      <c r="F47" s="88">
        <v>4</v>
      </c>
      <c r="G47" s="101" t="s">
        <v>285</v>
      </c>
      <c r="H47" s="110">
        <v>2</v>
      </c>
      <c r="I47" s="110">
        <v>2</v>
      </c>
      <c r="J47" s="110"/>
      <c r="K47" s="110"/>
      <c r="L47" s="101"/>
      <c r="M47" s="110"/>
      <c r="N47" s="110"/>
      <c r="O47" s="110"/>
      <c r="P47" s="110"/>
      <c r="Q47" s="114" t="s">
        <v>286</v>
      </c>
      <c r="R47" s="111">
        <v>3</v>
      </c>
      <c r="S47" s="111">
        <v>3</v>
      </c>
      <c r="T47" s="110"/>
      <c r="U47" s="110"/>
    </row>
    <row r="48" spans="1:21">
      <c r="A48" s="553"/>
      <c r="B48" s="90" t="s">
        <v>287</v>
      </c>
      <c r="C48" s="88"/>
      <c r="D48" s="88"/>
      <c r="E48" s="88">
        <v>3</v>
      </c>
      <c r="F48" s="88">
        <v>3</v>
      </c>
      <c r="G48" s="101" t="s">
        <v>288</v>
      </c>
      <c r="H48" s="110"/>
      <c r="I48" s="110"/>
      <c r="J48" s="110">
        <v>2</v>
      </c>
      <c r="K48" s="110">
        <v>2</v>
      </c>
      <c r="L48" s="101"/>
      <c r="M48" s="110"/>
      <c r="N48" s="110"/>
      <c r="O48" s="110"/>
      <c r="P48" s="110"/>
      <c r="Q48" s="114" t="s">
        <v>289</v>
      </c>
      <c r="R48" s="111"/>
      <c r="S48" s="111"/>
      <c r="T48" s="110">
        <v>9</v>
      </c>
      <c r="U48" s="110" t="s">
        <v>283</v>
      </c>
    </row>
    <row r="49" spans="1:21" ht="18" customHeight="1">
      <c r="A49" s="553"/>
      <c r="B49" s="101"/>
      <c r="C49" s="110"/>
      <c r="D49" s="110"/>
      <c r="E49" s="110"/>
      <c r="F49" s="110"/>
      <c r="G49" s="101" t="s">
        <v>290</v>
      </c>
      <c r="H49" s="110"/>
      <c r="I49" s="110"/>
      <c r="J49" s="110">
        <v>3</v>
      </c>
      <c r="K49" s="110">
        <v>3</v>
      </c>
      <c r="L49" s="101"/>
      <c r="M49" s="110"/>
      <c r="N49" s="110"/>
      <c r="O49" s="110"/>
      <c r="P49" s="110"/>
      <c r="Q49" s="101" t="s">
        <v>291</v>
      </c>
      <c r="R49" s="110" t="s">
        <v>271</v>
      </c>
      <c r="S49" s="110" t="s">
        <v>271</v>
      </c>
      <c r="T49" s="110">
        <v>2</v>
      </c>
      <c r="U49" s="110">
        <v>2</v>
      </c>
    </row>
    <row r="50" spans="1:21" ht="18.600000000000001" customHeight="1">
      <c r="A50" s="553"/>
      <c r="B50" s="115"/>
      <c r="C50" s="116"/>
      <c r="D50" s="116"/>
      <c r="E50" s="116"/>
      <c r="F50" s="116"/>
      <c r="G50" s="117" t="s">
        <v>292</v>
      </c>
      <c r="H50" s="118"/>
      <c r="I50" s="118"/>
      <c r="J50" s="118">
        <v>3</v>
      </c>
      <c r="K50" s="118">
        <v>3</v>
      </c>
      <c r="L50" s="117"/>
      <c r="M50" s="118"/>
      <c r="N50" s="118"/>
      <c r="O50" s="118"/>
      <c r="P50" s="118"/>
      <c r="Q50" s="101" t="s">
        <v>293</v>
      </c>
      <c r="R50" s="110"/>
      <c r="S50" s="110"/>
      <c r="T50" s="110">
        <v>2</v>
      </c>
      <c r="U50" s="110">
        <v>2</v>
      </c>
    </row>
    <row r="51" spans="1:21" ht="18.600000000000001" customHeight="1">
      <c r="A51" s="553"/>
      <c r="B51" s="115"/>
      <c r="C51" s="116"/>
      <c r="D51" s="116"/>
      <c r="E51" s="116"/>
      <c r="F51" s="116"/>
      <c r="G51" s="101" t="s">
        <v>294</v>
      </c>
      <c r="H51" s="111"/>
      <c r="I51" s="111"/>
      <c r="J51" s="110">
        <v>3</v>
      </c>
      <c r="K51" s="110">
        <v>3</v>
      </c>
      <c r="L51" s="101"/>
      <c r="M51" s="111"/>
      <c r="N51" s="111"/>
      <c r="O51" s="110"/>
      <c r="P51" s="110"/>
      <c r="Q51" s="101" t="s">
        <v>295</v>
      </c>
      <c r="R51" s="110"/>
      <c r="S51" s="110"/>
      <c r="T51" s="110">
        <v>2</v>
      </c>
      <c r="U51" s="110">
        <v>2</v>
      </c>
    </row>
    <row r="52" spans="1:21" ht="18" customHeight="1">
      <c r="A52" s="553"/>
      <c r="B52" s="101"/>
      <c r="C52" s="110"/>
      <c r="D52" s="110"/>
      <c r="E52" s="110"/>
      <c r="F52" s="110"/>
      <c r="G52" s="101" t="s">
        <v>296</v>
      </c>
      <c r="H52" s="110"/>
      <c r="I52" s="110"/>
      <c r="J52" s="110">
        <v>3</v>
      </c>
      <c r="K52" s="110">
        <v>3</v>
      </c>
      <c r="L52" s="101"/>
      <c r="M52" s="110"/>
      <c r="N52" s="110"/>
      <c r="O52" s="110"/>
      <c r="P52" s="110"/>
      <c r="Q52" s="117" t="s">
        <v>297</v>
      </c>
      <c r="R52" s="118"/>
      <c r="S52" s="118"/>
      <c r="T52" s="118">
        <v>3</v>
      </c>
      <c r="U52" s="118">
        <v>3</v>
      </c>
    </row>
    <row r="53" spans="1:21" ht="18" customHeight="1">
      <c r="A53" s="553"/>
      <c r="B53" s="101"/>
      <c r="C53" s="110"/>
      <c r="D53" s="110"/>
      <c r="E53" s="110"/>
      <c r="F53" s="110"/>
      <c r="G53" s="101" t="s">
        <v>298</v>
      </c>
      <c r="H53" s="110"/>
      <c r="I53" s="110"/>
      <c r="J53" s="110">
        <v>2</v>
      </c>
      <c r="K53" s="110">
        <v>2</v>
      </c>
      <c r="L53" s="101"/>
      <c r="M53" s="110"/>
      <c r="N53" s="110"/>
      <c r="O53" s="110"/>
      <c r="P53" s="110"/>
      <c r="Q53" s="101" t="s">
        <v>299</v>
      </c>
      <c r="R53" s="110"/>
      <c r="S53" s="110"/>
      <c r="T53" s="110">
        <v>4</v>
      </c>
      <c r="U53" s="110">
        <v>4</v>
      </c>
    </row>
    <row r="54" spans="1:21" ht="18" customHeight="1">
      <c r="A54" s="553"/>
      <c r="B54" s="101"/>
      <c r="C54" s="110"/>
      <c r="D54" s="110"/>
      <c r="E54" s="110"/>
      <c r="F54" s="110"/>
      <c r="G54" s="101" t="s">
        <v>300</v>
      </c>
      <c r="H54" s="110"/>
      <c r="I54" s="110"/>
      <c r="J54" s="110">
        <v>2</v>
      </c>
      <c r="K54" s="110">
        <v>2</v>
      </c>
      <c r="L54" s="101"/>
      <c r="M54" s="110"/>
      <c r="N54" s="110"/>
      <c r="O54" s="110"/>
      <c r="P54" s="110"/>
      <c r="Q54" s="101"/>
      <c r="R54" s="110"/>
      <c r="S54" s="110"/>
      <c r="T54" s="110"/>
      <c r="U54" s="110"/>
    </row>
    <row r="55" spans="1:21">
      <c r="A55" s="553"/>
      <c r="B55" s="119" t="s">
        <v>301</v>
      </c>
      <c r="C55" s="88">
        <f>SUM(C41:C54)</f>
        <v>6</v>
      </c>
      <c r="D55" s="88">
        <f>SUM(D41:D54)</f>
        <v>6</v>
      </c>
      <c r="E55" s="88">
        <f>SUM(E41:E54)</f>
        <v>14</v>
      </c>
      <c r="F55" s="88">
        <f>SUM(F41:F54)</f>
        <v>14</v>
      </c>
      <c r="G55" s="119" t="s">
        <v>301</v>
      </c>
      <c r="H55" s="88">
        <f>SUM(H41:H54)</f>
        <v>16</v>
      </c>
      <c r="I55" s="88">
        <f>SUM(I41:I54)</f>
        <v>16</v>
      </c>
      <c r="J55" s="88">
        <f>SUM(J41:J54)</f>
        <v>18</v>
      </c>
      <c r="K55" s="88">
        <f>SUM(K41:K54)</f>
        <v>18</v>
      </c>
      <c r="L55" s="119" t="s">
        <v>301</v>
      </c>
      <c r="M55" s="88">
        <f>SUM(M41:M54)</f>
        <v>0</v>
      </c>
      <c r="N55" s="88">
        <f>SUM(N41:N54)</f>
        <v>0</v>
      </c>
      <c r="O55" s="88">
        <f>SUM(O41:O54)</f>
        <v>0</v>
      </c>
      <c r="P55" s="88">
        <f>SUM(P41:P54)</f>
        <v>0</v>
      </c>
      <c r="Q55" s="120" t="s">
        <v>301</v>
      </c>
      <c r="R55" s="88">
        <f>SUM(R41:R54)</f>
        <v>23</v>
      </c>
      <c r="S55" s="88">
        <f>SUM(S41:S54)</f>
        <v>14</v>
      </c>
      <c r="T55" s="88">
        <f>SUM(T41:T54)</f>
        <v>22</v>
      </c>
      <c r="U55" s="88">
        <f>SUM(U41:U54)</f>
        <v>13</v>
      </c>
    </row>
    <row r="56" spans="1:21">
      <c r="A56" s="554"/>
      <c r="B56" s="121" t="s">
        <v>302</v>
      </c>
      <c r="C56" s="558">
        <f>C55+E55+H55+J55+R55+T55</f>
        <v>99</v>
      </c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8"/>
      <c r="T56" s="558"/>
      <c r="U56" s="558"/>
    </row>
    <row r="57" spans="1:21" ht="16.5" customHeight="1">
      <c r="A57" s="567" t="s">
        <v>303</v>
      </c>
      <c r="B57" s="569" t="s">
        <v>304</v>
      </c>
      <c r="C57" s="570"/>
      <c r="D57" s="570"/>
      <c r="E57" s="571"/>
      <c r="F57" s="569" t="s">
        <v>305</v>
      </c>
      <c r="G57" s="570"/>
      <c r="H57" s="570"/>
      <c r="I57" s="570"/>
      <c r="J57" s="570"/>
      <c r="K57" s="570"/>
      <c r="L57" s="571"/>
      <c r="M57" s="572" t="s">
        <v>306</v>
      </c>
      <c r="N57" s="573"/>
      <c r="O57" s="573"/>
      <c r="P57" s="573"/>
      <c r="Q57" s="573"/>
      <c r="R57" s="573"/>
      <c r="S57" s="573"/>
      <c r="T57" s="573"/>
      <c r="U57" s="573"/>
    </row>
    <row r="58" spans="1:21" ht="16.5" customHeight="1">
      <c r="A58" s="568"/>
      <c r="B58" s="563" t="s">
        <v>307</v>
      </c>
      <c r="C58" s="564"/>
      <c r="D58" s="564"/>
      <c r="E58" s="565"/>
      <c r="F58" s="566" t="s">
        <v>1313</v>
      </c>
      <c r="G58" s="564"/>
      <c r="H58" s="564"/>
      <c r="I58" s="564"/>
      <c r="J58" s="564"/>
      <c r="K58" s="564"/>
      <c r="L58" s="565"/>
      <c r="M58" s="561" t="s">
        <v>308</v>
      </c>
      <c r="N58" s="562"/>
      <c r="O58" s="562"/>
      <c r="P58" s="562"/>
      <c r="Q58" s="562"/>
      <c r="R58" s="562"/>
      <c r="S58" s="562"/>
      <c r="T58" s="562"/>
      <c r="U58" s="562"/>
    </row>
    <row r="59" spans="1:21">
      <c r="A59" s="568"/>
      <c r="B59" s="563" t="s">
        <v>309</v>
      </c>
      <c r="C59" s="564"/>
      <c r="D59" s="564"/>
      <c r="E59" s="565"/>
      <c r="F59" s="566" t="s">
        <v>1314</v>
      </c>
      <c r="G59" s="564"/>
      <c r="H59" s="564"/>
      <c r="I59" s="564"/>
      <c r="J59" s="564"/>
      <c r="K59" s="564"/>
      <c r="L59" s="565"/>
      <c r="M59" s="574" t="s">
        <v>1302</v>
      </c>
      <c r="N59" s="575"/>
      <c r="O59" s="575"/>
      <c r="P59" s="575"/>
      <c r="Q59" s="575"/>
      <c r="R59" s="575"/>
      <c r="S59" s="575"/>
      <c r="T59" s="575"/>
      <c r="U59" s="575"/>
    </row>
    <row r="60" spans="1:21">
      <c r="A60" s="568"/>
      <c r="B60" s="563" t="s">
        <v>310</v>
      </c>
      <c r="C60" s="564"/>
      <c r="D60" s="564"/>
      <c r="E60" s="565"/>
      <c r="F60" s="563" t="s">
        <v>311</v>
      </c>
      <c r="G60" s="564"/>
      <c r="H60" s="564"/>
      <c r="I60" s="564"/>
      <c r="J60" s="564"/>
      <c r="K60" s="564"/>
      <c r="L60" s="565"/>
      <c r="M60" s="576"/>
      <c r="N60" s="575"/>
      <c r="O60" s="575"/>
      <c r="P60" s="575"/>
      <c r="Q60" s="575"/>
      <c r="R60" s="575"/>
      <c r="S60" s="575"/>
      <c r="T60" s="575"/>
      <c r="U60" s="575"/>
    </row>
    <row r="61" spans="1:21" ht="15.75">
      <c r="A61" s="559" t="s">
        <v>312</v>
      </c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</row>
  </sheetData>
  <mergeCells count="50">
    <mergeCell ref="A61:U61"/>
    <mergeCell ref="M58:U58"/>
    <mergeCell ref="B59:E59"/>
    <mergeCell ref="F59:L59"/>
    <mergeCell ref="B60:E60"/>
    <mergeCell ref="F60:L60"/>
    <mergeCell ref="A57:A60"/>
    <mergeCell ref="B57:E57"/>
    <mergeCell ref="F57:L57"/>
    <mergeCell ref="M57:U57"/>
    <mergeCell ref="B58:E58"/>
    <mergeCell ref="F58:L58"/>
    <mergeCell ref="M59:U60"/>
    <mergeCell ref="C23:U23"/>
    <mergeCell ref="A28:A39"/>
    <mergeCell ref="C39:U39"/>
    <mergeCell ref="A40:A56"/>
    <mergeCell ref="C56:U56"/>
    <mergeCell ref="H5:K5"/>
    <mergeCell ref="L5:L7"/>
    <mergeCell ref="A24:A27"/>
    <mergeCell ref="C27:U27"/>
    <mergeCell ref="T6:U6"/>
    <mergeCell ref="A8:A13"/>
    <mergeCell ref="C12:U12"/>
    <mergeCell ref="B13:U13"/>
    <mergeCell ref="A14:A18"/>
    <mergeCell ref="C18:U18"/>
    <mergeCell ref="A5:A7"/>
    <mergeCell ref="B5:B7"/>
    <mergeCell ref="A19:A20"/>
    <mergeCell ref="B19:U19"/>
    <mergeCell ref="C20:U20"/>
    <mergeCell ref="A21:A23"/>
    <mergeCell ref="A1:U1"/>
    <mergeCell ref="A2:U2"/>
    <mergeCell ref="L3:U3"/>
    <mergeCell ref="L4:U4"/>
    <mergeCell ref="M5:P5"/>
    <mergeCell ref="Q5:Q7"/>
    <mergeCell ref="R5:U5"/>
    <mergeCell ref="C6:D6"/>
    <mergeCell ref="E6:F6"/>
    <mergeCell ref="H6:I6"/>
    <mergeCell ref="J6:K6"/>
    <mergeCell ref="M6:N6"/>
    <mergeCell ref="O6:P6"/>
    <mergeCell ref="R6:S6"/>
    <mergeCell ref="C5:F5"/>
    <mergeCell ref="G5:G7"/>
  </mergeCells>
  <phoneticPr fontId="3" type="noConversion"/>
  <printOptions horizontalCentered="1"/>
  <pageMargins left="0.11811023622047245" right="0.11811023622047245" top="0.34" bottom="0.24" header="0.31496062992125984" footer="0.31496062992125984"/>
  <pageSetup paperSize="9" scale="8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zoomScaleNormal="90" workbookViewId="0">
      <selection activeCell="F58" sqref="F58:L59"/>
    </sheetView>
  </sheetViews>
  <sheetFormatPr defaultColWidth="8.875" defaultRowHeight="15"/>
  <cols>
    <col min="1" max="1" width="2.875" style="81" customWidth="1"/>
    <col min="2" max="2" width="13.5" style="81" customWidth="1"/>
    <col min="3" max="6" width="3.25" style="81" customWidth="1"/>
    <col min="7" max="7" width="14.375" style="81" customWidth="1"/>
    <col min="8" max="11" width="3.25" style="81" customWidth="1"/>
    <col min="12" max="12" width="14.875" style="81" customWidth="1"/>
    <col min="13" max="16" width="3.25" style="81" customWidth="1"/>
    <col min="17" max="17" width="18" style="81" customWidth="1"/>
    <col min="18" max="21" width="3.25" style="81" customWidth="1"/>
    <col min="22" max="256" width="8.875" style="81"/>
    <col min="257" max="257" width="2.875" style="81" customWidth="1"/>
    <col min="258" max="258" width="13.5" style="81" customWidth="1"/>
    <col min="259" max="262" width="3.25" style="81" customWidth="1"/>
    <col min="263" max="263" width="14.375" style="81" customWidth="1"/>
    <col min="264" max="267" width="3.25" style="81" customWidth="1"/>
    <col min="268" max="268" width="14.875" style="81" customWidth="1"/>
    <col min="269" max="272" width="3.25" style="81" customWidth="1"/>
    <col min="273" max="273" width="18" style="81" customWidth="1"/>
    <col min="274" max="277" width="3.25" style="81" customWidth="1"/>
    <col min="278" max="512" width="8.875" style="81"/>
    <col min="513" max="513" width="2.875" style="81" customWidth="1"/>
    <col min="514" max="514" width="13.5" style="81" customWidth="1"/>
    <col min="515" max="518" width="3.25" style="81" customWidth="1"/>
    <col min="519" max="519" width="14.375" style="81" customWidth="1"/>
    <col min="520" max="523" width="3.25" style="81" customWidth="1"/>
    <col min="524" max="524" width="14.875" style="81" customWidth="1"/>
    <col min="525" max="528" width="3.25" style="81" customWidth="1"/>
    <col min="529" max="529" width="18" style="81" customWidth="1"/>
    <col min="530" max="533" width="3.25" style="81" customWidth="1"/>
    <col min="534" max="768" width="8.875" style="81"/>
    <col min="769" max="769" width="2.875" style="81" customWidth="1"/>
    <col min="770" max="770" width="13.5" style="81" customWidth="1"/>
    <col min="771" max="774" width="3.25" style="81" customWidth="1"/>
    <col min="775" max="775" width="14.375" style="81" customWidth="1"/>
    <col min="776" max="779" width="3.25" style="81" customWidth="1"/>
    <col min="780" max="780" width="14.875" style="81" customWidth="1"/>
    <col min="781" max="784" width="3.25" style="81" customWidth="1"/>
    <col min="785" max="785" width="18" style="81" customWidth="1"/>
    <col min="786" max="789" width="3.25" style="81" customWidth="1"/>
    <col min="790" max="1024" width="8.875" style="81"/>
    <col min="1025" max="1025" width="2.875" style="81" customWidth="1"/>
    <col min="1026" max="1026" width="13.5" style="81" customWidth="1"/>
    <col min="1027" max="1030" width="3.25" style="81" customWidth="1"/>
    <col min="1031" max="1031" width="14.375" style="81" customWidth="1"/>
    <col min="1032" max="1035" width="3.25" style="81" customWidth="1"/>
    <col min="1036" max="1036" width="14.875" style="81" customWidth="1"/>
    <col min="1037" max="1040" width="3.25" style="81" customWidth="1"/>
    <col min="1041" max="1041" width="18" style="81" customWidth="1"/>
    <col min="1042" max="1045" width="3.25" style="81" customWidth="1"/>
    <col min="1046" max="1280" width="8.875" style="81"/>
    <col min="1281" max="1281" width="2.875" style="81" customWidth="1"/>
    <col min="1282" max="1282" width="13.5" style="81" customWidth="1"/>
    <col min="1283" max="1286" width="3.25" style="81" customWidth="1"/>
    <col min="1287" max="1287" width="14.375" style="81" customWidth="1"/>
    <col min="1288" max="1291" width="3.25" style="81" customWidth="1"/>
    <col min="1292" max="1292" width="14.875" style="81" customWidth="1"/>
    <col min="1293" max="1296" width="3.25" style="81" customWidth="1"/>
    <col min="1297" max="1297" width="18" style="81" customWidth="1"/>
    <col min="1298" max="1301" width="3.25" style="81" customWidth="1"/>
    <col min="1302" max="1536" width="8.875" style="81"/>
    <col min="1537" max="1537" width="2.875" style="81" customWidth="1"/>
    <col min="1538" max="1538" width="13.5" style="81" customWidth="1"/>
    <col min="1539" max="1542" width="3.25" style="81" customWidth="1"/>
    <col min="1543" max="1543" width="14.375" style="81" customWidth="1"/>
    <col min="1544" max="1547" width="3.25" style="81" customWidth="1"/>
    <col min="1548" max="1548" width="14.875" style="81" customWidth="1"/>
    <col min="1549" max="1552" width="3.25" style="81" customWidth="1"/>
    <col min="1553" max="1553" width="18" style="81" customWidth="1"/>
    <col min="1554" max="1557" width="3.25" style="81" customWidth="1"/>
    <col min="1558" max="1792" width="8.875" style="81"/>
    <col min="1793" max="1793" width="2.875" style="81" customWidth="1"/>
    <col min="1794" max="1794" width="13.5" style="81" customWidth="1"/>
    <col min="1795" max="1798" width="3.25" style="81" customWidth="1"/>
    <col min="1799" max="1799" width="14.375" style="81" customWidth="1"/>
    <col min="1800" max="1803" width="3.25" style="81" customWidth="1"/>
    <col min="1804" max="1804" width="14.875" style="81" customWidth="1"/>
    <col min="1805" max="1808" width="3.25" style="81" customWidth="1"/>
    <col min="1809" max="1809" width="18" style="81" customWidth="1"/>
    <col min="1810" max="1813" width="3.25" style="81" customWidth="1"/>
    <col min="1814" max="2048" width="8.875" style="81"/>
    <col min="2049" max="2049" width="2.875" style="81" customWidth="1"/>
    <col min="2050" max="2050" width="13.5" style="81" customWidth="1"/>
    <col min="2051" max="2054" width="3.25" style="81" customWidth="1"/>
    <col min="2055" max="2055" width="14.375" style="81" customWidth="1"/>
    <col min="2056" max="2059" width="3.25" style="81" customWidth="1"/>
    <col min="2060" max="2060" width="14.875" style="81" customWidth="1"/>
    <col min="2061" max="2064" width="3.25" style="81" customWidth="1"/>
    <col min="2065" max="2065" width="18" style="81" customWidth="1"/>
    <col min="2066" max="2069" width="3.25" style="81" customWidth="1"/>
    <col min="2070" max="2304" width="8.875" style="81"/>
    <col min="2305" max="2305" width="2.875" style="81" customWidth="1"/>
    <col min="2306" max="2306" width="13.5" style="81" customWidth="1"/>
    <col min="2307" max="2310" width="3.25" style="81" customWidth="1"/>
    <col min="2311" max="2311" width="14.375" style="81" customWidth="1"/>
    <col min="2312" max="2315" width="3.25" style="81" customWidth="1"/>
    <col min="2316" max="2316" width="14.875" style="81" customWidth="1"/>
    <col min="2317" max="2320" width="3.25" style="81" customWidth="1"/>
    <col min="2321" max="2321" width="18" style="81" customWidth="1"/>
    <col min="2322" max="2325" width="3.25" style="81" customWidth="1"/>
    <col min="2326" max="2560" width="8.875" style="81"/>
    <col min="2561" max="2561" width="2.875" style="81" customWidth="1"/>
    <col min="2562" max="2562" width="13.5" style="81" customWidth="1"/>
    <col min="2563" max="2566" width="3.25" style="81" customWidth="1"/>
    <col min="2567" max="2567" width="14.375" style="81" customWidth="1"/>
    <col min="2568" max="2571" width="3.25" style="81" customWidth="1"/>
    <col min="2572" max="2572" width="14.875" style="81" customWidth="1"/>
    <col min="2573" max="2576" width="3.25" style="81" customWidth="1"/>
    <col min="2577" max="2577" width="18" style="81" customWidth="1"/>
    <col min="2578" max="2581" width="3.25" style="81" customWidth="1"/>
    <col min="2582" max="2816" width="8.875" style="81"/>
    <col min="2817" max="2817" width="2.875" style="81" customWidth="1"/>
    <col min="2818" max="2818" width="13.5" style="81" customWidth="1"/>
    <col min="2819" max="2822" width="3.25" style="81" customWidth="1"/>
    <col min="2823" max="2823" width="14.375" style="81" customWidth="1"/>
    <col min="2824" max="2827" width="3.25" style="81" customWidth="1"/>
    <col min="2828" max="2828" width="14.875" style="81" customWidth="1"/>
    <col min="2829" max="2832" width="3.25" style="81" customWidth="1"/>
    <col min="2833" max="2833" width="18" style="81" customWidth="1"/>
    <col min="2834" max="2837" width="3.25" style="81" customWidth="1"/>
    <col min="2838" max="3072" width="8.875" style="81"/>
    <col min="3073" max="3073" width="2.875" style="81" customWidth="1"/>
    <col min="3074" max="3074" width="13.5" style="81" customWidth="1"/>
    <col min="3075" max="3078" width="3.25" style="81" customWidth="1"/>
    <col min="3079" max="3079" width="14.375" style="81" customWidth="1"/>
    <col min="3080" max="3083" width="3.25" style="81" customWidth="1"/>
    <col min="3084" max="3084" width="14.875" style="81" customWidth="1"/>
    <col min="3085" max="3088" width="3.25" style="81" customWidth="1"/>
    <col min="3089" max="3089" width="18" style="81" customWidth="1"/>
    <col min="3090" max="3093" width="3.25" style="81" customWidth="1"/>
    <col min="3094" max="3328" width="8.875" style="81"/>
    <col min="3329" max="3329" width="2.875" style="81" customWidth="1"/>
    <col min="3330" max="3330" width="13.5" style="81" customWidth="1"/>
    <col min="3331" max="3334" width="3.25" style="81" customWidth="1"/>
    <col min="3335" max="3335" width="14.375" style="81" customWidth="1"/>
    <col min="3336" max="3339" width="3.25" style="81" customWidth="1"/>
    <col min="3340" max="3340" width="14.875" style="81" customWidth="1"/>
    <col min="3341" max="3344" width="3.25" style="81" customWidth="1"/>
    <col min="3345" max="3345" width="18" style="81" customWidth="1"/>
    <col min="3346" max="3349" width="3.25" style="81" customWidth="1"/>
    <col min="3350" max="3584" width="8.875" style="81"/>
    <col min="3585" max="3585" width="2.875" style="81" customWidth="1"/>
    <col min="3586" max="3586" width="13.5" style="81" customWidth="1"/>
    <col min="3587" max="3590" width="3.25" style="81" customWidth="1"/>
    <col min="3591" max="3591" width="14.375" style="81" customWidth="1"/>
    <col min="3592" max="3595" width="3.25" style="81" customWidth="1"/>
    <col min="3596" max="3596" width="14.875" style="81" customWidth="1"/>
    <col min="3597" max="3600" width="3.25" style="81" customWidth="1"/>
    <col min="3601" max="3601" width="18" style="81" customWidth="1"/>
    <col min="3602" max="3605" width="3.25" style="81" customWidth="1"/>
    <col min="3606" max="3840" width="8.875" style="81"/>
    <col min="3841" max="3841" width="2.875" style="81" customWidth="1"/>
    <col min="3842" max="3842" width="13.5" style="81" customWidth="1"/>
    <col min="3843" max="3846" width="3.25" style="81" customWidth="1"/>
    <col min="3847" max="3847" width="14.375" style="81" customWidth="1"/>
    <col min="3848" max="3851" width="3.25" style="81" customWidth="1"/>
    <col min="3852" max="3852" width="14.875" style="81" customWidth="1"/>
    <col min="3853" max="3856" width="3.25" style="81" customWidth="1"/>
    <col min="3857" max="3857" width="18" style="81" customWidth="1"/>
    <col min="3858" max="3861" width="3.25" style="81" customWidth="1"/>
    <col min="3862" max="4096" width="8.875" style="81"/>
    <col min="4097" max="4097" width="2.875" style="81" customWidth="1"/>
    <col min="4098" max="4098" width="13.5" style="81" customWidth="1"/>
    <col min="4099" max="4102" width="3.25" style="81" customWidth="1"/>
    <col min="4103" max="4103" width="14.375" style="81" customWidth="1"/>
    <col min="4104" max="4107" width="3.25" style="81" customWidth="1"/>
    <col min="4108" max="4108" width="14.875" style="81" customWidth="1"/>
    <col min="4109" max="4112" width="3.25" style="81" customWidth="1"/>
    <col min="4113" max="4113" width="18" style="81" customWidth="1"/>
    <col min="4114" max="4117" width="3.25" style="81" customWidth="1"/>
    <col min="4118" max="4352" width="8.875" style="81"/>
    <col min="4353" max="4353" width="2.875" style="81" customWidth="1"/>
    <col min="4354" max="4354" width="13.5" style="81" customWidth="1"/>
    <col min="4355" max="4358" width="3.25" style="81" customWidth="1"/>
    <col min="4359" max="4359" width="14.375" style="81" customWidth="1"/>
    <col min="4360" max="4363" width="3.25" style="81" customWidth="1"/>
    <col min="4364" max="4364" width="14.875" style="81" customWidth="1"/>
    <col min="4365" max="4368" width="3.25" style="81" customWidth="1"/>
    <col min="4369" max="4369" width="18" style="81" customWidth="1"/>
    <col min="4370" max="4373" width="3.25" style="81" customWidth="1"/>
    <col min="4374" max="4608" width="8.875" style="81"/>
    <col min="4609" max="4609" width="2.875" style="81" customWidth="1"/>
    <col min="4610" max="4610" width="13.5" style="81" customWidth="1"/>
    <col min="4611" max="4614" width="3.25" style="81" customWidth="1"/>
    <col min="4615" max="4615" width="14.375" style="81" customWidth="1"/>
    <col min="4616" max="4619" width="3.25" style="81" customWidth="1"/>
    <col min="4620" max="4620" width="14.875" style="81" customWidth="1"/>
    <col min="4621" max="4624" width="3.25" style="81" customWidth="1"/>
    <col min="4625" max="4625" width="18" style="81" customWidth="1"/>
    <col min="4626" max="4629" width="3.25" style="81" customWidth="1"/>
    <col min="4630" max="4864" width="8.875" style="81"/>
    <col min="4865" max="4865" width="2.875" style="81" customWidth="1"/>
    <col min="4866" max="4866" width="13.5" style="81" customWidth="1"/>
    <col min="4867" max="4870" width="3.25" style="81" customWidth="1"/>
    <col min="4871" max="4871" width="14.375" style="81" customWidth="1"/>
    <col min="4872" max="4875" width="3.25" style="81" customWidth="1"/>
    <col min="4876" max="4876" width="14.875" style="81" customWidth="1"/>
    <col min="4877" max="4880" width="3.25" style="81" customWidth="1"/>
    <col min="4881" max="4881" width="18" style="81" customWidth="1"/>
    <col min="4882" max="4885" width="3.25" style="81" customWidth="1"/>
    <col min="4886" max="5120" width="8.875" style="81"/>
    <col min="5121" max="5121" width="2.875" style="81" customWidth="1"/>
    <col min="5122" max="5122" width="13.5" style="81" customWidth="1"/>
    <col min="5123" max="5126" width="3.25" style="81" customWidth="1"/>
    <col min="5127" max="5127" width="14.375" style="81" customWidth="1"/>
    <col min="5128" max="5131" width="3.25" style="81" customWidth="1"/>
    <col min="5132" max="5132" width="14.875" style="81" customWidth="1"/>
    <col min="5133" max="5136" width="3.25" style="81" customWidth="1"/>
    <col min="5137" max="5137" width="18" style="81" customWidth="1"/>
    <col min="5138" max="5141" width="3.25" style="81" customWidth="1"/>
    <col min="5142" max="5376" width="8.875" style="81"/>
    <col min="5377" max="5377" width="2.875" style="81" customWidth="1"/>
    <col min="5378" max="5378" width="13.5" style="81" customWidth="1"/>
    <col min="5379" max="5382" width="3.25" style="81" customWidth="1"/>
    <col min="5383" max="5383" width="14.375" style="81" customWidth="1"/>
    <col min="5384" max="5387" width="3.25" style="81" customWidth="1"/>
    <col min="5388" max="5388" width="14.875" style="81" customWidth="1"/>
    <col min="5389" max="5392" width="3.25" style="81" customWidth="1"/>
    <col min="5393" max="5393" width="18" style="81" customWidth="1"/>
    <col min="5394" max="5397" width="3.25" style="81" customWidth="1"/>
    <col min="5398" max="5632" width="8.875" style="81"/>
    <col min="5633" max="5633" width="2.875" style="81" customWidth="1"/>
    <col min="5634" max="5634" width="13.5" style="81" customWidth="1"/>
    <col min="5635" max="5638" width="3.25" style="81" customWidth="1"/>
    <col min="5639" max="5639" width="14.375" style="81" customWidth="1"/>
    <col min="5640" max="5643" width="3.25" style="81" customWidth="1"/>
    <col min="5644" max="5644" width="14.875" style="81" customWidth="1"/>
    <col min="5645" max="5648" width="3.25" style="81" customWidth="1"/>
    <col min="5649" max="5649" width="18" style="81" customWidth="1"/>
    <col min="5650" max="5653" width="3.25" style="81" customWidth="1"/>
    <col min="5654" max="5888" width="8.875" style="81"/>
    <col min="5889" max="5889" width="2.875" style="81" customWidth="1"/>
    <col min="5890" max="5890" width="13.5" style="81" customWidth="1"/>
    <col min="5891" max="5894" width="3.25" style="81" customWidth="1"/>
    <col min="5895" max="5895" width="14.375" style="81" customWidth="1"/>
    <col min="5896" max="5899" width="3.25" style="81" customWidth="1"/>
    <col min="5900" max="5900" width="14.875" style="81" customWidth="1"/>
    <col min="5901" max="5904" width="3.25" style="81" customWidth="1"/>
    <col min="5905" max="5905" width="18" style="81" customWidth="1"/>
    <col min="5906" max="5909" width="3.25" style="81" customWidth="1"/>
    <col min="5910" max="6144" width="8.875" style="81"/>
    <col min="6145" max="6145" width="2.875" style="81" customWidth="1"/>
    <col min="6146" max="6146" width="13.5" style="81" customWidth="1"/>
    <col min="6147" max="6150" width="3.25" style="81" customWidth="1"/>
    <col min="6151" max="6151" width="14.375" style="81" customWidth="1"/>
    <col min="6152" max="6155" width="3.25" style="81" customWidth="1"/>
    <col min="6156" max="6156" width="14.875" style="81" customWidth="1"/>
    <col min="6157" max="6160" width="3.25" style="81" customWidth="1"/>
    <col min="6161" max="6161" width="18" style="81" customWidth="1"/>
    <col min="6162" max="6165" width="3.25" style="81" customWidth="1"/>
    <col min="6166" max="6400" width="8.875" style="81"/>
    <col min="6401" max="6401" width="2.875" style="81" customWidth="1"/>
    <col min="6402" max="6402" width="13.5" style="81" customWidth="1"/>
    <col min="6403" max="6406" width="3.25" style="81" customWidth="1"/>
    <col min="6407" max="6407" width="14.375" style="81" customWidth="1"/>
    <col min="6408" max="6411" width="3.25" style="81" customWidth="1"/>
    <col min="6412" max="6412" width="14.875" style="81" customWidth="1"/>
    <col min="6413" max="6416" width="3.25" style="81" customWidth="1"/>
    <col min="6417" max="6417" width="18" style="81" customWidth="1"/>
    <col min="6418" max="6421" width="3.25" style="81" customWidth="1"/>
    <col min="6422" max="6656" width="8.875" style="81"/>
    <col min="6657" max="6657" width="2.875" style="81" customWidth="1"/>
    <col min="6658" max="6658" width="13.5" style="81" customWidth="1"/>
    <col min="6659" max="6662" width="3.25" style="81" customWidth="1"/>
    <col min="6663" max="6663" width="14.375" style="81" customWidth="1"/>
    <col min="6664" max="6667" width="3.25" style="81" customWidth="1"/>
    <col min="6668" max="6668" width="14.875" style="81" customWidth="1"/>
    <col min="6669" max="6672" width="3.25" style="81" customWidth="1"/>
    <col min="6673" max="6673" width="18" style="81" customWidth="1"/>
    <col min="6674" max="6677" width="3.25" style="81" customWidth="1"/>
    <col min="6678" max="6912" width="8.875" style="81"/>
    <col min="6913" max="6913" width="2.875" style="81" customWidth="1"/>
    <col min="6914" max="6914" width="13.5" style="81" customWidth="1"/>
    <col min="6915" max="6918" width="3.25" style="81" customWidth="1"/>
    <col min="6919" max="6919" width="14.375" style="81" customWidth="1"/>
    <col min="6920" max="6923" width="3.25" style="81" customWidth="1"/>
    <col min="6924" max="6924" width="14.875" style="81" customWidth="1"/>
    <col min="6925" max="6928" width="3.25" style="81" customWidth="1"/>
    <col min="6929" max="6929" width="18" style="81" customWidth="1"/>
    <col min="6930" max="6933" width="3.25" style="81" customWidth="1"/>
    <col min="6934" max="7168" width="8.875" style="81"/>
    <col min="7169" max="7169" width="2.875" style="81" customWidth="1"/>
    <col min="7170" max="7170" width="13.5" style="81" customWidth="1"/>
    <col min="7171" max="7174" width="3.25" style="81" customWidth="1"/>
    <col min="7175" max="7175" width="14.375" style="81" customWidth="1"/>
    <col min="7176" max="7179" width="3.25" style="81" customWidth="1"/>
    <col min="7180" max="7180" width="14.875" style="81" customWidth="1"/>
    <col min="7181" max="7184" width="3.25" style="81" customWidth="1"/>
    <col min="7185" max="7185" width="18" style="81" customWidth="1"/>
    <col min="7186" max="7189" width="3.25" style="81" customWidth="1"/>
    <col min="7190" max="7424" width="8.875" style="81"/>
    <col min="7425" max="7425" width="2.875" style="81" customWidth="1"/>
    <col min="7426" max="7426" width="13.5" style="81" customWidth="1"/>
    <col min="7427" max="7430" width="3.25" style="81" customWidth="1"/>
    <col min="7431" max="7431" width="14.375" style="81" customWidth="1"/>
    <col min="7432" max="7435" width="3.25" style="81" customWidth="1"/>
    <col min="7436" max="7436" width="14.875" style="81" customWidth="1"/>
    <col min="7437" max="7440" width="3.25" style="81" customWidth="1"/>
    <col min="7441" max="7441" width="18" style="81" customWidth="1"/>
    <col min="7442" max="7445" width="3.25" style="81" customWidth="1"/>
    <col min="7446" max="7680" width="8.875" style="81"/>
    <col min="7681" max="7681" width="2.875" style="81" customWidth="1"/>
    <col min="7682" max="7682" width="13.5" style="81" customWidth="1"/>
    <col min="7683" max="7686" width="3.25" style="81" customWidth="1"/>
    <col min="7687" max="7687" width="14.375" style="81" customWidth="1"/>
    <col min="7688" max="7691" width="3.25" style="81" customWidth="1"/>
    <col min="7692" max="7692" width="14.875" style="81" customWidth="1"/>
    <col min="7693" max="7696" width="3.25" style="81" customWidth="1"/>
    <col min="7697" max="7697" width="18" style="81" customWidth="1"/>
    <col min="7698" max="7701" width="3.25" style="81" customWidth="1"/>
    <col min="7702" max="7936" width="8.875" style="81"/>
    <col min="7937" max="7937" width="2.875" style="81" customWidth="1"/>
    <col min="7938" max="7938" width="13.5" style="81" customWidth="1"/>
    <col min="7939" max="7942" width="3.25" style="81" customWidth="1"/>
    <col min="7943" max="7943" width="14.375" style="81" customWidth="1"/>
    <col min="7944" max="7947" width="3.25" style="81" customWidth="1"/>
    <col min="7948" max="7948" width="14.875" style="81" customWidth="1"/>
    <col min="7949" max="7952" width="3.25" style="81" customWidth="1"/>
    <col min="7953" max="7953" width="18" style="81" customWidth="1"/>
    <col min="7954" max="7957" width="3.25" style="81" customWidth="1"/>
    <col min="7958" max="8192" width="8.875" style="81"/>
    <col min="8193" max="8193" width="2.875" style="81" customWidth="1"/>
    <col min="8194" max="8194" width="13.5" style="81" customWidth="1"/>
    <col min="8195" max="8198" width="3.25" style="81" customWidth="1"/>
    <col min="8199" max="8199" width="14.375" style="81" customWidth="1"/>
    <col min="8200" max="8203" width="3.25" style="81" customWidth="1"/>
    <col min="8204" max="8204" width="14.875" style="81" customWidth="1"/>
    <col min="8205" max="8208" width="3.25" style="81" customWidth="1"/>
    <col min="8209" max="8209" width="18" style="81" customWidth="1"/>
    <col min="8210" max="8213" width="3.25" style="81" customWidth="1"/>
    <col min="8214" max="8448" width="8.875" style="81"/>
    <col min="8449" max="8449" width="2.875" style="81" customWidth="1"/>
    <col min="8450" max="8450" width="13.5" style="81" customWidth="1"/>
    <col min="8451" max="8454" width="3.25" style="81" customWidth="1"/>
    <col min="8455" max="8455" width="14.375" style="81" customWidth="1"/>
    <col min="8456" max="8459" width="3.25" style="81" customWidth="1"/>
    <col min="8460" max="8460" width="14.875" style="81" customWidth="1"/>
    <col min="8461" max="8464" width="3.25" style="81" customWidth="1"/>
    <col min="8465" max="8465" width="18" style="81" customWidth="1"/>
    <col min="8466" max="8469" width="3.25" style="81" customWidth="1"/>
    <col min="8470" max="8704" width="8.875" style="81"/>
    <col min="8705" max="8705" width="2.875" style="81" customWidth="1"/>
    <col min="8706" max="8706" width="13.5" style="81" customWidth="1"/>
    <col min="8707" max="8710" width="3.25" style="81" customWidth="1"/>
    <col min="8711" max="8711" width="14.375" style="81" customWidth="1"/>
    <col min="8712" max="8715" width="3.25" style="81" customWidth="1"/>
    <col min="8716" max="8716" width="14.875" style="81" customWidth="1"/>
    <col min="8717" max="8720" width="3.25" style="81" customWidth="1"/>
    <col min="8721" max="8721" width="18" style="81" customWidth="1"/>
    <col min="8722" max="8725" width="3.25" style="81" customWidth="1"/>
    <col min="8726" max="8960" width="8.875" style="81"/>
    <col min="8961" max="8961" width="2.875" style="81" customWidth="1"/>
    <col min="8962" max="8962" width="13.5" style="81" customWidth="1"/>
    <col min="8963" max="8966" width="3.25" style="81" customWidth="1"/>
    <col min="8967" max="8967" width="14.375" style="81" customWidth="1"/>
    <col min="8968" max="8971" width="3.25" style="81" customWidth="1"/>
    <col min="8972" max="8972" width="14.875" style="81" customWidth="1"/>
    <col min="8973" max="8976" width="3.25" style="81" customWidth="1"/>
    <col min="8977" max="8977" width="18" style="81" customWidth="1"/>
    <col min="8978" max="8981" width="3.25" style="81" customWidth="1"/>
    <col min="8982" max="9216" width="8.875" style="81"/>
    <col min="9217" max="9217" width="2.875" style="81" customWidth="1"/>
    <col min="9218" max="9218" width="13.5" style="81" customWidth="1"/>
    <col min="9219" max="9222" width="3.25" style="81" customWidth="1"/>
    <col min="9223" max="9223" width="14.375" style="81" customWidth="1"/>
    <col min="9224" max="9227" width="3.25" style="81" customWidth="1"/>
    <col min="9228" max="9228" width="14.875" style="81" customWidth="1"/>
    <col min="9229" max="9232" width="3.25" style="81" customWidth="1"/>
    <col min="9233" max="9233" width="18" style="81" customWidth="1"/>
    <col min="9234" max="9237" width="3.25" style="81" customWidth="1"/>
    <col min="9238" max="9472" width="8.875" style="81"/>
    <col min="9473" max="9473" width="2.875" style="81" customWidth="1"/>
    <col min="9474" max="9474" width="13.5" style="81" customWidth="1"/>
    <col min="9475" max="9478" width="3.25" style="81" customWidth="1"/>
    <col min="9479" max="9479" width="14.375" style="81" customWidth="1"/>
    <col min="9480" max="9483" width="3.25" style="81" customWidth="1"/>
    <col min="9484" max="9484" width="14.875" style="81" customWidth="1"/>
    <col min="9485" max="9488" width="3.25" style="81" customWidth="1"/>
    <col min="9489" max="9489" width="18" style="81" customWidth="1"/>
    <col min="9490" max="9493" width="3.25" style="81" customWidth="1"/>
    <col min="9494" max="9728" width="8.875" style="81"/>
    <col min="9729" max="9729" width="2.875" style="81" customWidth="1"/>
    <col min="9730" max="9730" width="13.5" style="81" customWidth="1"/>
    <col min="9731" max="9734" width="3.25" style="81" customWidth="1"/>
    <col min="9735" max="9735" width="14.375" style="81" customWidth="1"/>
    <col min="9736" max="9739" width="3.25" style="81" customWidth="1"/>
    <col min="9740" max="9740" width="14.875" style="81" customWidth="1"/>
    <col min="9741" max="9744" width="3.25" style="81" customWidth="1"/>
    <col min="9745" max="9745" width="18" style="81" customWidth="1"/>
    <col min="9746" max="9749" width="3.25" style="81" customWidth="1"/>
    <col min="9750" max="9984" width="8.875" style="81"/>
    <col min="9985" max="9985" width="2.875" style="81" customWidth="1"/>
    <col min="9986" max="9986" width="13.5" style="81" customWidth="1"/>
    <col min="9987" max="9990" width="3.25" style="81" customWidth="1"/>
    <col min="9991" max="9991" width="14.375" style="81" customWidth="1"/>
    <col min="9992" max="9995" width="3.25" style="81" customWidth="1"/>
    <col min="9996" max="9996" width="14.875" style="81" customWidth="1"/>
    <col min="9997" max="10000" width="3.25" style="81" customWidth="1"/>
    <col min="10001" max="10001" width="18" style="81" customWidth="1"/>
    <col min="10002" max="10005" width="3.25" style="81" customWidth="1"/>
    <col min="10006" max="10240" width="8.875" style="81"/>
    <col min="10241" max="10241" width="2.875" style="81" customWidth="1"/>
    <col min="10242" max="10242" width="13.5" style="81" customWidth="1"/>
    <col min="10243" max="10246" width="3.25" style="81" customWidth="1"/>
    <col min="10247" max="10247" width="14.375" style="81" customWidth="1"/>
    <col min="10248" max="10251" width="3.25" style="81" customWidth="1"/>
    <col min="10252" max="10252" width="14.875" style="81" customWidth="1"/>
    <col min="10253" max="10256" width="3.25" style="81" customWidth="1"/>
    <col min="10257" max="10257" width="18" style="81" customWidth="1"/>
    <col min="10258" max="10261" width="3.25" style="81" customWidth="1"/>
    <col min="10262" max="10496" width="8.875" style="81"/>
    <col min="10497" max="10497" width="2.875" style="81" customWidth="1"/>
    <col min="10498" max="10498" width="13.5" style="81" customWidth="1"/>
    <col min="10499" max="10502" width="3.25" style="81" customWidth="1"/>
    <col min="10503" max="10503" width="14.375" style="81" customWidth="1"/>
    <col min="10504" max="10507" width="3.25" style="81" customWidth="1"/>
    <col min="10508" max="10508" width="14.875" style="81" customWidth="1"/>
    <col min="10509" max="10512" width="3.25" style="81" customWidth="1"/>
    <col min="10513" max="10513" width="18" style="81" customWidth="1"/>
    <col min="10514" max="10517" width="3.25" style="81" customWidth="1"/>
    <col min="10518" max="10752" width="8.875" style="81"/>
    <col min="10753" max="10753" width="2.875" style="81" customWidth="1"/>
    <col min="10754" max="10754" width="13.5" style="81" customWidth="1"/>
    <col min="10755" max="10758" width="3.25" style="81" customWidth="1"/>
    <col min="10759" max="10759" width="14.375" style="81" customWidth="1"/>
    <col min="10760" max="10763" width="3.25" style="81" customWidth="1"/>
    <col min="10764" max="10764" width="14.875" style="81" customWidth="1"/>
    <col min="10765" max="10768" width="3.25" style="81" customWidth="1"/>
    <col min="10769" max="10769" width="18" style="81" customWidth="1"/>
    <col min="10770" max="10773" width="3.25" style="81" customWidth="1"/>
    <col min="10774" max="11008" width="8.875" style="81"/>
    <col min="11009" max="11009" width="2.875" style="81" customWidth="1"/>
    <col min="11010" max="11010" width="13.5" style="81" customWidth="1"/>
    <col min="11011" max="11014" width="3.25" style="81" customWidth="1"/>
    <col min="11015" max="11015" width="14.375" style="81" customWidth="1"/>
    <col min="11016" max="11019" width="3.25" style="81" customWidth="1"/>
    <col min="11020" max="11020" width="14.875" style="81" customWidth="1"/>
    <col min="11021" max="11024" width="3.25" style="81" customWidth="1"/>
    <col min="11025" max="11025" width="18" style="81" customWidth="1"/>
    <col min="11026" max="11029" width="3.25" style="81" customWidth="1"/>
    <col min="11030" max="11264" width="8.875" style="81"/>
    <col min="11265" max="11265" width="2.875" style="81" customWidth="1"/>
    <col min="11266" max="11266" width="13.5" style="81" customWidth="1"/>
    <col min="11267" max="11270" width="3.25" style="81" customWidth="1"/>
    <col min="11271" max="11271" width="14.375" style="81" customWidth="1"/>
    <col min="11272" max="11275" width="3.25" style="81" customWidth="1"/>
    <col min="11276" max="11276" width="14.875" style="81" customWidth="1"/>
    <col min="11277" max="11280" width="3.25" style="81" customWidth="1"/>
    <col min="11281" max="11281" width="18" style="81" customWidth="1"/>
    <col min="11282" max="11285" width="3.25" style="81" customWidth="1"/>
    <col min="11286" max="11520" width="8.875" style="81"/>
    <col min="11521" max="11521" width="2.875" style="81" customWidth="1"/>
    <col min="11522" max="11522" width="13.5" style="81" customWidth="1"/>
    <col min="11523" max="11526" width="3.25" style="81" customWidth="1"/>
    <col min="11527" max="11527" width="14.375" style="81" customWidth="1"/>
    <col min="11528" max="11531" width="3.25" style="81" customWidth="1"/>
    <col min="11532" max="11532" width="14.875" style="81" customWidth="1"/>
    <col min="11533" max="11536" width="3.25" style="81" customWidth="1"/>
    <col min="11537" max="11537" width="18" style="81" customWidth="1"/>
    <col min="11538" max="11541" width="3.25" style="81" customWidth="1"/>
    <col min="11542" max="11776" width="8.875" style="81"/>
    <col min="11777" max="11777" width="2.875" style="81" customWidth="1"/>
    <col min="11778" max="11778" width="13.5" style="81" customWidth="1"/>
    <col min="11779" max="11782" width="3.25" style="81" customWidth="1"/>
    <col min="11783" max="11783" width="14.375" style="81" customWidth="1"/>
    <col min="11784" max="11787" width="3.25" style="81" customWidth="1"/>
    <col min="11788" max="11788" width="14.875" style="81" customWidth="1"/>
    <col min="11789" max="11792" width="3.25" style="81" customWidth="1"/>
    <col min="11793" max="11793" width="18" style="81" customWidth="1"/>
    <col min="11794" max="11797" width="3.25" style="81" customWidth="1"/>
    <col min="11798" max="12032" width="8.875" style="81"/>
    <col min="12033" max="12033" width="2.875" style="81" customWidth="1"/>
    <col min="12034" max="12034" width="13.5" style="81" customWidth="1"/>
    <col min="12035" max="12038" width="3.25" style="81" customWidth="1"/>
    <col min="12039" max="12039" width="14.375" style="81" customWidth="1"/>
    <col min="12040" max="12043" width="3.25" style="81" customWidth="1"/>
    <col min="12044" max="12044" width="14.875" style="81" customWidth="1"/>
    <col min="12045" max="12048" width="3.25" style="81" customWidth="1"/>
    <col min="12049" max="12049" width="18" style="81" customWidth="1"/>
    <col min="12050" max="12053" width="3.25" style="81" customWidth="1"/>
    <col min="12054" max="12288" width="8.875" style="81"/>
    <col min="12289" max="12289" width="2.875" style="81" customWidth="1"/>
    <col min="12290" max="12290" width="13.5" style="81" customWidth="1"/>
    <col min="12291" max="12294" width="3.25" style="81" customWidth="1"/>
    <col min="12295" max="12295" width="14.375" style="81" customWidth="1"/>
    <col min="12296" max="12299" width="3.25" style="81" customWidth="1"/>
    <col min="12300" max="12300" width="14.875" style="81" customWidth="1"/>
    <col min="12301" max="12304" width="3.25" style="81" customWidth="1"/>
    <col min="12305" max="12305" width="18" style="81" customWidth="1"/>
    <col min="12306" max="12309" width="3.25" style="81" customWidth="1"/>
    <col min="12310" max="12544" width="8.875" style="81"/>
    <col min="12545" max="12545" width="2.875" style="81" customWidth="1"/>
    <col min="12546" max="12546" width="13.5" style="81" customWidth="1"/>
    <col min="12547" max="12550" width="3.25" style="81" customWidth="1"/>
    <col min="12551" max="12551" width="14.375" style="81" customWidth="1"/>
    <col min="12552" max="12555" width="3.25" style="81" customWidth="1"/>
    <col min="12556" max="12556" width="14.875" style="81" customWidth="1"/>
    <col min="12557" max="12560" width="3.25" style="81" customWidth="1"/>
    <col min="12561" max="12561" width="18" style="81" customWidth="1"/>
    <col min="12562" max="12565" width="3.25" style="81" customWidth="1"/>
    <col min="12566" max="12800" width="8.875" style="81"/>
    <col min="12801" max="12801" width="2.875" style="81" customWidth="1"/>
    <col min="12802" max="12802" width="13.5" style="81" customWidth="1"/>
    <col min="12803" max="12806" width="3.25" style="81" customWidth="1"/>
    <col min="12807" max="12807" width="14.375" style="81" customWidth="1"/>
    <col min="12808" max="12811" width="3.25" style="81" customWidth="1"/>
    <col min="12812" max="12812" width="14.875" style="81" customWidth="1"/>
    <col min="12813" max="12816" width="3.25" style="81" customWidth="1"/>
    <col min="12817" max="12817" width="18" style="81" customWidth="1"/>
    <col min="12818" max="12821" width="3.25" style="81" customWidth="1"/>
    <col min="12822" max="13056" width="8.875" style="81"/>
    <col min="13057" max="13057" width="2.875" style="81" customWidth="1"/>
    <col min="13058" max="13058" width="13.5" style="81" customWidth="1"/>
    <col min="13059" max="13062" width="3.25" style="81" customWidth="1"/>
    <col min="13063" max="13063" width="14.375" style="81" customWidth="1"/>
    <col min="13064" max="13067" width="3.25" style="81" customWidth="1"/>
    <col min="13068" max="13068" width="14.875" style="81" customWidth="1"/>
    <col min="13069" max="13072" width="3.25" style="81" customWidth="1"/>
    <col min="13073" max="13073" width="18" style="81" customWidth="1"/>
    <col min="13074" max="13077" width="3.25" style="81" customWidth="1"/>
    <col min="13078" max="13312" width="8.875" style="81"/>
    <col min="13313" max="13313" width="2.875" style="81" customWidth="1"/>
    <col min="13314" max="13314" width="13.5" style="81" customWidth="1"/>
    <col min="13315" max="13318" width="3.25" style="81" customWidth="1"/>
    <col min="13319" max="13319" width="14.375" style="81" customWidth="1"/>
    <col min="13320" max="13323" width="3.25" style="81" customWidth="1"/>
    <col min="13324" max="13324" width="14.875" style="81" customWidth="1"/>
    <col min="13325" max="13328" width="3.25" style="81" customWidth="1"/>
    <col min="13329" max="13329" width="18" style="81" customWidth="1"/>
    <col min="13330" max="13333" width="3.25" style="81" customWidth="1"/>
    <col min="13334" max="13568" width="8.875" style="81"/>
    <col min="13569" max="13569" width="2.875" style="81" customWidth="1"/>
    <col min="13570" max="13570" width="13.5" style="81" customWidth="1"/>
    <col min="13571" max="13574" width="3.25" style="81" customWidth="1"/>
    <col min="13575" max="13575" width="14.375" style="81" customWidth="1"/>
    <col min="13576" max="13579" width="3.25" style="81" customWidth="1"/>
    <col min="13580" max="13580" width="14.875" style="81" customWidth="1"/>
    <col min="13581" max="13584" width="3.25" style="81" customWidth="1"/>
    <col min="13585" max="13585" width="18" style="81" customWidth="1"/>
    <col min="13586" max="13589" width="3.25" style="81" customWidth="1"/>
    <col min="13590" max="13824" width="8.875" style="81"/>
    <col min="13825" max="13825" width="2.875" style="81" customWidth="1"/>
    <col min="13826" max="13826" width="13.5" style="81" customWidth="1"/>
    <col min="13827" max="13830" width="3.25" style="81" customWidth="1"/>
    <col min="13831" max="13831" width="14.375" style="81" customWidth="1"/>
    <col min="13832" max="13835" width="3.25" style="81" customWidth="1"/>
    <col min="13836" max="13836" width="14.875" style="81" customWidth="1"/>
    <col min="13837" max="13840" width="3.25" style="81" customWidth="1"/>
    <col min="13841" max="13841" width="18" style="81" customWidth="1"/>
    <col min="13842" max="13845" width="3.25" style="81" customWidth="1"/>
    <col min="13846" max="14080" width="8.875" style="81"/>
    <col min="14081" max="14081" width="2.875" style="81" customWidth="1"/>
    <col min="14082" max="14082" width="13.5" style="81" customWidth="1"/>
    <col min="14083" max="14086" width="3.25" style="81" customWidth="1"/>
    <col min="14087" max="14087" width="14.375" style="81" customWidth="1"/>
    <col min="14088" max="14091" width="3.25" style="81" customWidth="1"/>
    <col min="14092" max="14092" width="14.875" style="81" customWidth="1"/>
    <col min="14093" max="14096" width="3.25" style="81" customWidth="1"/>
    <col min="14097" max="14097" width="18" style="81" customWidth="1"/>
    <col min="14098" max="14101" width="3.25" style="81" customWidth="1"/>
    <col min="14102" max="14336" width="8.875" style="81"/>
    <col min="14337" max="14337" width="2.875" style="81" customWidth="1"/>
    <col min="14338" max="14338" width="13.5" style="81" customWidth="1"/>
    <col min="14339" max="14342" width="3.25" style="81" customWidth="1"/>
    <col min="14343" max="14343" width="14.375" style="81" customWidth="1"/>
    <col min="14344" max="14347" width="3.25" style="81" customWidth="1"/>
    <col min="14348" max="14348" width="14.875" style="81" customWidth="1"/>
    <col min="14349" max="14352" width="3.25" style="81" customWidth="1"/>
    <col min="14353" max="14353" width="18" style="81" customWidth="1"/>
    <col min="14354" max="14357" width="3.25" style="81" customWidth="1"/>
    <col min="14358" max="14592" width="8.875" style="81"/>
    <col min="14593" max="14593" width="2.875" style="81" customWidth="1"/>
    <col min="14594" max="14594" width="13.5" style="81" customWidth="1"/>
    <col min="14595" max="14598" width="3.25" style="81" customWidth="1"/>
    <col min="14599" max="14599" width="14.375" style="81" customWidth="1"/>
    <col min="14600" max="14603" width="3.25" style="81" customWidth="1"/>
    <col min="14604" max="14604" width="14.875" style="81" customWidth="1"/>
    <col min="14605" max="14608" width="3.25" style="81" customWidth="1"/>
    <col min="14609" max="14609" width="18" style="81" customWidth="1"/>
    <col min="14610" max="14613" width="3.25" style="81" customWidth="1"/>
    <col min="14614" max="14848" width="8.875" style="81"/>
    <col min="14849" max="14849" width="2.875" style="81" customWidth="1"/>
    <col min="14850" max="14850" width="13.5" style="81" customWidth="1"/>
    <col min="14851" max="14854" width="3.25" style="81" customWidth="1"/>
    <col min="14855" max="14855" width="14.375" style="81" customWidth="1"/>
    <col min="14856" max="14859" width="3.25" style="81" customWidth="1"/>
    <col min="14860" max="14860" width="14.875" style="81" customWidth="1"/>
    <col min="14861" max="14864" width="3.25" style="81" customWidth="1"/>
    <col min="14865" max="14865" width="18" style="81" customWidth="1"/>
    <col min="14866" max="14869" width="3.25" style="81" customWidth="1"/>
    <col min="14870" max="15104" width="8.875" style="81"/>
    <col min="15105" max="15105" width="2.875" style="81" customWidth="1"/>
    <col min="15106" max="15106" width="13.5" style="81" customWidth="1"/>
    <col min="15107" max="15110" width="3.25" style="81" customWidth="1"/>
    <col min="15111" max="15111" width="14.375" style="81" customWidth="1"/>
    <col min="15112" max="15115" width="3.25" style="81" customWidth="1"/>
    <col min="15116" max="15116" width="14.875" style="81" customWidth="1"/>
    <col min="15117" max="15120" width="3.25" style="81" customWidth="1"/>
    <col min="15121" max="15121" width="18" style="81" customWidth="1"/>
    <col min="15122" max="15125" width="3.25" style="81" customWidth="1"/>
    <col min="15126" max="15360" width="8.875" style="81"/>
    <col min="15361" max="15361" width="2.875" style="81" customWidth="1"/>
    <col min="15362" max="15362" width="13.5" style="81" customWidth="1"/>
    <col min="15363" max="15366" width="3.25" style="81" customWidth="1"/>
    <col min="15367" max="15367" width="14.375" style="81" customWidth="1"/>
    <col min="15368" max="15371" width="3.25" style="81" customWidth="1"/>
    <col min="15372" max="15372" width="14.875" style="81" customWidth="1"/>
    <col min="15373" max="15376" width="3.25" style="81" customWidth="1"/>
    <col min="15377" max="15377" width="18" style="81" customWidth="1"/>
    <col min="15378" max="15381" width="3.25" style="81" customWidth="1"/>
    <col min="15382" max="15616" width="8.875" style="81"/>
    <col min="15617" max="15617" width="2.875" style="81" customWidth="1"/>
    <col min="15618" max="15618" width="13.5" style="81" customWidth="1"/>
    <col min="15619" max="15622" width="3.25" style="81" customWidth="1"/>
    <col min="15623" max="15623" width="14.375" style="81" customWidth="1"/>
    <col min="15624" max="15627" width="3.25" style="81" customWidth="1"/>
    <col min="15628" max="15628" width="14.875" style="81" customWidth="1"/>
    <col min="15629" max="15632" width="3.25" style="81" customWidth="1"/>
    <col min="15633" max="15633" width="18" style="81" customWidth="1"/>
    <col min="15634" max="15637" width="3.25" style="81" customWidth="1"/>
    <col min="15638" max="15872" width="8.875" style="81"/>
    <col min="15873" max="15873" width="2.875" style="81" customWidth="1"/>
    <col min="15874" max="15874" width="13.5" style="81" customWidth="1"/>
    <col min="15875" max="15878" width="3.25" style="81" customWidth="1"/>
    <col min="15879" max="15879" width="14.375" style="81" customWidth="1"/>
    <col min="15880" max="15883" width="3.25" style="81" customWidth="1"/>
    <col min="15884" max="15884" width="14.875" style="81" customWidth="1"/>
    <col min="15885" max="15888" width="3.25" style="81" customWidth="1"/>
    <col min="15889" max="15889" width="18" style="81" customWidth="1"/>
    <col min="15890" max="15893" width="3.25" style="81" customWidth="1"/>
    <col min="15894" max="16128" width="8.875" style="81"/>
    <col min="16129" max="16129" width="2.875" style="81" customWidth="1"/>
    <col min="16130" max="16130" width="13.5" style="81" customWidth="1"/>
    <col min="16131" max="16134" width="3.25" style="81" customWidth="1"/>
    <col min="16135" max="16135" width="14.375" style="81" customWidth="1"/>
    <col min="16136" max="16139" width="3.25" style="81" customWidth="1"/>
    <col min="16140" max="16140" width="14.875" style="81" customWidth="1"/>
    <col min="16141" max="16144" width="3.25" style="81" customWidth="1"/>
    <col min="16145" max="16145" width="18" style="81" customWidth="1"/>
    <col min="16146" max="16149" width="3.25" style="81" customWidth="1"/>
    <col min="16150" max="16384" width="8.875" style="81"/>
  </cols>
  <sheetData>
    <row r="1" spans="1:21" ht="25.5">
      <c r="A1" s="535" t="s">
        <v>1311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</row>
    <row r="2" spans="1:21" hidden="1">
      <c r="A2" s="537" t="s">
        <v>313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</row>
    <row r="3" spans="1:21" s="83" customFormat="1" ht="15" hidden="1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538" t="s">
        <v>314</v>
      </c>
      <c r="M3" s="538"/>
      <c r="N3" s="538"/>
      <c r="O3" s="538"/>
      <c r="P3" s="538"/>
      <c r="Q3" s="538"/>
      <c r="R3" s="538"/>
      <c r="S3" s="538"/>
      <c r="T3" s="538"/>
      <c r="U3" s="538"/>
    </row>
    <row r="4" spans="1:21" s="123" customFormat="1" ht="27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539" t="s">
        <v>1105</v>
      </c>
      <c r="M4" s="540"/>
      <c r="N4" s="540"/>
      <c r="O4" s="540"/>
      <c r="P4" s="540"/>
      <c r="Q4" s="540"/>
      <c r="R4" s="540"/>
      <c r="S4" s="540"/>
      <c r="T4" s="540"/>
      <c r="U4" s="540"/>
    </row>
    <row r="5" spans="1:21">
      <c r="A5" s="552" t="s">
        <v>197</v>
      </c>
      <c r="B5" s="541" t="s">
        <v>198</v>
      </c>
      <c r="C5" s="541" t="s">
        <v>199</v>
      </c>
      <c r="D5" s="541"/>
      <c r="E5" s="541"/>
      <c r="F5" s="541"/>
      <c r="G5" s="541" t="s">
        <v>198</v>
      </c>
      <c r="H5" s="541" t="s">
        <v>200</v>
      </c>
      <c r="I5" s="541"/>
      <c r="J5" s="541"/>
      <c r="K5" s="541"/>
      <c r="L5" s="541" t="s">
        <v>198</v>
      </c>
      <c r="M5" s="541" t="s">
        <v>201</v>
      </c>
      <c r="N5" s="541"/>
      <c r="O5" s="541"/>
      <c r="P5" s="541"/>
      <c r="Q5" s="541" t="s">
        <v>198</v>
      </c>
      <c r="R5" s="541" t="s">
        <v>202</v>
      </c>
      <c r="S5" s="541"/>
      <c r="T5" s="541"/>
      <c r="U5" s="541"/>
    </row>
    <row r="6" spans="1:21">
      <c r="A6" s="553"/>
      <c r="B6" s="541"/>
      <c r="C6" s="541" t="s">
        <v>203</v>
      </c>
      <c r="D6" s="541"/>
      <c r="E6" s="541" t="s">
        <v>204</v>
      </c>
      <c r="F6" s="541"/>
      <c r="G6" s="541"/>
      <c r="H6" s="541" t="s">
        <v>203</v>
      </c>
      <c r="I6" s="541"/>
      <c r="J6" s="541" t="s">
        <v>204</v>
      </c>
      <c r="K6" s="541"/>
      <c r="L6" s="541"/>
      <c r="M6" s="541" t="s">
        <v>203</v>
      </c>
      <c r="N6" s="541"/>
      <c r="O6" s="541" t="s">
        <v>204</v>
      </c>
      <c r="P6" s="541"/>
      <c r="Q6" s="541"/>
      <c r="R6" s="541" t="s">
        <v>203</v>
      </c>
      <c r="S6" s="541"/>
      <c r="T6" s="541" t="s">
        <v>204</v>
      </c>
      <c r="U6" s="541"/>
    </row>
    <row r="7" spans="1:21" ht="22.15" customHeight="1">
      <c r="A7" s="554"/>
      <c r="B7" s="541"/>
      <c r="C7" s="84" t="s">
        <v>205</v>
      </c>
      <c r="D7" s="84" t="s">
        <v>206</v>
      </c>
      <c r="E7" s="84" t="s">
        <v>205</v>
      </c>
      <c r="F7" s="84" t="s">
        <v>206</v>
      </c>
      <c r="G7" s="541"/>
      <c r="H7" s="84" t="s">
        <v>205</v>
      </c>
      <c r="I7" s="84" t="s">
        <v>206</v>
      </c>
      <c r="J7" s="84" t="s">
        <v>205</v>
      </c>
      <c r="K7" s="84" t="s">
        <v>206</v>
      </c>
      <c r="L7" s="541"/>
      <c r="M7" s="84" t="s">
        <v>205</v>
      </c>
      <c r="N7" s="84" t="s">
        <v>206</v>
      </c>
      <c r="O7" s="84" t="s">
        <v>205</v>
      </c>
      <c r="P7" s="84" t="s">
        <v>206</v>
      </c>
      <c r="Q7" s="541"/>
      <c r="R7" s="84" t="s">
        <v>205</v>
      </c>
      <c r="S7" s="84" t="s">
        <v>206</v>
      </c>
      <c r="T7" s="84" t="s">
        <v>205</v>
      </c>
      <c r="U7" s="84" t="s">
        <v>206</v>
      </c>
    </row>
    <row r="8" spans="1:21" s="89" customFormat="1">
      <c r="A8" s="545" t="s">
        <v>315</v>
      </c>
      <c r="B8" s="85" t="s">
        <v>12</v>
      </c>
      <c r="C8" s="86">
        <v>2</v>
      </c>
      <c r="D8" s="86">
        <v>2</v>
      </c>
      <c r="E8" s="86"/>
      <c r="F8" s="86"/>
      <c r="G8" s="85" t="s">
        <v>316</v>
      </c>
      <c r="H8" s="86">
        <v>2</v>
      </c>
      <c r="I8" s="86">
        <v>2</v>
      </c>
      <c r="J8" s="86"/>
      <c r="K8" s="86"/>
      <c r="L8" s="87"/>
      <c r="M8" s="86"/>
      <c r="N8" s="86"/>
      <c r="O8" s="86"/>
      <c r="P8" s="86"/>
      <c r="Q8" s="87"/>
      <c r="R8" s="86"/>
      <c r="S8" s="86"/>
      <c r="T8" s="88"/>
      <c r="U8" s="88"/>
    </row>
    <row r="9" spans="1:21" s="89" customFormat="1">
      <c r="A9" s="546"/>
      <c r="B9" s="85" t="s">
        <v>317</v>
      </c>
      <c r="C9" s="86">
        <v>2</v>
      </c>
      <c r="D9" s="86">
        <v>2</v>
      </c>
      <c r="E9" s="86">
        <v>2</v>
      </c>
      <c r="F9" s="86">
        <v>2</v>
      </c>
      <c r="G9" s="85" t="s">
        <v>13</v>
      </c>
      <c r="H9" s="86"/>
      <c r="I9" s="86"/>
      <c r="J9" s="86">
        <v>2</v>
      </c>
      <c r="K9" s="86">
        <v>2</v>
      </c>
      <c r="L9" s="90"/>
      <c r="M9" s="86"/>
      <c r="N9" s="86"/>
      <c r="O9" s="86"/>
      <c r="P9" s="86"/>
      <c r="Q9" s="87"/>
      <c r="R9" s="86"/>
      <c r="S9" s="86"/>
      <c r="T9" s="88"/>
      <c r="U9" s="88"/>
    </row>
    <row r="10" spans="1:21" s="89" customFormat="1">
      <c r="A10" s="546"/>
      <c r="B10" s="85" t="s">
        <v>318</v>
      </c>
      <c r="C10" s="86"/>
      <c r="D10" s="86"/>
      <c r="E10" s="86">
        <v>2</v>
      </c>
      <c r="F10" s="86">
        <v>2</v>
      </c>
      <c r="G10" s="85" t="s">
        <v>319</v>
      </c>
      <c r="H10" s="86">
        <v>2</v>
      </c>
      <c r="I10" s="86">
        <v>2</v>
      </c>
      <c r="J10" s="86"/>
      <c r="K10" s="86"/>
      <c r="L10" s="90"/>
      <c r="M10" s="86"/>
      <c r="N10" s="86"/>
      <c r="O10" s="86"/>
      <c r="P10" s="86"/>
      <c r="Q10" s="87"/>
      <c r="R10" s="86"/>
      <c r="S10" s="86"/>
      <c r="T10" s="88"/>
      <c r="U10" s="88"/>
    </row>
    <row r="11" spans="1:21" s="89" customFormat="1" ht="15.75">
      <c r="A11" s="546"/>
      <c r="B11" s="88" t="s">
        <v>212</v>
      </c>
      <c r="C11" s="88">
        <f>SUM(C8:C10)</f>
        <v>4</v>
      </c>
      <c r="D11" s="88">
        <f>SUM(D8:D10)</f>
        <v>4</v>
      </c>
      <c r="E11" s="88">
        <f>SUM(E8:E10)</f>
        <v>4</v>
      </c>
      <c r="F11" s="88">
        <f>SUM(F8:F10)</f>
        <v>4</v>
      </c>
      <c r="G11" s="91" t="s">
        <v>17</v>
      </c>
      <c r="H11" s="88">
        <f>SUM(H8:H10)</f>
        <v>4</v>
      </c>
      <c r="I11" s="88">
        <f>SUM(I8:I10)</f>
        <v>4</v>
      </c>
      <c r="J11" s="88">
        <f>SUM(J8:J10)</f>
        <v>2</v>
      </c>
      <c r="K11" s="88">
        <f>SUM(K8:K10)</f>
        <v>2</v>
      </c>
      <c r="L11" s="91" t="s">
        <v>17</v>
      </c>
      <c r="M11" s="88"/>
      <c r="N11" s="88"/>
      <c r="O11" s="88"/>
      <c r="P11" s="88"/>
      <c r="Q11" s="91" t="s">
        <v>17</v>
      </c>
      <c r="R11" s="88"/>
      <c r="S11" s="88"/>
      <c r="T11" s="88"/>
      <c r="U11" s="88"/>
    </row>
    <row r="12" spans="1:21" s="89" customFormat="1" ht="15.75" thickBot="1">
      <c r="A12" s="546"/>
      <c r="B12" s="92" t="s">
        <v>320</v>
      </c>
      <c r="C12" s="548">
        <f>C11+E11+H11+J11+M11+O11+R11+T11</f>
        <v>14</v>
      </c>
      <c r="D12" s="548"/>
      <c r="E12" s="548"/>
      <c r="F12" s="548"/>
      <c r="G12" s="548"/>
      <c r="H12" s="548"/>
      <c r="I12" s="548"/>
      <c r="J12" s="548"/>
      <c r="K12" s="548"/>
      <c r="L12" s="548"/>
      <c r="M12" s="548"/>
      <c r="N12" s="548"/>
      <c r="O12" s="548"/>
      <c r="P12" s="548"/>
      <c r="Q12" s="548"/>
      <c r="R12" s="548"/>
      <c r="S12" s="548"/>
      <c r="T12" s="548"/>
      <c r="U12" s="548"/>
    </row>
    <row r="13" spans="1:21" s="89" customFormat="1" ht="29.25" customHeight="1" thickBot="1">
      <c r="A13" s="547"/>
      <c r="B13" s="549" t="s">
        <v>1087</v>
      </c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1"/>
    </row>
    <row r="14" spans="1:21" s="89" customFormat="1">
      <c r="A14" s="552" t="s">
        <v>321</v>
      </c>
      <c r="B14" s="85" t="s">
        <v>322</v>
      </c>
      <c r="C14" s="88">
        <v>0</v>
      </c>
      <c r="D14" s="88">
        <v>1</v>
      </c>
      <c r="E14" s="88">
        <v>0</v>
      </c>
      <c r="F14" s="88">
        <v>1</v>
      </c>
      <c r="G14" s="85" t="s">
        <v>323</v>
      </c>
      <c r="H14" s="88">
        <v>1</v>
      </c>
      <c r="I14" s="88">
        <v>1</v>
      </c>
      <c r="J14" s="88">
        <v>1</v>
      </c>
      <c r="K14" s="88">
        <v>1</v>
      </c>
      <c r="L14" s="93"/>
      <c r="M14" s="88"/>
      <c r="N14" s="88"/>
      <c r="O14" s="88"/>
      <c r="P14" s="88"/>
      <c r="Q14" s="93"/>
      <c r="R14" s="88"/>
      <c r="S14" s="88"/>
      <c r="T14" s="88"/>
      <c r="U14" s="88"/>
    </row>
    <row r="15" spans="1:21" s="89" customFormat="1">
      <c r="A15" s="553"/>
      <c r="B15" s="85" t="s">
        <v>324</v>
      </c>
      <c r="C15" s="88"/>
      <c r="D15" s="88"/>
      <c r="E15" s="88">
        <v>2</v>
      </c>
      <c r="F15" s="88">
        <v>2</v>
      </c>
      <c r="G15" s="373" t="s">
        <v>1097</v>
      </c>
      <c r="H15" s="371"/>
      <c r="I15" s="371"/>
      <c r="J15" s="371">
        <v>2</v>
      </c>
      <c r="K15" s="371">
        <v>2</v>
      </c>
      <c r="L15" s="93"/>
      <c r="M15" s="88"/>
      <c r="N15" s="88"/>
      <c r="O15" s="88"/>
      <c r="P15" s="88"/>
      <c r="Q15" s="93"/>
      <c r="R15" s="88"/>
      <c r="S15" s="88"/>
      <c r="T15" s="88"/>
      <c r="U15" s="88"/>
    </row>
    <row r="16" spans="1:21">
      <c r="A16" s="553"/>
      <c r="B16" s="94"/>
      <c r="C16" s="95"/>
      <c r="D16" s="95"/>
      <c r="E16" s="95"/>
      <c r="F16" s="95"/>
      <c r="G16" s="85" t="s">
        <v>218</v>
      </c>
      <c r="H16" s="95"/>
      <c r="I16" s="95"/>
      <c r="J16" s="95">
        <v>2</v>
      </c>
      <c r="K16" s="95">
        <v>2</v>
      </c>
      <c r="L16" s="94"/>
      <c r="M16" s="95"/>
      <c r="N16" s="95"/>
      <c r="O16" s="95"/>
      <c r="P16" s="95"/>
      <c r="Q16" s="94"/>
      <c r="R16" s="95"/>
      <c r="S16" s="95"/>
      <c r="T16" s="95"/>
      <c r="U16" s="95"/>
    </row>
    <row r="17" spans="1:21" ht="15.75">
      <c r="A17" s="553"/>
      <c r="B17" s="96" t="s">
        <v>17</v>
      </c>
      <c r="C17" s="95">
        <f>SUM(C14:C16)</f>
        <v>0</v>
      </c>
      <c r="D17" s="95">
        <f>SUM(D14:D16)</f>
        <v>1</v>
      </c>
      <c r="E17" s="95">
        <v>2</v>
      </c>
      <c r="F17" s="95">
        <v>3</v>
      </c>
      <c r="G17" s="96" t="s">
        <v>17</v>
      </c>
      <c r="H17" s="95">
        <f>SUM(H14:H16)</f>
        <v>1</v>
      </c>
      <c r="I17" s="95">
        <f>SUM(I14:I16)</f>
        <v>1</v>
      </c>
      <c r="J17" s="95">
        <f>SUM(J14:J16)</f>
        <v>5</v>
      </c>
      <c r="K17" s="95">
        <f>SUM(K14:K16)</f>
        <v>5</v>
      </c>
      <c r="L17" s="96" t="s">
        <v>17</v>
      </c>
      <c r="M17" s="95"/>
      <c r="N17" s="95"/>
      <c r="O17" s="95"/>
      <c r="P17" s="95"/>
      <c r="Q17" s="96" t="s">
        <v>17</v>
      </c>
      <c r="R17" s="95"/>
      <c r="S17" s="95"/>
      <c r="T17" s="95"/>
      <c r="U17" s="95"/>
    </row>
    <row r="18" spans="1:21">
      <c r="A18" s="554"/>
      <c r="B18" s="84" t="s">
        <v>213</v>
      </c>
      <c r="C18" s="555">
        <v>8</v>
      </c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5"/>
      <c r="U18" s="555"/>
    </row>
    <row r="19" spans="1:21" ht="69.75" customHeight="1">
      <c r="A19" s="552" t="s">
        <v>325</v>
      </c>
      <c r="B19" s="556" t="s">
        <v>326</v>
      </c>
      <c r="C19" s="556"/>
      <c r="D19" s="556"/>
      <c r="E19" s="556"/>
      <c r="F19" s="556"/>
      <c r="G19" s="556"/>
      <c r="H19" s="556"/>
      <c r="I19" s="556"/>
      <c r="J19" s="556"/>
      <c r="K19" s="556"/>
      <c r="L19" s="556"/>
      <c r="M19" s="556"/>
      <c r="N19" s="556"/>
      <c r="O19" s="556"/>
      <c r="P19" s="556"/>
      <c r="Q19" s="556"/>
      <c r="R19" s="556"/>
      <c r="S19" s="556"/>
      <c r="T19" s="556"/>
      <c r="U19" s="556"/>
    </row>
    <row r="20" spans="1:21">
      <c r="A20" s="554"/>
      <c r="B20" s="84" t="s">
        <v>213</v>
      </c>
      <c r="C20" s="555">
        <v>6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</row>
    <row r="21" spans="1:21" s="89" customFormat="1">
      <c r="A21" s="542" t="s">
        <v>327</v>
      </c>
      <c r="B21" s="85" t="s">
        <v>328</v>
      </c>
      <c r="C21" s="88">
        <v>2</v>
      </c>
      <c r="D21" s="88">
        <v>2</v>
      </c>
      <c r="E21" s="88"/>
      <c r="F21" s="88"/>
      <c r="G21" s="370" t="s">
        <v>1101</v>
      </c>
      <c r="H21" s="371">
        <v>2</v>
      </c>
      <c r="I21" s="371">
        <v>2</v>
      </c>
      <c r="J21" s="371"/>
      <c r="K21" s="371"/>
      <c r="L21" s="93"/>
      <c r="M21" s="88"/>
      <c r="N21" s="88"/>
      <c r="O21" s="88"/>
      <c r="P21" s="88"/>
      <c r="Q21" s="93"/>
      <c r="R21" s="88"/>
      <c r="S21" s="88"/>
      <c r="T21" s="88"/>
      <c r="U21" s="88"/>
    </row>
    <row r="22" spans="1:21" s="89" customFormat="1">
      <c r="A22" s="543"/>
      <c r="B22" s="97" t="s">
        <v>329</v>
      </c>
      <c r="C22" s="88"/>
      <c r="D22" s="88"/>
      <c r="E22" s="88">
        <v>2</v>
      </c>
      <c r="F22" s="88">
        <v>2</v>
      </c>
      <c r="G22" s="370" t="s">
        <v>1102</v>
      </c>
      <c r="H22" s="371"/>
      <c r="I22" s="371"/>
      <c r="J22" s="371">
        <v>2</v>
      </c>
      <c r="K22" s="371">
        <v>2</v>
      </c>
      <c r="L22" s="93"/>
      <c r="M22" s="88"/>
      <c r="N22" s="88"/>
      <c r="O22" s="88"/>
      <c r="P22" s="88"/>
      <c r="Q22" s="93"/>
      <c r="R22" s="88"/>
      <c r="S22" s="88"/>
      <c r="T22" s="88"/>
      <c r="U22" s="88"/>
    </row>
    <row r="23" spans="1:21" ht="16.5">
      <c r="A23" s="557"/>
      <c r="B23" s="98" t="s">
        <v>226</v>
      </c>
      <c r="C23" s="558">
        <v>8</v>
      </c>
      <c r="D23" s="558"/>
      <c r="E23" s="558"/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</row>
    <row r="24" spans="1:21">
      <c r="A24" s="542" t="s">
        <v>330</v>
      </c>
      <c r="B24" s="85" t="s">
        <v>331</v>
      </c>
      <c r="C24" s="88">
        <v>2</v>
      </c>
      <c r="D24" s="88">
        <v>2</v>
      </c>
      <c r="E24" s="88"/>
      <c r="F24" s="88"/>
      <c r="G24" s="85" t="s">
        <v>332</v>
      </c>
      <c r="H24" s="88">
        <v>2</v>
      </c>
      <c r="I24" s="88">
        <v>2</v>
      </c>
      <c r="J24" s="88"/>
      <c r="K24" s="88"/>
      <c r="L24" s="93" t="s">
        <v>333</v>
      </c>
      <c r="M24" s="88"/>
      <c r="N24" s="88"/>
      <c r="O24" s="88">
        <v>2</v>
      </c>
      <c r="P24" s="88">
        <v>2</v>
      </c>
      <c r="Q24" s="93" t="s">
        <v>334</v>
      </c>
      <c r="R24" s="88"/>
      <c r="S24" s="88"/>
      <c r="T24" s="88">
        <v>2</v>
      </c>
      <c r="U24" s="88">
        <v>2</v>
      </c>
    </row>
    <row r="25" spans="1:21">
      <c r="A25" s="543"/>
      <c r="B25" s="85" t="s">
        <v>335</v>
      </c>
      <c r="C25" s="88">
        <v>2</v>
      </c>
      <c r="D25" s="88">
        <v>2</v>
      </c>
      <c r="E25" s="88"/>
      <c r="F25" s="88"/>
      <c r="G25" s="93" t="s">
        <v>336</v>
      </c>
      <c r="H25" s="88">
        <v>2</v>
      </c>
      <c r="I25" s="88">
        <v>2</v>
      </c>
      <c r="J25" s="88"/>
      <c r="K25" s="88"/>
      <c r="L25" s="85" t="s">
        <v>337</v>
      </c>
      <c r="M25" s="88"/>
      <c r="N25" s="88"/>
      <c r="O25" s="88">
        <v>2</v>
      </c>
      <c r="P25" s="88">
        <v>2</v>
      </c>
      <c r="Q25" s="93" t="s">
        <v>338</v>
      </c>
      <c r="R25" s="88"/>
      <c r="S25" s="88"/>
      <c r="T25" s="88">
        <v>2</v>
      </c>
      <c r="U25" s="88">
        <v>2</v>
      </c>
    </row>
    <row r="26" spans="1:21">
      <c r="A26" s="543"/>
      <c r="B26" s="356" t="s">
        <v>1067</v>
      </c>
      <c r="C26" s="37">
        <v>2</v>
      </c>
      <c r="D26" s="37">
        <v>2</v>
      </c>
      <c r="E26" s="37"/>
      <c r="F26" s="37"/>
      <c r="G26" s="356" t="s">
        <v>1068</v>
      </c>
      <c r="H26" s="37"/>
      <c r="I26" s="37"/>
      <c r="J26" s="37">
        <v>2</v>
      </c>
      <c r="K26" s="37">
        <v>2</v>
      </c>
      <c r="L26" s="85"/>
      <c r="M26" s="88"/>
      <c r="N26" s="88"/>
      <c r="O26" s="88"/>
      <c r="P26" s="88"/>
      <c r="Q26" s="93"/>
      <c r="R26" s="88"/>
      <c r="S26" s="88"/>
      <c r="T26" s="88"/>
      <c r="U26" s="88"/>
    </row>
    <row r="27" spans="1:21">
      <c r="A27" s="544"/>
      <c r="B27" s="99" t="s">
        <v>41</v>
      </c>
      <c r="C27" s="532">
        <f>SUM(C24+C25+H24+H25+O24+O25+T24+T25+C26+J26)</f>
        <v>20</v>
      </c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</row>
    <row r="28" spans="1:21">
      <c r="A28" s="541" t="s">
        <v>339</v>
      </c>
      <c r="B28" s="90" t="s">
        <v>340</v>
      </c>
      <c r="C28" s="88">
        <v>2</v>
      </c>
      <c r="D28" s="88">
        <v>2</v>
      </c>
      <c r="E28" s="88"/>
      <c r="F28" s="88"/>
      <c r="G28" s="90" t="s">
        <v>341</v>
      </c>
      <c r="H28" s="88">
        <v>2</v>
      </c>
      <c r="I28" s="88">
        <v>2</v>
      </c>
      <c r="J28" s="88" t="s">
        <v>342</v>
      </c>
      <c r="K28" s="88" t="s">
        <v>342</v>
      </c>
      <c r="L28" s="100" t="s">
        <v>241</v>
      </c>
      <c r="M28" s="88">
        <v>10</v>
      </c>
      <c r="N28" s="88">
        <v>10</v>
      </c>
      <c r="O28" s="88"/>
      <c r="P28" s="88"/>
      <c r="Q28" s="101" t="s">
        <v>242</v>
      </c>
      <c r="R28" s="102">
        <v>2</v>
      </c>
      <c r="S28" s="102">
        <v>2</v>
      </c>
      <c r="T28" s="102" t="s">
        <v>342</v>
      </c>
      <c r="U28" s="102" t="s">
        <v>271</v>
      </c>
    </row>
    <row r="29" spans="1:21" ht="18.600000000000001" customHeight="1">
      <c r="A29" s="541"/>
      <c r="B29" s="90" t="s">
        <v>243</v>
      </c>
      <c r="C29" s="88">
        <v>2</v>
      </c>
      <c r="D29" s="88">
        <v>2</v>
      </c>
      <c r="E29" s="88"/>
      <c r="F29" s="88"/>
      <c r="G29" s="90" t="s">
        <v>343</v>
      </c>
      <c r="H29" s="88">
        <v>3</v>
      </c>
      <c r="I29" s="88">
        <v>4</v>
      </c>
      <c r="J29" s="88"/>
      <c r="K29" s="88"/>
      <c r="L29" s="100" t="s">
        <v>344</v>
      </c>
      <c r="M29" s="88"/>
      <c r="N29" s="88"/>
      <c r="O29" s="88">
        <v>10</v>
      </c>
      <c r="P29" s="88">
        <v>10</v>
      </c>
      <c r="Q29" s="101" t="s">
        <v>246</v>
      </c>
      <c r="R29" s="102">
        <v>1</v>
      </c>
      <c r="S29" s="102">
        <v>2</v>
      </c>
      <c r="T29" s="102"/>
      <c r="U29" s="102"/>
    </row>
    <row r="30" spans="1:21">
      <c r="A30" s="541"/>
      <c r="B30" s="90" t="s">
        <v>247</v>
      </c>
      <c r="C30" s="88">
        <v>2</v>
      </c>
      <c r="D30" s="88">
        <v>3</v>
      </c>
      <c r="E30" s="88" t="s">
        <v>342</v>
      </c>
      <c r="F30" s="88" t="s">
        <v>271</v>
      </c>
      <c r="G30" s="90" t="s">
        <v>345</v>
      </c>
      <c r="H30" s="88">
        <v>3</v>
      </c>
      <c r="I30" s="88">
        <v>4</v>
      </c>
      <c r="J30" s="88" t="s">
        <v>240</v>
      </c>
      <c r="K30" s="88" t="s">
        <v>271</v>
      </c>
      <c r="L30" s="90"/>
      <c r="M30" s="88"/>
      <c r="N30" s="88"/>
      <c r="O30" s="88"/>
      <c r="P30" s="88"/>
      <c r="Q30" s="101" t="s">
        <v>249</v>
      </c>
      <c r="R30" s="102">
        <v>2</v>
      </c>
      <c r="S30" s="102">
        <v>4</v>
      </c>
      <c r="T30" s="102">
        <v>2</v>
      </c>
      <c r="U30" s="102">
        <v>4</v>
      </c>
    </row>
    <row r="31" spans="1:21">
      <c r="A31" s="541"/>
      <c r="B31" s="90" t="s">
        <v>250</v>
      </c>
      <c r="C31" s="88">
        <v>3</v>
      </c>
      <c r="D31" s="88">
        <v>3</v>
      </c>
      <c r="E31" s="88"/>
      <c r="F31" s="88"/>
      <c r="G31" s="90" t="s">
        <v>251</v>
      </c>
      <c r="H31" s="88" t="s">
        <v>240</v>
      </c>
      <c r="I31" s="88" t="s">
        <v>240</v>
      </c>
      <c r="J31" s="88">
        <v>2</v>
      </c>
      <c r="K31" s="88">
        <v>2</v>
      </c>
      <c r="L31" s="90"/>
      <c r="M31" s="88"/>
      <c r="N31" s="88"/>
      <c r="O31" s="88"/>
      <c r="P31" s="88"/>
      <c r="Q31" s="90"/>
      <c r="R31" s="88"/>
      <c r="S31" s="88"/>
      <c r="T31" s="88"/>
      <c r="U31" s="88"/>
    </row>
    <row r="32" spans="1:21">
      <c r="A32" s="541"/>
      <c r="B32" s="90" t="s">
        <v>252</v>
      </c>
      <c r="C32" s="88">
        <v>2</v>
      </c>
      <c r="D32" s="88">
        <v>2</v>
      </c>
      <c r="E32" s="88"/>
      <c r="F32" s="88"/>
      <c r="G32" s="90" t="s">
        <v>346</v>
      </c>
      <c r="H32" s="88"/>
      <c r="I32" s="88"/>
      <c r="J32" s="88">
        <v>3</v>
      </c>
      <c r="K32" s="88">
        <v>4</v>
      </c>
      <c r="L32" s="90"/>
      <c r="M32" s="88"/>
      <c r="N32" s="88"/>
      <c r="O32" s="88"/>
      <c r="P32" s="88"/>
      <c r="Q32" s="97"/>
      <c r="R32" s="88"/>
      <c r="S32" s="88"/>
      <c r="T32" s="88"/>
      <c r="U32" s="88"/>
    </row>
    <row r="33" spans="1:21">
      <c r="A33" s="541"/>
      <c r="B33" s="90" t="s">
        <v>254</v>
      </c>
      <c r="C33" s="88"/>
      <c r="D33" s="88"/>
      <c r="E33" s="88">
        <v>2</v>
      </c>
      <c r="F33" s="88">
        <v>2</v>
      </c>
      <c r="G33" s="90" t="s">
        <v>347</v>
      </c>
      <c r="H33" s="88"/>
      <c r="I33" s="88"/>
      <c r="J33" s="88">
        <v>3</v>
      </c>
      <c r="K33" s="88">
        <v>4</v>
      </c>
      <c r="L33" s="90"/>
      <c r="M33" s="88"/>
      <c r="N33" s="88"/>
      <c r="O33" s="88"/>
      <c r="P33" s="88"/>
      <c r="Q33" s="103"/>
      <c r="R33" s="88"/>
      <c r="S33" s="88"/>
      <c r="T33" s="88"/>
      <c r="U33" s="88"/>
    </row>
    <row r="34" spans="1:21">
      <c r="A34" s="541"/>
      <c r="B34" s="90" t="s">
        <v>256</v>
      </c>
      <c r="C34" s="88" t="s">
        <v>240</v>
      </c>
      <c r="D34" s="88" t="s">
        <v>342</v>
      </c>
      <c r="E34" s="88">
        <v>2</v>
      </c>
      <c r="F34" s="88">
        <v>2</v>
      </c>
      <c r="G34" s="90" t="s">
        <v>257</v>
      </c>
      <c r="H34" s="88"/>
      <c r="I34" s="88"/>
      <c r="J34" s="88">
        <v>1</v>
      </c>
      <c r="K34" s="88">
        <v>2</v>
      </c>
      <c r="L34" s="90"/>
      <c r="M34" s="88"/>
      <c r="N34" s="88"/>
      <c r="O34" s="88"/>
      <c r="P34" s="88"/>
      <c r="Q34" s="103"/>
      <c r="R34" s="88"/>
      <c r="S34" s="88"/>
      <c r="T34" s="88"/>
      <c r="U34" s="88"/>
    </row>
    <row r="35" spans="1:21">
      <c r="A35" s="541"/>
      <c r="B35" s="90" t="s">
        <v>258</v>
      </c>
      <c r="C35" s="88" t="s">
        <v>240</v>
      </c>
      <c r="D35" s="88" t="s">
        <v>240</v>
      </c>
      <c r="E35" s="88">
        <v>3</v>
      </c>
      <c r="F35" s="88">
        <v>3</v>
      </c>
      <c r="G35" s="90"/>
      <c r="H35" s="88"/>
      <c r="I35" s="88"/>
      <c r="J35" s="88"/>
      <c r="K35" s="88"/>
      <c r="L35" s="90"/>
      <c r="M35" s="88"/>
      <c r="N35" s="88"/>
      <c r="O35" s="88"/>
      <c r="P35" s="88"/>
      <c r="Q35" s="103"/>
      <c r="R35" s="88"/>
      <c r="S35" s="88"/>
      <c r="T35" s="88"/>
      <c r="U35" s="88"/>
    </row>
    <row r="36" spans="1:21">
      <c r="A36" s="541"/>
      <c r="B36" s="90" t="s">
        <v>348</v>
      </c>
      <c r="C36" s="88"/>
      <c r="D36" s="88"/>
      <c r="E36" s="88">
        <v>3</v>
      </c>
      <c r="F36" s="88">
        <v>4</v>
      </c>
      <c r="G36" s="90"/>
      <c r="H36" s="88"/>
      <c r="I36" s="88"/>
      <c r="J36" s="88"/>
      <c r="K36" s="88"/>
      <c r="L36" s="104"/>
      <c r="M36" s="88"/>
      <c r="N36" s="88"/>
      <c r="O36" s="88"/>
      <c r="P36" s="88"/>
      <c r="Q36" s="90"/>
      <c r="R36" s="88"/>
      <c r="S36" s="88"/>
      <c r="T36" s="88"/>
      <c r="U36" s="88"/>
    </row>
    <row r="37" spans="1:21">
      <c r="A37" s="541"/>
      <c r="B37" s="90" t="s">
        <v>349</v>
      </c>
      <c r="C37" s="88"/>
      <c r="D37" s="88"/>
      <c r="E37" s="88">
        <v>3</v>
      </c>
      <c r="F37" s="88">
        <v>3</v>
      </c>
      <c r="G37" s="90"/>
      <c r="H37" s="88"/>
      <c r="I37" s="88"/>
      <c r="J37" s="88"/>
      <c r="K37" s="88"/>
      <c r="L37" s="90"/>
      <c r="M37" s="88"/>
      <c r="N37" s="88"/>
      <c r="O37" s="88"/>
      <c r="P37" s="88"/>
      <c r="Q37" s="90"/>
      <c r="R37" s="88"/>
      <c r="S37" s="88"/>
      <c r="T37" s="88"/>
      <c r="U37" s="88"/>
    </row>
    <row r="38" spans="1:21">
      <c r="A38" s="541"/>
      <c r="B38" s="105" t="s">
        <v>261</v>
      </c>
      <c r="C38" s="88">
        <f>SUM(C28:C37)</f>
        <v>11</v>
      </c>
      <c r="D38" s="88">
        <f>SUM(D28:D37)</f>
        <v>12</v>
      </c>
      <c r="E38" s="88">
        <f>SUM(E28:E37)</f>
        <v>13</v>
      </c>
      <c r="F38" s="88">
        <f>SUM(F28:F37)</f>
        <v>14</v>
      </c>
      <c r="G38" s="105" t="s">
        <v>350</v>
      </c>
      <c r="H38" s="88">
        <f>SUM(H28:H34)</f>
        <v>8</v>
      </c>
      <c r="I38" s="88">
        <f>SUM(I28:I34)</f>
        <v>10</v>
      </c>
      <c r="J38" s="88">
        <f>SUM(J31:J37)</f>
        <v>9</v>
      </c>
      <c r="K38" s="88">
        <f>SUM(K31:K37)</f>
        <v>12</v>
      </c>
      <c r="L38" s="105" t="s">
        <v>17</v>
      </c>
      <c r="M38" s="88">
        <f>SUM(M28:M37)</f>
        <v>10</v>
      </c>
      <c r="N38" s="88">
        <f>SUM(N28:N37)</f>
        <v>10</v>
      </c>
      <c r="O38" s="88">
        <f>SUM(O28:O37)</f>
        <v>10</v>
      </c>
      <c r="P38" s="88">
        <f>SUM(P28:P37)</f>
        <v>10</v>
      </c>
      <c r="Q38" s="105" t="s">
        <v>17</v>
      </c>
      <c r="R38" s="88">
        <f>SUM(R28:R37)</f>
        <v>5</v>
      </c>
      <c r="S38" s="88">
        <f>SUM(S28:S37)</f>
        <v>8</v>
      </c>
      <c r="T38" s="88">
        <f>SUM(T28:T37)</f>
        <v>2</v>
      </c>
      <c r="U38" s="88">
        <f>SUM(U28:U37)</f>
        <v>4</v>
      </c>
    </row>
    <row r="39" spans="1:21">
      <c r="A39" s="541"/>
      <c r="B39" s="86" t="s">
        <v>320</v>
      </c>
      <c r="C39" s="558">
        <f>SUM(C38+E38+H38+J38+M38+O38+R38+T38)</f>
        <v>68</v>
      </c>
      <c r="D39" s="558"/>
      <c r="E39" s="558"/>
      <c r="F39" s="558"/>
      <c r="G39" s="558"/>
      <c r="H39" s="558"/>
      <c r="I39" s="558"/>
      <c r="J39" s="558"/>
      <c r="K39" s="558"/>
      <c r="L39" s="558"/>
      <c r="M39" s="558"/>
      <c r="N39" s="558"/>
      <c r="O39" s="558"/>
      <c r="P39" s="558"/>
      <c r="Q39" s="558"/>
      <c r="R39" s="558"/>
      <c r="S39" s="558"/>
      <c r="T39" s="558"/>
      <c r="U39" s="558"/>
    </row>
    <row r="40" spans="1:21" s="108" customFormat="1" ht="15.75">
      <c r="A40" s="552" t="s">
        <v>351</v>
      </c>
      <c r="B40" s="106" t="s">
        <v>263</v>
      </c>
      <c r="C40" s="88">
        <v>4</v>
      </c>
      <c r="D40" s="88">
        <v>4</v>
      </c>
      <c r="E40" s="88">
        <v>7</v>
      </c>
      <c r="F40" s="88">
        <v>7</v>
      </c>
      <c r="G40" s="107" t="s">
        <v>352</v>
      </c>
      <c r="H40" s="88">
        <v>7</v>
      </c>
      <c r="I40" s="88">
        <v>7</v>
      </c>
      <c r="J40" s="88">
        <v>4</v>
      </c>
      <c r="K40" s="88">
        <v>4</v>
      </c>
      <c r="L40" s="107" t="s">
        <v>352</v>
      </c>
      <c r="M40" s="88">
        <v>0</v>
      </c>
      <c r="N40" s="88">
        <v>0</v>
      </c>
      <c r="O40" s="88">
        <v>0</v>
      </c>
      <c r="P40" s="88">
        <v>0</v>
      </c>
      <c r="Q40" s="107" t="s">
        <v>352</v>
      </c>
      <c r="R40" s="88">
        <v>6</v>
      </c>
      <c r="S40" s="88">
        <v>6</v>
      </c>
      <c r="T40" s="88">
        <v>8</v>
      </c>
      <c r="U40" s="88">
        <v>8</v>
      </c>
    </row>
    <row r="41" spans="1:21">
      <c r="A41" s="553"/>
      <c r="B41" s="109" t="s">
        <v>353</v>
      </c>
      <c r="C41" s="88">
        <v>2</v>
      </c>
      <c r="D41" s="88">
        <v>2</v>
      </c>
      <c r="E41" s="88"/>
      <c r="F41" s="88"/>
      <c r="G41" s="101" t="s">
        <v>265</v>
      </c>
      <c r="H41" s="110">
        <v>2</v>
      </c>
      <c r="I41" s="110">
        <v>2</v>
      </c>
      <c r="J41" s="110"/>
      <c r="K41" s="110"/>
      <c r="L41" s="101"/>
      <c r="M41" s="110"/>
      <c r="N41" s="110"/>
      <c r="O41" s="110"/>
      <c r="P41" s="110"/>
      <c r="Q41" s="101" t="s">
        <v>354</v>
      </c>
      <c r="R41" s="110">
        <v>1</v>
      </c>
      <c r="S41" s="110">
        <v>1</v>
      </c>
      <c r="T41" s="110"/>
      <c r="U41" s="110"/>
    </row>
    <row r="42" spans="1:21">
      <c r="A42" s="553"/>
      <c r="B42" s="109" t="s">
        <v>355</v>
      </c>
      <c r="C42" s="88">
        <v>2</v>
      </c>
      <c r="D42" s="88">
        <v>2</v>
      </c>
      <c r="E42" s="88"/>
      <c r="F42" s="88"/>
      <c r="G42" s="101" t="s">
        <v>268</v>
      </c>
      <c r="H42" s="110">
        <v>2</v>
      </c>
      <c r="I42" s="110">
        <v>2</v>
      </c>
      <c r="J42" s="110"/>
      <c r="K42" s="110"/>
      <c r="L42" s="101"/>
      <c r="M42" s="110"/>
      <c r="N42" s="110"/>
      <c r="O42" s="110"/>
      <c r="P42" s="110"/>
      <c r="Q42" s="101" t="s">
        <v>356</v>
      </c>
      <c r="R42" s="110">
        <v>2</v>
      </c>
      <c r="S42" s="110">
        <v>2</v>
      </c>
      <c r="T42" s="110"/>
      <c r="U42" s="110"/>
    </row>
    <row r="43" spans="1:21">
      <c r="A43" s="553"/>
      <c r="B43" s="90" t="s">
        <v>357</v>
      </c>
      <c r="C43" s="88">
        <v>2</v>
      </c>
      <c r="D43" s="88">
        <v>2</v>
      </c>
      <c r="E43" s="88" t="s">
        <v>358</v>
      </c>
      <c r="F43" s="88" t="s">
        <v>271</v>
      </c>
      <c r="G43" s="101" t="s">
        <v>359</v>
      </c>
      <c r="H43" s="111">
        <v>2</v>
      </c>
      <c r="I43" s="111">
        <v>2</v>
      </c>
      <c r="J43" s="110"/>
      <c r="K43" s="110"/>
      <c r="L43" s="101"/>
      <c r="M43" s="110"/>
      <c r="N43" s="110"/>
      <c r="O43" s="110"/>
      <c r="P43" s="110"/>
      <c r="Q43" s="101" t="s">
        <v>360</v>
      </c>
      <c r="R43" s="110">
        <v>2</v>
      </c>
      <c r="S43" s="110">
        <v>2</v>
      </c>
      <c r="T43" s="110"/>
      <c r="U43" s="110"/>
    </row>
    <row r="44" spans="1:21">
      <c r="A44" s="553"/>
      <c r="B44" s="109" t="s">
        <v>361</v>
      </c>
      <c r="C44" s="88"/>
      <c r="D44" s="88"/>
      <c r="E44" s="88">
        <v>3</v>
      </c>
      <c r="F44" s="88">
        <v>3</v>
      </c>
      <c r="G44" s="101" t="s">
        <v>362</v>
      </c>
      <c r="H44" s="111">
        <v>3</v>
      </c>
      <c r="I44" s="111">
        <v>3</v>
      </c>
      <c r="J44" s="110"/>
      <c r="K44" s="110"/>
      <c r="L44" s="101"/>
      <c r="M44" s="110"/>
      <c r="N44" s="110"/>
      <c r="O44" s="110"/>
      <c r="P44" s="110"/>
      <c r="Q44" s="101" t="s">
        <v>276</v>
      </c>
      <c r="R44" s="110">
        <v>2</v>
      </c>
      <c r="S44" s="110">
        <v>2</v>
      </c>
      <c r="T44" s="110"/>
      <c r="U44" s="110"/>
    </row>
    <row r="45" spans="1:21">
      <c r="A45" s="553"/>
      <c r="B45" s="101" t="s">
        <v>277</v>
      </c>
      <c r="C45" s="88"/>
      <c r="D45" s="88"/>
      <c r="E45" s="88">
        <v>2</v>
      </c>
      <c r="F45" s="88">
        <v>2</v>
      </c>
      <c r="G45" s="101" t="s">
        <v>363</v>
      </c>
      <c r="H45" s="110">
        <v>3</v>
      </c>
      <c r="I45" s="110">
        <v>3</v>
      </c>
      <c r="J45" s="110"/>
      <c r="K45" s="110"/>
      <c r="L45" s="101"/>
      <c r="M45" s="110"/>
      <c r="N45" s="110"/>
      <c r="O45" s="110"/>
      <c r="P45" s="110"/>
      <c r="Q45" s="101" t="s">
        <v>279</v>
      </c>
      <c r="R45" s="110">
        <v>4</v>
      </c>
      <c r="S45" s="110">
        <v>4</v>
      </c>
      <c r="T45" s="110"/>
      <c r="U45" s="110"/>
    </row>
    <row r="46" spans="1:21">
      <c r="A46" s="553"/>
      <c r="B46" s="90" t="s">
        <v>364</v>
      </c>
      <c r="C46" s="88"/>
      <c r="D46" s="88"/>
      <c r="E46" s="88">
        <v>2</v>
      </c>
      <c r="F46" s="88">
        <v>2</v>
      </c>
      <c r="G46" s="112" t="s">
        <v>365</v>
      </c>
      <c r="H46" s="113">
        <v>2</v>
      </c>
      <c r="I46" s="113">
        <v>2</v>
      </c>
      <c r="J46" s="110"/>
      <c r="K46" s="110"/>
      <c r="L46" s="101"/>
      <c r="M46" s="110"/>
      <c r="N46" s="110"/>
      <c r="O46" s="110"/>
      <c r="P46" s="110"/>
      <c r="Q46" s="114" t="s">
        <v>282</v>
      </c>
      <c r="R46" s="111">
        <v>9</v>
      </c>
      <c r="S46" s="111" t="s">
        <v>366</v>
      </c>
      <c r="T46" s="110"/>
      <c r="U46" s="110"/>
    </row>
    <row r="47" spans="1:21">
      <c r="A47" s="553"/>
      <c r="B47" s="101" t="s">
        <v>284</v>
      </c>
      <c r="C47" s="88"/>
      <c r="D47" s="88"/>
      <c r="E47" s="88">
        <v>4</v>
      </c>
      <c r="F47" s="88">
        <v>4</v>
      </c>
      <c r="G47" s="112" t="s">
        <v>367</v>
      </c>
      <c r="H47" s="113">
        <v>2</v>
      </c>
      <c r="I47" s="113">
        <v>2</v>
      </c>
      <c r="J47" s="110"/>
      <c r="K47" s="110"/>
      <c r="L47" s="101"/>
      <c r="M47" s="110"/>
      <c r="N47" s="110"/>
      <c r="O47" s="110"/>
      <c r="P47" s="110"/>
      <c r="Q47" s="114" t="s">
        <v>368</v>
      </c>
      <c r="R47" s="111">
        <v>3</v>
      </c>
      <c r="S47" s="111">
        <v>3</v>
      </c>
      <c r="T47" s="110"/>
      <c r="U47" s="110"/>
    </row>
    <row r="48" spans="1:21">
      <c r="A48" s="553"/>
      <c r="B48" s="90" t="s">
        <v>369</v>
      </c>
      <c r="C48" s="88"/>
      <c r="D48" s="88"/>
      <c r="E48" s="88">
        <v>3</v>
      </c>
      <c r="F48" s="88">
        <v>3</v>
      </c>
      <c r="G48" s="101" t="s">
        <v>370</v>
      </c>
      <c r="H48" s="110"/>
      <c r="I48" s="110"/>
      <c r="J48" s="110">
        <v>2</v>
      </c>
      <c r="K48" s="110">
        <v>2</v>
      </c>
      <c r="L48" s="101"/>
      <c r="M48" s="110"/>
      <c r="N48" s="110"/>
      <c r="O48" s="110"/>
      <c r="P48" s="110"/>
      <c r="Q48" s="114" t="s">
        <v>371</v>
      </c>
      <c r="R48" s="111"/>
      <c r="S48" s="111"/>
      <c r="T48" s="110">
        <v>9</v>
      </c>
      <c r="U48" s="110" t="s">
        <v>366</v>
      </c>
    </row>
    <row r="49" spans="1:21" ht="18" customHeight="1">
      <c r="A49" s="553"/>
      <c r="B49" s="101"/>
      <c r="C49" s="110"/>
      <c r="D49" s="110"/>
      <c r="E49" s="110"/>
      <c r="F49" s="110"/>
      <c r="G49" s="101" t="s">
        <v>372</v>
      </c>
      <c r="H49" s="110"/>
      <c r="I49" s="110"/>
      <c r="J49" s="110">
        <v>3</v>
      </c>
      <c r="K49" s="110">
        <v>3</v>
      </c>
      <c r="L49" s="101"/>
      <c r="M49" s="110"/>
      <c r="N49" s="110"/>
      <c r="O49" s="110"/>
      <c r="P49" s="110"/>
      <c r="Q49" s="101" t="s">
        <v>291</v>
      </c>
      <c r="R49" s="110" t="s">
        <v>240</v>
      </c>
      <c r="S49" s="110" t="s">
        <v>358</v>
      </c>
      <c r="T49" s="110">
        <v>2</v>
      </c>
      <c r="U49" s="110">
        <v>2</v>
      </c>
    </row>
    <row r="50" spans="1:21" ht="18.600000000000001" customHeight="1">
      <c r="A50" s="553"/>
      <c r="B50" s="115"/>
      <c r="C50" s="116"/>
      <c r="D50" s="116"/>
      <c r="E50" s="116"/>
      <c r="F50" s="116"/>
      <c r="G50" s="117" t="s">
        <v>373</v>
      </c>
      <c r="H50" s="118"/>
      <c r="I50" s="118"/>
      <c r="J50" s="118">
        <v>3</v>
      </c>
      <c r="K50" s="118">
        <v>3</v>
      </c>
      <c r="L50" s="101"/>
      <c r="M50" s="110"/>
      <c r="N50" s="110"/>
      <c r="O50" s="110"/>
      <c r="P50" s="110"/>
      <c r="Q50" s="101" t="s">
        <v>374</v>
      </c>
      <c r="R50" s="110"/>
      <c r="S50" s="110"/>
      <c r="T50" s="110">
        <v>2</v>
      </c>
      <c r="U50" s="110">
        <v>2</v>
      </c>
    </row>
    <row r="51" spans="1:21" ht="18.600000000000001" customHeight="1">
      <c r="A51" s="553"/>
      <c r="B51" s="115"/>
      <c r="C51" s="116"/>
      <c r="D51" s="116"/>
      <c r="E51" s="116"/>
      <c r="F51" s="116"/>
      <c r="G51" s="101" t="s">
        <v>294</v>
      </c>
      <c r="H51" s="111"/>
      <c r="I51" s="111"/>
      <c r="J51" s="110">
        <v>3</v>
      </c>
      <c r="K51" s="110">
        <v>3</v>
      </c>
      <c r="L51" s="101"/>
      <c r="M51" s="110"/>
      <c r="N51" s="110"/>
      <c r="O51" s="110"/>
      <c r="P51" s="110"/>
      <c r="Q51" s="101" t="s">
        <v>375</v>
      </c>
      <c r="R51" s="110"/>
      <c r="S51" s="110"/>
      <c r="T51" s="110">
        <v>2</v>
      </c>
      <c r="U51" s="110">
        <v>2</v>
      </c>
    </row>
    <row r="52" spans="1:21" ht="18" customHeight="1">
      <c r="A52" s="553"/>
      <c r="B52" s="101"/>
      <c r="C52" s="110"/>
      <c r="D52" s="110"/>
      <c r="E52" s="110"/>
      <c r="F52" s="110"/>
      <c r="G52" s="101" t="s">
        <v>376</v>
      </c>
      <c r="H52" s="110"/>
      <c r="I52" s="110"/>
      <c r="J52" s="110">
        <v>3</v>
      </c>
      <c r="K52" s="110">
        <v>3</v>
      </c>
      <c r="L52" s="101"/>
      <c r="M52" s="110"/>
      <c r="N52" s="110"/>
      <c r="O52" s="110"/>
      <c r="P52" s="110"/>
      <c r="Q52" s="117" t="s">
        <v>377</v>
      </c>
      <c r="R52" s="118"/>
      <c r="S52" s="118"/>
      <c r="T52" s="118">
        <v>3</v>
      </c>
      <c r="U52" s="118">
        <v>3</v>
      </c>
    </row>
    <row r="53" spans="1:21" ht="18" customHeight="1">
      <c r="A53" s="553"/>
      <c r="B53" s="101"/>
      <c r="C53" s="110"/>
      <c r="D53" s="110"/>
      <c r="E53" s="110"/>
      <c r="F53" s="110"/>
      <c r="G53" s="112" t="s">
        <v>298</v>
      </c>
      <c r="H53" s="113"/>
      <c r="I53" s="113"/>
      <c r="J53" s="113">
        <v>2</v>
      </c>
      <c r="K53" s="113">
        <v>2</v>
      </c>
      <c r="L53" s="101"/>
      <c r="M53" s="110"/>
      <c r="N53" s="110"/>
      <c r="O53" s="110"/>
      <c r="P53" s="110"/>
      <c r="Q53" s="101" t="s">
        <v>378</v>
      </c>
      <c r="R53" s="110"/>
      <c r="S53" s="110"/>
      <c r="T53" s="110">
        <v>4</v>
      </c>
      <c r="U53" s="110">
        <v>4</v>
      </c>
    </row>
    <row r="54" spans="1:21" ht="18" customHeight="1">
      <c r="A54" s="553"/>
      <c r="B54" s="101"/>
      <c r="C54" s="110"/>
      <c r="D54" s="110"/>
      <c r="E54" s="110"/>
      <c r="F54" s="110"/>
      <c r="G54" s="112" t="s">
        <v>300</v>
      </c>
      <c r="H54" s="113"/>
      <c r="I54" s="113"/>
      <c r="J54" s="113">
        <v>2</v>
      </c>
      <c r="K54" s="113">
        <v>2</v>
      </c>
      <c r="L54" s="101"/>
      <c r="M54" s="110"/>
      <c r="N54" s="110"/>
      <c r="O54" s="110"/>
      <c r="P54" s="110"/>
      <c r="Q54" s="101"/>
      <c r="R54" s="110"/>
      <c r="S54" s="110"/>
      <c r="T54" s="110"/>
      <c r="U54" s="110"/>
    </row>
    <row r="55" spans="1:21">
      <c r="A55" s="553"/>
      <c r="B55" s="119" t="s">
        <v>301</v>
      </c>
      <c r="C55" s="88">
        <f>SUM(C41:C54)</f>
        <v>6</v>
      </c>
      <c r="D55" s="88">
        <f>SUM(D41:D54)</f>
        <v>6</v>
      </c>
      <c r="E55" s="88">
        <f>SUM(E41:E54)</f>
        <v>14</v>
      </c>
      <c r="F55" s="88">
        <f>SUM(F41:F54)</f>
        <v>14</v>
      </c>
      <c r="G55" s="119" t="s">
        <v>301</v>
      </c>
      <c r="H55" s="88">
        <f>SUM(H41:H54)</f>
        <v>16</v>
      </c>
      <c r="I55" s="88">
        <f>SUM(I41:I54)</f>
        <v>16</v>
      </c>
      <c r="J55" s="88">
        <f>SUM(J41:J54)</f>
        <v>18</v>
      </c>
      <c r="K55" s="88">
        <f>SUM(K41:K54)</f>
        <v>18</v>
      </c>
      <c r="L55" s="119" t="s">
        <v>301</v>
      </c>
      <c r="M55" s="88">
        <f>SUM(M41:M54)</f>
        <v>0</v>
      </c>
      <c r="N55" s="88">
        <f>SUM(N41:N54)</f>
        <v>0</v>
      </c>
      <c r="O55" s="88">
        <f>SUM(O41:O54)</f>
        <v>0</v>
      </c>
      <c r="P55" s="88">
        <f>SUM(P41:P54)</f>
        <v>0</v>
      </c>
      <c r="Q55" s="120" t="s">
        <v>301</v>
      </c>
      <c r="R55" s="88">
        <f>SUM(R41:R54)</f>
        <v>23</v>
      </c>
      <c r="S55" s="88">
        <f>SUM(S41:S54)</f>
        <v>14</v>
      </c>
      <c r="T55" s="88">
        <f>SUM(T41:T54)</f>
        <v>22</v>
      </c>
      <c r="U55" s="88">
        <f>SUM(U41:U54)</f>
        <v>13</v>
      </c>
    </row>
    <row r="56" spans="1:21">
      <c r="A56" s="554"/>
      <c r="B56" s="121" t="s">
        <v>302</v>
      </c>
      <c r="C56" s="558">
        <f>C55+E55+H55+J55+R55+T55</f>
        <v>99</v>
      </c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8"/>
      <c r="T56" s="558"/>
      <c r="U56" s="558"/>
    </row>
    <row r="57" spans="1:21" ht="16.5" customHeight="1">
      <c r="A57" s="567" t="s">
        <v>379</v>
      </c>
      <c r="B57" s="569" t="s">
        <v>380</v>
      </c>
      <c r="C57" s="570"/>
      <c r="D57" s="570"/>
      <c r="E57" s="571"/>
      <c r="F57" s="569" t="s">
        <v>381</v>
      </c>
      <c r="G57" s="570"/>
      <c r="H57" s="570"/>
      <c r="I57" s="570"/>
      <c r="J57" s="570"/>
      <c r="K57" s="570"/>
      <c r="L57" s="571"/>
      <c r="M57" s="572" t="s">
        <v>382</v>
      </c>
      <c r="N57" s="573"/>
      <c r="O57" s="573"/>
      <c r="P57" s="573"/>
      <c r="Q57" s="573"/>
      <c r="R57" s="573"/>
      <c r="S57" s="573"/>
      <c r="T57" s="573"/>
      <c r="U57" s="573"/>
    </row>
    <row r="58" spans="1:21" ht="16.5" customHeight="1">
      <c r="A58" s="568"/>
      <c r="B58" s="563" t="s">
        <v>383</v>
      </c>
      <c r="C58" s="564"/>
      <c r="D58" s="564"/>
      <c r="E58" s="565"/>
      <c r="F58" s="566" t="s">
        <v>1313</v>
      </c>
      <c r="G58" s="564"/>
      <c r="H58" s="564"/>
      <c r="I58" s="564"/>
      <c r="J58" s="564"/>
      <c r="K58" s="564"/>
      <c r="L58" s="565"/>
      <c r="M58" s="561" t="s">
        <v>384</v>
      </c>
      <c r="N58" s="562"/>
      <c r="O58" s="562"/>
      <c r="P58" s="562"/>
      <c r="Q58" s="562"/>
      <c r="R58" s="562"/>
      <c r="S58" s="562"/>
      <c r="T58" s="562"/>
      <c r="U58" s="562"/>
    </row>
    <row r="59" spans="1:21">
      <c r="A59" s="568"/>
      <c r="B59" s="563" t="s">
        <v>385</v>
      </c>
      <c r="C59" s="564"/>
      <c r="D59" s="564"/>
      <c r="E59" s="565"/>
      <c r="F59" s="566" t="s">
        <v>1314</v>
      </c>
      <c r="G59" s="564"/>
      <c r="H59" s="564"/>
      <c r="I59" s="564"/>
      <c r="J59" s="564"/>
      <c r="K59" s="564"/>
      <c r="L59" s="565"/>
      <c r="M59" s="574" t="s">
        <v>1303</v>
      </c>
      <c r="N59" s="575"/>
      <c r="O59" s="575"/>
      <c r="P59" s="575"/>
      <c r="Q59" s="575"/>
      <c r="R59" s="575"/>
      <c r="S59" s="575"/>
      <c r="T59" s="575"/>
      <c r="U59" s="575"/>
    </row>
    <row r="60" spans="1:21">
      <c r="A60" s="568"/>
      <c r="B60" s="563" t="s">
        <v>386</v>
      </c>
      <c r="C60" s="564"/>
      <c r="D60" s="564"/>
      <c r="E60" s="565"/>
      <c r="F60" s="563" t="s">
        <v>387</v>
      </c>
      <c r="G60" s="564"/>
      <c r="H60" s="564"/>
      <c r="I60" s="564"/>
      <c r="J60" s="564"/>
      <c r="K60" s="564"/>
      <c r="L60" s="565"/>
      <c r="M60" s="576"/>
      <c r="N60" s="575"/>
      <c r="O60" s="575"/>
      <c r="P60" s="575"/>
      <c r="Q60" s="575"/>
      <c r="R60" s="575"/>
      <c r="S60" s="575"/>
      <c r="T60" s="575"/>
      <c r="U60" s="575"/>
    </row>
    <row r="61" spans="1:21" ht="15.75">
      <c r="A61" s="559" t="s">
        <v>388</v>
      </c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</row>
  </sheetData>
  <mergeCells count="50">
    <mergeCell ref="A61:U61"/>
    <mergeCell ref="M58:U58"/>
    <mergeCell ref="B59:E59"/>
    <mergeCell ref="F59:L59"/>
    <mergeCell ref="B60:E60"/>
    <mergeCell ref="F60:L60"/>
    <mergeCell ref="A57:A60"/>
    <mergeCell ref="B57:E57"/>
    <mergeCell ref="F57:L57"/>
    <mergeCell ref="M57:U57"/>
    <mergeCell ref="B58:E58"/>
    <mergeCell ref="F58:L58"/>
    <mergeCell ref="M59:U60"/>
    <mergeCell ref="C23:U23"/>
    <mergeCell ref="A28:A39"/>
    <mergeCell ref="C39:U39"/>
    <mergeCell ref="A40:A56"/>
    <mergeCell ref="C56:U56"/>
    <mergeCell ref="H5:K5"/>
    <mergeCell ref="L5:L7"/>
    <mergeCell ref="A24:A27"/>
    <mergeCell ref="C27:U27"/>
    <mergeCell ref="T6:U6"/>
    <mergeCell ref="A8:A13"/>
    <mergeCell ref="C12:U12"/>
    <mergeCell ref="B13:U13"/>
    <mergeCell ref="A14:A18"/>
    <mergeCell ref="C18:U18"/>
    <mergeCell ref="A5:A7"/>
    <mergeCell ref="B5:B7"/>
    <mergeCell ref="A19:A20"/>
    <mergeCell ref="B19:U19"/>
    <mergeCell ref="C20:U20"/>
    <mergeCell ref="A21:A23"/>
    <mergeCell ref="A1:U1"/>
    <mergeCell ref="A2:U2"/>
    <mergeCell ref="L3:U3"/>
    <mergeCell ref="L4:U4"/>
    <mergeCell ref="M5:P5"/>
    <mergeCell ref="Q5:Q7"/>
    <mergeCell ref="R5:U5"/>
    <mergeCell ref="C6:D6"/>
    <mergeCell ref="E6:F6"/>
    <mergeCell ref="H6:I6"/>
    <mergeCell ref="J6:K6"/>
    <mergeCell ref="M6:N6"/>
    <mergeCell ref="O6:P6"/>
    <mergeCell ref="R6:S6"/>
    <mergeCell ref="C5:F5"/>
    <mergeCell ref="G5:G7"/>
  </mergeCells>
  <phoneticPr fontId="3" type="noConversion"/>
  <printOptions horizontalCentered="1"/>
  <pageMargins left="0.11811023622047245" right="0.11811023622047245" top="0.34" bottom="0.24" header="0.31496062992125984" footer="0.31496062992125984"/>
  <pageSetup paperSize="9" scale="8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zoomScaleNormal="90" workbookViewId="0">
      <selection sqref="A1:U1"/>
    </sheetView>
  </sheetViews>
  <sheetFormatPr defaultColWidth="8.875" defaultRowHeight="15"/>
  <cols>
    <col min="1" max="1" width="2.875" style="81" customWidth="1"/>
    <col min="2" max="2" width="13.5" style="81" customWidth="1"/>
    <col min="3" max="6" width="3.25" style="81" customWidth="1"/>
    <col min="7" max="7" width="14.375" style="81" customWidth="1"/>
    <col min="8" max="11" width="3.25" style="81" customWidth="1"/>
    <col min="12" max="12" width="14.875" style="81" customWidth="1"/>
    <col min="13" max="16" width="3.25" style="81" customWidth="1"/>
    <col min="17" max="17" width="18" style="81" customWidth="1"/>
    <col min="18" max="21" width="3.25" style="81" customWidth="1"/>
    <col min="22" max="256" width="8.875" style="81"/>
    <col min="257" max="257" width="2.875" style="81" customWidth="1"/>
    <col min="258" max="258" width="13.5" style="81" customWidth="1"/>
    <col min="259" max="262" width="3.25" style="81" customWidth="1"/>
    <col min="263" max="263" width="14.375" style="81" customWidth="1"/>
    <col min="264" max="267" width="3.25" style="81" customWidth="1"/>
    <col min="268" max="268" width="14.875" style="81" customWidth="1"/>
    <col min="269" max="272" width="3.25" style="81" customWidth="1"/>
    <col min="273" max="273" width="18" style="81" customWidth="1"/>
    <col min="274" max="277" width="3.25" style="81" customWidth="1"/>
    <col min="278" max="512" width="8.875" style="81"/>
    <col min="513" max="513" width="2.875" style="81" customWidth="1"/>
    <col min="514" max="514" width="13.5" style="81" customWidth="1"/>
    <col min="515" max="518" width="3.25" style="81" customWidth="1"/>
    <col min="519" max="519" width="14.375" style="81" customWidth="1"/>
    <col min="520" max="523" width="3.25" style="81" customWidth="1"/>
    <col min="524" max="524" width="14.875" style="81" customWidth="1"/>
    <col min="525" max="528" width="3.25" style="81" customWidth="1"/>
    <col min="529" max="529" width="18" style="81" customWidth="1"/>
    <col min="530" max="533" width="3.25" style="81" customWidth="1"/>
    <col min="534" max="768" width="8.875" style="81"/>
    <col min="769" max="769" width="2.875" style="81" customWidth="1"/>
    <col min="770" max="770" width="13.5" style="81" customWidth="1"/>
    <col min="771" max="774" width="3.25" style="81" customWidth="1"/>
    <col min="775" max="775" width="14.375" style="81" customWidth="1"/>
    <col min="776" max="779" width="3.25" style="81" customWidth="1"/>
    <col min="780" max="780" width="14.875" style="81" customWidth="1"/>
    <col min="781" max="784" width="3.25" style="81" customWidth="1"/>
    <col min="785" max="785" width="18" style="81" customWidth="1"/>
    <col min="786" max="789" width="3.25" style="81" customWidth="1"/>
    <col min="790" max="1024" width="8.875" style="81"/>
    <col min="1025" max="1025" width="2.875" style="81" customWidth="1"/>
    <col min="1026" max="1026" width="13.5" style="81" customWidth="1"/>
    <col min="1027" max="1030" width="3.25" style="81" customWidth="1"/>
    <col min="1031" max="1031" width="14.375" style="81" customWidth="1"/>
    <col min="1032" max="1035" width="3.25" style="81" customWidth="1"/>
    <col min="1036" max="1036" width="14.875" style="81" customWidth="1"/>
    <col min="1037" max="1040" width="3.25" style="81" customWidth="1"/>
    <col min="1041" max="1041" width="18" style="81" customWidth="1"/>
    <col min="1042" max="1045" width="3.25" style="81" customWidth="1"/>
    <col min="1046" max="1280" width="8.875" style="81"/>
    <col min="1281" max="1281" width="2.875" style="81" customWidth="1"/>
    <col min="1282" max="1282" width="13.5" style="81" customWidth="1"/>
    <col min="1283" max="1286" width="3.25" style="81" customWidth="1"/>
    <col min="1287" max="1287" width="14.375" style="81" customWidth="1"/>
    <col min="1288" max="1291" width="3.25" style="81" customWidth="1"/>
    <col min="1292" max="1292" width="14.875" style="81" customWidth="1"/>
    <col min="1293" max="1296" width="3.25" style="81" customWidth="1"/>
    <col min="1297" max="1297" width="18" style="81" customWidth="1"/>
    <col min="1298" max="1301" width="3.25" style="81" customWidth="1"/>
    <col min="1302" max="1536" width="8.875" style="81"/>
    <col min="1537" max="1537" width="2.875" style="81" customWidth="1"/>
    <col min="1538" max="1538" width="13.5" style="81" customWidth="1"/>
    <col min="1539" max="1542" width="3.25" style="81" customWidth="1"/>
    <col min="1543" max="1543" width="14.375" style="81" customWidth="1"/>
    <col min="1544" max="1547" width="3.25" style="81" customWidth="1"/>
    <col min="1548" max="1548" width="14.875" style="81" customWidth="1"/>
    <col min="1549" max="1552" width="3.25" style="81" customWidth="1"/>
    <col min="1553" max="1553" width="18" style="81" customWidth="1"/>
    <col min="1554" max="1557" width="3.25" style="81" customWidth="1"/>
    <col min="1558" max="1792" width="8.875" style="81"/>
    <col min="1793" max="1793" width="2.875" style="81" customWidth="1"/>
    <col min="1794" max="1794" width="13.5" style="81" customWidth="1"/>
    <col min="1795" max="1798" width="3.25" style="81" customWidth="1"/>
    <col min="1799" max="1799" width="14.375" style="81" customWidth="1"/>
    <col min="1800" max="1803" width="3.25" style="81" customWidth="1"/>
    <col min="1804" max="1804" width="14.875" style="81" customWidth="1"/>
    <col min="1805" max="1808" width="3.25" style="81" customWidth="1"/>
    <col min="1809" max="1809" width="18" style="81" customWidth="1"/>
    <col min="1810" max="1813" width="3.25" style="81" customWidth="1"/>
    <col min="1814" max="2048" width="8.875" style="81"/>
    <col min="2049" max="2049" width="2.875" style="81" customWidth="1"/>
    <col min="2050" max="2050" width="13.5" style="81" customWidth="1"/>
    <col min="2051" max="2054" width="3.25" style="81" customWidth="1"/>
    <col min="2055" max="2055" width="14.375" style="81" customWidth="1"/>
    <col min="2056" max="2059" width="3.25" style="81" customWidth="1"/>
    <col min="2060" max="2060" width="14.875" style="81" customWidth="1"/>
    <col min="2061" max="2064" width="3.25" style="81" customWidth="1"/>
    <col min="2065" max="2065" width="18" style="81" customWidth="1"/>
    <col min="2066" max="2069" width="3.25" style="81" customWidth="1"/>
    <col min="2070" max="2304" width="8.875" style="81"/>
    <col min="2305" max="2305" width="2.875" style="81" customWidth="1"/>
    <col min="2306" max="2306" width="13.5" style="81" customWidth="1"/>
    <col min="2307" max="2310" width="3.25" style="81" customWidth="1"/>
    <col min="2311" max="2311" width="14.375" style="81" customWidth="1"/>
    <col min="2312" max="2315" width="3.25" style="81" customWidth="1"/>
    <col min="2316" max="2316" width="14.875" style="81" customWidth="1"/>
    <col min="2317" max="2320" width="3.25" style="81" customWidth="1"/>
    <col min="2321" max="2321" width="18" style="81" customWidth="1"/>
    <col min="2322" max="2325" width="3.25" style="81" customWidth="1"/>
    <col min="2326" max="2560" width="8.875" style="81"/>
    <col min="2561" max="2561" width="2.875" style="81" customWidth="1"/>
    <col min="2562" max="2562" width="13.5" style="81" customWidth="1"/>
    <col min="2563" max="2566" width="3.25" style="81" customWidth="1"/>
    <col min="2567" max="2567" width="14.375" style="81" customWidth="1"/>
    <col min="2568" max="2571" width="3.25" style="81" customWidth="1"/>
    <col min="2572" max="2572" width="14.875" style="81" customWidth="1"/>
    <col min="2573" max="2576" width="3.25" style="81" customWidth="1"/>
    <col min="2577" max="2577" width="18" style="81" customWidth="1"/>
    <col min="2578" max="2581" width="3.25" style="81" customWidth="1"/>
    <col min="2582" max="2816" width="8.875" style="81"/>
    <col min="2817" max="2817" width="2.875" style="81" customWidth="1"/>
    <col min="2818" max="2818" width="13.5" style="81" customWidth="1"/>
    <col min="2819" max="2822" width="3.25" style="81" customWidth="1"/>
    <col min="2823" max="2823" width="14.375" style="81" customWidth="1"/>
    <col min="2824" max="2827" width="3.25" style="81" customWidth="1"/>
    <col min="2828" max="2828" width="14.875" style="81" customWidth="1"/>
    <col min="2829" max="2832" width="3.25" style="81" customWidth="1"/>
    <col min="2833" max="2833" width="18" style="81" customWidth="1"/>
    <col min="2834" max="2837" width="3.25" style="81" customWidth="1"/>
    <col min="2838" max="3072" width="8.875" style="81"/>
    <col min="3073" max="3073" width="2.875" style="81" customWidth="1"/>
    <col min="3074" max="3074" width="13.5" style="81" customWidth="1"/>
    <col min="3075" max="3078" width="3.25" style="81" customWidth="1"/>
    <col min="3079" max="3079" width="14.375" style="81" customWidth="1"/>
    <col min="3080" max="3083" width="3.25" style="81" customWidth="1"/>
    <col min="3084" max="3084" width="14.875" style="81" customWidth="1"/>
    <col min="3085" max="3088" width="3.25" style="81" customWidth="1"/>
    <col min="3089" max="3089" width="18" style="81" customWidth="1"/>
    <col min="3090" max="3093" width="3.25" style="81" customWidth="1"/>
    <col min="3094" max="3328" width="8.875" style="81"/>
    <col min="3329" max="3329" width="2.875" style="81" customWidth="1"/>
    <col min="3330" max="3330" width="13.5" style="81" customWidth="1"/>
    <col min="3331" max="3334" width="3.25" style="81" customWidth="1"/>
    <col min="3335" max="3335" width="14.375" style="81" customWidth="1"/>
    <col min="3336" max="3339" width="3.25" style="81" customWidth="1"/>
    <col min="3340" max="3340" width="14.875" style="81" customWidth="1"/>
    <col min="3341" max="3344" width="3.25" style="81" customWidth="1"/>
    <col min="3345" max="3345" width="18" style="81" customWidth="1"/>
    <col min="3346" max="3349" width="3.25" style="81" customWidth="1"/>
    <col min="3350" max="3584" width="8.875" style="81"/>
    <col min="3585" max="3585" width="2.875" style="81" customWidth="1"/>
    <col min="3586" max="3586" width="13.5" style="81" customWidth="1"/>
    <col min="3587" max="3590" width="3.25" style="81" customWidth="1"/>
    <col min="3591" max="3591" width="14.375" style="81" customWidth="1"/>
    <col min="3592" max="3595" width="3.25" style="81" customWidth="1"/>
    <col min="3596" max="3596" width="14.875" style="81" customWidth="1"/>
    <col min="3597" max="3600" width="3.25" style="81" customWidth="1"/>
    <col min="3601" max="3601" width="18" style="81" customWidth="1"/>
    <col min="3602" max="3605" width="3.25" style="81" customWidth="1"/>
    <col min="3606" max="3840" width="8.875" style="81"/>
    <col min="3841" max="3841" width="2.875" style="81" customWidth="1"/>
    <col min="3842" max="3842" width="13.5" style="81" customWidth="1"/>
    <col min="3843" max="3846" width="3.25" style="81" customWidth="1"/>
    <col min="3847" max="3847" width="14.375" style="81" customWidth="1"/>
    <col min="3848" max="3851" width="3.25" style="81" customWidth="1"/>
    <col min="3852" max="3852" width="14.875" style="81" customWidth="1"/>
    <col min="3853" max="3856" width="3.25" style="81" customWidth="1"/>
    <col min="3857" max="3857" width="18" style="81" customWidth="1"/>
    <col min="3858" max="3861" width="3.25" style="81" customWidth="1"/>
    <col min="3862" max="4096" width="8.875" style="81"/>
    <col min="4097" max="4097" width="2.875" style="81" customWidth="1"/>
    <col min="4098" max="4098" width="13.5" style="81" customWidth="1"/>
    <col min="4099" max="4102" width="3.25" style="81" customWidth="1"/>
    <col min="4103" max="4103" width="14.375" style="81" customWidth="1"/>
    <col min="4104" max="4107" width="3.25" style="81" customWidth="1"/>
    <col min="4108" max="4108" width="14.875" style="81" customWidth="1"/>
    <col min="4109" max="4112" width="3.25" style="81" customWidth="1"/>
    <col min="4113" max="4113" width="18" style="81" customWidth="1"/>
    <col min="4114" max="4117" width="3.25" style="81" customWidth="1"/>
    <col min="4118" max="4352" width="8.875" style="81"/>
    <col min="4353" max="4353" width="2.875" style="81" customWidth="1"/>
    <col min="4354" max="4354" width="13.5" style="81" customWidth="1"/>
    <col min="4355" max="4358" width="3.25" style="81" customWidth="1"/>
    <col min="4359" max="4359" width="14.375" style="81" customWidth="1"/>
    <col min="4360" max="4363" width="3.25" style="81" customWidth="1"/>
    <col min="4364" max="4364" width="14.875" style="81" customWidth="1"/>
    <col min="4365" max="4368" width="3.25" style="81" customWidth="1"/>
    <col min="4369" max="4369" width="18" style="81" customWidth="1"/>
    <col min="4370" max="4373" width="3.25" style="81" customWidth="1"/>
    <col min="4374" max="4608" width="8.875" style="81"/>
    <col min="4609" max="4609" width="2.875" style="81" customWidth="1"/>
    <col min="4610" max="4610" width="13.5" style="81" customWidth="1"/>
    <col min="4611" max="4614" width="3.25" style="81" customWidth="1"/>
    <col min="4615" max="4615" width="14.375" style="81" customWidth="1"/>
    <col min="4616" max="4619" width="3.25" style="81" customWidth="1"/>
    <col min="4620" max="4620" width="14.875" style="81" customWidth="1"/>
    <col min="4621" max="4624" width="3.25" style="81" customWidth="1"/>
    <col min="4625" max="4625" width="18" style="81" customWidth="1"/>
    <col min="4626" max="4629" width="3.25" style="81" customWidth="1"/>
    <col min="4630" max="4864" width="8.875" style="81"/>
    <col min="4865" max="4865" width="2.875" style="81" customWidth="1"/>
    <col min="4866" max="4866" width="13.5" style="81" customWidth="1"/>
    <col min="4867" max="4870" width="3.25" style="81" customWidth="1"/>
    <col min="4871" max="4871" width="14.375" style="81" customWidth="1"/>
    <col min="4872" max="4875" width="3.25" style="81" customWidth="1"/>
    <col min="4876" max="4876" width="14.875" style="81" customWidth="1"/>
    <col min="4877" max="4880" width="3.25" style="81" customWidth="1"/>
    <col min="4881" max="4881" width="18" style="81" customWidth="1"/>
    <col min="4882" max="4885" width="3.25" style="81" customWidth="1"/>
    <col min="4886" max="5120" width="8.875" style="81"/>
    <col min="5121" max="5121" width="2.875" style="81" customWidth="1"/>
    <col min="5122" max="5122" width="13.5" style="81" customWidth="1"/>
    <col min="5123" max="5126" width="3.25" style="81" customWidth="1"/>
    <col min="5127" max="5127" width="14.375" style="81" customWidth="1"/>
    <col min="5128" max="5131" width="3.25" style="81" customWidth="1"/>
    <col min="5132" max="5132" width="14.875" style="81" customWidth="1"/>
    <col min="5133" max="5136" width="3.25" style="81" customWidth="1"/>
    <col min="5137" max="5137" width="18" style="81" customWidth="1"/>
    <col min="5138" max="5141" width="3.25" style="81" customWidth="1"/>
    <col min="5142" max="5376" width="8.875" style="81"/>
    <col min="5377" max="5377" width="2.875" style="81" customWidth="1"/>
    <col min="5378" max="5378" width="13.5" style="81" customWidth="1"/>
    <col min="5379" max="5382" width="3.25" style="81" customWidth="1"/>
    <col min="5383" max="5383" width="14.375" style="81" customWidth="1"/>
    <col min="5384" max="5387" width="3.25" style="81" customWidth="1"/>
    <col min="5388" max="5388" width="14.875" style="81" customWidth="1"/>
    <col min="5389" max="5392" width="3.25" style="81" customWidth="1"/>
    <col min="5393" max="5393" width="18" style="81" customWidth="1"/>
    <col min="5394" max="5397" width="3.25" style="81" customWidth="1"/>
    <col min="5398" max="5632" width="8.875" style="81"/>
    <col min="5633" max="5633" width="2.875" style="81" customWidth="1"/>
    <col min="5634" max="5634" width="13.5" style="81" customWidth="1"/>
    <col min="5635" max="5638" width="3.25" style="81" customWidth="1"/>
    <col min="5639" max="5639" width="14.375" style="81" customWidth="1"/>
    <col min="5640" max="5643" width="3.25" style="81" customWidth="1"/>
    <col min="5644" max="5644" width="14.875" style="81" customWidth="1"/>
    <col min="5645" max="5648" width="3.25" style="81" customWidth="1"/>
    <col min="5649" max="5649" width="18" style="81" customWidth="1"/>
    <col min="5650" max="5653" width="3.25" style="81" customWidth="1"/>
    <col min="5654" max="5888" width="8.875" style="81"/>
    <col min="5889" max="5889" width="2.875" style="81" customWidth="1"/>
    <col min="5890" max="5890" width="13.5" style="81" customWidth="1"/>
    <col min="5891" max="5894" width="3.25" style="81" customWidth="1"/>
    <col min="5895" max="5895" width="14.375" style="81" customWidth="1"/>
    <col min="5896" max="5899" width="3.25" style="81" customWidth="1"/>
    <col min="5900" max="5900" width="14.875" style="81" customWidth="1"/>
    <col min="5901" max="5904" width="3.25" style="81" customWidth="1"/>
    <col min="5905" max="5905" width="18" style="81" customWidth="1"/>
    <col min="5906" max="5909" width="3.25" style="81" customWidth="1"/>
    <col min="5910" max="6144" width="8.875" style="81"/>
    <col min="6145" max="6145" width="2.875" style="81" customWidth="1"/>
    <col min="6146" max="6146" width="13.5" style="81" customWidth="1"/>
    <col min="6147" max="6150" width="3.25" style="81" customWidth="1"/>
    <col min="6151" max="6151" width="14.375" style="81" customWidth="1"/>
    <col min="6152" max="6155" width="3.25" style="81" customWidth="1"/>
    <col min="6156" max="6156" width="14.875" style="81" customWidth="1"/>
    <col min="6157" max="6160" width="3.25" style="81" customWidth="1"/>
    <col min="6161" max="6161" width="18" style="81" customWidth="1"/>
    <col min="6162" max="6165" width="3.25" style="81" customWidth="1"/>
    <col min="6166" max="6400" width="8.875" style="81"/>
    <col min="6401" max="6401" width="2.875" style="81" customWidth="1"/>
    <col min="6402" max="6402" width="13.5" style="81" customWidth="1"/>
    <col min="6403" max="6406" width="3.25" style="81" customWidth="1"/>
    <col min="6407" max="6407" width="14.375" style="81" customWidth="1"/>
    <col min="6408" max="6411" width="3.25" style="81" customWidth="1"/>
    <col min="6412" max="6412" width="14.875" style="81" customWidth="1"/>
    <col min="6413" max="6416" width="3.25" style="81" customWidth="1"/>
    <col min="6417" max="6417" width="18" style="81" customWidth="1"/>
    <col min="6418" max="6421" width="3.25" style="81" customWidth="1"/>
    <col min="6422" max="6656" width="8.875" style="81"/>
    <col min="6657" max="6657" width="2.875" style="81" customWidth="1"/>
    <col min="6658" max="6658" width="13.5" style="81" customWidth="1"/>
    <col min="6659" max="6662" width="3.25" style="81" customWidth="1"/>
    <col min="6663" max="6663" width="14.375" style="81" customWidth="1"/>
    <col min="6664" max="6667" width="3.25" style="81" customWidth="1"/>
    <col min="6668" max="6668" width="14.875" style="81" customWidth="1"/>
    <col min="6669" max="6672" width="3.25" style="81" customWidth="1"/>
    <col min="6673" max="6673" width="18" style="81" customWidth="1"/>
    <col min="6674" max="6677" width="3.25" style="81" customWidth="1"/>
    <col min="6678" max="6912" width="8.875" style="81"/>
    <col min="6913" max="6913" width="2.875" style="81" customWidth="1"/>
    <col min="6914" max="6914" width="13.5" style="81" customWidth="1"/>
    <col min="6915" max="6918" width="3.25" style="81" customWidth="1"/>
    <col min="6919" max="6919" width="14.375" style="81" customWidth="1"/>
    <col min="6920" max="6923" width="3.25" style="81" customWidth="1"/>
    <col min="6924" max="6924" width="14.875" style="81" customWidth="1"/>
    <col min="6925" max="6928" width="3.25" style="81" customWidth="1"/>
    <col min="6929" max="6929" width="18" style="81" customWidth="1"/>
    <col min="6930" max="6933" width="3.25" style="81" customWidth="1"/>
    <col min="6934" max="7168" width="8.875" style="81"/>
    <col min="7169" max="7169" width="2.875" style="81" customWidth="1"/>
    <col min="7170" max="7170" width="13.5" style="81" customWidth="1"/>
    <col min="7171" max="7174" width="3.25" style="81" customWidth="1"/>
    <col min="7175" max="7175" width="14.375" style="81" customWidth="1"/>
    <col min="7176" max="7179" width="3.25" style="81" customWidth="1"/>
    <col min="7180" max="7180" width="14.875" style="81" customWidth="1"/>
    <col min="7181" max="7184" width="3.25" style="81" customWidth="1"/>
    <col min="7185" max="7185" width="18" style="81" customWidth="1"/>
    <col min="7186" max="7189" width="3.25" style="81" customWidth="1"/>
    <col min="7190" max="7424" width="8.875" style="81"/>
    <col min="7425" max="7425" width="2.875" style="81" customWidth="1"/>
    <col min="7426" max="7426" width="13.5" style="81" customWidth="1"/>
    <col min="7427" max="7430" width="3.25" style="81" customWidth="1"/>
    <col min="7431" max="7431" width="14.375" style="81" customWidth="1"/>
    <col min="7432" max="7435" width="3.25" style="81" customWidth="1"/>
    <col min="7436" max="7436" width="14.875" style="81" customWidth="1"/>
    <col min="7437" max="7440" width="3.25" style="81" customWidth="1"/>
    <col min="7441" max="7441" width="18" style="81" customWidth="1"/>
    <col min="7442" max="7445" width="3.25" style="81" customWidth="1"/>
    <col min="7446" max="7680" width="8.875" style="81"/>
    <col min="7681" max="7681" width="2.875" style="81" customWidth="1"/>
    <col min="7682" max="7682" width="13.5" style="81" customWidth="1"/>
    <col min="7683" max="7686" width="3.25" style="81" customWidth="1"/>
    <col min="7687" max="7687" width="14.375" style="81" customWidth="1"/>
    <col min="7688" max="7691" width="3.25" style="81" customWidth="1"/>
    <col min="7692" max="7692" width="14.875" style="81" customWidth="1"/>
    <col min="7693" max="7696" width="3.25" style="81" customWidth="1"/>
    <col min="7697" max="7697" width="18" style="81" customWidth="1"/>
    <col min="7698" max="7701" width="3.25" style="81" customWidth="1"/>
    <col min="7702" max="7936" width="8.875" style="81"/>
    <col min="7937" max="7937" width="2.875" style="81" customWidth="1"/>
    <col min="7938" max="7938" width="13.5" style="81" customWidth="1"/>
    <col min="7939" max="7942" width="3.25" style="81" customWidth="1"/>
    <col min="7943" max="7943" width="14.375" style="81" customWidth="1"/>
    <col min="7944" max="7947" width="3.25" style="81" customWidth="1"/>
    <col min="7948" max="7948" width="14.875" style="81" customWidth="1"/>
    <col min="7949" max="7952" width="3.25" style="81" customWidth="1"/>
    <col min="7953" max="7953" width="18" style="81" customWidth="1"/>
    <col min="7954" max="7957" width="3.25" style="81" customWidth="1"/>
    <col min="7958" max="8192" width="8.875" style="81"/>
    <col min="8193" max="8193" width="2.875" style="81" customWidth="1"/>
    <col min="8194" max="8194" width="13.5" style="81" customWidth="1"/>
    <col min="8195" max="8198" width="3.25" style="81" customWidth="1"/>
    <col min="8199" max="8199" width="14.375" style="81" customWidth="1"/>
    <col min="8200" max="8203" width="3.25" style="81" customWidth="1"/>
    <col min="8204" max="8204" width="14.875" style="81" customWidth="1"/>
    <col min="8205" max="8208" width="3.25" style="81" customWidth="1"/>
    <col min="8209" max="8209" width="18" style="81" customWidth="1"/>
    <col min="8210" max="8213" width="3.25" style="81" customWidth="1"/>
    <col min="8214" max="8448" width="8.875" style="81"/>
    <col min="8449" max="8449" width="2.875" style="81" customWidth="1"/>
    <col min="8450" max="8450" width="13.5" style="81" customWidth="1"/>
    <col min="8451" max="8454" width="3.25" style="81" customWidth="1"/>
    <col min="8455" max="8455" width="14.375" style="81" customWidth="1"/>
    <col min="8456" max="8459" width="3.25" style="81" customWidth="1"/>
    <col min="8460" max="8460" width="14.875" style="81" customWidth="1"/>
    <col min="8461" max="8464" width="3.25" style="81" customWidth="1"/>
    <col min="8465" max="8465" width="18" style="81" customWidth="1"/>
    <col min="8466" max="8469" width="3.25" style="81" customWidth="1"/>
    <col min="8470" max="8704" width="8.875" style="81"/>
    <col min="8705" max="8705" width="2.875" style="81" customWidth="1"/>
    <col min="8706" max="8706" width="13.5" style="81" customWidth="1"/>
    <col min="8707" max="8710" width="3.25" style="81" customWidth="1"/>
    <col min="8711" max="8711" width="14.375" style="81" customWidth="1"/>
    <col min="8712" max="8715" width="3.25" style="81" customWidth="1"/>
    <col min="8716" max="8716" width="14.875" style="81" customWidth="1"/>
    <col min="8717" max="8720" width="3.25" style="81" customWidth="1"/>
    <col min="8721" max="8721" width="18" style="81" customWidth="1"/>
    <col min="8722" max="8725" width="3.25" style="81" customWidth="1"/>
    <col min="8726" max="8960" width="8.875" style="81"/>
    <col min="8961" max="8961" width="2.875" style="81" customWidth="1"/>
    <col min="8962" max="8962" width="13.5" style="81" customWidth="1"/>
    <col min="8963" max="8966" width="3.25" style="81" customWidth="1"/>
    <col min="8967" max="8967" width="14.375" style="81" customWidth="1"/>
    <col min="8968" max="8971" width="3.25" style="81" customWidth="1"/>
    <col min="8972" max="8972" width="14.875" style="81" customWidth="1"/>
    <col min="8973" max="8976" width="3.25" style="81" customWidth="1"/>
    <col min="8977" max="8977" width="18" style="81" customWidth="1"/>
    <col min="8978" max="8981" width="3.25" style="81" customWidth="1"/>
    <col min="8982" max="9216" width="8.875" style="81"/>
    <col min="9217" max="9217" width="2.875" style="81" customWidth="1"/>
    <col min="9218" max="9218" width="13.5" style="81" customWidth="1"/>
    <col min="9219" max="9222" width="3.25" style="81" customWidth="1"/>
    <col min="9223" max="9223" width="14.375" style="81" customWidth="1"/>
    <col min="9224" max="9227" width="3.25" style="81" customWidth="1"/>
    <col min="9228" max="9228" width="14.875" style="81" customWidth="1"/>
    <col min="9229" max="9232" width="3.25" style="81" customWidth="1"/>
    <col min="9233" max="9233" width="18" style="81" customWidth="1"/>
    <col min="9234" max="9237" width="3.25" style="81" customWidth="1"/>
    <col min="9238" max="9472" width="8.875" style="81"/>
    <col min="9473" max="9473" width="2.875" style="81" customWidth="1"/>
    <col min="9474" max="9474" width="13.5" style="81" customWidth="1"/>
    <col min="9475" max="9478" width="3.25" style="81" customWidth="1"/>
    <col min="9479" max="9479" width="14.375" style="81" customWidth="1"/>
    <col min="9480" max="9483" width="3.25" style="81" customWidth="1"/>
    <col min="9484" max="9484" width="14.875" style="81" customWidth="1"/>
    <col min="9485" max="9488" width="3.25" style="81" customWidth="1"/>
    <col min="9489" max="9489" width="18" style="81" customWidth="1"/>
    <col min="9490" max="9493" width="3.25" style="81" customWidth="1"/>
    <col min="9494" max="9728" width="8.875" style="81"/>
    <col min="9729" max="9729" width="2.875" style="81" customWidth="1"/>
    <col min="9730" max="9730" width="13.5" style="81" customWidth="1"/>
    <col min="9731" max="9734" width="3.25" style="81" customWidth="1"/>
    <col min="9735" max="9735" width="14.375" style="81" customWidth="1"/>
    <col min="9736" max="9739" width="3.25" style="81" customWidth="1"/>
    <col min="9740" max="9740" width="14.875" style="81" customWidth="1"/>
    <col min="9741" max="9744" width="3.25" style="81" customWidth="1"/>
    <col min="9745" max="9745" width="18" style="81" customWidth="1"/>
    <col min="9746" max="9749" width="3.25" style="81" customWidth="1"/>
    <col min="9750" max="9984" width="8.875" style="81"/>
    <col min="9985" max="9985" width="2.875" style="81" customWidth="1"/>
    <col min="9986" max="9986" width="13.5" style="81" customWidth="1"/>
    <col min="9987" max="9990" width="3.25" style="81" customWidth="1"/>
    <col min="9991" max="9991" width="14.375" style="81" customWidth="1"/>
    <col min="9992" max="9995" width="3.25" style="81" customWidth="1"/>
    <col min="9996" max="9996" width="14.875" style="81" customWidth="1"/>
    <col min="9997" max="10000" width="3.25" style="81" customWidth="1"/>
    <col min="10001" max="10001" width="18" style="81" customWidth="1"/>
    <col min="10002" max="10005" width="3.25" style="81" customWidth="1"/>
    <col min="10006" max="10240" width="8.875" style="81"/>
    <col min="10241" max="10241" width="2.875" style="81" customWidth="1"/>
    <col min="10242" max="10242" width="13.5" style="81" customWidth="1"/>
    <col min="10243" max="10246" width="3.25" style="81" customWidth="1"/>
    <col min="10247" max="10247" width="14.375" style="81" customWidth="1"/>
    <col min="10248" max="10251" width="3.25" style="81" customWidth="1"/>
    <col min="10252" max="10252" width="14.875" style="81" customWidth="1"/>
    <col min="10253" max="10256" width="3.25" style="81" customWidth="1"/>
    <col min="10257" max="10257" width="18" style="81" customWidth="1"/>
    <col min="10258" max="10261" width="3.25" style="81" customWidth="1"/>
    <col min="10262" max="10496" width="8.875" style="81"/>
    <col min="10497" max="10497" width="2.875" style="81" customWidth="1"/>
    <col min="10498" max="10498" width="13.5" style="81" customWidth="1"/>
    <col min="10499" max="10502" width="3.25" style="81" customWidth="1"/>
    <col min="10503" max="10503" width="14.375" style="81" customWidth="1"/>
    <col min="10504" max="10507" width="3.25" style="81" customWidth="1"/>
    <col min="10508" max="10508" width="14.875" style="81" customWidth="1"/>
    <col min="10509" max="10512" width="3.25" style="81" customWidth="1"/>
    <col min="10513" max="10513" width="18" style="81" customWidth="1"/>
    <col min="10514" max="10517" width="3.25" style="81" customWidth="1"/>
    <col min="10518" max="10752" width="8.875" style="81"/>
    <col min="10753" max="10753" width="2.875" style="81" customWidth="1"/>
    <col min="10754" max="10754" width="13.5" style="81" customWidth="1"/>
    <col min="10755" max="10758" width="3.25" style="81" customWidth="1"/>
    <col min="10759" max="10759" width="14.375" style="81" customWidth="1"/>
    <col min="10760" max="10763" width="3.25" style="81" customWidth="1"/>
    <col min="10764" max="10764" width="14.875" style="81" customWidth="1"/>
    <col min="10765" max="10768" width="3.25" style="81" customWidth="1"/>
    <col min="10769" max="10769" width="18" style="81" customWidth="1"/>
    <col min="10770" max="10773" width="3.25" style="81" customWidth="1"/>
    <col min="10774" max="11008" width="8.875" style="81"/>
    <col min="11009" max="11009" width="2.875" style="81" customWidth="1"/>
    <col min="11010" max="11010" width="13.5" style="81" customWidth="1"/>
    <col min="11011" max="11014" width="3.25" style="81" customWidth="1"/>
    <col min="11015" max="11015" width="14.375" style="81" customWidth="1"/>
    <col min="11016" max="11019" width="3.25" style="81" customWidth="1"/>
    <col min="11020" max="11020" width="14.875" style="81" customWidth="1"/>
    <col min="11021" max="11024" width="3.25" style="81" customWidth="1"/>
    <col min="11025" max="11025" width="18" style="81" customWidth="1"/>
    <col min="11026" max="11029" width="3.25" style="81" customWidth="1"/>
    <col min="11030" max="11264" width="8.875" style="81"/>
    <col min="11265" max="11265" width="2.875" style="81" customWidth="1"/>
    <col min="11266" max="11266" width="13.5" style="81" customWidth="1"/>
    <col min="11267" max="11270" width="3.25" style="81" customWidth="1"/>
    <col min="11271" max="11271" width="14.375" style="81" customWidth="1"/>
    <col min="11272" max="11275" width="3.25" style="81" customWidth="1"/>
    <col min="11276" max="11276" width="14.875" style="81" customWidth="1"/>
    <col min="11277" max="11280" width="3.25" style="81" customWidth="1"/>
    <col min="11281" max="11281" width="18" style="81" customWidth="1"/>
    <col min="11282" max="11285" width="3.25" style="81" customWidth="1"/>
    <col min="11286" max="11520" width="8.875" style="81"/>
    <col min="11521" max="11521" width="2.875" style="81" customWidth="1"/>
    <col min="11522" max="11522" width="13.5" style="81" customWidth="1"/>
    <col min="11523" max="11526" width="3.25" style="81" customWidth="1"/>
    <col min="11527" max="11527" width="14.375" style="81" customWidth="1"/>
    <col min="11528" max="11531" width="3.25" style="81" customWidth="1"/>
    <col min="11532" max="11532" width="14.875" style="81" customWidth="1"/>
    <col min="11533" max="11536" width="3.25" style="81" customWidth="1"/>
    <col min="11537" max="11537" width="18" style="81" customWidth="1"/>
    <col min="11538" max="11541" width="3.25" style="81" customWidth="1"/>
    <col min="11542" max="11776" width="8.875" style="81"/>
    <col min="11777" max="11777" width="2.875" style="81" customWidth="1"/>
    <col min="11778" max="11778" width="13.5" style="81" customWidth="1"/>
    <col min="11779" max="11782" width="3.25" style="81" customWidth="1"/>
    <col min="11783" max="11783" width="14.375" style="81" customWidth="1"/>
    <col min="11784" max="11787" width="3.25" style="81" customWidth="1"/>
    <col min="11788" max="11788" width="14.875" style="81" customWidth="1"/>
    <col min="11789" max="11792" width="3.25" style="81" customWidth="1"/>
    <col min="11793" max="11793" width="18" style="81" customWidth="1"/>
    <col min="11794" max="11797" width="3.25" style="81" customWidth="1"/>
    <col min="11798" max="12032" width="8.875" style="81"/>
    <col min="12033" max="12033" width="2.875" style="81" customWidth="1"/>
    <col min="12034" max="12034" width="13.5" style="81" customWidth="1"/>
    <col min="12035" max="12038" width="3.25" style="81" customWidth="1"/>
    <col min="12039" max="12039" width="14.375" style="81" customWidth="1"/>
    <col min="12040" max="12043" width="3.25" style="81" customWidth="1"/>
    <col min="12044" max="12044" width="14.875" style="81" customWidth="1"/>
    <col min="12045" max="12048" width="3.25" style="81" customWidth="1"/>
    <col min="12049" max="12049" width="18" style="81" customWidth="1"/>
    <col min="12050" max="12053" width="3.25" style="81" customWidth="1"/>
    <col min="12054" max="12288" width="8.875" style="81"/>
    <col min="12289" max="12289" width="2.875" style="81" customWidth="1"/>
    <col min="12290" max="12290" width="13.5" style="81" customWidth="1"/>
    <col min="12291" max="12294" width="3.25" style="81" customWidth="1"/>
    <col min="12295" max="12295" width="14.375" style="81" customWidth="1"/>
    <col min="12296" max="12299" width="3.25" style="81" customWidth="1"/>
    <col min="12300" max="12300" width="14.875" style="81" customWidth="1"/>
    <col min="12301" max="12304" width="3.25" style="81" customWidth="1"/>
    <col min="12305" max="12305" width="18" style="81" customWidth="1"/>
    <col min="12306" max="12309" width="3.25" style="81" customWidth="1"/>
    <col min="12310" max="12544" width="8.875" style="81"/>
    <col min="12545" max="12545" width="2.875" style="81" customWidth="1"/>
    <col min="12546" max="12546" width="13.5" style="81" customWidth="1"/>
    <col min="12547" max="12550" width="3.25" style="81" customWidth="1"/>
    <col min="12551" max="12551" width="14.375" style="81" customWidth="1"/>
    <col min="12552" max="12555" width="3.25" style="81" customWidth="1"/>
    <col min="12556" max="12556" width="14.875" style="81" customWidth="1"/>
    <col min="12557" max="12560" width="3.25" style="81" customWidth="1"/>
    <col min="12561" max="12561" width="18" style="81" customWidth="1"/>
    <col min="12562" max="12565" width="3.25" style="81" customWidth="1"/>
    <col min="12566" max="12800" width="8.875" style="81"/>
    <col min="12801" max="12801" width="2.875" style="81" customWidth="1"/>
    <col min="12802" max="12802" width="13.5" style="81" customWidth="1"/>
    <col min="12803" max="12806" width="3.25" style="81" customWidth="1"/>
    <col min="12807" max="12807" width="14.375" style="81" customWidth="1"/>
    <col min="12808" max="12811" width="3.25" style="81" customWidth="1"/>
    <col min="12812" max="12812" width="14.875" style="81" customWidth="1"/>
    <col min="12813" max="12816" width="3.25" style="81" customWidth="1"/>
    <col min="12817" max="12817" width="18" style="81" customWidth="1"/>
    <col min="12818" max="12821" width="3.25" style="81" customWidth="1"/>
    <col min="12822" max="13056" width="8.875" style="81"/>
    <col min="13057" max="13057" width="2.875" style="81" customWidth="1"/>
    <col min="13058" max="13058" width="13.5" style="81" customWidth="1"/>
    <col min="13059" max="13062" width="3.25" style="81" customWidth="1"/>
    <col min="13063" max="13063" width="14.375" style="81" customWidth="1"/>
    <col min="13064" max="13067" width="3.25" style="81" customWidth="1"/>
    <col min="13068" max="13068" width="14.875" style="81" customWidth="1"/>
    <col min="13069" max="13072" width="3.25" style="81" customWidth="1"/>
    <col min="13073" max="13073" width="18" style="81" customWidth="1"/>
    <col min="13074" max="13077" width="3.25" style="81" customWidth="1"/>
    <col min="13078" max="13312" width="8.875" style="81"/>
    <col min="13313" max="13313" width="2.875" style="81" customWidth="1"/>
    <col min="13314" max="13314" width="13.5" style="81" customWidth="1"/>
    <col min="13315" max="13318" width="3.25" style="81" customWidth="1"/>
    <col min="13319" max="13319" width="14.375" style="81" customWidth="1"/>
    <col min="13320" max="13323" width="3.25" style="81" customWidth="1"/>
    <col min="13324" max="13324" width="14.875" style="81" customWidth="1"/>
    <col min="13325" max="13328" width="3.25" style="81" customWidth="1"/>
    <col min="13329" max="13329" width="18" style="81" customWidth="1"/>
    <col min="13330" max="13333" width="3.25" style="81" customWidth="1"/>
    <col min="13334" max="13568" width="8.875" style="81"/>
    <col min="13569" max="13569" width="2.875" style="81" customWidth="1"/>
    <col min="13570" max="13570" width="13.5" style="81" customWidth="1"/>
    <col min="13571" max="13574" width="3.25" style="81" customWidth="1"/>
    <col min="13575" max="13575" width="14.375" style="81" customWidth="1"/>
    <col min="13576" max="13579" width="3.25" style="81" customWidth="1"/>
    <col min="13580" max="13580" width="14.875" style="81" customWidth="1"/>
    <col min="13581" max="13584" width="3.25" style="81" customWidth="1"/>
    <col min="13585" max="13585" width="18" style="81" customWidth="1"/>
    <col min="13586" max="13589" width="3.25" style="81" customWidth="1"/>
    <col min="13590" max="13824" width="8.875" style="81"/>
    <col min="13825" max="13825" width="2.875" style="81" customWidth="1"/>
    <col min="13826" max="13826" width="13.5" style="81" customWidth="1"/>
    <col min="13827" max="13830" width="3.25" style="81" customWidth="1"/>
    <col min="13831" max="13831" width="14.375" style="81" customWidth="1"/>
    <col min="13832" max="13835" width="3.25" style="81" customWidth="1"/>
    <col min="13836" max="13836" width="14.875" style="81" customWidth="1"/>
    <col min="13837" max="13840" width="3.25" style="81" customWidth="1"/>
    <col min="13841" max="13841" width="18" style="81" customWidth="1"/>
    <col min="13842" max="13845" width="3.25" style="81" customWidth="1"/>
    <col min="13846" max="14080" width="8.875" style="81"/>
    <col min="14081" max="14081" width="2.875" style="81" customWidth="1"/>
    <col min="14082" max="14082" width="13.5" style="81" customWidth="1"/>
    <col min="14083" max="14086" width="3.25" style="81" customWidth="1"/>
    <col min="14087" max="14087" width="14.375" style="81" customWidth="1"/>
    <col min="14088" max="14091" width="3.25" style="81" customWidth="1"/>
    <col min="14092" max="14092" width="14.875" style="81" customWidth="1"/>
    <col min="14093" max="14096" width="3.25" style="81" customWidth="1"/>
    <col min="14097" max="14097" width="18" style="81" customWidth="1"/>
    <col min="14098" max="14101" width="3.25" style="81" customWidth="1"/>
    <col min="14102" max="14336" width="8.875" style="81"/>
    <col min="14337" max="14337" width="2.875" style="81" customWidth="1"/>
    <col min="14338" max="14338" width="13.5" style="81" customWidth="1"/>
    <col min="14339" max="14342" width="3.25" style="81" customWidth="1"/>
    <col min="14343" max="14343" width="14.375" style="81" customWidth="1"/>
    <col min="14344" max="14347" width="3.25" style="81" customWidth="1"/>
    <col min="14348" max="14348" width="14.875" style="81" customWidth="1"/>
    <col min="14349" max="14352" width="3.25" style="81" customWidth="1"/>
    <col min="14353" max="14353" width="18" style="81" customWidth="1"/>
    <col min="14354" max="14357" width="3.25" style="81" customWidth="1"/>
    <col min="14358" max="14592" width="8.875" style="81"/>
    <col min="14593" max="14593" width="2.875" style="81" customWidth="1"/>
    <col min="14594" max="14594" width="13.5" style="81" customWidth="1"/>
    <col min="14595" max="14598" width="3.25" style="81" customWidth="1"/>
    <col min="14599" max="14599" width="14.375" style="81" customWidth="1"/>
    <col min="14600" max="14603" width="3.25" style="81" customWidth="1"/>
    <col min="14604" max="14604" width="14.875" style="81" customWidth="1"/>
    <col min="14605" max="14608" width="3.25" style="81" customWidth="1"/>
    <col min="14609" max="14609" width="18" style="81" customWidth="1"/>
    <col min="14610" max="14613" width="3.25" style="81" customWidth="1"/>
    <col min="14614" max="14848" width="8.875" style="81"/>
    <col min="14849" max="14849" width="2.875" style="81" customWidth="1"/>
    <col min="14850" max="14850" width="13.5" style="81" customWidth="1"/>
    <col min="14851" max="14854" width="3.25" style="81" customWidth="1"/>
    <col min="14855" max="14855" width="14.375" style="81" customWidth="1"/>
    <col min="14856" max="14859" width="3.25" style="81" customWidth="1"/>
    <col min="14860" max="14860" width="14.875" style="81" customWidth="1"/>
    <col min="14861" max="14864" width="3.25" style="81" customWidth="1"/>
    <col min="14865" max="14865" width="18" style="81" customWidth="1"/>
    <col min="14866" max="14869" width="3.25" style="81" customWidth="1"/>
    <col min="14870" max="15104" width="8.875" style="81"/>
    <col min="15105" max="15105" width="2.875" style="81" customWidth="1"/>
    <col min="15106" max="15106" width="13.5" style="81" customWidth="1"/>
    <col min="15107" max="15110" width="3.25" style="81" customWidth="1"/>
    <col min="15111" max="15111" width="14.375" style="81" customWidth="1"/>
    <col min="15112" max="15115" width="3.25" style="81" customWidth="1"/>
    <col min="15116" max="15116" width="14.875" style="81" customWidth="1"/>
    <col min="15117" max="15120" width="3.25" style="81" customWidth="1"/>
    <col min="15121" max="15121" width="18" style="81" customWidth="1"/>
    <col min="15122" max="15125" width="3.25" style="81" customWidth="1"/>
    <col min="15126" max="15360" width="8.875" style="81"/>
    <col min="15361" max="15361" width="2.875" style="81" customWidth="1"/>
    <col min="15362" max="15362" width="13.5" style="81" customWidth="1"/>
    <col min="15363" max="15366" width="3.25" style="81" customWidth="1"/>
    <col min="15367" max="15367" width="14.375" style="81" customWidth="1"/>
    <col min="15368" max="15371" width="3.25" style="81" customWidth="1"/>
    <col min="15372" max="15372" width="14.875" style="81" customWidth="1"/>
    <col min="15373" max="15376" width="3.25" style="81" customWidth="1"/>
    <col min="15377" max="15377" width="18" style="81" customWidth="1"/>
    <col min="15378" max="15381" width="3.25" style="81" customWidth="1"/>
    <col min="15382" max="15616" width="8.875" style="81"/>
    <col min="15617" max="15617" width="2.875" style="81" customWidth="1"/>
    <col min="15618" max="15618" width="13.5" style="81" customWidth="1"/>
    <col min="15619" max="15622" width="3.25" style="81" customWidth="1"/>
    <col min="15623" max="15623" width="14.375" style="81" customWidth="1"/>
    <col min="15624" max="15627" width="3.25" style="81" customWidth="1"/>
    <col min="15628" max="15628" width="14.875" style="81" customWidth="1"/>
    <col min="15629" max="15632" width="3.25" style="81" customWidth="1"/>
    <col min="15633" max="15633" width="18" style="81" customWidth="1"/>
    <col min="15634" max="15637" width="3.25" style="81" customWidth="1"/>
    <col min="15638" max="15872" width="8.875" style="81"/>
    <col min="15873" max="15873" width="2.875" style="81" customWidth="1"/>
    <col min="15874" max="15874" width="13.5" style="81" customWidth="1"/>
    <col min="15875" max="15878" width="3.25" style="81" customWidth="1"/>
    <col min="15879" max="15879" width="14.375" style="81" customWidth="1"/>
    <col min="15880" max="15883" width="3.25" style="81" customWidth="1"/>
    <col min="15884" max="15884" width="14.875" style="81" customWidth="1"/>
    <col min="15885" max="15888" width="3.25" style="81" customWidth="1"/>
    <col min="15889" max="15889" width="18" style="81" customWidth="1"/>
    <col min="15890" max="15893" width="3.25" style="81" customWidth="1"/>
    <col min="15894" max="16128" width="8.875" style="81"/>
    <col min="16129" max="16129" width="2.875" style="81" customWidth="1"/>
    <col min="16130" max="16130" width="13.5" style="81" customWidth="1"/>
    <col min="16131" max="16134" width="3.25" style="81" customWidth="1"/>
    <col min="16135" max="16135" width="14.375" style="81" customWidth="1"/>
    <col min="16136" max="16139" width="3.25" style="81" customWidth="1"/>
    <col min="16140" max="16140" width="14.875" style="81" customWidth="1"/>
    <col min="16141" max="16144" width="3.25" style="81" customWidth="1"/>
    <col min="16145" max="16145" width="18" style="81" customWidth="1"/>
    <col min="16146" max="16149" width="3.25" style="81" customWidth="1"/>
    <col min="16150" max="16384" width="8.875" style="81"/>
  </cols>
  <sheetData>
    <row r="1" spans="1:21" ht="25.5">
      <c r="A1" s="535" t="s">
        <v>1312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</row>
    <row r="2" spans="1:21" hidden="1">
      <c r="A2" s="537" t="s">
        <v>313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</row>
    <row r="3" spans="1:21" s="83" customFormat="1" ht="15" hidden="1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538" t="s">
        <v>314</v>
      </c>
      <c r="M3" s="538"/>
      <c r="N3" s="538"/>
      <c r="O3" s="538"/>
      <c r="P3" s="538"/>
      <c r="Q3" s="538"/>
      <c r="R3" s="538"/>
      <c r="S3" s="538"/>
      <c r="T3" s="538"/>
      <c r="U3" s="538"/>
    </row>
    <row r="4" spans="1:21" s="125" customFormat="1" ht="27" customHeight="1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539" t="s">
        <v>1103</v>
      </c>
      <c r="M4" s="540"/>
      <c r="N4" s="540"/>
      <c r="O4" s="540"/>
      <c r="P4" s="540"/>
      <c r="Q4" s="540"/>
      <c r="R4" s="540"/>
      <c r="S4" s="540"/>
      <c r="T4" s="540"/>
      <c r="U4" s="540"/>
    </row>
    <row r="5" spans="1:21">
      <c r="A5" s="552" t="s">
        <v>197</v>
      </c>
      <c r="B5" s="541" t="s">
        <v>198</v>
      </c>
      <c r="C5" s="541" t="s">
        <v>199</v>
      </c>
      <c r="D5" s="541"/>
      <c r="E5" s="541"/>
      <c r="F5" s="541"/>
      <c r="G5" s="541" t="s">
        <v>198</v>
      </c>
      <c r="H5" s="541" t="s">
        <v>200</v>
      </c>
      <c r="I5" s="541"/>
      <c r="J5" s="541"/>
      <c r="K5" s="541"/>
      <c r="L5" s="541" t="s">
        <v>198</v>
      </c>
      <c r="M5" s="541" t="s">
        <v>201</v>
      </c>
      <c r="N5" s="541"/>
      <c r="O5" s="541"/>
      <c r="P5" s="541"/>
      <c r="Q5" s="541" t="s">
        <v>198</v>
      </c>
      <c r="R5" s="541" t="s">
        <v>202</v>
      </c>
      <c r="S5" s="541"/>
      <c r="T5" s="541"/>
      <c r="U5" s="541"/>
    </row>
    <row r="6" spans="1:21">
      <c r="A6" s="553"/>
      <c r="B6" s="541"/>
      <c r="C6" s="541" t="s">
        <v>203</v>
      </c>
      <c r="D6" s="541"/>
      <c r="E6" s="541" t="s">
        <v>204</v>
      </c>
      <c r="F6" s="541"/>
      <c r="G6" s="541"/>
      <c r="H6" s="541" t="s">
        <v>203</v>
      </c>
      <c r="I6" s="541"/>
      <c r="J6" s="541" t="s">
        <v>204</v>
      </c>
      <c r="K6" s="541"/>
      <c r="L6" s="541"/>
      <c r="M6" s="541" t="s">
        <v>203</v>
      </c>
      <c r="N6" s="541"/>
      <c r="O6" s="541" t="s">
        <v>204</v>
      </c>
      <c r="P6" s="541"/>
      <c r="Q6" s="541"/>
      <c r="R6" s="541" t="s">
        <v>203</v>
      </c>
      <c r="S6" s="541"/>
      <c r="T6" s="541" t="s">
        <v>204</v>
      </c>
      <c r="U6" s="541"/>
    </row>
    <row r="7" spans="1:21" ht="22.15" customHeight="1">
      <c r="A7" s="554"/>
      <c r="B7" s="541"/>
      <c r="C7" s="84" t="s">
        <v>205</v>
      </c>
      <c r="D7" s="84" t="s">
        <v>206</v>
      </c>
      <c r="E7" s="84" t="s">
        <v>205</v>
      </c>
      <c r="F7" s="84" t="s">
        <v>206</v>
      </c>
      <c r="G7" s="541"/>
      <c r="H7" s="84" t="s">
        <v>205</v>
      </c>
      <c r="I7" s="84" t="s">
        <v>206</v>
      </c>
      <c r="J7" s="84" t="s">
        <v>205</v>
      </c>
      <c r="K7" s="84" t="s">
        <v>206</v>
      </c>
      <c r="L7" s="541"/>
      <c r="M7" s="84" t="s">
        <v>205</v>
      </c>
      <c r="N7" s="84" t="s">
        <v>206</v>
      </c>
      <c r="O7" s="84" t="s">
        <v>205</v>
      </c>
      <c r="P7" s="84" t="s">
        <v>206</v>
      </c>
      <c r="Q7" s="541"/>
      <c r="R7" s="84" t="s">
        <v>205</v>
      </c>
      <c r="S7" s="84" t="s">
        <v>206</v>
      </c>
      <c r="T7" s="84" t="s">
        <v>205</v>
      </c>
      <c r="U7" s="84" t="s">
        <v>206</v>
      </c>
    </row>
    <row r="8" spans="1:21" s="89" customFormat="1">
      <c r="A8" s="545" t="s">
        <v>207</v>
      </c>
      <c r="B8" s="85" t="s">
        <v>389</v>
      </c>
      <c r="C8" s="86">
        <v>2</v>
      </c>
      <c r="D8" s="86">
        <v>2</v>
      </c>
      <c r="E8" s="86"/>
      <c r="F8" s="86"/>
      <c r="G8" s="85" t="s">
        <v>316</v>
      </c>
      <c r="H8" s="86">
        <v>2</v>
      </c>
      <c r="I8" s="86">
        <v>2</v>
      </c>
      <c r="J8" s="86"/>
      <c r="K8" s="86"/>
      <c r="L8" s="87"/>
      <c r="M8" s="86"/>
      <c r="N8" s="86"/>
      <c r="O8" s="86"/>
      <c r="P8" s="86"/>
      <c r="Q8" s="87"/>
      <c r="R8" s="86"/>
      <c r="S8" s="86"/>
      <c r="T8" s="88"/>
      <c r="U8" s="88"/>
    </row>
    <row r="9" spans="1:21" s="89" customFormat="1">
      <c r="A9" s="546"/>
      <c r="B9" s="85" t="s">
        <v>209</v>
      </c>
      <c r="C9" s="86">
        <v>2</v>
      </c>
      <c r="D9" s="86">
        <v>2</v>
      </c>
      <c r="E9" s="86">
        <v>2</v>
      </c>
      <c r="F9" s="86">
        <v>2</v>
      </c>
      <c r="G9" s="85" t="s">
        <v>13</v>
      </c>
      <c r="H9" s="86"/>
      <c r="I9" s="86"/>
      <c r="J9" s="86">
        <v>2</v>
      </c>
      <c r="K9" s="86">
        <v>2</v>
      </c>
      <c r="L9" s="90"/>
      <c r="M9" s="86"/>
      <c r="N9" s="86"/>
      <c r="O9" s="86"/>
      <c r="P9" s="86"/>
      <c r="Q9" s="87"/>
      <c r="R9" s="86"/>
      <c r="S9" s="86"/>
      <c r="T9" s="88"/>
      <c r="U9" s="88"/>
    </row>
    <row r="10" spans="1:21" s="89" customFormat="1">
      <c r="A10" s="546"/>
      <c r="B10" s="85" t="s">
        <v>390</v>
      </c>
      <c r="C10" s="86"/>
      <c r="D10" s="86"/>
      <c r="E10" s="86">
        <v>2</v>
      </c>
      <c r="F10" s="86">
        <v>2</v>
      </c>
      <c r="G10" s="85" t="s">
        <v>211</v>
      </c>
      <c r="H10" s="86">
        <v>2</v>
      </c>
      <c r="I10" s="86">
        <v>2</v>
      </c>
      <c r="J10" s="86"/>
      <c r="K10" s="86"/>
      <c r="L10" s="90"/>
      <c r="M10" s="86"/>
      <c r="N10" s="86"/>
      <c r="O10" s="86"/>
      <c r="P10" s="86"/>
      <c r="Q10" s="87"/>
      <c r="R10" s="86"/>
      <c r="S10" s="86"/>
      <c r="T10" s="88"/>
      <c r="U10" s="88"/>
    </row>
    <row r="11" spans="1:21" s="89" customFormat="1" ht="15.75">
      <c r="A11" s="546"/>
      <c r="B11" s="88" t="s">
        <v>212</v>
      </c>
      <c r="C11" s="88">
        <f>SUM(C8:C10)</f>
        <v>4</v>
      </c>
      <c r="D11" s="88">
        <f>SUM(D8:D10)</f>
        <v>4</v>
      </c>
      <c r="E11" s="88">
        <f>SUM(E8:E10)</f>
        <v>4</v>
      </c>
      <c r="F11" s="88">
        <f>SUM(F8:F10)</f>
        <v>4</v>
      </c>
      <c r="G11" s="91" t="s">
        <v>17</v>
      </c>
      <c r="H11" s="88">
        <f>SUM(H8:H10)</f>
        <v>4</v>
      </c>
      <c r="I11" s="88">
        <f>SUM(I8:I10)</f>
        <v>4</v>
      </c>
      <c r="J11" s="88">
        <f>SUM(J8:J10)</f>
        <v>2</v>
      </c>
      <c r="K11" s="88">
        <f>SUM(K8:K10)</f>
        <v>2</v>
      </c>
      <c r="L11" s="91" t="s">
        <v>17</v>
      </c>
      <c r="M11" s="88"/>
      <c r="N11" s="88"/>
      <c r="O11" s="88"/>
      <c r="P11" s="88"/>
      <c r="Q11" s="91" t="s">
        <v>17</v>
      </c>
      <c r="R11" s="88"/>
      <c r="S11" s="88"/>
      <c r="T11" s="88"/>
      <c r="U11" s="88"/>
    </row>
    <row r="12" spans="1:21" s="89" customFormat="1" ht="15.75" thickBot="1">
      <c r="A12" s="546"/>
      <c r="B12" s="92" t="s">
        <v>320</v>
      </c>
      <c r="C12" s="548">
        <f>C11+E11+H11+J11+M11+O11+R11+T11</f>
        <v>14</v>
      </c>
      <c r="D12" s="548"/>
      <c r="E12" s="548"/>
      <c r="F12" s="548"/>
      <c r="G12" s="548"/>
      <c r="H12" s="548"/>
      <c r="I12" s="548"/>
      <c r="J12" s="548"/>
      <c r="K12" s="548"/>
      <c r="L12" s="548"/>
      <c r="M12" s="548"/>
      <c r="N12" s="548"/>
      <c r="O12" s="548"/>
      <c r="P12" s="548"/>
      <c r="Q12" s="548"/>
      <c r="R12" s="548"/>
      <c r="S12" s="548"/>
      <c r="T12" s="548"/>
      <c r="U12" s="548"/>
    </row>
    <row r="13" spans="1:21" s="89" customFormat="1" ht="29.25" customHeight="1" thickBot="1">
      <c r="A13" s="547"/>
      <c r="B13" s="549" t="s">
        <v>1090</v>
      </c>
      <c r="C13" s="550"/>
      <c r="D13" s="550"/>
      <c r="E13" s="550"/>
      <c r="F13" s="550"/>
      <c r="G13" s="550"/>
      <c r="H13" s="550"/>
      <c r="I13" s="550"/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1"/>
    </row>
    <row r="14" spans="1:21" s="89" customFormat="1">
      <c r="A14" s="552" t="s">
        <v>321</v>
      </c>
      <c r="B14" s="85" t="s">
        <v>391</v>
      </c>
      <c r="C14" s="88">
        <v>0</v>
      </c>
      <c r="D14" s="88">
        <v>1</v>
      </c>
      <c r="E14" s="88">
        <v>0</v>
      </c>
      <c r="F14" s="88">
        <v>1</v>
      </c>
      <c r="G14" s="85" t="s">
        <v>392</v>
      </c>
      <c r="H14" s="88">
        <v>1</v>
      </c>
      <c r="I14" s="88">
        <v>1</v>
      </c>
      <c r="J14" s="88">
        <v>1</v>
      </c>
      <c r="K14" s="88">
        <v>1</v>
      </c>
      <c r="L14" s="93"/>
      <c r="M14" s="88"/>
      <c r="N14" s="88"/>
      <c r="O14" s="88"/>
      <c r="P14" s="88"/>
      <c r="Q14" s="93"/>
      <c r="R14" s="88"/>
      <c r="S14" s="88"/>
      <c r="T14" s="88"/>
      <c r="U14" s="88"/>
    </row>
    <row r="15" spans="1:21" s="89" customFormat="1">
      <c r="A15" s="553"/>
      <c r="B15" s="85" t="s">
        <v>393</v>
      </c>
      <c r="C15" s="88"/>
      <c r="D15" s="88"/>
      <c r="E15" s="88">
        <v>2</v>
      </c>
      <c r="F15" s="88">
        <v>2</v>
      </c>
      <c r="G15" s="373" t="s">
        <v>1097</v>
      </c>
      <c r="H15" s="371"/>
      <c r="I15" s="371"/>
      <c r="J15" s="371">
        <v>2</v>
      </c>
      <c r="K15" s="371">
        <v>2</v>
      </c>
      <c r="L15" s="93"/>
      <c r="M15" s="88"/>
      <c r="N15" s="88"/>
      <c r="O15" s="88"/>
      <c r="P15" s="88"/>
      <c r="Q15" s="93"/>
      <c r="R15" s="88"/>
      <c r="S15" s="88"/>
      <c r="T15" s="88"/>
      <c r="U15" s="88"/>
    </row>
    <row r="16" spans="1:21">
      <c r="A16" s="553"/>
      <c r="B16" s="94"/>
      <c r="C16" s="95"/>
      <c r="D16" s="95"/>
      <c r="E16" s="95"/>
      <c r="F16" s="95"/>
      <c r="G16" s="85" t="s">
        <v>394</v>
      </c>
      <c r="H16" s="95"/>
      <c r="I16" s="95"/>
      <c r="J16" s="95">
        <v>2</v>
      </c>
      <c r="K16" s="95">
        <v>2</v>
      </c>
      <c r="L16" s="94"/>
      <c r="M16" s="95"/>
      <c r="N16" s="95"/>
      <c r="O16" s="95"/>
      <c r="P16" s="95"/>
      <c r="Q16" s="94"/>
      <c r="R16" s="95"/>
      <c r="S16" s="95"/>
      <c r="T16" s="95"/>
      <c r="U16" s="95"/>
    </row>
    <row r="17" spans="1:21" ht="15.75">
      <c r="A17" s="553"/>
      <c r="B17" s="96" t="s">
        <v>17</v>
      </c>
      <c r="C17" s="95">
        <f>SUM(C14:C16)</f>
        <v>0</v>
      </c>
      <c r="D17" s="95">
        <f>SUM(D14:D16)</f>
        <v>1</v>
      </c>
      <c r="E17" s="95">
        <v>2</v>
      </c>
      <c r="F17" s="95">
        <v>3</v>
      </c>
      <c r="G17" s="96" t="s">
        <v>17</v>
      </c>
      <c r="H17" s="95">
        <f>SUM(H14:H16)</f>
        <v>1</v>
      </c>
      <c r="I17" s="95">
        <f>SUM(I14:I16)</f>
        <v>1</v>
      </c>
      <c r="J17" s="95">
        <f>SUM(J14:J16)</f>
        <v>5</v>
      </c>
      <c r="K17" s="95">
        <f>SUM(K14:K16)</f>
        <v>5</v>
      </c>
      <c r="L17" s="96" t="s">
        <v>17</v>
      </c>
      <c r="M17" s="95"/>
      <c r="N17" s="95"/>
      <c r="O17" s="95"/>
      <c r="P17" s="95"/>
      <c r="Q17" s="96" t="s">
        <v>17</v>
      </c>
      <c r="R17" s="95"/>
      <c r="S17" s="95"/>
      <c r="T17" s="95"/>
      <c r="U17" s="95"/>
    </row>
    <row r="18" spans="1:21">
      <c r="A18" s="554"/>
      <c r="B18" s="84" t="s">
        <v>320</v>
      </c>
      <c r="C18" s="555">
        <v>8</v>
      </c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5"/>
      <c r="U18" s="555"/>
    </row>
    <row r="19" spans="1:21" ht="69.75" customHeight="1">
      <c r="A19" s="552" t="s">
        <v>325</v>
      </c>
      <c r="B19" s="556" t="s">
        <v>326</v>
      </c>
      <c r="C19" s="556"/>
      <c r="D19" s="556"/>
      <c r="E19" s="556"/>
      <c r="F19" s="556"/>
      <c r="G19" s="556"/>
      <c r="H19" s="556"/>
      <c r="I19" s="556"/>
      <c r="J19" s="556"/>
      <c r="K19" s="556"/>
      <c r="L19" s="556"/>
      <c r="M19" s="556"/>
      <c r="N19" s="556"/>
      <c r="O19" s="556"/>
      <c r="P19" s="556"/>
      <c r="Q19" s="556"/>
      <c r="R19" s="556"/>
      <c r="S19" s="556"/>
      <c r="T19" s="556"/>
      <c r="U19" s="556"/>
    </row>
    <row r="20" spans="1:21">
      <c r="A20" s="554"/>
      <c r="B20" s="84" t="s">
        <v>213</v>
      </c>
      <c r="C20" s="555">
        <v>6</v>
      </c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</row>
    <row r="21" spans="1:21" s="89" customFormat="1">
      <c r="A21" s="542" t="s">
        <v>327</v>
      </c>
      <c r="B21" s="85" t="s">
        <v>328</v>
      </c>
      <c r="C21" s="88">
        <v>2</v>
      </c>
      <c r="D21" s="88">
        <v>2</v>
      </c>
      <c r="E21" s="88"/>
      <c r="F21" s="88"/>
      <c r="G21" s="370" t="s">
        <v>1101</v>
      </c>
      <c r="H21" s="371">
        <v>2</v>
      </c>
      <c r="I21" s="371">
        <v>2</v>
      </c>
      <c r="J21" s="371"/>
      <c r="K21" s="371"/>
      <c r="L21" s="93"/>
      <c r="M21" s="88"/>
      <c r="N21" s="88"/>
      <c r="O21" s="88"/>
      <c r="P21" s="88"/>
      <c r="Q21" s="93"/>
      <c r="R21" s="88"/>
      <c r="S21" s="88"/>
      <c r="T21" s="88"/>
      <c r="U21" s="88"/>
    </row>
    <row r="22" spans="1:21" s="89" customFormat="1">
      <c r="A22" s="543"/>
      <c r="B22" s="97" t="s">
        <v>329</v>
      </c>
      <c r="C22" s="88"/>
      <c r="D22" s="88"/>
      <c r="E22" s="88">
        <v>2</v>
      </c>
      <c r="F22" s="88">
        <v>2</v>
      </c>
      <c r="G22" s="370" t="s">
        <v>1102</v>
      </c>
      <c r="H22" s="371"/>
      <c r="I22" s="371"/>
      <c r="J22" s="371">
        <v>2</v>
      </c>
      <c r="K22" s="371">
        <v>2</v>
      </c>
      <c r="L22" s="93"/>
      <c r="M22" s="88"/>
      <c r="N22" s="88"/>
      <c r="O22" s="88"/>
      <c r="P22" s="88"/>
      <c r="Q22" s="93"/>
      <c r="R22" s="88"/>
      <c r="S22" s="88"/>
      <c r="T22" s="88"/>
      <c r="U22" s="88"/>
    </row>
    <row r="23" spans="1:21" ht="16.5">
      <c r="A23" s="557"/>
      <c r="B23" s="98" t="s">
        <v>226</v>
      </c>
      <c r="C23" s="558">
        <v>8</v>
      </c>
      <c r="D23" s="558"/>
      <c r="E23" s="558"/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</row>
    <row r="24" spans="1:21">
      <c r="A24" s="542" t="s">
        <v>330</v>
      </c>
      <c r="B24" s="85" t="s">
        <v>331</v>
      </c>
      <c r="C24" s="88">
        <v>2</v>
      </c>
      <c r="D24" s="88">
        <v>2</v>
      </c>
      <c r="E24" s="88"/>
      <c r="F24" s="88"/>
      <c r="G24" s="85" t="s">
        <v>395</v>
      </c>
      <c r="H24" s="88">
        <v>2</v>
      </c>
      <c r="I24" s="88">
        <v>2</v>
      </c>
      <c r="J24" s="88"/>
      <c r="K24" s="88"/>
      <c r="L24" s="93" t="s">
        <v>333</v>
      </c>
      <c r="M24" s="88"/>
      <c r="N24" s="88"/>
      <c r="O24" s="88">
        <v>2</v>
      </c>
      <c r="P24" s="88">
        <v>2</v>
      </c>
      <c r="Q24" s="93" t="s">
        <v>334</v>
      </c>
      <c r="R24" s="88"/>
      <c r="S24" s="88"/>
      <c r="T24" s="88">
        <v>2</v>
      </c>
      <c r="U24" s="88">
        <v>2</v>
      </c>
    </row>
    <row r="25" spans="1:21">
      <c r="A25" s="543"/>
      <c r="B25" s="85" t="s">
        <v>335</v>
      </c>
      <c r="C25" s="88">
        <v>2</v>
      </c>
      <c r="D25" s="88">
        <v>2</v>
      </c>
      <c r="E25" s="88"/>
      <c r="F25" s="88"/>
      <c r="G25" s="93" t="s">
        <v>396</v>
      </c>
      <c r="H25" s="88">
        <v>2</v>
      </c>
      <c r="I25" s="88">
        <v>2</v>
      </c>
      <c r="J25" s="88"/>
      <c r="K25" s="88"/>
      <c r="L25" s="85" t="s">
        <v>397</v>
      </c>
      <c r="M25" s="88"/>
      <c r="N25" s="88"/>
      <c r="O25" s="88">
        <v>2</v>
      </c>
      <c r="P25" s="88">
        <v>2</v>
      </c>
      <c r="Q25" s="93" t="s">
        <v>338</v>
      </c>
      <c r="R25" s="88"/>
      <c r="S25" s="88"/>
      <c r="T25" s="88">
        <v>2</v>
      </c>
      <c r="U25" s="88">
        <v>2</v>
      </c>
    </row>
    <row r="26" spans="1:21">
      <c r="A26" s="543"/>
      <c r="B26" s="356" t="s">
        <v>1067</v>
      </c>
      <c r="C26" s="37">
        <v>2</v>
      </c>
      <c r="D26" s="37">
        <v>2</v>
      </c>
      <c r="E26" s="37"/>
      <c r="F26" s="37"/>
      <c r="G26" s="356" t="s">
        <v>1068</v>
      </c>
      <c r="H26" s="37"/>
      <c r="I26" s="37"/>
      <c r="J26" s="37">
        <v>2</v>
      </c>
      <c r="K26" s="37">
        <v>2</v>
      </c>
      <c r="L26" s="85"/>
      <c r="M26" s="88"/>
      <c r="N26" s="88"/>
      <c r="O26" s="88"/>
      <c r="P26" s="88"/>
      <c r="Q26" s="93"/>
      <c r="R26" s="88"/>
      <c r="S26" s="88"/>
      <c r="T26" s="88"/>
      <c r="U26" s="88"/>
    </row>
    <row r="27" spans="1:21">
      <c r="A27" s="544"/>
      <c r="B27" s="99" t="s">
        <v>41</v>
      </c>
      <c r="C27" s="532">
        <f>SUM(C24+C25+H24+H25+O24+O25+T24+T25+C26+J26)</f>
        <v>20</v>
      </c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</row>
    <row r="28" spans="1:21">
      <c r="A28" s="541" t="s">
        <v>339</v>
      </c>
      <c r="B28" s="90" t="s">
        <v>398</v>
      </c>
      <c r="C28" s="88">
        <v>2</v>
      </c>
      <c r="D28" s="88">
        <v>2</v>
      </c>
      <c r="E28" s="88"/>
      <c r="F28" s="88"/>
      <c r="G28" s="90" t="s">
        <v>341</v>
      </c>
      <c r="H28" s="88">
        <v>2</v>
      </c>
      <c r="I28" s="88">
        <v>2</v>
      </c>
      <c r="J28" s="88" t="s">
        <v>271</v>
      </c>
      <c r="K28" s="88" t="s">
        <v>358</v>
      </c>
      <c r="L28" s="100" t="s">
        <v>241</v>
      </c>
      <c r="M28" s="88">
        <v>10</v>
      </c>
      <c r="N28" s="88">
        <v>10</v>
      </c>
      <c r="O28" s="88"/>
      <c r="P28" s="88"/>
      <c r="Q28" s="101" t="s">
        <v>399</v>
      </c>
      <c r="R28" s="102">
        <v>2</v>
      </c>
      <c r="S28" s="102">
        <v>2</v>
      </c>
      <c r="T28" s="102" t="s">
        <v>358</v>
      </c>
      <c r="U28" s="102" t="s">
        <v>271</v>
      </c>
    </row>
    <row r="29" spans="1:21" ht="18.600000000000001" customHeight="1">
      <c r="A29" s="541"/>
      <c r="B29" s="90" t="s">
        <v>400</v>
      </c>
      <c r="C29" s="88">
        <v>2</v>
      </c>
      <c r="D29" s="88">
        <v>2</v>
      </c>
      <c r="E29" s="88"/>
      <c r="F29" s="88"/>
      <c r="G29" s="90" t="s">
        <v>401</v>
      </c>
      <c r="H29" s="88">
        <v>3</v>
      </c>
      <c r="I29" s="88">
        <v>4</v>
      </c>
      <c r="J29" s="88"/>
      <c r="K29" s="88"/>
      <c r="L29" s="100" t="s">
        <v>402</v>
      </c>
      <c r="M29" s="88"/>
      <c r="N29" s="88"/>
      <c r="O29" s="88">
        <v>10</v>
      </c>
      <c r="P29" s="88">
        <v>10</v>
      </c>
      <c r="Q29" s="101" t="s">
        <v>403</v>
      </c>
      <c r="R29" s="102">
        <v>1</v>
      </c>
      <c r="S29" s="102">
        <v>2</v>
      </c>
      <c r="T29" s="102"/>
      <c r="U29" s="102"/>
    </row>
    <row r="30" spans="1:21">
      <c r="A30" s="541"/>
      <c r="B30" s="90" t="s">
        <v>404</v>
      </c>
      <c r="C30" s="88">
        <v>2</v>
      </c>
      <c r="D30" s="88">
        <v>3</v>
      </c>
      <c r="E30" s="88" t="s">
        <v>271</v>
      </c>
      <c r="F30" s="88" t="s">
        <v>271</v>
      </c>
      <c r="G30" s="90" t="s">
        <v>405</v>
      </c>
      <c r="H30" s="88">
        <v>3</v>
      </c>
      <c r="I30" s="88">
        <v>4</v>
      </c>
      <c r="J30" s="88" t="s">
        <v>240</v>
      </c>
      <c r="K30" s="88" t="s">
        <v>358</v>
      </c>
      <c r="L30" s="90"/>
      <c r="M30" s="88"/>
      <c r="N30" s="88"/>
      <c r="O30" s="88"/>
      <c r="P30" s="88"/>
      <c r="Q30" s="101" t="s">
        <v>406</v>
      </c>
      <c r="R30" s="102">
        <v>2</v>
      </c>
      <c r="S30" s="102">
        <v>4</v>
      </c>
      <c r="T30" s="102">
        <v>2</v>
      </c>
      <c r="U30" s="102">
        <v>4</v>
      </c>
    </row>
    <row r="31" spans="1:21">
      <c r="A31" s="541"/>
      <c r="B31" s="90" t="s">
        <v>250</v>
      </c>
      <c r="C31" s="88">
        <v>3</v>
      </c>
      <c r="D31" s="88">
        <v>3</v>
      </c>
      <c r="E31" s="88"/>
      <c r="F31" s="88"/>
      <c r="G31" s="90" t="s">
        <v>251</v>
      </c>
      <c r="H31" s="88" t="s">
        <v>240</v>
      </c>
      <c r="I31" s="88" t="s">
        <v>271</v>
      </c>
      <c r="J31" s="88">
        <v>2</v>
      </c>
      <c r="K31" s="88">
        <v>2</v>
      </c>
      <c r="L31" s="90"/>
      <c r="M31" s="88"/>
      <c r="N31" s="88"/>
      <c r="O31" s="88"/>
      <c r="P31" s="88"/>
      <c r="Q31" s="90"/>
      <c r="R31" s="88"/>
      <c r="S31" s="88"/>
      <c r="T31" s="88"/>
      <c r="U31" s="88"/>
    </row>
    <row r="32" spans="1:21">
      <c r="A32" s="541"/>
      <c r="B32" s="90" t="s">
        <v>252</v>
      </c>
      <c r="C32" s="88">
        <v>2</v>
      </c>
      <c r="D32" s="88">
        <v>2</v>
      </c>
      <c r="E32" s="88"/>
      <c r="F32" s="88"/>
      <c r="G32" s="90" t="s">
        <v>407</v>
      </c>
      <c r="H32" s="88"/>
      <c r="I32" s="88"/>
      <c r="J32" s="88">
        <v>3</v>
      </c>
      <c r="K32" s="88">
        <v>4</v>
      </c>
      <c r="L32" s="90"/>
      <c r="M32" s="88"/>
      <c r="N32" s="88"/>
      <c r="O32" s="88"/>
      <c r="P32" s="88"/>
      <c r="Q32" s="97"/>
      <c r="R32" s="88"/>
      <c r="S32" s="88"/>
      <c r="T32" s="88"/>
      <c r="U32" s="88"/>
    </row>
    <row r="33" spans="1:21">
      <c r="A33" s="541"/>
      <c r="B33" s="90" t="s">
        <v>408</v>
      </c>
      <c r="C33" s="88"/>
      <c r="D33" s="88"/>
      <c r="E33" s="88">
        <v>2</v>
      </c>
      <c r="F33" s="88">
        <v>2</v>
      </c>
      <c r="G33" s="90" t="s">
        <v>409</v>
      </c>
      <c r="H33" s="88"/>
      <c r="I33" s="88"/>
      <c r="J33" s="88">
        <v>3</v>
      </c>
      <c r="K33" s="88">
        <v>4</v>
      </c>
      <c r="L33" s="90"/>
      <c r="M33" s="88"/>
      <c r="N33" s="88"/>
      <c r="O33" s="88"/>
      <c r="P33" s="88"/>
      <c r="Q33" s="103"/>
      <c r="R33" s="88"/>
      <c r="S33" s="88"/>
      <c r="T33" s="88"/>
      <c r="U33" s="88"/>
    </row>
    <row r="34" spans="1:21">
      <c r="A34" s="541"/>
      <c r="B34" s="90" t="s">
        <v>410</v>
      </c>
      <c r="C34" s="88" t="s">
        <v>240</v>
      </c>
      <c r="D34" s="88" t="s">
        <v>240</v>
      </c>
      <c r="E34" s="88">
        <v>2</v>
      </c>
      <c r="F34" s="88">
        <v>2</v>
      </c>
      <c r="G34" s="90" t="s">
        <v>257</v>
      </c>
      <c r="H34" s="88"/>
      <c r="I34" s="88"/>
      <c r="J34" s="88">
        <v>1</v>
      </c>
      <c r="K34" s="88">
        <v>2</v>
      </c>
      <c r="L34" s="90"/>
      <c r="M34" s="88"/>
      <c r="N34" s="88"/>
      <c r="O34" s="88"/>
      <c r="P34" s="88"/>
      <c r="Q34" s="103"/>
      <c r="R34" s="88"/>
      <c r="S34" s="88"/>
      <c r="T34" s="88"/>
      <c r="U34" s="88"/>
    </row>
    <row r="35" spans="1:21">
      <c r="A35" s="541"/>
      <c r="B35" s="90" t="s">
        <v>258</v>
      </c>
      <c r="C35" s="88" t="s">
        <v>240</v>
      </c>
      <c r="D35" s="88" t="s">
        <v>240</v>
      </c>
      <c r="E35" s="88">
        <v>3</v>
      </c>
      <c r="F35" s="88">
        <v>3</v>
      </c>
      <c r="G35" s="90"/>
      <c r="H35" s="88"/>
      <c r="I35" s="88"/>
      <c r="J35" s="88"/>
      <c r="K35" s="88"/>
      <c r="L35" s="90"/>
      <c r="M35" s="88"/>
      <c r="N35" s="88"/>
      <c r="O35" s="88"/>
      <c r="P35" s="88"/>
      <c r="Q35" s="103"/>
      <c r="R35" s="88"/>
      <c r="S35" s="88"/>
      <c r="T35" s="88"/>
      <c r="U35" s="88"/>
    </row>
    <row r="36" spans="1:21">
      <c r="A36" s="541"/>
      <c r="B36" s="90" t="s">
        <v>411</v>
      </c>
      <c r="C36" s="88"/>
      <c r="D36" s="88"/>
      <c r="E36" s="88">
        <v>3</v>
      </c>
      <c r="F36" s="88">
        <v>4</v>
      </c>
      <c r="G36" s="90"/>
      <c r="H36" s="88"/>
      <c r="I36" s="88"/>
      <c r="J36" s="88"/>
      <c r="K36" s="88"/>
      <c r="L36" s="104"/>
      <c r="M36" s="88"/>
      <c r="N36" s="88"/>
      <c r="O36" s="88"/>
      <c r="P36" s="88"/>
      <c r="Q36" s="90"/>
      <c r="R36" s="88"/>
      <c r="S36" s="88"/>
      <c r="T36" s="88"/>
      <c r="U36" s="88"/>
    </row>
    <row r="37" spans="1:21">
      <c r="A37" s="541"/>
      <c r="B37" s="90" t="s">
        <v>412</v>
      </c>
      <c r="C37" s="88"/>
      <c r="D37" s="88"/>
      <c r="E37" s="88">
        <v>3</v>
      </c>
      <c r="F37" s="88">
        <v>3</v>
      </c>
      <c r="G37" s="90"/>
      <c r="H37" s="88"/>
      <c r="I37" s="88"/>
      <c r="J37" s="88"/>
      <c r="K37" s="88"/>
      <c r="L37" s="90"/>
      <c r="M37" s="88"/>
      <c r="N37" s="88"/>
      <c r="O37" s="88"/>
      <c r="P37" s="88"/>
      <c r="Q37" s="90"/>
      <c r="R37" s="88"/>
      <c r="S37" s="88"/>
      <c r="T37" s="88"/>
      <c r="U37" s="88"/>
    </row>
    <row r="38" spans="1:21">
      <c r="A38" s="541"/>
      <c r="B38" s="105" t="s">
        <v>261</v>
      </c>
      <c r="C38" s="88">
        <f>SUM(C28:C37)</f>
        <v>11</v>
      </c>
      <c r="D38" s="88">
        <f>SUM(D28:D37)</f>
        <v>12</v>
      </c>
      <c r="E38" s="88">
        <f>SUM(E28:E37)</f>
        <v>13</v>
      </c>
      <c r="F38" s="88">
        <f>SUM(F28:F37)</f>
        <v>14</v>
      </c>
      <c r="G38" s="105" t="s">
        <v>413</v>
      </c>
      <c r="H38" s="88">
        <f>SUM(H28:H34)</f>
        <v>8</v>
      </c>
      <c r="I38" s="88">
        <f>SUM(I28:I34)</f>
        <v>10</v>
      </c>
      <c r="J38" s="88">
        <f>SUM(J31:J37)</f>
        <v>9</v>
      </c>
      <c r="K38" s="88">
        <f>SUM(K31:K37)</f>
        <v>12</v>
      </c>
      <c r="L38" s="105" t="s">
        <v>17</v>
      </c>
      <c r="M38" s="88">
        <f>SUM(M28:M37)</f>
        <v>10</v>
      </c>
      <c r="N38" s="88">
        <f>SUM(N28:N37)</f>
        <v>10</v>
      </c>
      <c r="O38" s="88">
        <f>SUM(O28:O37)</f>
        <v>10</v>
      </c>
      <c r="P38" s="88">
        <f>SUM(P28:P37)</f>
        <v>10</v>
      </c>
      <c r="Q38" s="105" t="s">
        <v>17</v>
      </c>
      <c r="R38" s="88">
        <f>SUM(R28:R37)</f>
        <v>5</v>
      </c>
      <c r="S38" s="88">
        <f>SUM(S28:S37)</f>
        <v>8</v>
      </c>
      <c r="T38" s="88">
        <f>SUM(T28:T37)</f>
        <v>2</v>
      </c>
      <c r="U38" s="88">
        <f>SUM(U28:U37)</f>
        <v>4</v>
      </c>
    </row>
    <row r="39" spans="1:21">
      <c r="A39" s="541"/>
      <c r="B39" s="86" t="s">
        <v>320</v>
      </c>
      <c r="C39" s="558">
        <f>SUM(C38+E38+H38+J38+M38+O38+R38+T38)</f>
        <v>68</v>
      </c>
      <c r="D39" s="558"/>
      <c r="E39" s="558"/>
      <c r="F39" s="558"/>
      <c r="G39" s="558"/>
      <c r="H39" s="558"/>
      <c r="I39" s="558"/>
      <c r="J39" s="558"/>
      <c r="K39" s="558"/>
      <c r="L39" s="558"/>
      <c r="M39" s="558"/>
      <c r="N39" s="558"/>
      <c r="O39" s="558"/>
      <c r="P39" s="558"/>
      <c r="Q39" s="558"/>
      <c r="R39" s="558"/>
      <c r="S39" s="558"/>
      <c r="T39" s="558"/>
      <c r="U39" s="558"/>
    </row>
    <row r="40" spans="1:21" s="108" customFormat="1" ht="15.75">
      <c r="A40" s="552" t="s">
        <v>351</v>
      </c>
      <c r="B40" s="106" t="s">
        <v>352</v>
      </c>
      <c r="C40" s="88">
        <v>4</v>
      </c>
      <c r="D40" s="88">
        <v>4</v>
      </c>
      <c r="E40" s="88">
        <v>7</v>
      </c>
      <c r="F40" s="88">
        <v>7</v>
      </c>
      <c r="G40" s="107" t="s">
        <v>352</v>
      </c>
      <c r="H40" s="88">
        <v>7</v>
      </c>
      <c r="I40" s="88">
        <v>7</v>
      </c>
      <c r="J40" s="88">
        <v>4</v>
      </c>
      <c r="K40" s="88">
        <v>4</v>
      </c>
      <c r="L40" s="107" t="s">
        <v>352</v>
      </c>
      <c r="M40" s="88">
        <v>0</v>
      </c>
      <c r="N40" s="88">
        <v>0</v>
      </c>
      <c r="O40" s="88">
        <v>0</v>
      </c>
      <c r="P40" s="88">
        <v>0</v>
      </c>
      <c r="Q40" s="107" t="s">
        <v>352</v>
      </c>
      <c r="R40" s="88">
        <v>6</v>
      </c>
      <c r="S40" s="88">
        <v>6</v>
      </c>
      <c r="T40" s="88">
        <v>8</v>
      </c>
      <c r="U40" s="88">
        <v>8</v>
      </c>
    </row>
    <row r="41" spans="1:21">
      <c r="A41" s="553"/>
      <c r="B41" s="109" t="s">
        <v>353</v>
      </c>
      <c r="C41" s="88">
        <v>2</v>
      </c>
      <c r="D41" s="88">
        <v>2</v>
      </c>
      <c r="E41" s="88"/>
      <c r="F41" s="88"/>
      <c r="G41" s="101" t="s">
        <v>414</v>
      </c>
      <c r="H41" s="110">
        <v>2</v>
      </c>
      <c r="I41" s="110">
        <v>2</v>
      </c>
      <c r="J41" s="110"/>
      <c r="K41" s="110"/>
      <c r="L41" s="101"/>
      <c r="M41" s="110"/>
      <c r="N41" s="110"/>
      <c r="O41" s="110"/>
      <c r="P41" s="110"/>
      <c r="Q41" s="101" t="s">
        <v>354</v>
      </c>
      <c r="R41" s="110">
        <v>1</v>
      </c>
      <c r="S41" s="110">
        <v>1</v>
      </c>
      <c r="T41" s="110"/>
      <c r="U41" s="110"/>
    </row>
    <row r="42" spans="1:21">
      <c r="A42" s="553"/>
      <c r="B42" s="109" t="s">
        <v>355</v>
      </c>
      <c r="C42" s="88">
        <v>2</v>
      </c>
      <c r="D42" s="88">
        <v>2</v>
      </c>
      <c r="E42" s="88"/>
      <c r="F42" s="88"/>
      <c r="G42" s="101" t="s">
        <v>268</v>
      </c>
      <c r="H42" s="110">
        <v>2</v>
      </c>
      <c r="I42" s="110">
        <v>2</v>
      </c>
      <c r="J42" s="110"/>
      <c r="K42" s="110"/>
      <c r="L42" s="101"/>
      <c r="M42" s="110"/>
      <c r="N42" s="110"/>
      <c r="O42" s="110"/>
      <c r="P42" s="110"/>
      <c r="Q42" s="101" t="s">
        <v>356</v>
      </c>
      <c r="R42" s="110">
        <v>2</v>
      </c>
      <c r="S42" s="110">
        <v>2</v>
      </c>
      <c r="T42" s="110"/>
      <c r="U42" s="110"/>
    </row>
    <row r="43" spans="1:21">
      <c r="A43" s="553"/>
      <c r="B43" s="90" t="s">
        <v>357</v>
      </c>
      <c r="C43" s="88">
        <v>2</v>
      </c>
      <c r="D43" s="88">
        <v>2</v>
      </c>
      <c r="E43" s="88" t="s">
        <v>358</v>
      </c>
      <c r="F43" s="88" t="s">
        <v>358</v>
      </c>
      <c r="G43" s="101" t="s">
        <v>359</v>
      </c>
      <c r="H43" s="111">
        <v>2</v>
      </c>
      <c r="I43" s="111">
        <v>2</v>
      </c>
      <c r="J43" s="110"/>
      <c r="K43" s="110"/>
      <c r="L43" s="101"/>
      <c r="M43" s="110"/>
      <c r="N43" s="110"/>
      <c r="O43" s="110"/>
      <c r="P43" s="110"/>
      <c r="Q43" s="101" t="s">
        <v>360</v>
      </c>
      <c r="R43" s="110">
        <v>2</v>
      </c>
      <c r="S43" s="110">
        <v>2</v>
      </c>
      <c r="T43" s="110"/>
      <c r="U43" s="110"/>
    </row>
    <row r="44" spans="1:21">
      <c r="A44" s="553"/>
      <c r="B44" s="109" t="s">
        <v>415</v>
      </c>
      <c r="C44" s="88"/>
      <c r="D44" s="88"/>
      <c r="E44" s="88">
        <v>3</v>
      </c>
      <c r="F44" s="88">
        <v>3</v>
      </c>
      <c r="G44" s="101" t="s">
        <v>362</v>
      </c>
      <c r="H44" s="111">
        <v>3</v>
      </c>
      <c r="I44" s="111">
        <v>3</v>
      </c>
      <c r="J44" s="110"/>
      <c r="K44" s="110"/>
      <c r="L44" s="101"/>
      <c r="M44" s="110"/>
      <c r="N44" s="110"/>
      <c r="O44" s="110"/>
      <c r="P44" s="110"/>
      <c r="Q44" s="101" t="s">
        <v>416</v>
      </c>
      <c r="R44" s="110">
        <v>2</v>
      </c>
      <c r="S44" s="110">
        <v>2</v>
      </c>
      <c r="T44" s="110"/>
      <c r="U44" s="110"/>
    </row>
    <row r="45" spans="1:21">
      <c r="A45" s="553"/>
      <c r="B45" s="101" t="s">
        <v>417</v>
      </c>
      <c r="C45" s="88"/>
      <c r="D45" s="88"/>
      <c r="E45" s="88">
        <v>2</v>
      </c>
      <c r="F45" s="88">
        <v>2</v>
      </c>
      <c r="G45" s="101" t="s">
        <v>363</v>
      </c>
      <c r="H45" s="110">
        <v>3</v>
      </c>
      <c r="I45" s="110">
        <v>3</v>
      </c>
      <c r="J45" s="110"/>
      <c r="K45" s="110"/>
      <c r="L45" s="101"/>
      <c r="M45" s="110"/>
      <c r="N45" s="110"/>
      <c r="O45" s="110"/>
      <c r="P45" s="110"/>
      <c r="Q45" s="101" t="s">
        <v>418</v>
      </c>
      <c r="R45" s="110">
        <v>4</v>
      </c>
      <c r="S45" s="110">
        <v>4</v>
      </c>
      <c r="T45" s="110"/>
      <c r="U45" s="110"/>
    </row>
    <row r="46" spans="1:21">
      <c r="A46" s="553"/>
      <c r="B46" s="90" t="s">
        <v>364</v>
      </c>
      <c r="C46" s="88"/>
      <c r="D46" s="88"/>
      <c r="E46" s="88">
        <v>2</v>
      </c>
      <c r="F46" s="88">
        <v>2</v>
      </c>
      <c r="G46" s="112" t="s">
        <v>365</v>
      </c>
      <c r="H46" s="113">
        <v>2</v>
      </c>
      <c r="I46" s="113">
        <v>2</v>
      </c>
      <c r="J46" s="110"/>
      <c r="K46" s="110"/>
      <c r="L46" s="101"/>
      <c r="M46" s="110"/>
      <c r="N46" s="110"/>
      <c r="O46" s="110"/>
      <c r="P46" s="110"/>
      <c r="Q46" s="114" t="s">
        <v>282</v>
      </c>
      <c r="R46" s="111">
        <v>9</v>
      </c>
      <c r="S46" s="111" t="s">
        <v>366</v>
      </c>
      <c r="T46" s="110"/>
      <c r="U46" s="110"/>
    </row>
    <row r="47" spans="1:21">
      <c r="A47" s="553"/>
      <c r="B47" s="101" t="s">
        <v>419</v>
      </c>
      <c r="C47" s="88"/>
      <c r="D47" s="88"/>
      <c r="E47" s="88">
        <v>4</v>
      </c>
      <c r="F47" s="88">
        <v>4</v>
      </c>
      <c r="G47" s="112" t="s">
        <v>285</v>
      </c>
      <c r="H47" s="113">
        <v>2</v>
      </c>
      <c r="I47" s="113">
        <v>2</v>
      </c>
      <c r="J47" s="110"/>
      <c r="K47" s="110"/>
      <c r="L47" s="101"/>
      <c r="M47" s="110"/>
      <c r="N47" s="110"/>
      <c r="O47" s="110"/>
      <c r="P47" s="110"/>
      <c r="Q47" s="114" t="s">
        <v>368</v>
      </c>
      <c r="R47" s="111">
        <v>3</v>
      </c>
      <c r="S47" s="111">
        <v>3</v>
      </c>
      <c r="T47" s="110"/>
      <c r="U47" s="110"/>
    </row>
    <row r="48" spans="1:21">
      <c r="A48" s="553"/>
      <c r="B48" s="90" t="s">
        <v>420</v>
      </c>
      <c r="C48" s="88"/>
      <c r="D48" s="88"/>
      <c r="E48" s="88">
        <v>3</v>
      </c>
      <c r="F48" s="88">
        <v>3</v>
      </c>
      <c r="G48" s="101" t="s">
        <v>421</v>
      </c>
      <c r="H48" s="110"/>
      <c r="I48" s="110"/>
      <c r="J48" s="110">
        <v>2</v>
      </c>
      <c r="K48" s="110">
        <v>2</v>
      </c>
      <c r="L48" s="101"/>
      <c r="M48" s="110"/>
      <c r="N48" s="110"/>
      <c r="O48" s="110"/>
      <c r="P48" s="110"/>
      <c r="Q48" s="114" t="s">
        <v>422</v>
      </c>
      <c r="R48" s="111"/>
      <c r="S48" s="111"/>
      <c r="T48" s="110">
        <v>9</v>
      </c>
      <c r="U48" s="110" t="s">
        <v>366</v>
      </c>
    </row>
    <row r="49" spans="1:21" ht="18" customHeight="1">
      <c r="A49" s="553"/>
      <c r="B49" s="101"/>
      <c r="C49" s="110"/>
      <c r="D49" s="110"/>
      <c r="E49" s="110"/>
      <c r="F49" s="110"/>
      <c r="G49" s="101" t="s">
        <v>372</v>
      </c>
      <c r="H49" s="110"/>
      <c r="I49" s="110"/>
      <c r="J49" s="110">
        <v>3</v>
      </c>
      <c r="K49" s="110">
        <v>3</v>
      </c>
      <c r="L49" s="101"/>
      <c r="M49" s="110"/>
      <c r="N49" s="110"/>
      <c r="O49" s="110"/>
      <c r="P49" s="110"/>
      <c r="Q49" s="101" t="s">
        <v>423</v>
      </c>
      <c r="R49" s="110" t="s">
        <v>358</v>
      </c>
      <c r="S49" s="110" t="s">
        <v>358</v>
      </c>
      <c r="T49" s="110">
        <v>2</v>
      </c>
      <c r="U49" s="110">
        <v>2</v>
      </c>
    </row>
    <row r="50" spans="1:21" ht="18.600000000000001" customHeight="1">
      <c r="A50" s="553"/>
      <c r="B50" s="115"/>
      <c r="C50" s="116"/>
      <c r="D50" s="116"/>
      <c r="E50" s="116"/>
      <c r="F50" s="116"/>
      <c r="G50" s="117" t="s">
        <v>292</v>
      </c>
      <c r="H50" s="118"/>
      <c r="I50" s="118"/>
      <c r="J50" s="118">
        <v>3</v>
      </c>
      <c r="K50" s="118">
        <v>3</v>
      </c>
      <c r="L50" s="101"/>
      <c r="M50" s="110"/>
      <c r="N50" s="110"/>
      <c r="O50" s="110"/>
      <c r="P50" s="110"/>
      <c r="Q50" s="101" t="s">
        <v>374</v>
      </c>
      <c r="R50" s="110"/>
      <c r="S50" s="110"/>
      <c r="T50" s="110">
        <v>2</v>
      </c>
      <c r="U50" s="110">
        <v>2</v>
      </c>
    </row>
    <row r="51" spans="1:21" ht="18.600000000000001" customHeight="1">
      <c r="A51" s="553"/>
      <c r="B51" s="115"/>
      <c r="C51" s="116"/>
      <c r="D51" s="116"/>
      <c r="E51" s="116"/>
      <c r="F51" s="116"/>
      <c r="G51" s="101" t="s">
        <v>294</v>
      </c>
      <c r="H51" s="111"/>
      <c r="I51" s="111"/>
      <c r="J51" s="110">
        <v>3</v>
      </c>
      <c r="K51" s="110">
        <v>3</v>
      </c>
      <c r="L51" s="101"/>
      <c r="M51" s="110"/>
      <c r="N51" s="110"/>
      <c r="O51" s="110"/>
      <c r="P51" s="110"/>
      <c r="Q51" s="101" t="s">
        <v>424</v>
      </c>
      <c r="R51" s="110"/>
      <c r="S51" s="110"/>
      <c r="T51" s="110">
        <v>2</v>
      </c>
      <c r="U51" s="110">
        <v>2</v>
      </c>
    </row>
    <row r="52" spans="1:21" ht="18" customHeight="1">
      <c r="A52" s="553"/>
      <c r="B52" s="101"/>
      <c r="C52" s="110"/>
      <c r="D52" s="110"/>
      <c r="E52" s="110"/>
      <c r="F52" s="110"/>
      <c r="G52" s="101" t="s">
        <v>376</v>
      </c>
      <c r="H52" s="110"/>
      <c r="I52" s="110"/>
      <c r="J52" s="110">
        <v>3</v>
      </c>
      <c r="K52" s="110">
        <v>3</v>
      </c>
      <c r="L52" s="101"/>
      <c r="M52" s="110"/>
      <c r="N52" s="110"/>
      <c r="O52" s="110"/>
      <c r="P52" s="110"/>
      <c r="Q52" s="117" t="s">
        <v>425</v>
      </c>
      <c r="R52" s="118"/>
      <c r="S52" s="118"/>
      <c r="T52" s="118">
        <v>3</v>
      </c>
      <c r="U52" s="118">
        <v>3</v>
      </c>
    </row>
    <row r="53" spans="1:21" ht="18" customHeight="1">
      <c r="A53" s="553"/>
      <c r="B53" s="101"/>
      <c r="C53" s="110"/>
      <c r="D53" s="110"/>
      <c r="E53" s="110"/>
      <c r="F53" s="110"/>
      <c r="G53" s="112" t="s">
        <v>426</v>
      </c>
      <c r="H53" s="113"/>
      <c r="I53" s="113"/>
      <c r="J53" s="113">
        <v>2</v>
      </c>
      <c r="K53" s="113">
        <v>2</v>
      </c>
      <c r="L53" s="101"/>
      <c r="M53" s="110"/>
      <c r="N53" s="110"/>
      <c r="O53" s="110"/>
      <c r="P53" s="110"/>
      <c r="Q53" s="101" t="s">
        <v>427</v>
      </c>
      <c r="R53" s="110"/>
      <c r="S53" s="110"/>
      <c r="T53" s="110">
        <v>4</v>
      </c>
      <c r="U53" s="110">
        <v>4</v>
      </c>
    </row>
    <row r="54" spans="1:21" ht="18" customHeight="1">
      <c r="A54" s="553"/>
      <c r="B54" s="101"/>
      <c r="C54" s="110"/>
      <c r="D54" s="110"/>
      <c r="E54" s="110"/>
      <c r="F54" s="110"/>
      <c r="G54" s="112" t="s">
        <v>428</v>
      </c>
      <c r="H54" s="113"/>
      <c r="I54" s="113"/>
      <c r="J54" s="113">
        <v>2</v>
      </c>
      <c r="K54" s="113">
        <v>2</v>
      </c>
      <c r="L54" s="101"/>
      <c r="M54" s="110"/>
      <c r="N54" s="110"/>
      <c r="O54" s="110"/>
      <c r="P54" s="110"/>
      <c r="Q54" s="101"/>
      <c r="R54" s="110"/>
      <c r="S54" s="110"/>
      <c r="T54" s="110"/>
      <c r="U54" s="110"/>
    </row>
    <row r="55" spans="1:21">
      <c r="A55" s="553"/>
      <c r="B55" s="119" t="s">
        <v>301</v>
      </c>
      <c r="C55" s="88">
        <f>SUM(C41:C54)</f>
        <v>6</v>
      </c>
      <c r="D55" s="88">
        <f>SUM(D41:D54)</f>
        <v>6</v>
      </c>
      <c r="E55" s="88">
        <f>SUM(E41:E54)</f>
        <v>14</v>
      </c>
      <c r="F55" s="88">
        <f>SUM(F41:F54)</f>
        <v>14</v>
      </c>
      <c r="G55" s="119" t="s">
        <v>301</v>
      </c>
      <c r="H55" s="88">
        <f>SUM(H41:H54)</f>
        <v>16</v>
      </c>
      <c r="I55" s="88">
        <f>SUM(I41:I54)</f>
        <v>16</v>
      </c>
      <c r="J55" s="88">
        <f>SUM(J41:J54)</f>
        <v>18</v>
      </c>
      <c r="K55" s="88">
        <f>SUM(K41:K54)</f>
        <v>18</v>
      </c>
      <c r="L55" s="119" t="s">
        <v>301</v>
      </c>
      <c r="M55" s="88">
        <f>SUM(M41:M54)</f>
        <v>0</v>
      </c>
      <c r="N55" s="88">
        <f>SUM(N41:N54)</f>
        <v>0</v>
      </c>
      <c r="O55" s="88">
        <f>SUM(O41:O54)</f>
        <v>0</v>
      </c>
      <c r="P55" s="88">
        <f>SUM(P41:P54)</f>
        <v>0</v>
      </c>
      <c r="Q55" s="120" t="s">
        <v>301</v>
      </c>
      <c r="R55" s="88">
        <f>SUM(R41:R54)</f>
        <v>23</v>
      </c>
      <c r="S55" s="88">
        <f>SUM(S41:S54)</f>
        <v>14</v>
      </c>
      <c r="T55" s="88">
        <f>SUM(T41:T54)</f>
        <v>22</v>
      </c>
      <c r="U55" s="88">
        <f>SUM(U41:U54)</f>
        <v>13</v>
      </c>
    </row>
    <row r="56" spans="1:21">
      <c r="A56" s="554"/>
      <c r="B56" s="121" t="s">
        <v>302</v>
      </c>
      <c r="C56" s="558">
        <f>C55+E55+H55+J55+R55+T55</f>
        <v>99</v>
      </c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8"/>
      <c r="T56" s="558"/>
      <c r="U56" s="558"/>
    </row>
    <row r="57" spans="1:21" ht="16.5" customHeight="1">
      <c r="A57" s="567" t="s">
        <v>379</v>
      </c>
      <c r="B57" s="569" t="s">
        <v>429</v>
      </c>
      <c r="C57" s="570"/>
      <c r="D57" s="570"/>
      <c r="E57" s="571"/>
      <c r="F57" s="569" t="s">
        <v>381</v>
      </c>
      <c r="G57" s="570"/>
      <c r="H57" s="570"/>
      <c r="I57" s="570"/>
      <c r="J57" s="570"/>
      <c r="K57" s="570"/>
      <c r="L57" s="571"/>
      <c r="M57" s="572" t="s">
        <v>382</v>
      </c>
      <c r="N57" s="573"/>
      <c r="O57" s="573"/>
      <c r="P57" s="573"/>
      <c r="Q57" s="573"/>
      <c r="R57" s="573"/>
      <c r="S57" s="573"/>
      <c r="T57" s="573"/>
      <c r="U57" s="573"/>
    </row>
    <row r="58" spans="1:21" ht="16.5" customHeight="1">
      <c r="A58" s="568"/>
      <c r="B58" s="563" t="s">
        <v>307</v>
      </c>
      <c r="C58" s="564"/>
      <c r="D58" s="564"/>
      <c r="E58" s="565"/>
      <c r="F58" s="566" t="s">
        <v>1313</v>
      </c>
      <c r="G58" s="564"/>
      <c r="H58" s="564"/>
      <c r="I58" s="564"/>
      <c r="J58" s="564"/>
      <c r="K58" s="564"/>
      <c r="L58" s="565"/>
      <c r="M58" s="561" t="s">
        <v>384</v>
      </c>
      <c r="N58" s="562"/>
      <c r="O58" s="562"/>
      <c r="P58" s="562"/>
      <c r="Q58" s="562"/>
      <c r="R58" s="562"/>
      <c r="S58" s="562"/>
      <c r="T58" s="562"/>
      <c r="U58" s="562"/>
    </row>
    <row r="59" spans="1:21">
      <c r="A59" s="568"/>
      <c r="B59" s="563" t="s">
        <v>385</v>
      </c>
      <c r="C59" s="564"/>
      <c r="D59" s="564"/>
      <c r="E59" s="565"/>
      <c r="F59" s="566" t="s">
        <v>1314</v>
      </c>
      <c r="G59" s="564"/>
      <c r="H59" s="564"/>
      <c r="I59" s="564"/>
      <c r="J59" s="564"/>
      <c r="K59" s="564"/>
      <c r="L59" s="565"/>
      <c r="M59" s="574" t="s">
        <v>1304</v>
      </c>
      <c r="N59" s="575"/>
      <c r="O59" s="575"/>
      <c r="P59" s="575"/>
      <c r="Q59" s="575"/>
      <c r="R59" s="575"/>
      <c r="S59" s="575"/>
      <c r="T59" s="575"/>
      <c r="U59" s="575"/>
    </row>
    <row r="60" spans="1:21">
      <c r="A60" s="568"/>
      <c r="B60" s="563" t="s">
        <v>386</v>
      </c>
      <c r="C60" s="564"/>
      <c r="D60" s="564"/>
      <c r="E60" s="565"/>
      <c r="F60" s="563" t="s">
        <v>387</v>
      </c>
      <c r="G60" s="564"/>
      <c r="H60" s="564"/>
      <c r="I60" s="564"/>
      <c r="J60" s="564"/>
      <c r="K60" s="564"/>
      <c r="L60" s="565"/>
      <c r="M60" s="576"/>
      <c r="N60" s="575"/>
      <c r="O60" s="575"/>
      <c r="P60" s="575"/>
      <c r="Q60" s="575"/>
      <c r="R60" s="575"/>
      <c r="S60" s="575"/>
      <c r="T60" s="575"/>
      <c r="U60" s="575"/>
    </row>
    <row r="61" spans="1:21" ht="15.75">
      <c r="A61" s="559" t="s">
        <v>388</v>
      </c>
      <c r="B61" s="560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</row>
  </sheetData>
  <mergeCells count="50">
    <mergeCell ref="A61:U61"/>
    <mergeCell ref="M58:U58"/>
    <mergeCell ref="B59:E59"/>
    <mergeCell ref="F59:L59"/>
    <mergeCell ref="B60:E60"/>
    <mergeCell ref="F60:L60"/>
    <mergeCell ref="A57:A60"/>
    <mergeCell ref="B57:E57"/>
    <mergeCell ref="F57:L57"/>
    <mergeCell ref="M57:U57"/>
    <mergeCell ref="B58:E58"/>
    <mergeCell ref="F58:L58"/>
    <mergeCell ref="M59:U60"/>
    <mergeCell ref="C23:U23"/>
    <mergeCell ref="A28:A39"/>
    <mergeCell ref="C39:U39"/>
    <mergeCell ref="A40:A56"/>
    <mergeCell ref="C56:U56"/>
    <mergeCell ref="H5:K5"/>
    <mergeCell ref="L5:L7"/>
    <mergeCell ref="A24:A27"/>
    <mergeCell ref="C27:U27"/>
    <mergeCell ref="T6:U6"/>
    <mergeCell ref="A8:A13"/>
    <mergeCell ref="C12:U12"/>
    <mergeCell ref="B13:U13"/>
    <mergeCell ref="A14:A18"/>
    <mergeCell ref="C18:U18"/>
    <mergeCell ref="A5:A7"/>
    <mergeCell ref="B5:B7"/>
    <mergeCell ref="A19:A20"/>
    <mergeCell ref="B19:U19"/>
    <mergeCell ref="C20:U20"/>
    <mergeCell ref="A21:A23"/>
    <mergeCell ref="A1:U1"/>
    <mergeCell ref="A2:U2"/>
    <mergeCell ref="L3:U3"/>
    <mergeCell ref="L4:U4"/>
    <mergeCell ref="M5:P5"/>
    <mergeCell ref="Q5:Q7"/>
    <mergeCell ref="R5:U5"/>
    <mergeCell ref="C6:D6"/>
    <mergeCell ref="E6:F6"/>
    <mergeCell ref="H6:I6"/>
    <mergeCell ref="J6:K6"/>
    <mergeCell ref="M6:N6"/>
    <mergeCell ref="O6:P6"/>
    <mergeCell ref="R6:S6"/>
    <mergeCell ref="C5:F5"/>
    <mergeCell ref="G5:G7"/>
  </mergeCells>
  <phoneticPr fontId="3" type="noConversion"/>
  <printOptions horizontalCentered="1"/>
  <pageMargins left="0.11811023622047245" right="0.11811023622047245" top="0.34" bottom="0.24" header="0.31496062992125984" footer="0.31496062992125984"/>
  <pageSetup paperSize="9" scale="8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topLeftCell="A34" zoomScaleNormal="100" workbookViewId="0">
      <selection activeCell="A62" sqref="A62:U62"/>
    </sheetView>
  </sheetViews>
  <sheetFormatPr defaultColWidth="9" defaultRowHeight="15"/>
  <cols>
    <col min="1" max="1" width="2.25" style="179" customWidth="1"/>
    <col min="2" max="2" width="13.375" style="178" customWidth="1"/>
    <col min="3" max="6" width="2.875" style="179" customWidth="1"/>
    <col min="7" max="7" width="13.375" style="178" customWidth="1"/>
    <col min="8" max="11" width="2.875" style="179" customWidth="1"/>
    <col min="12" max="12" width="13.375" style="178" customWidth="1"/>
    <col min="13" max="16" width="2.875" style="179" customWidth="1"/>
    <col min="17" max="17" width="13.375" style="178" customWidth="1"/>
    <col min="18" max="21" width="2.875" style="179" customWidth="1"/>
    <col min="22" max="16384" width="9" style="81"/>
  </cols>
  <sheetData>
    <row r="1" spans="1:21" ht="26.25" customHeight="1">
      <c r="A1" s="536" t="s">
        <v>1069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</row>
    <row r="2" spans="1:21" s="195" customFormat="1" ht="27" customHeight="1">
      <c r="A2" s="578" t="s">
        <v>1106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</row>
    <row r="3" spans="1:21" s="126" customFormat="1" ht="12.75">
      <c r="A3" s="580" t="s">
        <v>430</v>
      </c>
      <c r="B3" s="581" t="s">
        <v>431</v>
      </c>
      <c r="C3" s="580" t="s">
        <v>432</v>
      </c>
      <c r="D3" s="580"/>
      <c r="E3" s="580"/>
      <c r="F3" s="580"/>
      <c r="G3" s="581" t="s">
        <v>431</v>
      </c>
      <c r="H3" s="580" t="s">
        <v>433</v>
      </c>
      <c r="I3" s="580"/>
      <c r="J3" s="580"/>
      <c r="K3" s="580"/>
      <c r="L3" s="581" t="s">
        <v>431</v>
      </c>
      <c r="M3" s="580" t="s">
        <v>434</v>
      </c>
      <c r="N3" s="580"/>
      <c r="O3" s="580"/>
      <c r="P3" s="580"/>
      <c r="Q3" s="581" t="s">
        <v>431</v>
      </c>
      <c r="R3" s="580" t="s">
        <v>435</v>
      </c>
      <c r="S3" s="580"/>
      <c r="T3" s="580"/>
      <c r="U3" s="580"/>
    </row>
    <row r="4" spans="1:21" s="126" customFormat="1" ht="12.75">
      <c r="A4" s="580"/>
      <c r="B4" s="581"/>
      <c r="C4" s="580" t="s">
        <v>436</v>
      </c>
      <c r="D4" s="580"/>
      <c r="E4" s="580" t="s">
        <v>437</v>
      </c>
      <c r="F4" s="580"/>
      <c r="G4" s="581"/>
      <c r="H4" s="580" t="s">
        <v>436</v>
      </c>
      <c r="I4" s="580"/>
      <c r="J4" s="580" t="s">
        <v>437</v>
      </c>
      <c r="K4" s="580"/>
      <c r="L4" s="581"/>
      <c r="M4" s="580" t="s">
        <v>436</v>
      </c>
      <c r="N4" s="580"/>
      <c r="O4" s="580" t="s">
        <v>437</v>
      </c>
      <c r="P4" s="580"/>
      <c r="Q4" s="581"/>
      <c r="R4" s="580" t="s">
        <v>436</v>
      </c>
      <c r="S4" s="580"/>
      <c r="T4" s="580" t="s">
        <v>437</v>
      </c>
      <c r="U4" s="580"/>
    </row>
    <row r="5" spans="1:21" s="128" customFormat="1" ht="13.5" customHeight="1">
      <c r="A5" s="580"/>
      <c r="B5" s="581"/>
      <c r="C5" s="357" t="s">
        <v>1075</v>
      </c>
      <c r="D5" s="357" t="s">
        <v>1076</v>
      </c>
      <c r="E5" s="357" t="s">
        <v>1075</v>
      </c>
      <c r="F5" s="357" t="s">
        <v>1076</v>
      </c>
      <c r="G5" s="581"/>
      <c r="H5" s="357" t="s">
        <v>1075</v>
      </c>
      <c r="I5" s="357" t="s">
        <v>1076</v>
      </c>
      <c r="J5" s="357" t="s">
        <v>1075</v>
      </c>
      <c r="K5" s="357" t="s">
        <v>1076</v>
      </c>
      <c r="L5" s="581"/>
      <c r="M5" s="357" t="s">
        <v>1075</v>
      </c>
      <c r="N5" s="357" t="s">
        <v>1076</v>
      </c>
      <c r="O5" s="357" t="s">
        <v>1075</v>
      </c>
      <c r="P5" s="357" t="s">
        <v>1076</v>
      </c>
      <c r="Q5" s="581"/>
      <c r="R5" s="357" t="s">
        <v>1075</v>
      </c>
      <c r="S5" s="357" t="s">
        <v>1076</v>
      </c>
      <c r="T5" s="357" t="s">
        <v>1075</v>
      </c>
      <c r="U5" s="357" t="s">
        <v>1076</v>
      </c>
    </row>
    <row r="6" spans="1:21" s="133" customFormat="1" ht="12.6" customHeight="1">
      <c r="A6" s="580" t="s">
        <v>438</v>
      </c>
      <c r="B6" s="129" t="s">
        <v>439</v>
      </c>
      <c r="C6" s="130">
        <v>2</v>
      </c>
      <c r="D6" s="131">
        <v>2</v>
      </c>
      <c r="E6" s="131"/>
      <c r="F6" s="131"/>
      <c r="G6" s="129" t="s">
        <v>440</v>
      </c>
      <c r="H6" s="131">
        <v>2</v>
      </c>
      <c r="I6" s="131">
        <v>2</v>
      </c>
      <c r="J6" s="131"/>
      <c r="K6" s="131"/>
      <c r="L6" s="129"/>
      <c r="M6" s="127"/>
      <c r="N6" s="127"/>
      <c r="O6" s="127"/>
      <c r="P6" s="127"/>
      <c r="Q6" s="132"/>
      <c r="R6" s="127"/>
      <c r="S6" s="127"/>
      <c r="T6" s="127"/>
      <c r="U6" s="127"/>
    </row>
    <row r="7" spans="1:21" s="133" customFormat="1" ht="12.6" customHeight="1">
      <c r="A7" s="580"/>
      <c r="B7" s="129" t="s">
        <v>441</v>
      </c>
      <c r="C7" s="130"/>
      <c r="D7" s="131"/>
      <c r="E7" s="131">
        <v>2</v>
      </c>
      <c r="F7" s="131">
        <v>2</v>
      </c>
      <c r="G7" s="129" t="s">
        <v>442</v>
      </c>
      <c r="H7" s="131">
        <v>2</v>
      </c>
      <c r="I7" s="131">
        <v>2</v>
      </c>
      <c r="J7" s="131">
        <v>2</v>
      </c>
      <c r="K7" s="131">
        <v>2</v>
      </c>
      <c r="L7" s="129"/>
      <c r="M7" s="127"/>
      <c r="N7" s="127"/>
      <c r="O7" s="127"/>
      <c r="P7" s="127"/>
      <c r="Q7" s="132"/>
      <c r="R7" s="127"/>
      <c r="S7" s="127"/>
      <c r="T7" s="127"/>
      <c r="U7" s="127"/>
    </row>
    <row r="8" spans="1:21" s="134" customFormat="1" ht="12.6" customHeight="1">
      <c r="A8" s="580"/>
      <c r="B8" s="129" t="s">
        <v>443</v>
      </c>
      <c r="C8" s="130">
        <v>2</v>
      </c>
      <c r="D8" s="131">
        <v>2</v>
      </c>
      <c r="E8" s="131"/>
      <c r="F8" s="131"/>
      <c r="G8" s="129"/>
      <c r="H8" s="131"/>
      <c r="I8" s="131"/>
      <c r="J8" s="131"/>
      <c r="K8" s="131"/>
      <c r="L8" s="129"/>
      <c r="M8" s="127"/>
      <c r="N8" s="127"/>
      <c r="O8" s="127"/>
      <c r="P8" s="127"/>
      <c r="Q8" s="132"/>
      <c r="R8" s="127"/>
      <c r="S8" s="127"/>
      <c r="T8" s="127"/>
      <c r="U8" s="127"/>
    </row>
    <row r="9" spans="1:21" s="134" customFormat="1" ht="12.6" customHeight="1">
      <c r="A9" s="580"/>
      <c r="B9" s="129" t="s">
        <v>444</v>
      </c>
      <c r="C9" s="130"/>
      <c r="D9" s="131"/>
      <c r="E9" s="131">
        <v>2</v>
      </c>
      <c r="F9" s="131">
        <v>2</v>
      </c>
      <c r="G9" s="129"/>
      <c r="H9" s="131"/>
      <c r="I9" s="131"/>
      <c r="J9" s="131"/>
      <c r="K9" s="131"/>
      <c r="L9" s="129"/>
      <c r="M9" s="127"/>
      <c r="N9" s="127"/>
      <c r="O9" s="127"/>
      <c r="P9" s="127"/>
      <c r="Q9" s="132"/>
      <c r="R9" s="127"/>
      <c r="S9" s="127"/>
      <c r="T9" s="127"/>
      <c r="U9" s="127"/>
    </row>
    <row r="10" spans="1:21" s="138" customFormat="1" ht="12.6" customHeight="1">
      <c r="A10" s="580"/>
      <c r="B10" s="135" t="s">
        <v>445</v>
      </c>
      <c r="C10" s="136">
        <f>SUM(C6:C8)</f>
        <v>4</v>
      </c>
      <c r="D10" s="137">
        <f>SUM(D6:D8)</f>
        <v>4</v>
      </c>
      <c r="E10" s="137">
        <f>SUM(E6:E9)</f>
        <v>4</v>
      </c>
      <c r="F10" s="137">
        <f>SUM(F6:F9)</f>
        <v>4</v>
      </c>
      <c r="G10" s="135" t="s">
        <v>445</v>
      </c>
      <c r="H10" s="137">
        <f>SUM(H6:H8)</f>
        <v>4</v>
      </c>
      <c r="I10" s="137">
        <f>SUM(I6:I8)</f>
        <v>4</v>
      </c>
      <c r="J10" s="137">
        <f>SUM(J6:J8)</f>
        <v>2</v>
      </c>
      <c r="K10" s="137">
        <f>SUM(K6:K8)</f>
        <v>2</v>
      </c>
      <c r="L10" s="135" t="s">
        <v>445</v>
      </c>
      <c r="M10" s="137"/>
      <c r="N10" s="137"/>
      <c r="O10" s="137"/>
      <c r="P10" s="137"/>
      <c r="Q10" s="135" t="s">
        <v>445</v>
      </c>
      <c r="R10" s="137"/>
      <c r="S10" s="137"/>
      <c r="T10" s="137"/>
      <c r="U10" s="137"/>
    </row>
    <row r="11" spans="1:21" s="138" customFormat="1" ht="12.6" customHeight="1">
      <c r="A11" s="580"/>
      <c r="B11" s="139" t="s">
        <v>446</v>
      </c>
      <c r="C11" s="585">
        <f>C10+E10+H10+J10+M10+O10+R10+T10</f>
        <v>14</v>
      </c>
      <c r="D11" s="585"/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585"/>
      <c r="P11" s="585"/>
      <c r="Q11" s="585"/>
      <c r="R11" s="585"/>
      <c r="S11" s="585"/>
      <c r="T11" s="585"/>
      <c r="U11" s="585"/>
    </row>
    <row r="12" spans="1:21" s="138" customFormat="1" ht="39" customHeight="1">
      <c r="A12" s="580"/>
      <c r="B12" s="556" t="s">
        <v>1081</v>
      </c>
      <c r="C12" s="556"/>
      <c r="D12" s="556"/>
      <c r="E12" s="556"/>
      <c r="F12" s="556"/>
      <c r="G12" s="556"/>
      <c r="H12" s="556"/>
      <c r="I12" s="556"/>
      <c r="J12" s="556"/>
      <c r="K12" s="556"/>
      <c r="L12" s="556"/>
      <c r="M12" s="556"/>
      <c r="N12" s="556"/>
      <c r="O12" s="556"/>
      <c r="P12" s="556"/>
      <c r="Q12" s="556"/>
      <c r="R12" s="556"/>
      <c r="S12" s="556"/>
      <c r="T12" s="556"/>
      <c r="U12" s="556"/>
    </row>
    <row r="13" spans="1:21" s="134" customFormat="1" ht="12.6" customHeight="1">
      <c r="A13" s="580" t="s">
        <v>447</v>
      </c>
      <c r="B13" s="132" t="s">
        <v>448</v>
      </c>
      <c r="C13" s="127">
        <v>0</v>
      </c>
      <c r="D13" s="127">
        <v>1</v>
      </c>
      <c r="E13" s="127">
        <v>0</v>
      </c>
      <c r="F13" s="127">
        <v>1</v>
      </c>
      <c r="G13" s="132" t="s">
        <v>449</v>
      </c>
      <c r="H13" s="127">
        <v>1</v>
      </c>
      <c r="I13" s="127">
        <v>1</v>
      </c>
      <c r="J13" s="127">
        <v>1</v>
      </c>
      <c r="K13" s="127">
        <v>1</v>
      </c>
      <c r="L13" s="132"/>
      <c r="M13" s="127"/>
      <c r="N13" s="127"/>
      <c r="O13" s="127"/>
      <c r="P13" s="127"/>
      <c r="Q13" s="132"/>
      <c r="R13" s="127"/>
      <c r="S13" s="127"/>
      <c r="T13" s="127"/>
      <c r="U13" s="127"/>
    </row>
    <row r="14" spans="1:21" s="134" customFormat="1" ht="12.6" customHeight="1">
      <c r="A14" s="580"/>
      <c r="B14" s="132" t="s">
        <v>450</v>
      </c>
      <c r="C14" s="140"/>
      <c r="D14" s="127"/>
      <c r="E14" s="127">
        <v>2</v>
      </c>
      <c r="F14" s="127">
        <v>2</v>
      </c>
      <c r="G14" s="141" t="s">
        <v>451</v>
      </c>
      <c r="H14" s="127"/>
      <c r="I14" s="127"/>
      <c r="J14" s="127">
        <v>2</v>
      </c>
      <c r="K14" s="127">
        <v>2</v>
      </c>
      <c r="L14" s="132"/>
      <c r="M14" s="127"/>
      <c r="N14" s="127"/>
      <c r="O14" s="127"/>
      <c r="P14" s="127"/>
      <c r="Q14" s="132"/>
      <c r="R14" s="127"/>
      <c r="S14" s="127"/>
      <c r="T14" s="127"/>
      <c r="U14" s="127"/>
    </row>
    <row r="15" spans="1:21" s="134" customFormat="1" ht="12.6" customHeight="1">
      <c r="A15" s="580"/>
      <c r="B15" s="132"/>
      <c r="C15" s="127"/>
      <c r="D15" s="127"/>
      <c r="E15" s="127"/>
      <c r="F15" s="127"/>
      <c r="G15" s="377" t="s">
        <v>1100</v>
      </c>
      <c r="H15" s="378"/>
      <c r="I15" s="378"/>
      <c r="J15" s="378">
        <v>2</v>
      </c>
      <c r="K15" s="378">
        <v>2</v>
      </c>
      <c r="L15" s="132"/>
      <c r="M15" s="127"/>
      <c r="N15" s="127"/>
      <c r="O15" s="127"/>
      <c r="P15" s="127"/>
      <c r="Q15" s="132"/>
      <c r="R15" s="127"/>
      <c r="S15" s="127"/>
      <c r="T15" s="127"/>
      <c r="U15" s="127"/>
    </row>
    <row r="16" spans="1:21" s="138" customFormat="1" ht="12.6" customHeight="1">
      <c r="A16" s="580"/>
      <c r="B16" s="135" t="s">
        <v>445</v>
      </c>
      <c r="C16" s="137">
        <f>SUM(C13:C14)</f>
        <v>0</v>
      </c>
      <c r="D16" s="137">
        <f>SUM(D13:D14)</f>
        <v>1</v>
      </c>
      <c r="E16" s="137">
        <f>SUM(E13:E14)</f>
        <v>2</v>
      </c>
      <c r="F16" s="137">
        <f>SUM(F13:F14)</f>
        <v>3</v>
      </c>
      <c r="G16" s="135" t="s">
        <v>445</v>
      </c>
      <c r="H16" s="137">
        <f>SUM(H13:H15)</f>
        <v>1</v>
      </c>
      <c r="I16" s="137">
        <f>SUM(I13:I15)</f>
        <v>1</v>
      </c>
      <c r="J16" s="137">
        <f>SUM(J13:J15)</f>
        <v>5</v>
      </c>
      <c r="K16" s="137">
        <f>SUM(K13:K15)</f>
        <v>5</v>
      </c>
      <c r="L16" s="135" t="s">
        <v>445</v>
      </c>
      <c r="M16" s="137"/>
      <c r="N16" s="137"/>
      <c r="O16" s="137"/>
      <c r="P16" s="137"/>
      <c r="Q16" s="135" t="s">
        <v>445</v>
      </c>
      <c r="R16" s="137"/>
      <c r="S16" s="137"/>
      <c r="T16" s="137"/>
      <c r="U16" s="137"/>
    </row>
    <row r="17" spans="1:21" s="138" customFormat="1" ht="12.6" customHeight="1">
      <c r="A17" s="580"/>
      <c r="B17" s="139" t="s">
        <v>446</v>
      </c>
      <c r="C17" s="585">
        <f>C16+E16+H16+J16+M16+O16+R16+T16</f>
        <v>8</v>
      </c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</row>
    <row r="18" spans="1:21" s="142" customFormat="1" ht="80.099999999999994" customHeight="1">
      <c r="A18" s="580" t="s">
        <v>452</v>
      </c>
      <c r="B18" s="556" t="s">
        <v>453</v>
      </c>
      <c r="C18" s="556"/>
      <c r="D18" s="556"/>
      <c r="E18" s="556"/>
      <c r="F18" s="556"/>
      <c r="G18" s="556"/>
      <c r="H18" s="556"/>
      <c r="I18" s="556"/>
      <c r="J18" s="556"/>
      <c r="K18" s="556"/>
      <c r="L18" s="556"/>
      <c r="M18" s="556"/>
      <c r="N18" s="556"/>
      <c r="O18" s="556"/>
      <c r="P18" s="556"/>
      <c r="Q18" s="556"/>
      <c r="R18" s="556"/>
      <c r="S18" s="556"/>
      <c r="T18" s="556"/>
      <c r="U18" s="556"/>
    </row>
    <row r="19" spans="1:21" s="143" customFormat="1" ht="12.6" customHeight="1">
      <c r="A19" s="580"/>
      <c r="B19" s="139" t="s">
        <v>446</v>
      </c>
      <c r="C19" s="585">
        <v>6</v>
      </c>
      <c r="D19" s="585"/>
      <c r="E19" s="585"/>
      <c r="F19" s="585"/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</row>
    <row r="20" spans="1:21" s="145" customFormat="1" ht="12.6" customHeight="1">
      <c r="A20" s="580" t="s">
        <v>454</v>
      </c>
      <c r="B20" s="144" t="s">
        <v>455</v>
      </c>
      <c r="C20" s="140">
        <v>2</v>
      </c>
      <c r="D20" s="127">
        <v>2</v>
      </c>
      <c r="E20" s="127"/>
      <c r="F20" s="127"/>
      <c r="G20" s="370" t="s">
        <v>1102</v>
      </c>
      <c r="H20" s="379">
        <v>2</v>
      </c>
      <c r="I20" s="379">
        <v>2</v>
      </c>
      <c r="J20" s="379"/>
      <c r="K20" s="379"/>
      <c r="L20" s="144"/>
      <c r="M20" s="127"/>
      <c r="N20" s="127"/>
      <c r="O20" s="127"/>
      <c r="P20" s="127"/>
      <c r="Q20" s="144"/>
      <c r="R20" s="127"/>
      <c r="S20" s="127"/>
      <c r="T20" s="127"/>
      <c r="U20" s="127"/>
    </row>
    <row r="21" spans="1:21" s="145" customFormat="1" ht="12.6" customHeight="1">
      <c r="A21" s="580"/>
      <c r="B21" s="144" t="s">
        <v>456</v>
      </c>
      <c r="C21" s="127"/>
      <c r="D21" s="127"/>
      <c r="E21" s="127">
        <v>2</v>
      </c>
      <c r="F21" s="127">
        <v>2</v>
      </c>
      <c r="G21" s="370" t="s">
        <v>1101</v>
      </c>
      <c r="H21" s="379"/>
      <c r="I21" s="379"/>
      <c r="J21" s="379">
        <v>2</v>
      </c>
      <c r="K21" s="379">
        <v>2</v>
      </c>
      <c r="L21" s="144"/>
      <c r="M21" s="127"/>
      <c r="N21" s="127"/>
      <c r="O21" s="127"/>
      <c r="P21" s="127"/>
      <c r="Q21" s="144"/>
      <c r="R21" s="127"/>
      <c r="S21" s="127"/>
      <c r="T21" s="127"/>
      <c r="U21" s="127"/>
    </row>
    <row r="22" spans="1:21" s="147" customFormat="1" ht="12.6" customHeight="1">
      <c r="A22" s="580"/>
      <c r="B22" s="139" t="s">
        <v>446</v>
      </c>
      <c r="C22" s="586">
        <f>C20+E21+H20+J21</f>
        <v>8</v>
      </c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</row>
    <row r="23" spans="1:21" ht="13.9" customHeight="1">
      <c r="A23" s="582" t="s">
        <v>457</v>
      </c>
      <c r="B23" s="85" t="s">
        <v>458</v>
      </c>
      <c r="C23" s="88">
        <v>2</v>
      </c>
      <c r="D23" s="88">
        <v>2</v>
      </c>
      <c r="E23" s="88"/>
      <c r="F23" s="88"/>
      <c r="G23" s="85" t="s">
        <v>459</v>
      </c>
      <c r="H23" s="88">
        <v>2</v>
      </c>
      <c r="I23" s="88">
        <v>2</v>
      </c>
      <c r="J23" s="88"/>
      <c r="K23" s="88"/>
      <c r="L23" s="93" t="s">
        <v>460</v>
      </c>
      <c r="M23" s="88"/>
      <c r="N23" s="88"/>
      <c r="O23" s="88">
        <v>2</v>
      </c>
      <c r="P23" s="88">
        <v>2</v>
      </c>
      <c r="Q23" s="93" t="s">
        <v>461</v>
      </c>
      <c r="R23" s="88"/>
      <c r="S23" s="88"/>
      <c r="T23" s="88">
        <v>2</v>
      </c>
      <c r="U23" s="88">
        <v>2</v>
      </c>
    </row>
    <row r="24" spans="1:21" ht="13.9" customHeight="1">
      <c r="A24" s="543"/>
      <c r="B24" s="85" t="s">
        <v>462</v>
      </c>
      <c r="C24" s="88">
        <v>2</v>
      </c>
      <c r="D24" s="88">
        <v>2</v>
      </c>
      <c r="E24" s="88"/>
      <c r="F24" s="88"/>
      <c r="G24" s="93" t="s">
        <v>463</v>
      </c>
      <c r="H24" s="88">
        <v>2</v>
      </c>
      <c r="I24" s="88">
        <v>2</v>
      </c>
      <c r="J24" s="88"/>
      <c r="K24" s="88"/>
      <c r="L24" s="85" t="s">
        <v>464</v>
      </c>
      <c r="M24" s="88"/>
      <c r="N24" s="88"/>
      <c r="O24" s="88">
        <v>2</v>
      </c>
      <c r="P24" s="88">
        <v>2</v>
      </c>
      <c r="Q24" s="93" t="s">
        <v>465</v>
      </c>
      <c r="R24" s="88"/>
      <c r="S24" s="88"/>
      <c r="T24" s="88">
        <v>2</v>
      </c>
      <c r="U24" s="88">
        <v>2</v>
      </c>
    </row>
    <row r="25" spans="1:21" ht="13.9" customHeight="1">
      <c r="A25" s="543"/>
      <c r="B25" s="356" t="s">
        <v>1067</v>
      </c>
      <c r="C25" s="37">
        <v>2</v>
      </c>
      <c r="D25" s="37">
        <v>2</v>
      </c>
      <c r="E25" s="37"/>
      <c r="F25" s="37"/>
      <c r="G25" s="356" t="s">
        <v>1068</v>
      </c>
      <c r="H25" s="37"/>
      <c r="I25" s="37"/>
      <c r="J25" s="37">
        <v>2</v>
      </c>
      <c r="K25" s="37">
        <v>2</v>
      </c>
      <c r="L25" s="85"/>
      <c r="M25" s="88"/>
      <c r="N25" s="88"/>
      <c r="O25" s="88"/>
      <c r="P25" s="88"/>
      <c r="Q25" s="93"/>
      <c r="R25" s="88"/>
      <c r="S25" s="88"/>
      <c r="T25" s="88"/>
      <c r="U25" s="88"/>
    </row>
    <row r="26" spans="1:21" ht="13.9" customHeight="1">
      <c r="A26" s="583"/>
      <c r="B26" s="99" t="s">
        <v>466</v>
      </c>
      <c r="C26" s="584">
        <f>SUM(C23+C24+H23+H24+O23+O24+T23+T24+C25+J25)</f>
        <v>20</v>
      </c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</row>
    <row r="27" spans="1:21" s="149" customFormat="1" ht="12.6" customHeight="1">
      <c r="A27" s="587" t="s">
        <v>467</v>
      </c>
      <c r="B27" s="146" t="s">
        <v>468</v>
      </c>
      <c r="C27" s="127">
        <v>2</v>
      </c>
      <c r="D27" s="127">
        <v>2</v>
      </c>
      <c r="E27" s="137"/>
      <c r="F27" s="137"/>
      <c r="G27" s="148" t="s">
        <v>469</v>
      </c>
      <c r="H27" s="131">
        <v>2</v>
      </c>
      <c r="I27" s="131">
        <v>3</v>
      </c>
      <c r="J27" s="131"/>
      <c r="K27" s="131"/>
      <c r="L27" s="148" t="s">
        <v>470</v>
      </c>
      <c r="M27" s="127">
        <v>1</v>
      </c>
      <c r="N27" s="127">
        <v>1</v>
      </c>
      <c r="O27" s="127">
        <v>1</v>
      </c>
      <c r="P27" s="127">
        <v>1</v>
      </c>
      <c r="Q27" s="146" t="s">
        <v>471</v>
      </c>
      <c r="R27" s="127">
        <v>9</v>
      </c>
      <c r="S27" s="127" t="s">
        <v>472</v>
      </c>
      <c r="T27" s="127"/>
      <c r="U27" s="127"/>
    </row>
    <row r="28" spans="1:21" s="149" customFormat="1" ht="13.5" customHeight="1">
      <c r="A28" s="587"/>
      <c r="B28" s="146" t="s">
        <v>473</v>
      </c>
      <c r="C28" s="127">
        <v>2</v>
      </c>
      <c r="D28" s="127">
        <v>2</v>
      </c>
      <c r="E28" s="127"/>
      <c r="F28" s="127"/>
      <c r="G28" s="150" t="s">
        <v>474</v>
      </c>
      <c r="H28" s="151">
        <v>2</v>
      </c>
      <c r="I28" s="151">
        <v>3</v>
      </c>
      <c r="J28" s="131"/>
      <c r="K28" s="131"/>
      <c r="L28" s="150" t="s">
        <v>475</v>
      </c>
      <c r="M28" s="137">
        <v>2</v>
      </c>
      <c r="N28" s="137">
        <v>2</v>
      </c>
      <c r="O28" s="127"/>
      <c r="P28" s="127"/>
      <c r="Q28" s="146" t="s">
        <v>476</v>
      </c>
      <c r="R28" s="127"/>
      <c r="S28" s="127"/>
      <c r="T28" s="127">
        <v>9</v>
      </c>
      <c r="U28" s="127" t="s">
        <v>477</v>
      </c>
    </row>
    <row r="29" spans="1:21" s="149" customFormat="1" ht="12.6" customHeight="1">
      <c r="A29" s="587"/>
      <c r="B29" s="146" t="s">
        <v>478</v>
      </c>
      <c r="C29" s="127">
        <v>2</v>
      </c>
      <c r="D29" s="127">
        <v>3</v>
      </c>
      <c r="E29" s="127"/>
      <c r="F29" s="127"/>
      <c r="G29" s="148" t="s">
        <v>479</v>
      </c>
      <c r="H29" s="131">
        <v>2</v>
      </c>
      <c r="I29" s="131">
        <v>3</v>
      </c>
      <c r="J29" s="131"/>
      <c r="K29" s="131"/>
      <c r="L29" s="148" t="s">
        <v>480</v>
      </c>
      <c r="M29" s="127">
        <v>3</v>
      </c>
      <c r="N29" s="127">
        <v>3</v>
      </c>
      <c r="O29" s="127"/>
      <c r="P29" s="127"/>
      <c r="Q29" s="146"/>
      <c r="R29" s="127"/>
      <c r="S29" s="127"/>
      <c r="T29" s="127"/>
      <c r="U29" s="127"/>
    </row>
    <row r="30" spans="1:21" s="149" customFormat="1" ht="12.6" customHeight="1">
      <c r="A30" s="587"/>
      <c r="B30" s="146" t="s">
        <v>481</v>
      </c>
      <c r="C30" s="127">
        <v>2</v>
      </c>
      <c r="D30" s="127">
        <v>3</v>
      </c>
      <c r="E30" s="127"/>
      <c r="F30" s="127"/>
      <c r="G30" s="148" t="s">
        <v>482</v>
      </c>
      <c r="H30" s="131"/>
      <c r="I30" s="131"/>
      <c r="J30" s="131">
        <v>2</v>
      </c>
      <c r="K30" s="131">
        <v>3</v>
      </c>
      <c r="L30" s="150" t="s">
        <v>483</v>
      </c>
      <c r="M30" s="137">
        <v>2</v>
      </c>
      <c r="N30" s="137">
        <v>3</v>
      </c>
      <c r="O30" s="127"/>
      <c r="P30" s="127"/>
      <c r="Q30" s="146"/>
      <c r="R30" s="127"/>
      <c r="S30" s="127"/>
      <c r="T30" s="127"/>
      <c r="U30" s="127"/>
    </row>
    <row r="31" spans="1:21" s="149" customFormat="1" ht="12.6" customHeight="1">
      <c r="A31" s="587"/>
      <c r="B31" s="146" t="s">
        <v>484</v>
      </c>
      <c r="C31" s="127">
        <v>2</v>
      </c>
      <c r="D31" s="127">
        <v>2</v>
      </c>
      <c r="E31" s="127"/>
      <c r="F31" s="127"/>
      <c r="G31" s="148" t="s">
        <v>485</v>
      </c>
      <c r="H31" s="131"/>
      <c r="I31" s="131"/>
      <c r="J31" s="131">
        <v>2</v>
      </c>
      <c r="K31" s="131">
        <v>3</v>
      </c>
      <c r="L31" s="360" t="s">
        <v>1091</v>
      </c>
      <c r="M31" s="127"/>
      <c r="N31" s="127"/>
      <c r="O31" s="127">
        <v>3</v>
      </c>
      <c r="P31" s="127">
        <v>3</v>
      </c>
      <c r="Q31" s="146"/>
      <c r="R31" s="127"/>
      <c r="S31" s="127"/>
      <c r="T31" s="127"/>
      <c r="U31" s="127"/>
    </row>
    <row r="32" spans="1:21" s="149" customFormat="1" ht="12.6" customHeight="1">
      <c r="A32" s="587"/>
      <c r="B32" s="146" t="s">
        <v>486</v>
      </c>
      <c r="C32" s="127"/>
      <c r="D32" s="127"/>
      <c r="E32" s="127">
        <v>2</v>
      </c>
      <c r="F32" s="127">
        <v>3</v>
      </c>
      <c r="G32" s="148" t="s">
        <v>487</v>
      </c>
      <c r="H32" s="131"/>
      <c r="I32" s="131"/>
      <c r="J32" s="131">
        <v>2</v>
      </c>
      <c r="K32" s="131">
        <v>2</v>
      </c>
      <c r="L32" s="361" t="s">
        <v>1092</v>
      </c>
      <c r="M32" s="127"/>
      <c r="N32" s="127"/>
      <c r="O32" s="127">
        <v>2</v>
      </c>
      <c r="P32" s="127">
        <v>2</v>
      </c>
      <c r="Q32" s="146"/>
      <c r="R32" s="127"/>
      <c r="S32" s="127"/>
      <c r="T32" s="127"/>
      <c r="U32" s="127"/>
    </row>
    <row r="33" spans="1:38" s="149" customFormat="1" ht="13.5" customHeight="1">
      <c r="A33" s="587"/>
      <c r="B33" s="146" t="s">
        <v>488</v>
      </c>
      <c r="C33" s="127"/>
      <c r="D33" s="127"/>
      <c r="E33" s="127">
        <v>2</v>
      </c>
      <c r="F33" s="127">
        <v>3</v>
      </c>
      <c r="G33" s="150" t="s">
        <v>489</v>
      </c>
      <c r="H33" s="131"/>
      <c r="I33" s="131"/>
      <c r="J33" s="131">
        <v>2</v>
      </c>
      <c r="K33" s="131">
        <v>3</v>
      </c>
      <c r="L33" s="148"/>
      <c r="M33" s="127"/>
      <c r="N33" s="127"/>
      <c r="O33" s="127"/>
      <c r="P33" s="127"/>
      <c r="Q33" s="146"/>
      <c r="R33" s="127"/>
      <c r="S33" s="127"/>
      <c r="T33" s="127"/>
      <c r="U33" s="127"/>
    </row>
    <row r="34" spans="1:38" s="149" customFormat="1" ht="12.6" customHeight="1">
      <c r="A34" s="587"/>
      <c r="B34" s="146" t="s">
        <v>490</v>
      </c>
      <c r="C34" s="127"/>
      <c r="D34" s="127"/>
      <c r="E34" s="127">
        <v>2</v>
      </c>
      <c r="F34" s="127">
        <v>2</v>
      </c>
      <c r="G34" s="148"/>
      <c r="H34" s="131"/>
      <c r="I34" s="131"/>
      <c r="J34" s="131"/>
      <c r="K34" s="131"/>
      <c r="L34" s="148"/>
      <c r="M34" s="127"/>
      <c r="N34" s="127"/>
      <c r="O34" s="127"/>
      <c r="P34" s="127"/>
      <c r="Q34" s="146"/>
      <c r="R34" s="127"/>
      <c r="S34" s="127"/>
      <c r="T34" s="127"/>
      <c r="U34" s="127"/>
    </row>
    <row r="35" spans="1:38" s="149" customFormat="1" ht="12.6" customHeight="1">
      <c r="A35" s="587"/>
      <c r="B35" s="144" t="s">
        <v>491</v>
      </c>
      <c r="C35" s="127"/>
      <c r="D35" s="127" t="s">
        <v>492</v>
      </c>
      <c r="E35" s="127">
        <v>2</v>
      </c>
      <c r="F35" s="127">
        <v>3</v>
      </c>
      <c r="G35" s="146"/>
      <c r="H35" s="127"/>
      <c r="I35" s="127"/>
      <c r="J35" s="127"/>
      <c r="K35" s="127"/>
      <c r="L35" s="146"/>
      <c r="M35" s="127"/>
      <c r="N35" s="127"/>
      <c r="O35" s="127"/>
      <c r="P35" s="127"/>
      <c r="Q35" s="146"/>
      <c r="R35" s="127"/>
      <c r="S35" s="127"/>
      <c r="T35" s="127"/>
      <c r="U35" s="127"/>
    </row>
    <row r="36" spans="1:38" s="147" customFormat="1" ht="12.6" customHeight="1">
      <c r="A36" s="587"/>
      <c r="B36" s="135" t="s">
        <v>445</v>
      </c>
      <c r="C36" s="137">
        <f>SUM(C27:C34)</f>
        <v>10</v>
      </c>
      <c r="D36" s="137">
        <f>SUM(D27:D34)</f>
        <v>12</v>
      </c>
      <c r="E36" s="137">
        <f>SUM(E27:E35)</f>
        <v>8</v>
      </c>
      <c r="F36" s="137">
        <f>SUM(F27:F35)</f>
        <v>11</v>
      </c>
      <c r="G36" s="135" t="s">
        <v>445</v>
      </c>
      <c r="H36" s="137">
        <f>SUM(H27:H35)</f>
        <v>6</v>
      </c>
      <c r="I36" s="137">
        <f>SUM(I27:I35)</f>
        <v>9</v>
      </c>
      <c r="J36" s="137">
        <f>SUM(J27:J35)</f>
        <v>8</v>
      </c>
      <c r="K36" s="137">
        <f>SUM(K27:K35)</f>
        <v>11</v>
      </c>
      <c r="L36" s="135" t="s">
        <v>493</v>
      </c>
      <c r="M36" s="137">
        <f>SUM(M27:M35)</f>
        <v>8</v>
      </c>
      <c r="N36" s="137">
        <f>SUM(N27:N35)</f>
        <v>9</v>
      </c>
      <c r="O36" s="137">
        <f>SUM(O27:O35)</f>
        <v>6</v>
      </c>
      <c r="P36" s="137">
        <f>SUM(P27:P35)</f>
        <v>6</v>
      </c>
      <c r="Q36" s="135" t="s">
        <v>445</v>
      </c>
      <c r="R36" s="137">
        <f>SUM(R27:R35)</f>
        <v>9</v>
      </c>
      <c r="S36" s="137">
        <f>SUM(S27:S35)</f>
        <v>0</v>
      </c>
      <c r="T36" s="137">
        <f>SUM(T27:T35)</f>
        <v>9</v>
      </c>
      <c r="U36" s="137">
        <f>SUM(U27:U35)</f>
        <v>0</v>
      </c>
    </row>
    <row r="37" spans="1:38" s="147" customFormat="1" ht="12.6" customHeight="1">
      <c r="A37" s="587"/>
      <c r="B37" s="135" t="s">
        <v>446</v>
      </c>
      <c r="C37" s="588" t="str">
        <f>SUM(C36,E36,H36,J36,M36,O36,R36,T36)&amp;"/"&amp;SUM(D36,F36,I36,K36,N36,P36,S36,U36)&amp;"(學分/時數)"</f>
        <v>64/58(學分/時數)</v>
      </c>
      <c r="D37" s="588"/>
      <c r="E37" s="588"/>
      <c r="F37" s="588"/>
      <c r="G37" s="588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/>
      <c r="S37" s="588"/>
      <c r="T37" s="588"/>
      <c r="U37" s="588"/>
    </row>
    <row r="38" spans="1:38" s="154" customFormat="1" ht="16.5" customHeight="1">
      <c r="A38" s="589" t="s">
        <v>494</v>
      </c>
      <c r="B38" s="144" t="s">
        <v>495</v>
      </c>
      <c r="C38" s="137">
        <v>2</v>
      </c>
      <c r="D38" s="137">
        <v>2</v>
      </c>
      <c r="E38" s="137">
        <v>8</v>
      </c>
      <c r="F38" s="137">
        <v>8</v>
      </c>
      <c r="G38" s="144" t="s">
        <v>496</v>
      </c>
      <c r="H38" s="137">
        <v>8</v>
      </c>
      <c r="I38" s="137">
        <v>8</v>
      </c>
      <c r="J38" s="137">
        <v>8</v>
      </c>
      <c r="K38" s="137">
        <v>8</v>
      </c>
      <c r="L38" s="152" t="s">
        <v>497</v>
      </c>
      <c r="M38" s="151">
        <v>10</v>
      </c>
      <c r="N38" s="151">
        <v>10</v>
      </c>
      <c r="O38" s="137">
        <v>10</v>
      </c>
      <c r="P38" s="137">
        <v>10</v>
      </c>
      <c r="Q38" s="144" t="s">
        <v>496</v>
      </c>
      <c r="R38" s="137">
        <v>0</v>
      </c>
      <c r="S38" s="137">
        <v>0</v>
      </c>
      <c r="T38" s="137">
        <v>0</v>
      </c>
      <c r="U38" s="137">
        <v>0</v>
      </c>
      <c r="V38" s="153"/>
      <c r="AK38" s="155"/>
      <c r="AL38" s="155"/>
    </row>
    <row r="39" spans="1:38" s="160" customFormat="1" ht="13.5" customHeight="1">
      <c r="A39" s="590"/>
      <c r="B39" s="144" t="s">
        <v>498</v>
      </c>
      <c r="C39" s="127">
        <v>2</v>
      </c>
      <c r="D39" s="127">
        <v>2</v>
      </c>
      <c r="E39" s="137"/>
      <c r="F39" s="137"/>
      <c r="G39" s="156" t="s">
        <v>499</v>
      </c>
      <c r="H39" s="157">
        <v>1</v>
      </c>
      <c r="I39" s="157">
        <v>1</v>
      </c>
      <c r="J39" s="137"/>
      <c r="K39" s="137"/>
      <c r="L39" s="158" t="s">
        <v>500</v>
      </c>
      <c r="M39" s="363">
        <v>3</v>
      </c>
      <c r="N39" s="159" t="s">
        <v>477</v>
      </c>
      <c r="O39" s="137"/>
      <c r="P39" s="137"/>
      <c r="Q39" s="144"/>
      <c r="R39" s="127"/>
      <c r="S39" s="127"/>
      <c r="T39" s="127"/>
      <c r="U39" s="127"/>
      <c r="V39" s="153"/>
      <c r="AK39" s="153"/>
      <c r="AL39" s="153"/>
    </row>
    <row r="40" spans="1:38" s="160" customFormat="1" ht="13.5" customHeight="1">
      <c r="A40" s="590"/>
      <c r="B40" s="144" t="s">
        <v>501</v>
      </c>
      <c r="C40" s="127">
        <v>1</v>
      </c>
      <c r="D40" s="127" t="s">
        <v>477</v>
      </c>
      <c r="E40" s="127"/>
      <c r="F40" s="127"/>
      <c r="G40" s="144"/>
      <c r="H40" s="137"/>
      <c r="I40" s="137"/>
      <c r="J40" s="137"/>
      <c r="K40" s="137"/>
      <c r="L40" s="152"/>
      <c r="M40" s="151"/>
      <c r="N40" s="151"/>
      <c r="O40" s="137"/>
      <c r="P40" s="137"/>
      <c r="Q40" s="137"/>
      <c r="R40" s="127"/>
      <c r="S40" s="127"/>
      <c r="T40" s="127"/>
      <c r="U40" s="127"/>
      <c r="V40" s="153"/>
      <c r="AK40" s="153"/>
      <c r="AL40" s="153"/>
    </row>
    <row r="41" spans="1:38" s="160" customFormat="1" ht="13.5" customHeight="1">
      <c r="A41" s="590"/>
      <c r="B41" s="144" t="s">
        <v>502</v>
      </c>
      <c r="C41" s="127"/>
      <c r="D41" s="127"/>
      <c r="E41" s="127">
        <v>1</v>
      </c>
      <c r="F41" s="127" t="s">
        <v>477</v>
      </c>
      <c r="G41" s="161"/>
      <c r="H41" s="162"/>
      <c r="I41" s="162"/>
      <c r="J41" s="162"/>
      <c r="K41" s="162"/>
      <c r="L41" s="161"/>
      <c r="M41" s="162"/>
      <c r="N41" s="162"/>
      <c r="O41" s="162"/>
      <c r="P41" s="162"/>
      <c r="Q41" s="144"/>
      <c r="R41" s="127"/>
      <c r="S41" s="127"/>
      <c r="T41" s="127"/>
      <c r="U41" s="127"/>
      <c r="AK41" s="153"/>
      <c r="AL41" s="153"/>
    </row>
    <row r="42" spans="1:38" s="160" customFormat="1" ht="13.5" customHeight="1">
      <c r="A42" s="590"/>
      <c r="B42" s="592" t="s">
        <v>503</v>
      </c>
      <c r="C42" s="592"/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AK42" s="153"/>
      <c r="AL42" s="153"/>
    </row>
    <row r="43" spans="1:38" s="160" customFormat="1" ht="18" customHeight="1">
      <c r="A43" s="590"/>
      <c r="B43" s="592"/>
      <c r="C43" s="592"/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AK43" s="153"/>
      <c r="AL43" s="153"/>
    </row>
    <row r="44" spans="1:38" s="160" customFormat="1" ht="13.5" customHeight="1">
      <c r="A44" s="590"/>
      <c r="B44" s="144" t="s">
        <v>504</v>
      </c>
      <c r="C44" s="127">
        <v>2</v>
      </c>
      <c r="D44" s="127">
        <v>2</v>
      </c>
      <c r="E44" s="593" t="s">
        <v>505</v>
      </c>
      <c r="F44" s="594"/>
      <c r="G44" s="144" t="s">
        <v>506</v>
      </c>
      <c r="H44" s="127">
        <v>2</v>
      </c>
      <c r="I44" s="127">
        <v>2</v>
      </c>
      <c r="J44" s="593" t="s">
        <v>505</v>
      </c>
      <c r="K44" s="594"/>
      <c r="L44" s="161" t="s">
        <v>507</v>
      </c>
      <c r="M44" s="127">
        <v>2</v>
      </c>
      <c r="N44" s="127">
        <v>2</v>
      </c>
      <c r="O44" s="599" t="s">
        <v>505</v>
      </c>
      <c r="P44" s="600"/>
      <c r="Q44" s="161"/>
      <c r="R44" s="127"/>
      <c r="S44" s="127"/>
      <c r="T44" s="162"/>
      <c r="U44" s="162"/>
      <c r="AK44" s="155"/>
      <c r="AL44" s="155"/>
    </row>
    <row r="45" spans="1:38" s="160" customFormat="1" ht="13.5" customHeight="1">
      <c r="A45" s="590"/>
      <c r="B45" s="163" t="s">
        <v>508</v>
      </c>
      <c r="C45" s="127">
        <v>2</v>
      </c>
      <c r="D45" s="127">
        <v>2</v>
      </c>
      <c r="E45" s="595"/>
      <c r="F45" s="596"/>
      <c r="G45" s="163" t="s">
        <v>509</v>
      </c>
      <c r="H45" s="127">
        <v>2</v>
      </c>
      <c r="I45" s="127">
        <v>2</v>
      </c>
      <c r="J45" s="595"/>
      <c r="K45" s="596"/>
      <c r="L45" s="164" t="s">
        <v>510</v>
      </c>
      <c r="M45" s="127">
        <v>2</v>
      </c>
      <c r="N45" s="127">
        <v>2</v>
      </c>
      <c r="O45" s="601"/>
      <c r="P45" s="602"/>
      <c r="Q45" s="144"/>
      <c r="R45" s="127"/>
      <c r="S45" s="127"/>
      <c r="T45" s="162"/>
      <c r="U45" s="162"/>
      <c r="AK45" s="149"/>
      <c r="AL45" s="149"/>
    </row>
    <row r="46" spans="1:38" s="160" customFormat="1" ht="12.75" customHeight="1">
      <c r="A46" s="590"/>
      <c r="B46" s="144" t="s">
        <v>511</v>
      </c>
      <c r="C46" s="127">
        <v>2</v>
      </c>
      <c r="D46" s="127">
        <v>2</v>
      </c>
      <c r="E46" s="595"/>
      <c r="F46" s="596"/>
      <c r="G46" s="163" t="s">
        <v>512</v>
      </c>
      <c r="H46" s="127">
        <v>2</v>
      </c>
      <c r="I46" s="127">
        <v>2</v>
      </c>
      <c r="J46" s="595"/>
      <c r="K46" s="596"/>
      <c r="L46" s="144" t="s">
        <v>513</v>
      </c>
      <c r="M46" s="127">
        <v>2</v>
      </c>
      <c r="N46" s="127">
        <v>2</v>
      </c>
      <c r="O46" s="601"/>
      <c r="P46" s="602"/>
      <c r="Q46" s="144"/>
      <c r="R46" s="127"/>
      <c r="S46" s="127"/>
      <c r="T46" s="162"/>
      <c r="U46" s="162"/>
      <c r="AK46" s="149"/>
      <c r="AL46" s="149"/>
    </row>
    <row r="47" spans="1:38" s="160" customFormat="1" ht="13.5" customHeight="1">
      <c r="A47" s="590"/>
      <c r="B47" s="165" t="s">
        <v>514</v>
      </c>
      <c r="C47" s="127">
        <v>2</v>
      </c>
      <c r="D47" s="127">
        <v>2</v>
      </c>
      <c r="E47" s="595"/>
      <c r="F47" s="596"/>
      <c r="G47" s="166" t="s">
        <v>515</v>
      </c>
      <c r="H47" s="127">
        <v>2</v>
      </c>
      <c r="I47" s="127">
        <v>2</v>
      </c>
      <c r="J47" s="595"/>
      <c r="K47" s="596"/>
      <c r="L47" s="144" t="s">
        <v>516</v>
      </c>
      <c r="M47" s="127">
        <v>2</v>
      </c>
      <c r="N47" s="127">
        <v>2</v>
      </c>
      <c r="O47" s="601"/>
      <c r="P47" s="602"/>
      <c r="Q47" s="144"/>
      <c r="R47" s="127"/>
      <c r="S47" s="127"/>
      <c r="T47" s="162"/>
      <c r="U47" s="162"/>
      <c r="AK47" s="149"/>
      <c r="AL47" s="149"/>
    </row>
    <row r="48" spans="1:38" s="160" customFormat="1" ht="13.5" customHeight="1">
      <c r="A48" s="590"/>
      <c r="B48" s="144" t="s">
        <v>517</v>
      </c>
      <c r="C48" s="127">
        <v>2</v>
      </c>
      <c r="D48" s="127">
        <v>2</v>
      </c>
      <c r="E48" s="595"/>
      <c r="F48" s="596"/>
      <c r="G48" s="144" t="s">
        <v>518</v>
      </c>
      <c r="H48" s="127">
        <v>2</v>
      </c>
      <c r="I48" s="127">
        <v>2</v>
      </c>
      <c r="J48" s="595"/>
      <c r="K48" s="596"/>
      <c r="L48" s="161" t="s">
        <v>519</v>
      </c>
      <c r="M48" s="127">
        <v>2</v>
      </c>
      <c r="N48" s="127">
        <v>2</v>
      </c>
      <c r="O48" s="601"/>
      <c r="P48" s="602"/>
      <c r="Q48" s="144"/>
      <c r="R48" s="127"/>
      <c r="S48" s="127"/>
      <c r="T48" s="162"/>
      <c r="U48" s="162"/>
      <c r="AK48" s="149"/>
      <c r="AL48" s="149"/>
    </row>
    <row r="49" spans="1:38" s="160" customFormat="1" ht="13.5" customHeight="1">
      <c r="A49" s="590"/>
      <c r="B49" s="144" t="s">
        <v>520</v>
      </c>
      <c r="C49" s="127">
        <v>2</v>
      </c>
      <c r="D49" s="127">
        <v>2</v>
      </c>
      <c r="E49" s="595"/>
      <c r="F49" s="596"/>
      <c r="G49" s="161" t="s">
        <v>521</v>
      </c>
      <c r="H49" s="167">
        <v>2</v>
      </c>
      <c r="I49" s="167">
        <v>2</v>
      </c>
      <c r="J49" s="595"/>
      <c r="K49" s="596"/>
      <c r="L49" s="152" t="s">
        <v>522</v>
      </c>
      <c r="M49" s="127">
        <v>2</v>
      </c>
      <c r="N49" s="127">
        <v>2</v>
      </c>
      <c r="O49" s="601"/>
      <c r="P49" s="602"/>
      <c r="Q49" s="144"/>
      <c r="R49" s="127"/>
      <c r="S49" s="127"/>
      <c r="T49" s="162"/>
      <c r="U49" s="162"/>
      <c r="AK49" s="149"/>
      <c r="AL49" s="149"/>
    </row>
    <row r="50" spans="1:38" s="160" customFormat="1" ht="13.5" customHeight="1">
      <c r="A50" s="590"/>
      <c r="B50" s="144" t="s">
        <v>523</v>
      </c>
      <c r="C50" s="127">
        <v>2</v>
      </c>
      <c r="D50" s="127">
        <v>2</v>
      </c>
      <c r="E50" s="595"/>
      <c r="F50" s="596"/>
      <c r="G50" s="144" t="s">
        <v>524</v>
      </c>
      <c r="H50" s="167">
        <v>2</v>
      </c>
      <c r="I50" s="167">
        <v>2</v>
      </c>
      <c r="J50" s="595"/>
      <c r="K50" s="596"/>
      <c r="L50" s="158" t="s">
        <v>525</v>
      </c>
      <c r="M50" s="127">
        <v>2</v>
      </c>
      <c r="N50" s="127">
        <v>2</v>
      </c>
      <c r="O50" s="601"/>
      <c r="P50" s="602"/>
      <c r="Q50" s="144"/>
      <c r="R50" s="127"/>
      <c r="S50" s="127"/>
      <c r="T50" s="162"/>
      <c r="U50" s="162"/>
      <c r="AK50" s="149"/>
      <c r="AL50" s="149"/>
    </row>
    <row r="51" spans="1:38" s="160" customFormat="1" ht="13.5" customHeight="1">
      <c r="A51" s="590"/>
      <c r="B51" s="144" t="s">
        <v>526</v>
      </c>
      <c r="C51" s="127">
        <v>2</v>
      </c>
      <c r="D51" s="127">
        <v>2</v>
      </c>
      <c r="E51" s="595"/>
      <c r="F51" s="596"/>
      <c r="G51" s="144" t="s">
        <v>527</v>
      </c>
      <c r="H51" s="167">
        <v>2</v>
      </c>
      <c r="I51" s="167">
        <v>2</v>
      </c>
      <c r="J51" s="595"/>
      <c r="K51" s="596"/>
      <c r="L51" s="168" t="s">
        <v>528</v>
      </c>
      <c r="M51" s="127">
        <v>2</v>
      </c>
      <c r="N51" s="127">
        <v>2</v>
      </c>
      <c r="O51" s="601"/>
      <c r="P51" s="602"/>
      <c r="Q51" s="161"/>
      <c r="R51" s="162"/>
      <c r="S51" s="162"/>
      <c r="T51" s="162"/>
      <c r="U51" s="162"/>
      <c r="AK51" s="149"/>
      <c r="AL51" s="149"/>
    </row>
    <row r="52" spans="1:38" s="160" customFormat="1" ht="13.5" customHeight="1">
      <c r="A52" s="590"/>
      <c r="B52" s="163" t="s">
        <v>529</v>
      </c>
      <c r="C52" s="127">
        <v>2</v>
      </c>
      <c r="D52" s="127">
        <v>2</v>
      </c>
      <c r="E52" s="595"/>
      <c r="F52" s="596"/>
      <c r="G52" s="169" t="s">
        <v>530</v>
      </c>
      <c r="H52" s="167">
        <v>2</v>
      </c>
      <c r="I52" s="167">
        <v>2</v>
      </c>
      <c r="J52" s="595"/>
      <c r="K52" s="596"/>
      <c r="L52" s="364" t="s">
        <v>1093</v>
      </c>
      <c r="M52" s="127">
        <v>2</v>
      </c>
      <c r="N52" s="127">
        <v>2</v>
      </c>
      <c r="O52" s="601"/>
      <c r="P52" s="602"/>
      <c r="Q52" s="144"/>
      <c r="R52" s="127"/>
      <c r="S52" s="127"/>
      <c r="T52" s="162"/>
      <c r="U52" s="162"/>
      <c r="AK52" s="149"/>
      <c r="AL52" s="149"/>
    </row>
    <row r="53" spans="1:38" s="160" customFormat="1" ht="13.5" customHeight="1">
      <c r="A53" s="590"/>
      <c r="B53" s="156" t="s">
        <v>531</v>
      </c>
      <c r="C53" s="170">
        <v>2</v>
      </c>
      <c r="D53" s="170">
        <v>2</v>
      </c>
      <c r="E53" s="595"/>
      <c r="F53" s="596"/>
      <c r="G53" s="144" t="s">
        <v>532</v>
      </c>
      <c r="H53" s="167">
        <v>2</v>
      </c>
      <c r="I53" s="167">
        <v>2</v>
      </c>
      <c r="J53" s="595"/>
      <c r="K53" s="596"/>
      <c r="L53" s="144"/>
      <c r="M53" s="127"/>
      <c r="N53" s="127"/>
      <c r="O53" s="601"/>
      <c r="P53" s="602"/>
      <c r="Q53" s="144"/>
      <c r="R53" s="127"/>
      <c r="S53" s="127"/>
      <c r="T53" s="162"/>
      <c r="U53" s="162"/>
      <c r="AK53" s="149"/>
      <c r="AL53" s="149"/>
    </row>
    <row r="54" spans="1:38" s="154" customFormat="1" ht="12.95" customHeight="1">
      <c r="A54" s="590"/>
      <c r="B54" s="171" t="s">
        <v>533</v>
      </c>
      <c r="C54" s="170">
        <v>2</v>
      </c>
      <c r="D54" s="170">
        <v>2</v>
      </c>
      <c r="E54" s="595"/>
      <c r="F54" s="596"/>
      <c r="G54" s="364" t="s">
        <v>1095</v>
      </c>
      <c r="H54" s="167">
        <v>2</v>
      </c>
      <c r="I54" s="167">
        <v>2</v>
      </c>
      <c r="J54" s="595"/>
      <c r="K54" s="596"/>
      <c r="L54" s="144"/>
      <c r="M54" s="127"/>
      <c r="N54" s="127"/>
      <c r="O54" s="601"/>
      <c r="P54" s="602"/>
      <c r="Q54" s="172"/>
      <c r="R54" s="173"/>
      <c r="S54" s="173"/>
      <c r="T54" s="174"/>
      <c r="U54" s="174"/>
    </row>
    <row r="55" spans="1:38" s="154" customFormat="1" ht="12.95" customHeight="1">
      <c r="A55" s="590"/>
      <c r="B55" s="127"/>
      <c r="C55" s="127"/>
      <c r="D55" s="127"/>
      <c r="E55" s="597"/>
      <c r="F55" s="598"/>
      <c r="G55" s="127"/>
      <c r="H55" s="137"/>
      <c r="I55" s="137"/>
      <c r="J55" s="597"/>
      <c r="K55" s="598"/>
      <c r="L55" s="137"/>
      <c r="M55" s="137"/>
      <c r="N55" s="137"/>
      <c r="O55" s="603"/>
      <c r="P55" s="604"/>
      <c r="Q55" s="137"/>
      <c r="R55" s="137"/>
      <c r="S55" s="137"/>
      <c r="T55" s="137"/>
      <c r="U55" s="137"/>
    </row>
    <row r="56" spans="1:38" s="154" customFormat="1" ht="12.95" customHeight="1">
      <c r="A56" s="591"/>
      <c r="B56" s="137" t="s">
        <v>534</v>
      </c>
      <c r="C56" s="588" t="s">
        <v>535</v>
      </c>
      <c r="D56" s="588"/>
      <c r="E56" s="588"/>
      <c r="F56" s="588"/>
      <c r="G56" s="588"/>
      <c r="H56" s="588"/>
      <c r="I56" s="588"/>
      <c r="J56" s="588"/>
      <c r="K56" s="588"/>
      <c r="L56" s="588"/>
      <c r="M56" s="588"/>
      <c r="N56" s="588"/>
      <c r="O56" s="588"/>
      <c r="P56" s="588"/>
      <c r="Q56" s="588"/>
      <c r="R56" s="588"/>
      <c r="S56" s="588"/>
      <c r="T56" s="588"/>
      <c r="U56" s="588"/>
    </row>
    <row r="57" spans="1:38" s="175" customFormat="1" ht="12.6" customHeight="1">
      <c r="A57" s="608" t="s">
        <v>536</v>
      </c>
      <c r="B57" s="608"/>
      <c r="C57" s="608"/>
      <c r="D57" s="608"/>
      <c r="E57" s="608"/>
      <c r="F57" s="608" t="s">
        <v>537</v>
      </c>
      <c r="G57" s="608"/>
      <c r="H57" s="608"/>
      <c r="I57" s="608"/>
      <c r="J57" s="608"/>
      <c r="K57" s="175" t="s">
        <v>538</v>
      </c>
      <c r="P57" s="175" t="s">
        <v>539</v>
      </c>
    </row>
    <row r="58" spans="1:38" s="175" customFormat="1" ht="12.6" customHeight="1">
      <c r="A58" s="609" t="s">
        <v>540</v>
      </c>
      <c r="B58" s="609"/>
      <c r="C58" s="609"/>
      <c r="D58" s="609"/>
      <c r="E58" s="609"/>
      <c r="F58" s="176" t="s">
        <v>541</v>
      </c>
      <c r="K58" s="175" t="s">
        <v>542</v>
      </c>
    </row>
    <row r="59" spans="1:38" s="175" customFormat="1" ht="12.6" customHeight="1">
      <c r="A59" s="607" t="s">
        <v>1115</v>
      </c>
      <c r="B59" s="607"/>
      <c r="C59" s="607"/>
      <c r="D59" s="607"/>
      <c r="E59" s="607"/>
      <c r="F59" s="607"/>
      <c r="K59" s="610" t="s">
        <v>543</v>
      </c>
      <c r="L59" s="610"/>
      <c r="M59" s="610"/>
      <c r="N59" s="610"/>
      <c r="O59" s="610"/>
      <c r="P59" s="610"/>
      <c r="Q59" s="610"/>
      <c r="R59" s="610"/>
      <c r="S59" s="610"/>
      <c r="T59" s="610"/>
      <c r="U59" s="610"/>
    </row>
    <row r="60" spans="1:38" s="175" customFormat="1" ht="12.6" customHeight="1">
      <c r="A60" s="607"/>
      <c r="B60" s="607"/>
      <c r="C60" s="607"/>
      <c r="D60" s="607"/>
      <c r="E60" s="607"/>
      <c r="F60" s="607"/>
      <c r="K60" s="610"/>
      <c r="L60" s="610"/>
      <c r="M60" s="610"/>
      <c r="N60" s="610"/>
      <c r="O60" s="610"/>
      <c r="P60" s="610"/>
      <c r="Q60" s="610"/>
      <c r="R60" s="610"/>
      <c r="S60" s="610"/>
      <c r="T60" s="610"/>
      <c r="U60" s="610"/>
    </row>
    <row r="61" spans="1:38" s="177" customFormat="1" ht="12.6" customHeight="1">
      <c r="A61" s="611" t="s">
        <v>544</v>
      </c>
      <c r="B61" s="611"/>
      <c r="C61" s="611"/>
      <c r="D61" s="611"/>
      <c r="E61" s="611"/>
      <c r="F61" s="611"/>
      <c r="G61" s="611"/>
      <c r="H61" s="611"/>
      <c r="I61" s="611"/>
      <c r="J61" s="611"/>
      <c r="K61" s="611"/>
      <c r="L61" s="611"/>
      <c r="M61" s="611"/>
      <c r="N61" s="611"/>
      <c r="O61" s="611"/>
      <c r="P61" s="611"/>
      <c r="Q61" s="611"/>
      <c r="R61" s="611"/>
      <c r="S61" s="611"/>
      <c r="T61" s="611"/>
      <c r="U61" s="611"/>
    </row>
    <row r="62" spans="1:38" ht="12.95" customHeight="1">
      <c r="A62" s="605" t="s">
        <v>1302</v>
      </c>
      <c r="B62" s="606"/>
      <c r="C62" s="606"/>
      <c r="D62" s="606"/>
      <c r="E62" s="606"/>
      <c r="F62" s="606"/>
      <c r="G62" s="606"/>
      <c r="H62" s="606"/>
      <c r="I62" s="606"/>
      <c r="J62" s="606"/>
      <c r="K62" s="606"/>
      <c r="L62" s="606"/>
      <c r="M62" s="606"/>
      <c r="N62" s="606"/>
      <c r="O62" s="606"/>
      <c r="P62" s="606"/>
      <c r="Q62" s="606"/>
      <c r="R62" s="606"/>
      <c r="S62" s="606"/>
      <c r="T62" s="606"/>
      <c r="U62" s="606"/>
    </row>
  </sheetData>
  <mergeCells count="46">
    <mergeCell ref="A62:U62"/>
    <mergeCell ref="A59:F60"/>
    <mergeCell ref="A57:E57"/>
    <mergeCell ref="F57:J57"/>
    <mergeCell ref="A58:E58"/>
    <mergeCell ref="K59:U60"/>
    <mergeCell ref="A61:U61"/>
    <mergeCell ref="A27:A37"/>
    <mergeCell ref="C37:U37"/>
    <mergeCell ref="A38:A56"/>
    <mergeCell ref="B42:U43"/>
    <mergeCell ref="E44:F55"/>
    <mergeCell ref="J44:K55"/>
    <mergeCell ref="O44:P55"/>
    <mergeCell ref="C56:U56"/>
    <mergeCell ref="O4:P4"/>
    <mergeCell ref="R4:S4"/>
    <mergeCell ref="A23:A26"/>
    <mergeCell ref="C26:U26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2"/>
    <mergeCell ref="C22:U22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3" type="noConversion"/>
  <printOptions horizontalCentered="1"/>
  <pageMargins left="0.39370078740157483" right="0.39370078740157483" top="0.19685039370078741" bottom="0" header="0.19685039370078741" footer="0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1"/>
  <sheetViews>
    <sheetView topLeftCell="A43" zoomScaleNormal="100" workbookViewId="0">
      <selection activeCell="A61" sqref="A61:U61"/>
    </sheetView>
  </sheetViews>
  <sheetFormatPr defaultColWidth="9" defaultRowHeight="15"/>
  <cols>
    <col min="1" max="1" width="2.25" style="179" customWidth="1"/>
    <col min="2" max="2" width="13.375" style="178" customWidth="1"/>
    <col min="3" max="6" width="2.875" style="179" customWidth="1"/>
    <col min="7" max="7" width="13.375" style="178" customWidth="1"/>
    <col min="8" max="11" width="2.875" style="179" customWidth="1"/>
    <col min="12" max="12" width="13.375" style="178" customWidth="1"/>
    <col min="13" max="16" width="2.875" style="179" customWidth="1"/>
    <col min="17" max="17" width="13.375" style="178" customWidth="1"/>
    <col min="18" max="21" width="2.875" style="179" customWidth="1"/>
    <col min="22" max="16384" width="9" style="81"/>
  </cols>
  <sheetData>
    <row r="1" spans="1:21" ht="26.25" customHeight="1">
      <c r="A1" s="536" t="s">
        <v>1074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</row>
    <row r="2" spans="1:21" s="195" customFormat="1" ht="27" customHeight="1">
      <c r="A2" s="578" t="s">
        <v>1106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</row>
    <row r="3" spans="1:21" s="126" customFormat="1" ht="12.75">
      <c r="A3" s="580" t="s">
        <v>430</v>
      </c>
      <c r="B3" s="581" t="s">
        <v>431</v>
      </c>
      <c r="C3" s="580" t="s">
        <v>432</v>
      </c>
      <c r="D3" s="580"/>
      <c r="E3" s="580"/>
      <c r="F3" s="580"/>
      <c r="G3" s="581" t="s">
        <v>431</v>
      </c>
      <c r="H3" s="580" t="s">
        <v>433</v>
      </c>
      <c r="I3" s="580"/>
      <c r="J3" s="580"/>
      <c r="K3" s="580"/>
      <c r="L3" s="581" t="s">
        <v>431</v>
      </c>
      <c r="M3" s="580" t="s">
        <v>545</v>
      </c>
      <c r="N3" s="580"/>
      <c r="O3" s="580"/>
      <c r="P3" s="580"/>
      <c r="Q3" s="581" t="s">
        <v>431</v>
      </c>
      <c r="R3" s="580" t="s">
        <v>435</v>
      </c>
      <c r="S3" s="580"/>
      <c r="T3" s="580"/>
      <c r="U3" s="580"/>
    </row>
    <row r="4" spans="1:21" s="126" customFormat="1" ht="12.75">
      <c r="A4" s="580"/>
      <c r="B4" s="581"/>
      <c r="C4" s="580" t="s">
        <v>436</v>
      </c>
      <c r="D4" s="580"/>
      <c r="E4" s="580" t="s">
        <v>437</v>
      </c>
      <c r="F4" s="580"/>
      <c r="G4" s="581"/>
      <c r="H4" s="580" t="s">
        <v>436</v>
      </c>
      <c r="I4" s="580"/>
      <c r="J4" s="580" t="s">
        <v>437</v>
      </c>
      <c r="K4" s="580"/>
      <c r="L4" s="581"/>
      <c r="M4" s="580" t="s">
        <v>436</v>
      </c>
      <c r="N4" s="580"/>
      <c r="O4" s="580" t="s">
        <v>437</v>
      </c>
      <c r="P4" s="580"/>
      <c r="Q4" s="581"/>
      <c r="R4" s="580" t="s">
        <v>436</v>
      </c>
      <c r="S4" s="580"/>
      <c r="T4" s="580" t="s">
        <v>437</v>
      </c>
      <c r="U4" s="580"/>
    </row>
    <row r="5" spans="1:21" s="128" customFormat="1" ht="13.5" customHeight="1">
      <c r="A5" s="580"/>
      <c r="B5" s="581"/>
      <c r="C5" s="357" t="s">
        <v>1075</v>
      </c>
      <c r="D5" s="357" t="s">
        <v>1076</v>
      </c>
      <c r="E5" s="357" t="s">
        <v>1075</v>
      </c>
      <c r="F5" s="357" t="s">
        <v>1076</v>
      </c>
      <c r="G5" s="581"/>
      <c r="H5" s="357" t="s">
        <v>1075</v>
      </c>
      <c r="I5" s="357" t="s">
        <v>1076</v>
      </c>
      <c r="J5" s="357" t="s">
        <v>1075</v>
      </c>
      <c r="K5" s="357" t="s">
        <v>1076</v>
      </c>
      <c r="L5" s="581"/>
      <c r="M5" s="357" t="s">
        <v>1075</v>
      </c>
      <c r="N5" s="357" t="s">
        <v>1076</v>
      </c>
      <c r="O5" s="357" t="s">
        <v>1075</v>
      </c>
      <c r="P5" s="357" t="s">
        <v>1076</v>
      </c>
      <c r="Q5" s="581"/>
      <c r="R5" s="357" t="s">
        <v>1075</v>
      </c>
      <c r="S5" s="357" t="s">
        <v>1076</v>
      </c>
      <c r="T5" s="357" t="s">
        <v>1075</v>
      </c>
      <c r="U5" s="357" t="s">
        <v>1076</v>
      </c>
    </row>
    <row r="6" spans="1:21" s="133" customFormat="1" ht="12.6" customHeight="1">
      <c r="A6" s="580" t="s">
        <v>546</v>
      </c>
      <c r="B6" s="132" t="s">
        <v>547</v>
      </c>
      <c r="C6" s="140">
        <v>2</v>
      </c>
      <c r="D6" s="127">
        <v>2</v>
      </c>
      <c r="E6" s="127"/>
      <c r="F6" s="127"/>
      <c r="G6" s="132" t="s">
        <v>548</v>
      </c>
      <c r="H6" s="127">
        <v>2</v>
      </c>
      <c r="I6" s="127">
        <v>2</v>
      </c>
      <c r="J6" s="127"/>
      <c r="K6" s="127"/>
      <c r="L6" s="132"/>
      <c r="M6" s="127"/>
      <c r="N6" s="127"/>
      <c r="O6" s="127"/>
      <c r="P6" s="127"/>
      <c r="Q6" s="132"/>
      <c r="R6" s="127"/>
      <c r="S6" s="127"/>
      <c r="T6" s="127"/>
      <c r="U6" s="127"/>
    </row>
    <row r="7" spans="1:21" s="133" customFormat="1" ht="12.6" customHeight="1">
      <c r="A7" s="580"/>
      <c r="B7" s="132" t="s">
        <v>549</v>
      </c>
      <c r="C7" s="140"/>
      <c r="D7" s="127"/>
      <c r="E7" s="127">
        <v>2</v>
      </c>
      <c r="F7" s="127">
        <v>2</v>
      </c>
      <c r="G7" s="132" t="s">
        <v>550</v>
      </c>
      <c r="H7" s="127">
        <v>2</v>
      </c>
      <c r="I7" s="127">
        <v>2</v>
      </c>
      <c r="J7" s="127">
        <v>2</v>
      </c>
      <c r="K7" s="127">
        <v>2</v>
      </c>
      <c r="L7" s="132"/>
      <c r="M7" s="127"/>
      <c r="N7" s="127"/>
      <c r="O7" s="127"/>
      <c r="P7" s="127"/>
      <c r="Q7" s="132"/>
      <c r="R7" s="127"/>
      <c r="S7" s="127"/>
      <c r="T7" s="127"/>
      <c r="U7" s="127"/>
    </row>
    <row r="8" spans="1:21" s="134" customFormat="1" ht="12.6" customHeight="1">
      <c r="A8" s="580"/>
      <c r="B8" s="132" t="s">
        <v>551</v>
      </c>
      <c r="C8" s="140">
        <v>2</v>
      </c>
      <c r="D8" s="127">
        <v>2</v>
      </c>
      <c r="E8" s="127"/>
      <c r="F8" s="127"/>
      <c r="G8" s="132"/>
      <c r="H8" s="127"/>
      <c r="I8" s="127"/>
      <c r="J8" s="127"/>
      <c r="K8" s="127"/>
      <c r="L8" s="132"/>
      <c r="M8" s="127"/>
      <c r="N8" s="127"/>
      <c r="O8" s="127"/>
      <c r="P8" s="127"/>
      <c r="Q8" s="132"/>
      <c r="R8" s="127"/>
      <c r="S8" s="127"/>
      <c r="T8" s="127"/>
      <c r="U8" s="127"/>
    </row>
    <row r="9" spans="1:21" s="134" customFormat="1" ht="12.6" customHeight="1">
      <c r="A9" s="580"/>
      <c r="B9" s="132" t="s">
        <v>552</v>
      </c>
      <c r="C9" s="140"/>
      <c r="D9" s="127"/>
      <c r="E9" s="127">
        <v>2</v>
      </c>
      <c r="F9" s="127">
        <v>2</v>
      </c>
      <c r="G9" s="132"/>
      <c r="H9" s="127"/>
      <c r="I9" s="127"/>
      <c r="J9" s="127"/>
      <c r="K9" s="127"/>
      <c r="L9" s="132"/>
      <c r="M9" s="127"/>
      <c r="N9" s="127"/>
      <c r="O9" s="127"/>
      <c r="P9" s="127"/>
      <c r="Q9" s="132"/>
      <c r="R9" s="127"/>
      <c r="S9" s="127"/>
      <c r="T9" s="127"/>
      <c r="U9" s="127"/>
    </row>
    <row r="10" spans="1:21" s="138" customFormat="1" ht="12.6" customHeight="1">
      <c r="A10" s="580"/>
      <c r="B10" s="135" t="s">
        <v>445</v>
      </c>
      <c r="C10" s="136">
        <f>SUM(C6:C8)</f>
        <v>4</v>
      </c>
      <c r="D10" s="137">
        <f>SUM(D6:D8)</f>
        <v>4</v>
      </c>
      <c r="E10" s="137">
        <f>SUM(E6:E9)</f>
        <v>4</v>
      </c>
      <c r="F10" s="137">
        <f>SUM(F6:F9)</f>
        <v>4</v>
      </c>
      <c r="G10" s="135" t="s">
        <v>445</v>
      </c>
      <c r="H10" s="137">
        <f>SUM(H6:H8)</f>
        <v>4</v>
      </c>
      <c r="I10" s="137">
        <f>SUM(I6:I8)</f>
        <v>4</v>
      </c>
      <c r="J10" s="137">
        <f>SUM(J6:J8)</f>
        <v>2</v>
      </c>
      <c r="K10" s="137">
        <f>SUM(K6:K8)</f>
        <v>2</v>
      </c>
      <c r="L10" s="135" t="s">
        <v>445</v>
      </c>
      <c r="M10" s="137"/>
      <c r="N10" s="137"/>
      <c r="O10" s="137"/>
      <c r="P10" s="137"/>
      <c r="Q10" s="135" t="s">
        <v>445</v>
      </c>
      <c r="R10" s="137"/>
      <c r="S10" s="137"/>
      <c r="T10" s="137"/>
      <c r="U10" s="137"/>
    </row>
    <row r="11" spans="1:21" s="138" customFormat="1" ht="12.6" customHeight="1">
      <c r="A11" s="580"/>
      <c r="B11" s="139" t="s">
        <v>446</v>
      </c>
      <c r="C11" s="585">
        <f>C10+E10+H10+J10+M10+O10+R10+T10</f>
        <v>14</v>
      </c>
      <c r="D11" s="585"/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585"/>
      <c r="P11" s="585"/>
      <c r="Q11" s="585"/>
      <c r="R11" s="585"/>
      <c r="S11" s="585"/>
      <c r="T11" s="585"/>
      <c r="U11" s="585"/>
    </row>
    <row r="12" spans="1:21" s="138" customFormat="1" ht="37.5" customHeight="1">
      <c r="A12" s="580"/>
      <c r="B12" s="556" t="s">
        <v>1082</v>
      </c>
      <c r="C12" s="556"/>
      <c r="D12" s="556"/>
      <c r="E12" s="556"/>
      <c r="F12" s="556"/>
      <c r="G12" s="556"/>
      <c r="H12" s="556"/>
      <c r="I12" s="556"/>
      <c r="J12" s="556"/>
      <c r="K12" s="556"/>
      <c r="L12" s="556"/>
      <c r="M12" s="556"/>
      <c r="N12" s="556"/>
      <c r="O12" s="556"/>
      <c r="P12" s="556"/>
      <c r="Q12" s="556"/>
      <c r="R12" s="556"/>
      <c r="S12" s="556"/>
      <c r="T12" s="556"/>
      <c r="U12" s="556"/>
    </row>
    <row r="13" spans="1:21" s="134" customFormat="1" ht="12.6" customHeight="1">
      <c r="A13" s="580" t="s">
        <v>553</v>
      </c>
      <c r="B13" s="132" t="s">
        <v>448</v>
      </c>
      <c r="C13" s="127">
        <v>0</v>
      </c>
      <c r="D13" s="127">
        <v>1</v>
      </c>
      <c r="E13" s="127">
        <v>0</v>
      </c>
      <c r="F13" s="127">
        <v>1</v>
      </c>
      <c r="G13" s="132" t="s">
        <v>554</v>
      </c>
      <c r="H13" s="127">
        <v>1</v>
      </c>
      <c r="I13" s="127">
        <v>1</v>
      </c>
      <c r="J13" s="127">
        <v>1</v>
      </c>
      <c r="K13" s="127">
        <v>1</v>
      </c>
      <c r="L13" s="132"/>
      <c r="M13" s="127"/>
      <c r="N13" s="127"/>
      <c r="O13" s="127"/>
      <c r="P13" s="127"/>
      <c r="Q13" s="132"/>
      <c r="R13" s="127"/>
      <c r="S13" s="127"/>
      <c r="T13" s="127"/>
      <c r="U13" s="127"/>
    </row>
    <row r="14" spans="1:21" s="134" customFormat="1" ht="12.6" customHeight="1">
      <c r="A14" s="580"/>
      <c r="B14" s="132" t="s">
        <v>555</v>
      </c>
      <c r="C14" s="140"/>
      <c r="D14" s="127"/>
      <c r="E14" s="127">
        <v>2</v>
      </c>
      <c r="F14" s="127">
        <v>2</v>
      </c>
      <c r="G14" s="141" t="s">
        <v>451</v>
      </c>
      <c r="H14" s="127"/>
      <c r="I14" s="127"/>
      <c r="J14" s="127">
        <v>2</v>
      </c>
      <c r="K14" s="127">
        <v>2</v>
      </c>
      <c r="L14" s="132"/>
      <c r="M14" s="127"/>
      <c r="N14" s="127"/>
      <c r="O14" s="127"/>
      <c r="P14" s="127"/>
      <c r="Q14" s="132"/>
      <c r="R14" s="127"/>
      <c r="S14" s="127"/>
      <c r="T14" s="127"/>
      <c r="U14" s="127"/>
    </row>
    <row r="15" spans="1:21" s="134" customFormat="1" ht="12.6" customHeight="1">
      <c r="A15" s="580"/>
      <c r="B15" s="132"/>
      <c r="C15" s="127"/>
      <c r="D15" s="127"/>
      <c r="E15" s="127"/>
      <c r="F15" s="127"/>
      <c r="G15" s="377" t="s">
        <v>1100</v>
      </c>
      <c r="H15" s="378"/>
      <c r="I15" s="378"/>
      <c r="J15" s="378">
        <v>2</v>
      </c>
      <c r="K15" s="378">
        <v>2</v>
      </c>
      <c r="L15" s="132"/>
      <c r="M15" s="127"/>
      <c r="N15" s="127"/>
      <c r="O15" s="127"/>
      <c r="P15" s="127"/>
      <c r="Q15" s="132"/>
      <c r="R15" s="127"/>
      <c r="S15" s="127"/>
      <c r="T15" s="127"/>
      <c r="U15" s="127"/>
    </row>
    <row r="16" spans="1:21" s="138" customFormat="1" ht="12.6" customHeight="1">
      <c r="A16" s="580"/>
      <c r="B16" s="135" t="s">
        <v>445</v>
      </c>
      <c r="C16" s="137">
        <f>SUM(C13:C14)</f>
        <v>0</v>
      </c>
      <c r="D16" s="137">
        <f>SUM(D13:D14)</f>
        <v>1</v>
      </c>
      <c r="E16" s="137">
        <f>SUM(E13:E14)</f>
        <v>2</v>
      </c>
      <c r="F16" s="137">
        <f>SUM(F13:F14)</f>
        <v>3</v>
      </c>
      <c r="G16" s="135" t="s">
        <v>445</v>
      </c>
      <c r="H16" s="137">
        <f>SUM(H13:H15)</f>
        <v>1</v>
      </c>
      <c r="I16" s="137">
        <f>SUM(I13:I15)</f>
        <v>1</v>
      </c>
      <c r="J16" s="137">
        <f>SUM(J13:J15)</f>
        <v>5</v>
      </c>
      <c r="K16" s="137">
        <f>SUM(K13:K15)</f>
        <v>5</v>
      </c>
      <c r="L16" s="135" t="s">
        <v>445</v>
      </c>
      <c r="M16" s="137"/>
      <c r="N16" s="137"/>
      <c r="O16" s="137"/>
      <c r="P16" s="137"/>
      <c r="Q16" s="135" t="s">
        <v>445</v>
      </c>
      <c r="R16" s="137"/>
      <c r="S16" s="137"/>
      <c r="T16" s="137"/>
      <c r="U16" s="137"/>
    </row>
    <row r="17" spans="1:22" s="138" customFormat="1" ht="12.6" customHeight="1">
      <c r="A17" s="580"/>
      <c r="B17" s="139" t="s">
        <v>446</v>
      </c>
      <c r="C17" s="585">
        <f>C16+E16+H16+J16+M16+O16+R16+T16</f>
        <v>8</v>
      </c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</row>
    <row r="18" spans="1:22" s="142" customFormat="1" ht="80.099999999999994" customHeight="1">
      <c r="A18" s="580" t="s">
        <v>556</v>
      </c>
      <c r="B18" s="556" t="s">
        <v>557</v>
      </c>
      <c r="C18" s="556"/>
      <c r="D18" s="556"/>
      <c r="E18" s="556"/>
      <c r="F18" s="556"/>
      <c r="G18" s="556"/>
      <c r="H18" s="556"/>
      <c r="I18" s="556"/>
      <c r="J18" s="556"/>
      <c r="K18" s="556"/>
      <c r="L18" s="556"/>
      <c r="M18" s="556"/>
      <c r="N18" s="556"/>
      <c r="O18" s="556"/>
      <c r="P18" s="556"/>
      <c r="Q18" s="556"/>
      <c r="R18" s="556"/>
      <c r="S18" s="556"/>
      <c r="T18" s="556"/>
      <c r="U18" s="556"/>
    </row>
    <row r="19" spans="1:22" s="143" customFormat="1" ht="12.6" customHeight="1">
      <c r="A19" s="580"/>
      <c r="B19" s="139" t="s">
        <v>446</v>
      </c>
      <c r="C19" s="585">
        <v>6</v>
      </c>
      <c r="D19" s="585"/>
      <c r="E19" s="585"/>
      <c r="F19" s="585"/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</row>
    <row r="20" spans="1:22" s="145" customFormat="1" ht="12.6" customHeight="1">
      <c r="A20" s="580" t="s">
        <v>558</v>
      </c>
      <c r="B20" s="144" t="s">
        <v>559</v>
      </c>
      <c r="C20" s="140">
        <v>2</v>
      </c>
      <c r="D20" s="127">
        <v>2</v>
      </c>
      <c r="E20" s="127"/>
      <c r="F20" s="127"/>
      <c r="G20" s="370" t="s">
        <v>1102</v>
      </c>
      <c r="H20" s="379">
        <v>2</v>
      </c>
      <c r="I20" s="379">
        <v>2</v>
      </c>
      <c r="J20" s="379"/>
      <c r="K20" s="379"/>
      <c r="L20" s="144"/>
      <c r="M20" s="127"/>
      <c r="N20" s="127"/>
      <c r="O20" s="127"/>
      <c r="P20" s="127"/>
      <c r="Q20" s="144"/>
      <c r="R20" s="127"/>
      <c r="S20" s="127"/>
      <c r="T20" s="127"/>
      <c r="U20" s="127"/>
    </row>
    <row r="21" spans="1:22" s="145" customFormat="1" ht="12.6" customHeight="1">
      <c r="A21" s="580"/>
      <c r="B21" s="144" t="s">
        <v>560</v>
      </c>
      <c r="C21" s="127"/>
      <c r="D21" s="127"/>
      <c r="E21" s="127">
        <v>2</v>
      </c>
      <c r="F21" s="127">
        <v>2</v>
      </c>
      <c r="G21" s="370" t="s">
        <v>1101</v>
      </c>
      <c r="H21" s="379"/>
      <c r="I21" s="379"/>
      <c r="J21" s="379">
        <v>2</v>
      </c>
      <c r="K21" s="379">
        <v>2</v>
      </c>
      <c r="L21" s="144"/>
      <c r="M21" s="127"/>
      <c r="N21" s="127"/>
      <c r="O21" s="127"/>
      <c r="P21" s="127"/>
      <c r="Q21" s="144"/>
      <c r="R21" s="127"/>
      <c r="S21" s="127"/>
      <c r="T21" s="127"/>
      <c r="U21" s="127"/>
    </row>
    <row r="22" spans="1:22" s="147" customFormat="1" ht="12.6" customHeight="1">
      <c r="A22" s="580"/>
      <c r="B22" s="139" t="s">
        <v>446</v>
      </c>
      <c r="C22" s="586">
        <f>C20+E21+H20+J21</f>
        <v>8</v>
      </c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</row>
    <row r="23" spans="1:22" ht="13.9" customHeight="1">
      <c r="A23" s="582" t="s">
        <v>561</v>
      </c>
      <c r="B23" s="85" t="s">
        <v>562</v>
      </c>
      <c r="C23" s="88">
        <v>2</v>
      </c>
      <c r="D23" s="88">
        <v>2</v>
      </c>
      <c r="E23" s="88"/>
      <c r="F23" s="88"/>
      <c r="G23" s="85" t="s">
        <v>563</v>
      </c>
      <c r="H23" s="88">
        <v>2</v>
      </c>
      <c r="I23" s="88">
        <v>2</v>
      </c>
      <c r="J23" s="88"/>
      <c r="K23" s="88"/>
      <c r="L23" s="93" t="s">
        <v>564</v>
      </c>
      <c r="M23" s="88"/>
      <c r="N23" s="88"/>
      <c r="O23" s="88">
        <v>2</v>
      </c>
      <c r="P23" s="88">
        <v>2</v>
      </c>
      <c r="Q23" s="93" t="s">
        <v>565</v>
      </c>
      <c r="R23" s="88"/>
      <c r="S23" s="88"/>
      <c r="T23" s="88">
        <v>2</v>
      </c>
      <c r="U23" s="88">
        <v>2</v>
      </c>
    </row>
    <row r="24" spans="1:22" ht="13.9" customHeight="1">
      <c r="A24" s="543"/>
      <c r="B24" s="85" t="s">
        <v>566</v>
      </c>
      <c r="C24" s="88">
        <v>2</v>
      </c>
      <c r="D24" s="88">
        <v>2</v>
      </c>
      <c r="E24" s="88"/>
      <c r="F24" s="88"/>
      <c r="G24" s="93" t="s">
        <v>567</v>
      </c>
      <c r="H24" s="88">
        <v>2</v>
      </c>
      <c r="I24" s="88">
        <v>2</v>
      </c>
      <c r="J24" s="88"/>
      <c r="K24" s="88"/>
      <c r="L24" s="85" t="s">
        <v>568</v>
      </c>
      <c r="M24" s="88"/>
      <c r="N24" s="88"/>
      <c r="O24" s="88">
        <v>2</v>
      </c>
      <c r="P24" s="88">
        <v>2</v>
      </c>
      <c r="Q24" s="93" t="s">
        <v>569</v>
      </c>
      <c r="R24" s="88"/>
      <c r="S24" s="88"/>
      <c r="T24" s="88">
        <v>2</v>
      </c>
      <c r="U24" s="88">
        <v>2</v>
      </c>
    </row>
    <row r="25" spans="1:22" ht="13.9" customHeight="1">
      <c r="A25" s="543"/>
      <c r="B25" s="356" t="s">
        <v>1067</v>
      </c>
      <c r="C25" s="37">
        <v>2</v>
      </c>
      <c r="D25" s="37">
        <v>2</v>
      </c>
      <c r="E25" s="37"/>
      <c r="F25" s="37"/>
      <c r="G25" s="356" t="s">
        <v>1068</v>
      </c>
      <c r="H25" s="37"/>
      <c r="I25" s="37"/>
      <c r="J25" s="37">
        <v>2</v>
      </c>
      <c r="K25" s="37">
        <v>2</v>
      </c>
      <c r="L25" s="85"/>
      <c r="M25" s="88"/>
      <c r="N25" s="88"/>
      <c r="O25" s="88"/>
      <c r="P25" s="88"/>
      <c r="Q25" s="93"/>
      <c r="R25" s="88"/>
      <c r="S25" s="88"/>
      <c r="T25" s="88"/>
      <c r="U25" s="88"/>
    </row>
    <row r="26" spans="1:22" ht="13.9" customHeight="1">
      <c r="A26" s="583"/>
      <c r="B26" s="99" t="s">
        <v>466</v>
      </c>
      <c r="C26" s="584">
        <f>SUM(C23+C24+H23+H24+O23+O24+T23+T24+C25*J25)</f>
        <v>20</v>
      </c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</row>
    <row r="27" spans="1:22" s="149" customFormat="1" ht="12" customHeight="1">
      <c r="A27" s="587" t="s">
        <v>570</v>
      </c>
      <c r="B27" s="146" t="s">
        <v>571</v>
      </c>
      <c r="C27" s="127">
        <v>2</v>
      </c>
      <c r="D27" s="127">
        <v>2</v>
      </c>
      <c r="E27" s="137"/>
      <c r="F27" s="137"/>
      <c r="G27" s="148" t="s">
        <v>572</v>
      </c>
      <c r="H27" s="131">
        <v>2</v>
      </c>
      <c r="I27" s="131">
        <v>3</v>
      </c>
      <c r="J27" s="131"/>
      <c r="K27" s="131"/>
      <c r="L27" s="148" t="s">
        <v>573</v>
      </c>
      <c r="M27" s="131">
        <v>1</v>
      </c>
      <c r="N27" s="131">
        <v>1</v>
      </c>
      <c r="O27" s="131">
        <v>1</v>
      </c>
      <c r="P27" s="131">
        <v>1</v>
      </c>
      <c r="Q27" s="146" t="s">
        <v>574</v>
      </c>
      <c r="R27" s="127">
        <v>9</v>
      </c>
      <c r="S27" s="127" t="s">
        <v>575</v>
      </c>
      <c r="T27" s="127"/>
      <c r="U27" s="127"/>
    </row>
    <row r="28" spans="1:22" s="149" customFormat="1" ht="12" customHeight="1">
      <c r="A28" s="587"/>
      <c r="B28" s="146" t="s">
        <v>576</v>
      </c>
      <c r="C28" s="127">
        <v>2</v>
      </c>
      <c r="D28" s="127">
        <v>2</v>
      </c>
      <c r="E28" s="127"/>
      <c r="F28" s="127"/>
      <c r="G28" s="148" t="s">
        <v>577</v>
      </c>
      <c r="H28" s="131">
        <v>2</v>
      </c>
      <c r="I28" s="131">
        <v>3</v>
      </c>
      <c r="J28" s="131"/>
      <c r="K28" s="131"/>
      <c r="L28" s="150" t="s">
        <v>578</v>
      </c>
      <c r="M28" s="131">
        <v>2</v>
      </c>
      <c r="N28" s="131">
        <v>2</v>
      </c>
      <c r="O28" s="131"/>
      <c r="P28" s="131"/>
      <c r="Q28" s="146" t="s">
        <v>579</v>
      </c>
      <c r="R28" s="127"/>
      <c r="S28" s="127"/>
      <c r="T28" s="127">
        <v>9</v>
      </c>
      <c r="U28" s="127" t="s">
        <v>575</v>
      </c>
    </row>
    <row r="29" spans="1:22" s="149" customFormat="1" ht="12" customHeight="1">
      <c r="A29" s="587"/>
      <c r="B29" s="144" t="s">
        <v>580</v>
      </c>
      <c r="C29" s="127">
        <v>2</v>
      </c>
      <c r="D29" s="127">
        <v>3</v>
      </c>
      <c r="E29" s="127"/>
      <c r="F29" s="127"/>
      <c r="G29" s="148" t="s">
        <v>581</v>
      </c>
      <c r="H29" s="131">
        <v>2</v>
      </c>
      <c r="I29" s="131">
        <v>3</v>
      </c>
      <c r="J29" s="131"/>
      <c r="K29" s="131"/>
      <c r="L29" s="148" t="s">
        <v>582</v>
      </c>
      <c r="M29" s="131">
        <v>2</v>
      </c>
      <c r="N29" s="131">
        <v>2</v>
      </c>
      <c r="O29" s="131"/>
      <c r="P29" s="131"/>
      <c r="Q29" s="146"/>
      <c r="R29" s="127"/>
      <c r="S29" s="127"/>
      <c r="T29" s="127"/>
      <c r="U29" s="127"/>
    </row>
    <row r="30" spans="1:22" s="149" customFormat="1" ht="12" customHeight="1">
      <c r="A30" s="587"/>
      <c r="B30" s="146" t="s">
        <v>583</v>
      </c>
      <c r="C30" s="127">
        <v>2</v>
      </c>
      <c r="D30" s="127">
        <v>3</v>
      </c>
      <c r="E30" s="127"/>
      <c r="F30" s="127"/>
      <c r="G30" s="148" t="s">
        <v>584</v>
      </c>
      <c r="H30" s="131"/>
      <c r="I30" s="131"/>
      <c r="J30" s="131">
        <v>2</v>
      </c>
      <c r="K30" s="131">
        <v>3</v>
      </c>
      <c r="L30" s="148" t="s">
        <v>585</v>
      </c>
      <c r="M30" s="131">
        <v>2</v>
      </c>
      <c r="N30" s="131">
        <v>2</v>
      </c>
      <c r="O30" s="131"/>
      <c r="P30" s="131"/>
      <c r="Q30" s="146"/>
      <c r="R30" s="127"/>
      <c r="S30" s="127"/>
      <c r="T30" s="127"/>
      <c r="U30" s="127"/>
    </row>
    <row r="31" spans="1:22" s="149" customFormat="1" ht="12" customHeight="1">
      <c r="A31" s="587"/>
      <c r="B31" s="146" t="s">
        <v>586</v>
      </c>
      <c r="C31" s="137">
        <v>2</v>
      </c>
      <c r="D31" s="137">
        <v>2</v>
      </c>
      <c r="E31" s="127"/>
      <c r="F31" s="127"/>
      <c r="G31" s="148" t="s">
        <v>587</v>
      </c>
      <c r="H31" s="131"/>
      <c r="I31" s="131"/>
      <c r="J31" s="131">
        <v>2</v>
      </c>
      <c r="K31" s="131">
        <v>3</v>
      </c>
      <c r="L31" s="150" t="s">
        <v>588</v>
      </c>
      <c r="M31" s="131">
        <v>2</v>
      </c>
      <c r="N31" s="131">
        <v>3</v>
      </c>
      <c r="O31" s="131"/>
      <c r="P31" s="131"/>
      <c r="Q31" s="146"/>
      <c r="R31" s="127"/>
      <c r="S31" s="127"/>
      <c r="T31" s="127"/>
      <c r="U31" s="127"/>
    </row>
    <row r="32" spans="1:22" s="149" customFormat="1" ht="12" customHeight="1">
      <c r="A32" s="587"/>
      <c r="B32" s="146" t="s">
        <v>589</v>
      </c>
      <c r="C32" s="127"/>
      <c r="D32" s="127"/>
      <c r="E32" s="127">
        <v>2</v>
      </c>
      <c r="F32" s="127">
        <v>2</v>
      </c>
      <c r="G32" s="148" t="s">
        <v>590</v>
      </c>
      <c r="H32" s="131"/>
      <c r="I32" s="131"/>
      <c r="J32" s="131">
        <v>2</v>
      </c>
      <c r="K32" s="131">
        <v>2</v>
      </c>
      <c r="L32" s="148" t="s">
        <v>591</v>
      </c>
      <c r="M32" s="131"/>
      <c r="N32" s="131"/>
      <c r="O32" s="131">
        <v>2</v>
      </c>
      <c r="P32" s="131">
        <v>3</v>
      </c>
      <c r="Q32" s="146"/>
      <c r="R32" s="127"/>
      <c r="S32" s="127"/>
      <c r="T32" s="127"/>
      <c r="U32" s="127"/>
      <c r="V32" s="180"/>
    </row>
    <row r="33" spans="1:38" s="149" customFormat="1" ht="12" customHeight="1">
      <c r="A33" s="587"/>
      <c r="B33" s="144" t="s">
        <v>592</v>
      </c>
      <c r="C33" s="127"/>
      <c r="D33" s="127"/>
      <c r="E33" s="127">
        <v>2</v>
      </c>
      <c r="F33" s="127">
        <v>3</v>
      </c>
      <c r="G33" s="181" t="s">
        <v>593</v>
      </c>
      <c r="H33" s="131"/>
      <c r="I33" s="131"/>
      <c r="J33" s="131">
        <v>2</v>
      </c>
      <c r="K33" s="131">
        <v>3</v>
      </c>
      <c r="L33" s="148" t="s">
        <v>594</v>
      </c>
      <c r="M33" s="131"/>
      <c r="N33" s="131"/>
      <c r="O33" s="131">
        <v>2</v>
      </c>
      <c r="P33" s="131">
        <v>3</v>
      </c>
      <c r="Q33" s="146"/>
      <c r="R33" s="127"/>
      <c r="S33" s="127"/>
      <c r="T33" s="127"/>
      <c r="U33" s="127"/>
    </row>
    <row r="34" spans="1:38" s="149" customFormat="1" ht="12" customHeight="1">
      <c r="A34" s="587"/>
      <c r="B34" s="144" t="s">
        <v>595</v>
      </c>
      <c r="C34" s="127"/>
      <c r="D34" s="127"/>
      <c r="E34" s="127">
        <v>2</v>
      </c>
      <c r="F34" s="127">
        <v>2</v>
      </c>
      <c r="G34" s="148"/>
      <c r="H34" s="131"/>
      <c r="I34" s="131"/>
      <c r="J34" s="131"/>
      <c r="K34" s="131"/>
      <c r="L34" s="182"/>
      <c r="M34" s="131"/>
      <c r="N34" s="131"/>
      <c r="O34" s="131"/>
      <c r="P34" s="131"/>
      <c r="Q34" s="146"/>
      <c r="R34" s="127"/>
      <c r="S34" s="127"/>
      <c r="T34" s="127"/>
      <c r="U34" s="127"/>
    </row>
    <row r="35" spans="1:38" s="149" customFormat="1" ht="12" customHeight="1">
      <c r="A35" s="587"/>
      <c r="B35" s="362" t="s">
        <v>1094</v>
      </c>
      <c r="C35" s="127"/>
      <c r="D35" s="127"/>
      <c r="E35" s="127">
        <v>2</v>
      </c>
      <c r="F35" s="127">
        <v>2</v>
      </c>
      <c r="G35" s="148"/>
      <c r="H35" s="131"/>
      <c r="I35" s="131"/>
      <c r="J35" s="131"/>
      <c r="K35" s="131"/>
      <c r="L35" s="148"/>
      <c r="M35" s="131"/>
      <c r="N35" s="131"/>
      <c r="O35" s="131"/>
      <c r="P35" s="131"/>
      <c r="Q35" s="146"/>
      <c r="R35" s="127"/>
      <c r="S35" s="127"/>
      <c r="T35" s="127"/>
      <c r="U35" s="127"/>
    </row>
    <row r="36" spans="1:38" s="184" customFormat="1" ht="13.5" customHeight="1">
      <c r="A36" s="587"/>
      <c r="B36" s="135" t="s">
        <v>445</v>
      </c>
      <c r="C36" s="137">
        <f>SUM(C27:C34)</f>
        <v>10</v>
      </c>
      <c r="D36" s="137">
        <f>SUM(D27:D34)</f>
        <v>12</v>
      </c>
      <c r="E36" s="137">
        <f>SUM(E27:E35)</f>
        <v>8</v>
      </c>
      <c r="F36" s="137">
        <f>SUM(F27:F35)</f>
        <v>9</v>
      </c>
      <c r="G36" s="135" t="s">
        <v>445</v>
      </c>
      <c r="H36" s="137">
        <f>SUM(H27:H35)</f>
        <v>6</v>
      </c>
      <c r="I36" s="137">
        <f>SUM(I27:I35)</f>
        <v>9</v>
      </c>
      <c r="J36" s="137">
        <f>SUM(J27:J35)</f>
        <v>8</v>
      </c>
      <c r="K36" s="137">
        <f>SUM(K27:K35)</f>
        <v>11</v>
      </c>
      <c r="L36" s="135" t="s">
        <v>596</v>
      </c>
      <c r="M36" s="137">
        <f>SUM(M27:M35)</f>
        <v>9</v>
      </c>
      <c r="N36" s="137">
        <f>SUM(N27:N35)</f>
        <v>10</v>
      </c>
      <c r="O36" s="137">
        <f>SUM(O27:O35)</f>
        <v>5</v>
      </c>
      <c r="P36" s="137">
        <f>SUM(P27:P35)</f>
        <v>7</v>
      </c>
      <c r="Q36" s="135" t="s">
        <v>445</v>
      </c>
      <c r="R36" s="137">
        <f>SUM(R27:R35)</f>
        <v>9</v>
      </c>
      <c r="S36" s="137">
        <f>SUM(S27:S35)</f>
        <v>0</v>
      </c>
      <c r="T36" s="137">
        <f>SUM(T27:T35)</f>
        <v>9</v>
      </c>
      <c r="U36" s="137">
        <f>SUM(U27:U35)</f>
        <v>0</v>
      </c>
      <c r="V36" s="183"/>
    </row>
    <row r="37" spans="1:38" s="184" customFormat="1" ht="12.6" customHeight="1">
      <c r="A37" s="587"/>
      <c r="B37" s="139" t="s">
        <v>446</v>
      </c>
      <c r="C37" s="612" t="str">
        <f>SUM(C36,E36,H36,J36,M36,O36,R36,T36)&amp;"/"&amp;SUM(D36,F36,I36,K36,N36,P36,S36,U36)&amp;"(學分/時數)"</f>
        <v>64/58(學分/時數)</v>
      </c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183"/>
    </row>
    <row r="38" spans="1:38" s="154" customFormat="1" ht="16.5" customHeight="1">
      <c r="A38" s="613" t="s">
        <v>597</v>
      </c>
      <c r="B38" s="144" t="s">
        <v>598</v>
      </c>
      <c r="C38" s="137">
        <v>2</v>
      </c>
      <c r="D38" s="137">
        <v>2</v>
      </c>
      <c r="E38" s="137">
        <v>8</v>
      </c>
      <c r="F38" s="137">
        <v>8</v>
      </c>
      <c r="G38" s="144" t="s">
        <v>598</v>
      </c>
      <c r="H38" s="137">
        <v>8</v>
      </c>
      <c r="I38" s="137">
        <v>8</v>
      </c>
      <c r="J38" s="137">
        <v>8</v>
      </c>
      <c r="K38" s="137">
        <v>8</v>
      </c>
      <c r="L38" s="152" t="s">
        <v>599</v>
      </c>
      <c r="M38" s="151">
        <v>10</v>
      </c>
      <c r="N38" s="151">
        <v>10</v>
      </c>
      <c r="O38" s="151">
        <v>10</v>
      </c>
      <c r="P38" s="151">
        <v>10</v>
      </c>
      <c r="Q38" s="144" t="s">
        <v>598</v>
      </c>
      <c r="R38" s="137">
        <v>0</v>
      </c>
      <c r="S38" s="137">
        <v>0</v>
      </c>
      <c r="T38" s="137">
        <v>0</v>
      </c>
      <c r="U38" s="185">
        <v>0</v>
      </c>
      <c r="V38" s="153"/>
      <c r="AK38" s="155"/>
      <c r="AL38" s="155"/>
    </row>
    <row r="39" spans="1:38" s="160" customFormat="1" ht="13.5" customHeight="1">
      <c r="A39" s="613"/>
      <c r="B39" s="144" t="s">
        <v>600</v>
      </c>
      <c r="C39" s="127">
        <v>2</v>
      </c>
      <c r="D39" s="127">
        <v>2</v>
      </c>
      <c r="E39" s="137"/>
      <c r="F39" s="137"/>
      <c r="G39" s="156" t="s">
        <v>601</v>
      </c>
      <c r="H39" s="157">
        <v>1</v>
      </c>
      <c r="I39" s="157">
        <v>1</v>
      </c>
      <c r="J39" s="137"/>
      <c r="K39" s="137"/>
      <c r="L39" s="158" t="s">
        <v>602</v>
      </c>
      <c r="M39" s="363">
        <v>3</v>
      </c>
      <c r="N39" s="159" t="s">
        <v>575</v>
      </c>
      <c r="O39" s="151"/>
      <c r="P39" s="151"/>
      <c r="Q39" s="144"/>
      <c r="R39" s="127"/>
      <c r="S39" s="127"/>
      <c r="T39" s="127"/>
      <c r="U39" s="95"/>
      <c r="V39" s="153"/>
      <c r="AK39" s="153"/>
      <c r="AL39" s="153"/>
    </row>
    <row r="40" spans="1:38" s="160" customFormat="1" ht="13.5" customHeight="1">
      <c r="A40" s="613"/>
      <c r="B40" s="144" t="s">
        <v>603</v>
      </c>
      <c r="C40" s="127">
        <v>1</v>
      </c>
      <c r="D40" s="127" t="s">
        <v>604</v>
      </c>
      <c r="E40" s="127"/>
      <c r="F40" s="127"/>
      <c r="G40" s="144"/>
      <c r="H40" s="137"/>
      <c r="I40" s="137"/>
      <c r="J40" s="137"/>
      <c r="K40" s="137"/>
      <c r="L40" s="152"/>
      <c r="M40" s="151"/>
      <c r="N40" s="151"/>
      <c r="O40" s="151"/>
      <c r="P40" s="151"/>
      <c r="Q40" s="144"/>
      <c r="R40" s="127"/>
      <c r="S40" s="127"/>
      <c r="T40" s="127"/>
      <c r="U40" s="95"/>
      <c r="V40" s="153"/>
      <c r="AK40" s="153"/>
      <c r="AL40" s="153"/>
    </row>
    <row r="41" spans="1:38" s="160" customFormat="1" ht="13.5" customHeight="1">
      <c r="A41" s="613"/>
      <c r="B41" s="144" t="s">
        <v>605</v>
      </c>
      <c r="C41" s="127"/>
      <c r="D41" s="127"/>
      <c r="E41" s="127">
        <v>1</v>
      </c>
      <c r="F41" s="127" t="s">
        <v>604</v>
      </c>
      <c r="G41" s="161"/>
      <c r="H41" s="162"/>
      <c r="I41" s="162"/>
      <c r="J41" s="162"/>
      <c r="K41" s="162"/>
      <c r="L41" s="161"/>
      <c r="M41" s="162"/>
      <c r="N41" s="162"/>
      <c r="O41" s="162"/>
      <c r="P41" s="162"/>
      <c r="Q41" s="144"/>
      <c r="R41" s="127"/>
      <c r="S41" s="127"/>
      <c r="T41" s="127"/>
      <c r="U41" s="95"/>
      <c r="AK41" s="153"/>
      <c r="AL41" s="153"/>
    </row>
    <row r="42" spans="1:38" s="160" customFormat="1" ht="13.5" customHeight="1">
      <c r="A42" s="613"/>
      <c r="B42" s="592" t="s">
        <v>606</v>
      </c>
      <c r="C42" s="592"/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AK42" s="153"/>
      <c r="AL42" s="153"/>
    </row>
    <row r="43" spans="1:38" s="160" customFormat="1" ht="18" customHeight="1">
      <c r="A43" s="613"/>
      <c r="B43" s="592"/>
      <c r="C43" s="592"/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AK43" s="153"/>
      <c r="AL43" s="153"/>
    </row>
    <row r="44" spans="1:38" s="160" customFormat="1" ht="13.5" customHeight="1">
      <c r="A44" s="613"/>
      <c r="B44" s="152" t="s">
        <v>607</v>
      </c>
      <c r="C44" s="131">
        <v>2</v>
      </c>
      <c r="D44" s="131">
        <v>2</v>
      </c>
      <c r="E44" s="614" t="s">
        <v>608</v>
      </c>
      <c r="F44" s="614"/>
      <c r="G44" s="186" t="s">
        <v>609</v>
      </c>
      <c r="H44" s="131">
        <v>2</v>
      </c>
      <c r="I44" s="131">
        <v>2</v>
      </c>
      <c r="J44" s="614" t="s">
        <v>608</v>
      </c>
      <c r="K44" s="614"/>
      <c r="L44" s="152" t="s">
        <v>610</v>
      </c>
      <c r="M44" s="131">
        <v>2</v>
      </c>
      <c r="N44" s="131">
        <v>2</v>
      </c>
      <c r="O44" s="614" t="s">
        <v>608</v>
      </c>
      <c r="P44" s="614"/>
      <c r="Q44" s="144"/>
      <c r="R44" s="127"/>
      <c r="S44" s="127"/>
      <c r="T44" s="162"/>
      <c r="U44" s="187"/>
      <c r="AK44" s="155"/>
      <c r="AL44" s="155"/>
    </row>
    <row r="45" spans="1:38" s="160" customFormat="1" ht="13.5" customHeight="1">
      <c r="A45" s="613"/>
      <c r="B45" s="152" t="s">
        <v>611</v>
      </c>
      <c r="C45" s="131">
        <v>2</v>
      </c>
      <c r="D45" s="131">
        <v>2</v>
      </c>
      <c r="E45" s="614"/>
      <c r="F45" s="614"/>
      <c r="G45" s="186" t="s">
        <v>612</v>
      </c>
      <c r="H45" s="131">
        <v>2</v>
      </c>
      <c r="I45" s="131">
        <v>2</v>
      </c>
      <c r="J45" s="614"/>
      <c r="K45" s="614"/>
      <c r="L45" s="152" t="s">
        <v>613</v>
      </c>
      <c r="M45" s="131">
        <v>2</v>
      </c>
      <c r="N45" s="131">
        <v>2</v>
      </c>
      <c r="O45" s="614"/>
      <c r="P45" s="614"/>
      <c r="Q45" s="144"/>
      <c r="R45" s="140"/>
      <c r="S45" s="140"/>
      <c r="T45" s="162"/>
      <c r="U45" s="187"/>
      <c r="AK45" s="149"/>
      <c r="AL45" s="149"/>
    </row>
    <row r="46" spans="1:38" s="160" customFormat="1" ht="12.75" customHeight="1">
      <c r="A46" s="613"/>
      <c r="B46" s="152" t="s">
        <v>614</v>
      </c>
      <c r="C46" s="131">
        <v>2</v>
      </c>
      <c r="D46" s="131">
        <v>2</v>
      </c>
      <c r="E46" s="614"/>
      <c r="F46" s="614"/>
      <c r="G46" s="152" t="s">
        <v>615</v>
      </c>
      <c r="H46" s="131">
        <v>2</v>
      </c>
      <c r="I46" s="131">
        <v>2</v>
      </c>
      <c r="J46" s="614"/>
      <c r="K46" s="614"/>
      <c r="L46" s="152" t="s">
        <v>616</v>
      </c>
      <c r="M46" s="131">
        <v>2</v>
      </c>
      <c r="N46" s="131">
        <v>2</v>
      </c>
      <c r="O46" s="614"/>
      <c r="P46" s="614"/>
      <c r="Q46" s="144"/>
      <c r="R46" s="127"/>
      <c r="S46" s="127"/>
      <c r="T46" s="162"/>
      <c r="U46" s="187"/>
      <c r="AK46" s="149"/>
      <c r="AL46" s="149"/>
    </row>
    <row r="47" spans="1:38" s="160" customFormat="1" ht="13.5" customHeight="1">
      <c r="A47" s="613"/>
      <c r="B47" s="152" t="s">
        <v>617</v>
      </c>
      <c r="C47" s="131">
        <v>2</v>
      </c>
      <c r="D47" s="131">
        <v>2</v>
      </c>
      <c r="E47" s="614"/>
      <c r="F47" s="614"/>
      <c r="G47" s="152" t="s">
        <v>618</v>
      </c>
      <c r="H47" s="188">
        <v>2</v>
      </c>
      <c r="I47" s="188">
        <v>2</v>
      </c>
      <c r="J47" s="614"/>
      <c r="K47" s="614"/>
      <c r="L47" s="186" t="s">
        <v>619</v>
      </c>
      <c r="M47" s="131">
        <v>2</v>
      </c>
      <c r="N47" s="131">
        <v>2</v>
      </c>
      <c r="O47" s="614"/>
      <c r="P47" s="614"/>
      <c r="Q47" s="144"/>
      <c r="R47" s="127"/>
      <c r="S47" s="127"/>
      <c r="T47" s="162"/>
      <c r="U47" s="187"/>
      <c r="AK47" s="149"/>
      <c r="AL47" s="149"/>
    </row>
    <row r="48" spans="1:38" s="160" customFormat="1" ht="13.5" customHeight="1">
      <c r="A48" s="613"/>
      <c r="B48" s="152" t="s">
        <v>620</v>
      </c>
      <c r="C48" s="131">
        <v>2</v>
      </c>
      <c r="D48" s="131">
        <v>2</v>
      </c>
      <c r="E48" s="614"/>
      <c r="F48" s="614"/>
      <c r="G48" s="189" t="s">
        <v>623</v>
      </c>
      <c r="H48" s="131">
        <v>2</v>
      </c>
      <c r="I48" s="131">
        <v>2</v>
      </c>
      <c r="J48" s="614"/>
      <c r="K48" s="614"/>
      <c r="L48" s="186" t="s">
        <v>621</v>
      </c>
      <c r="M48" s="131">
        <v>2</v>
      </c>
      <c r="N48" s="131">
        <v>2</v>
      </c>
      <c r="O48" s="614"/>
      <c r="P48" s="614"/>
      <c r="Q48" s="144"/>
      <c r="R48" s="127"/>
      <c r="S48" s="127"/>
      <c r="T48" s="162"/>
      <c r="U48" s="187"/>
      <c r="AK48" s="149"/>
      <c r="AL48" s="149"/>
    </row>
    <row r="49" spans="1:38" s="160" customFormat="1" ht="13.5" customHeight="1">
      <c r="A49" s="613"/>
      <c r="B49" s="190" t="s">
        <v>622</v>
      </c>
      <c r="C49" s="131">
        <v>2</v>
      </c>
      <c r="D49" s="131">
        <v>2</v>
      </c>
      <c r="E49" s="614"/>
      <c r="F49" s="614"/>
      <c r="G49" s="189" t="s">
        <v>626</v>
      </c>
      <c r="H49" s="131">
        <v>2</v>
      </c>
      <c r="I49" s="131">
        <v>2</v>
      </c>
      <c r="J49" s="614"/>
      <c r="K49" s="614"/>
      <c r="L49" s="152" t="s">
        <v>624</v>
      </c>
      <c r="M49" s="188">
        <v>2</v>
      </c>
      <c r="N49" s="131">
        <v>2</v>
      </c>
      <c r="O49" s="614"/>
      <c r="P49" s="614"/>
      <c r="Q49" s="144"/>
      <c r="R49" s="127"/>
      <c r="S49" s="127"/>
      <c r="T49" s="162"/>
      <c r="U49" s="187"/>
      <c r="AK49" s="149"/>
      <c r="AL49" s="149"/>
    </row>
    <row r="50" spans="1:38" s="160" customFormat="1" ht="13.5" customHeight="1">
      <c r="A50" s="613"/>
      <c r="B50" s="186" t="s">
        <v>625</v>
      </c>
      <c r="C50" s="131">
        <v>2</v>
      </c>
      <c r="D50" s="131">
        <v>2</v>
      </c>
      <c r="E50" s="614"/>
      <c r="F50" s="614"/>
      <c r="G50" s="190" t="s">
        <v>629</v>
      </c>
      <c r="H50" s="131">
        <v>2</v>
      </c>
      <c r="I50" s="131">
        <v>2</v>
      </c>
      <c r="J50" s="614"/>
      <c r="K50" s="614"/>
      <c r="L50" s="189" t="s">
        <v>627</v>
      </c>
      <c r="M50" s="188">
        <v>2</v>
      </c>
      <c r="N50" s="131">
        <v>2</v>
      </c>
      <c r="O50" s="614"/>
      <c r="P50" s="614"/>
      <c r="Q50" s="144"/>
      <c r="R50" s="127"/>
      <c r="S50" s="127"/>
      <c r="T50" s="162"/>
      <c r="U50" s="187"/>
      <c r="AK50" s="149"/>
      <c r="AL50" s="149"/>
    </row>
    <row r="51" spans="1:38" s="160" customFormat="1" ht="13.5" customHeight="1">
      <c r="A51" s="613"/>
      <c r="B51" s="156" t="s">
        <v>628</v>
      </c>
      <c r="C51" s="170">
        <v>2</v>
      </c>
      <c r="D51" s="170">
        <v>2</v>
      </c>
      <c r="E51" s="614"/>
      <c r="F51" s="614"/>
      <c r="G51" s="152" t="s">
        <v>632</v>
      </c>
      <c r="H51" s="131">
        <v>2</v>
      </c>
      <c r="I51" s="131">
        <v>2</v>
      </c>
      <c r="J51" s="614"/>
      <c r="K51" s="614"/>
      <c r="L51" s="191" t="s">
        <v>630</v>
      </c>
      <c r="M51" s="188">
        <v>2</v>
      </c>
      <c r="N51" s="131">
        <v>2</v>
      </c>
      <c r="O51" s="614"/>
      <c r="P51" s="614"/>
      <c r="Q51" s="144"/>
      <c r="R51" s="127"/>
      <c r="S51" s="127"/>
      <c r="T51" s="162"/>
      <c r="U51" s="187"/>
      <c r="AK51" s="149"/>
      <c r="AL51" s="149"/>
    </row>
    <row r="52" spans="1:38" s="160" customFormat="1" ht="13.5" customHeight="1">
      <c r="A52" s="613"/>
      <c r="B52" s="156" t="s">
        <v>631</v>
      </c>
      <c r="C52" s="170">
        <v>2</v>
      </c>
      <c r="D52" s="170">
        <v>2</v>
      </c>
      <c r="E52" s="614"/>
      <c r="F52" s="614"/>
      <c r="G52" s="192" t="s">
        <v>634</v>
      </c>
      <c r="H52" s="131">
        <v>2</v>
      </c>
      <c r="I52" s="131">
        <v>2</v>
      </c>
      <c r="J52" s="614"/>
      <c r="K52" s="614"/>
      <c r="L52" s="190" t="s">
        <v>633</v>
      </c>
      <c r="M52" s="188">
        <v>2</v>
      </c>
      <c r="N52" s="131">
        <v>2</v>
      </c>
      <c r="O52" s="614"/>
      <c r="P52" s="614"/>
      <c r="Q52" s="144"/>
      <c r="R52" s="127"/>
      <c r="S52" s="127"/>
      <c r="T52" s="162"/>
      <c r="U52" s="187"/>
      <c r="AK52" s="149"/>
      <c r="AL52" s="149"/>
    </row>
    <row r="53" spans="1:38" s="160" customFormat="1" ht="13.5" customHeight="1">
      <c r="A53" s="613"/>
      <c r="B53" s="152"/>
      <c r="C53" s="131"/>
      <c r="D53" s="131"/>
      <c r="E53" s="614"/>
      <c r="F53" s="614"/>
      <c r="G53" s="192" t="s">
        <v>636</v>
      </c>
      <c r="H53" s="131">
        <v>2</v>
      </c>
      <c r="I53" s="131">
        <v>2</v>
      </c>
      <c r="J53" s="614"/>
      <c r="K53" s="614"/>
      <c r="L53" s="186" t="s">
        <v>635</v>
      </c>
      <c r="M53" s="188">
        <v>2</v>
      </c>
      <c r="N53" s="131">
        <v>2</v>
      </c>
      <c r="O53" s="614"/>
      <c r="P53" s="614"/>
      <c r="Q53" s="144"/>
      <c r="R53" s="127"/>
      <c r="S53" s="127"/>
      <c r="T53" s="162"/>
      <c r="U53" s="187"/>
      <c r="AK53" s="149"/>
      <c r="AL53" s="149"/>
    </row>
    <row r="54" spans="1:38" s="160" customFormat="1" ht="13.5" customHeight="1">
      <c r="A54" s="613"/>
      <c r="B54" s="152"/>
      <c r="C54" s="131"/>
      <c r="D54" s="131"/>
      <c r="E54" s="614"/>
      <c r="F54" s="614"/>
      <c r="G54" s="192"/>
      <c r="H54" s="131"/>
      <c r="I54" s="131"/>
      <c r="J54" s="614"/>
      <c r="K54" s="614"/>
      <c r="L54" s="186" t="s">
        <v>637</v>
      </c>
      <c r="M54" s="188">
        <v>2</v>
      </c>
      <c r="N54" s="131">
        <v>2</v>
      </c>
      <c r="O54" s="614"/>
      <c r="P54" s="614"/>
      <c r="Q54" s="144"/>
      <c r="R54" s="173"/>
      <c r="S54" s="173"/>
      <c r="T54" s="162"/>
      <c r="U54" s="187"/>
      <c r="AK54" s="149"/>
      <c r="AL54" s="149"/>
    </row>
    <row r="55" spans="1:38" s="160" customFormat="1" ht="13.5" customHeight="1">
      <c r="A55" s="613"/>
      <c r="B55" s="139" t="s">
        <v>446</v>
      </c>
      <c r="C55" s="585" t="s">
        <v>638</v>
      </c>
      <c r="D55" s="585"/>
      <c r="E55" s="585"/>
      <c r="F55" s="585"/>
      <c r="G55" s="585"/>
      <c r="H55" s="585"/>
      <c r="I55" s="585"/>
      <c r="J55" s="585"/>
      <c r="K55" s="585"/>
      <c r="L55" s="585"/>
      <c r="M55" s="585"/>
      <c r="N55" s="585"/>
      <c r="O55" s="585"/>
      <c r="P55" s="585"/>
      <c r="Q55" s="585"/>
      <c r="R55" s="585"/>
      <c r="S55" s="585"/>
      <c r="T55" s="585"/>
      <c r="U55" s="585"/>
      <c r="AK55" s="149"/>
      <c r="AL55" s="149"/>
    </row>
    <row r="56" spans="1:38" s="194" customFormat="1" ht="12.6" customHeight="1">
      <c r="A56" s="608" t="s">
        <v>639</v>
      </c>
      <c r="B56" s="608"/>
      <c r="C56" s="608"/>
      <c r="D56" s="608"/>
      <c r="E56" s="608"/>
      <c r="F56" s="608" t="s">
        <v>537</v>
      </c>
      <c r="G56" s="608"/>
      <c r="H56" s="608"/>
      <c r="I56" s="608"/>
      <c r="J56" s="608"/>
      <c r="K56" s="175" t="s">
        <v>640</v>
      </c>
      <c r="L56" s="193"/>
      <c r="M56" s="175"/>
      <c r="N56" s="175"/>
      <c r="O56" s="175"/>
      <c r="P56" s="175" t="s">
        <v>641</v>
      </c>
      <c r="Q56" s="193"/>
      <c r="R56" s="175"/>
      <c r="S56" s="175"/>
      <c r="T56" s="175"/>
      <c r="U56" s="175"/>
    </row>
    <row r="57" spans="1:38" s="194" customFormat="1" ht="12.6" customHeight="1">
      <c r="A57" s="609" t="s">
        <v>642</v>
      </c>
      <c r="B57" s="609"/>
      <c r="C57" s="609"/>
      <c r="D57" s="609"/>
      <c r="E57" s="609"/>
      <c r="F57" s="176" t="s">
        <v>643</v>
      </c>
      <c r="G57" s="193"/>
      <c r="H57" s="175"/>
      <c r="I57" s="175"/>
      <c r="J57" s="175"/>
      <c r="K57" s="175" t="s">
        <v>644</v>
      </c>
      <c r="L57" s="193"/>
      <c r="M57" s="175"/>
      <c r="N57" s="175"/>
      <c r="O57" s="175"/>
      <c r="P57" s="175"/>
      <c r="Q57" s="193"/>
      <c r="R57" s="175"/>
      <c r="S57" s="175"/>
      <c r="T57" s="175"/>
      <c r="U57" s="175"/>
    </row>
    <row r="58" spans="1:38" s="194" customFormat="1" ht="12.6" customHeight="1">
      <c r="A58" s="615" t="s">
        <v>1116</v>
      </c>
      <c r="B58" s="616"/>
      <c r="C58" s="616"/>
      <c r="D58" s="616"/>
      <c r="E58" s="616"/>
      <c r="F58" s="616"/>
      <c r="G58" s="193"/>
      <c r="H58" s="175"/>
      <c r="I58" s="175"/>
      <c r="J58" s="175"/>
      <c r="K58" s="610" t="s">
        <v>543</v>
      </c>
      <c r="L58" s="610"/>
      <c r="M58" s="610"/>
      <c r="N58" s="610"/>
      <c r="O58" s="610"/>
      <c r="P58" s="610"/>
      <c r="Q58" s="610"/>
      <c r="R58" s="610"/>
      <c r="S58" s="610"/>
      <c r="T58" s="610"/>
      <c r="U58" s="610"/>
    </row>
    <row r="59" spans="1:38" s="194" customFormat="1" ht="12.6" customHeight="1">
      <c r="A59" s="616"/>
      <c r="B59" s="616"/>
      <c r="C59" s="616"/>
      <c r="D59" s="616"/>
      <c r="E59" s="616"/>
      <c r="F59" s="616"/>
      <c r="G59" s="193"/>
      <c r="H59" s="175"/>
      <c r="I59" s="175"/>
      <c r="J59" s="175"/>
      <c r="K59" s="610"/>
      <c r="L59" s="610"/>
      <c r="M59" s="610"/>
      <c r="N59" s="610"/>
      <c r="O59" s="610"/>
      <c r="P59" s="610"/>
      <c r="Q59" s="610"/>
      <c r="R59" s="610"/>
      <c r="S59" s="610"/>
      <c r="T59" s="610"/>
      <c r="U59" s="610"/>
    </row>
    <row r="60" spans="1:38" s="177" customFormat="1" ht="12.6" customHeight="1">
      <c r="A60" s="611" t="s">
        <v>645</v>
      </c>
      <c r="B60" s="611"/>
      <c r="C60" s="611"/>
      <c r="D60" s="611"/>
      <c r="E60" s="611"/>
      <c r="F60" s="611"/>
      <c r="G60" s="611"/>
      <c r="H60" s="611"/>
      <c r="I60" s="611"/>
      <c r="J60" s="611"/>
      <c r="K60" s="611"/>
      <c r="L60" s="611"/>
      <c r="M60" s="611"/>
      <c r="N60" s="611"/>
      <c r="O60" s="611"/>
      <c r="P60" s="611"/>
      <c r="Q60" s="611"/>
      <c r="R60" s="611"/>
      <c r="S60" s="611"/>
      <c r="T60" s="611"/>
      <c r="U60" s="611"/>
    </row>
    <row r="61" spans="1:38">
      <c r="A61" s="605" t="s">
        <v>1302</v>
      </c>
      <c r="B61" s="606"/>
      <c r="C61" s="606"/>
      <c r="D61" s="606"/>
      <c r="E61" s="606"/>
      <c r="F61" s="606"/>
      <c r="G61" s="606"/>
      <c r="H61" s="606"/>
      <c r="I61" s="606"/>
      <c r="J61" s="606"/>
      <c r="K61" s="606"/>
      <c r="L61" s="606"/>
      <c r="M61" s="606"/>
      <c r="N61" s="606"/>
      <c r="O61" s="606"/>
      <c r="P61" s="606"/>
      <c r="Q61" s="606"/>
      <c r="R61" s="606"/>
      <c r="S61" s="606"/>
      <c r="T61" s="606"/>
      <c r="U61" s="606"/>
    </row>
  </sheetData>
  <mergeCells count="46">
    <mergeCell ref="A61:U61"/>
    <mergeCell ref="A58:F59"/>
    <mergeCell ref="A56:E56"/>
    <mergeCell ref="F56:J56"/>
    <mergeCell ref="A57:E57"/>
    <mergeCell ref="K58:U59"/>
    <mergeCell ref="A60:U60"/>
    <mergeCell ref="A27:A37"/>
    <mergeCell ref="C37:U37"/>
    <mergeCell ref="A38:A55"/>
    <mergeCell ref="B42:U43"/>
    <mergeCell ref="E44:F54"/>
    <mergeCell ref="J44:K54"/>
    <mergeCell ref="O44:P54"/>
    <mergeCell ref="C55:U55"/>
    <mergeCell ref="O4:P4"/>
    <mergeCell ref="R4:S4"/>
    <mergeCell ref="A23:A26"/>
    <mergeCell ref="C26:U26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2"/>
    <mergeCell ref="C22:U22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3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opLeftCell="A43" zoomScaleNormal="100" workbookViewId="0">
      <selection activeCell="X65" sqref="X65"/>
    </sheetView>
  </sheetViews>
  <sheetFormatPr defaultColWidth="9" defaultRowHeight="12.75"/>
  <cols>
    <col min="1" max="1" width="5.125" style="231" customWidth="1"/>
    <col min="2" max="2" width="12.625" style="198" customWidth="1"/>
    <col min="3" max="6" width="4.5" style="198" bestFit="1" customWidth="1"/>
    <col min="7" max="7" width="12.625" style="198" customWidth="1"/>
    <col min="8" max="11" width="4.5" style="198" bestFit="1" customWidth="1"/>
    <col min="12" max="12" width="12.625" style="198" customWidth="1"/>
    <col min="13" max="16" width="4.5" style="198" bestFit="1" customWidth="1"/>
    <col min="17" max="17" width="12.625" style="198" customWidth="1"/>
    <col min="18" max="21" width="4.5" style="198" bestFit="1" customWidth="1"/>
    <col min="22" max="22" width="5.625" style="198" customWidth="1"/>
    <col min="23" max="23" width="12.875" style="198" customWidth="1"/>
    <col min="24" max="16384" width="9" style="198"/>
  </cols>
  <sheetData>
    <row r="1" spans="1:21" s="196" customFormat="1" ht="24.95" customHeight="1">
      <c r="A1" s="617" t="s">
        <v>1070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</row>
    <row r="2" spans="1:21" s="197" customFormat="1" ht="27" customHeight="1">
      <c r="A2" s="578" t="s">
        <v>1107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</row>
    <row r="3" spans="1:21" ht="22.35" customHeight="1">
      <c r="A3" s="619" t="s">
        <v>646</v>
      </c>
      <c r="B3" s="619" t="s">
        <v>647</v>
      </c>
      <c r="C3" s="619" t="s">
        <v>648</v>
      </c>
      <c r="D3" s="619"/>
      <c r="E3" s="619"/>
      <c r="F3" s="619"/>
      <c r="G3" s="619" t="s">
        <v>649</v>
      </c>
      <c r="H3" s="619" t="s">
        <v>650</v>
      </c>
      <c r="I3" s="619"/>
      <c r="J3" s="619"/>
      <c r="K3" s="619"/>
      <c r="L3" s="619" t="s">
        <v>649</v>
      </c>
      <c r="M3" s="619" t="s">
        <v>651</v>
      </c>
      <c r="N3" s="619"/>
      <c r="O3" s="619"/>
      <c r="P3" s="619"/>
      <c r="Q3" s="619" t="s">
        <v>649</v>
      </c>
      <c r="R3" s="619" t="s">
        <v>652</v>
      </c>
      <c r="S3" s="619"/>
      <c r="T3" s="619"/>
      <c r="U3" s="619"/>
    </row>
    <row r="4" spans="1:21" ht="16.5" customHeight="1">
      <c r="A4" s="619"/>
      <c r="B4" s="619"/>
      <c r="C4" s="619" t="s">
        <v>653</v>
      </c>
      <c r="D4" s="619"/>
      <c r="E4" s="619" t="s">
        <v>654</v>
      </c>
      <c r="F4" s="619"/>
      <c r="G4" s="619"/>
      <c r="H4" s="619" t="s">
        <v>653</v>
      </c>
      <c r="I4" s="619"/>
      <c r="J4" s="619" t="s">
        <v>654</v>
      </c>
      <c r="K4" s="619"/>
      <c r="L4" s="619"/>
      <c r="M4" s="619" t="s">
        <v>653</v>
      </c>
      <c r="N4" s="619"/>
      <c r="O4" s="619" t="s">
        <v>654</v>
      </c>
      <c r="P4" s="619"/>
      <c r="Q4" s="619"/>
      <c r="R4" s="619" t="s">
        <v>653</v>
      </c>
      <c r="S4" s="619"/>
      <c r="T4" s="619" t="s">
        <v>654</v>
      </c>
      <c r="U4" s="619"/>
    </row>
    <row r="5" spans="1:21" ht="16.5" customHeight="1">
      <c r="A5" s="619"/>
      <c r="B5" s="619"/>
      <c r="C5" s="199" t="s">
        <v>655</v>
      </c>
      <c r="D5" s="199" t="s">
        <v>656</v>
      </c>
      <c r="E5" s="199" t="s">
        <v>657</v>
      </c>
      <c r="F5" s="199" t="s">
        <v>656</v>
      </c>
      <c r="G5" s="619"/>
      <c r="H5" s="199" t="s">
        <v>655</v>
      </c>
      <c r="I5" s="199" t="s">
        <v>656</v>
      </c>
      <c r="J5" s="199" t="s">
        <v>657</v>
      </c>
      <c r="K5" s="199" t="s">
        <v>656</v>
      </c>
      <c r="L5" s="619"/>
      <c r="M5" s="199" t="s">
        <v>658</v>
      </c>
      <c r="N5" s="199" t="s">
        <v>656</v>
      </c>
      <c r="O5" s="199" t="s">
        <v>657</v>
      </c>
      <c r="P5" s="199" t="s">
        <v>656</v>
      </c>
      <c r="Q5" s="619"/>
      <c r="R5" s="199" t="s">
        <v>655</v>
      </c>
      <c r="S5" s="199" t="s">
        <v>656</v>
      </c>
      <c r="T5" s="199" t="s">
        <v>657</v>
      </c>
      <c r="U5" s="199" t="s">
        <v>656</v>
      </c>
    </row>
    <row r="6" spans="1:21" s="205" customFormat="1" ht="16.149999999999999" customHeight="1">
      <c r="A6" s="619" t="s">
        <v>659</v>
      </c>
      <c r="B6" s="200" t="s">
        <v>660</v>
      </c>
      <c r="C6" s="201">
        <v>2</v>
      </c>
      <c r="D6" s="202">
        <v>2</v>
      </c>
      <c r="E6" s="202"/>
      <c r="F6" s="202"/>
      <c r="G6" s="203" t="s">
        <v>661</v>
      </c>
      <c r="H6" s="202">
        <v>2</v>
      </c>
      <c r="I6" s="202">
        <v>2</v>
      </c>
      <c r="J6" s="202"/>
      <c r="K6" s="204"/>
      <c r="L6" s="200"/>
      <c r="M6" s="202"/>
      <c r="N6" s="202"/>
      <c r="O6" s="202"/>
      <c r="P6" s="202"/>
      <c r="Q6" s="200"/>
      <c r="R6" s="202"/>
      <c r="S6" s="202"/>
      <c r="T6" s="202"/>
      <c r="U6" s="202"/>
    </row>
    <row r="7" spans="1:21" s="206" customFormat="1" ht="16.149999999999999" customHeight="1">
      <c r="A7" s="619"/>
      <c r="B7" s="200" t="s">
        <v>662</v>
      </c>
      <c r="C7" s="201">
        <v>2</v>
      </c>
      <c r="D7" s="202">
        <v>2</v>
      </c>
      <c r="E7" s="202">
        <v>2</v>
      </c>
      <c r="F7" s="202">
        <v>2</v>
      </c>
      <c r="G7" s="200" t="s">
        <v>663</v>
      </c>
      <c r="H7" s="203"/>
      <c r="I7" s="203"/>
      <c r="J7" s="202">
        <v>2</v>
      </c>
      <c r="K7" s="202">
        <v>2</v>
      </c>
      <c r="L7" s="200"/>
      <c r="M7" s="202"/>
      <c r="N7" s="202"/>
      <c r="O7" s="202"/>
      <c r="P7" s="202"/>
      <c r="Q7" s="200"/>
      <c r="R7" s="202"/>
      <c r="S7" s="202"/>
      <c r="T7" s="202"/>
      <c r="U7" s="202"/>
    </row>
    <row r="8" spans="1:21" s="206" customFormat="1" ht="16.149999999999999" customHeight="1">
      <c r="A8" s="619"/>
      <c r="B8" s="200" t="s">
        <v>664</v>
      </c>
      <c r="C8" s="201"/>
      <c r="D8" s="202"/>
      <c r="E8" s="202">
        <v>2</v>
      </c>
      <c r="F8" s="202">
        <v>2</v>
      </c>
      <c r="G8" s="200" t="s">
        <v>665</v>
      </c>
      <c r="H8" s="202">
        <v>2</v>
      </c>
      <c r="I8" s="202">
        <v>2</v>
      </c>
      <c r="J8" s="202"/>
      <c r="K8" s="202"/>
      <c r="L8" s="200"/>
      <c r="M8" s="202"/>
      <c r="N8" s="202"/>
      <c r="O8" s="202"/>
      <c r="P8" s="202"/>
      <c r="Q8" s="200"/>
      <c r="R8" s="202"/>
      <c r="S8" s="202"/>
      <c r="T8" s="202"/>
      <c r="U8" s="202"/>
    </row>
    <row r="9" spans="1:21" s="209" customFormat="1" ht="16.149999999999999" customHeight="1">
      <c r="A9" s="619"/>
      <c r="B9" s="207" t="s">
        <v>666</v>
      </c>
      <c r="C9" s="208">
        <f>SUM(C6:C8)</f>
        <v>4</v>
      </c>
      <c r="D9" s="207">
        <f>SUM(D6:D8)</f>
        <v>4</v>
      </c>
      <c r="E9" s="207">
        <f>SUM(E6:E8)</f>
        <v>4</v>
      </c>
      <c r="F9" s="207">
        <f>SUM(F6:F8)</f>
        <v>4</v>
      </c>
      <c r="G9" s="207" t="s">
        <v>666</v>
      </c>
      <c r="H9" s="207">
        <f>SUM(H6:H8)</f>
        <v>4</v>
      </c>
      <c r="I9" s="207">
        <f>SUM(I6:I8)</f>
        <v>4</v>
      </c>
      <c r="J9" s="207">
        <f>SUM(J6:J8)</f>
        <v>2</v>
      </c>
      <c r="K9" s="207">
        <f>SUM(K6:K8)</f>
        <v>2</v>
      </c>
      <c r="L9" s="207" t="s">
        <v>666</v>
      </c>
      <c r="M9" s="207"/>
      <c r="N9" s="207"/>
      <c r="O9" s="207"/>
      <c r="P9" s="207"/>
      <c r="Q9" s="207" t="s">
        <v>666</v>
      </c>
      <c r="R9" s="207"/>
      <c r="S9" s="207"/>
      <c r="T9" s="207"/>
      <c r="U9" s="207"/>
    </row>
    <row r="10" spans="1:21" s="209" customFormat="1" ht="16.149999999999999" customHeight="1">
      <c r="A10" s="619"/>
      <c r="B10" s="207" t="s">
        <v>667</v>
      </c>
      <c r="C10" s="624">
        <f>C9+E9+H9+J9+M9+O9+R9+T9</f>
        <v>14</v>
      </c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4"/>
      <c r="P10" s="624"/>
      <c r="Q10" s="624"/>
      <c r="R10" s="624"/>
      <c r="S10" s="624"/>
      <c r="T10" s="624"/>
      <c r="U10" s="624"/>
    </row>
    <row r="11" spans="1:21" s="209" customFormat="1" ht="30" customHeight="1">
      <c r="A11" s="619"/>
      <c r="B11" s="625" t="s">
        <v>1083</v>
      </c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625"/>
    </row>
    <row r="12" spans="1:21" s="206" customFormat="1" ht="16.149999999999999" customHeight="1">
      <c r="A12" s="619" t="s">
        <v>668</v>
      </c>
      <c r="B12" s="200" t="s">
        <v>669</v>
      </c>
      <c r="C12" s="202">
        <v>0</v>
      </c>
      <c r="D12" s="202">
        <v>1</v>
      </c>
      <c r="E12" s="202">
        <v>0</v>
      </c>
      <c r="F12" s="202">
        <v>1</v>
      </c>
      <c r="G12" s="200" t="s">
        <v>670</v>
      </c>
      <c r="H12" s="202">
        <v>1</v>
      </c>
      <c r="I12" s="202">
        <v>1</v>
      </c>
      <c r="J12" s="202">
        <v>1</v>
      </c>
      <c r="K12" s="202">
        <v>1</v>
      </c>
      <c r="L12" s="200"/>
      <c r="M12" s="202"/>
      <c r="N12" s="202"/>
      <c r="O12" s="202"/>
      <c r="P12" s="202"/>
      <c r="Q12" s="200"/>
      <c r="R12" s="202"/>
      <c r="S12" s="202"/>
      <c r="T12" s="202"/>
      <c r="U12" s="202"/>
    </row>
    <row r="13" spans="1:21" s="206" customFormat="1" ht="16.149999999999999" customHeight="1">
      <c r="A13" s="619"/>
      <c r="B13" s="200" t="s">
        <v>671</v>
      </c>
      <c r="C13" s="201"/>
      <c r="D13" s="202"/>
      <c r="E13" s="202">
        <v>2</v>
      </c>
      <c r="F13" s="202">
        <v>2</v>
      </c>
      <c r="G13" s="200" t="s">
        <v>672</v>
      </c>
      <c r="H13" s="202"/>
      <c r="I13" s="202"/>
      <c r="J13" s="202">
        <v>2</v>
      </c>
      <c r="K13" s="202">
        <v>2</v>
      </c>
      <c r="L13" s="200"/>
      <c r="M13" s="202"/>
      <c r="N13" s="202"/>
      <c r="O13" s="202"/>
      <c r="P13" s="202"/>
      <c r="Q13" s="200"/>
      <c r="R13" s="202"/>
      <c r="S13" s="202"/>
      <c r="T13" s="202"/>
      <c r="U13" s="202"/>
    </row>
    <row r="14" spans="1:21" s="206" customFormat="1" ht="16.149999999999999" customHeight="1">
      <c r="A14" s="619"/>
      <c r="B14" s="200"/>
      <c r="C14" s="202"/>
      <c r="D14" s="202"/>
      <c r="E14" s="202"/>
      <c r="F14" s="202"/>
      <c r="G14" s="377" t="s">
        <v>1100</v>
      </c>
      <c r="H14" s="378"/>
      <c r="I14" s="378"/>
      <c r="J14" s="378">
        <v>2</v>
      </c>
      <c r="K14" s="378">
        <v>2</v>
      </c>
      <c r="L14" s="200"/>
      <c r="M14" s="202"/>
      <c r="N14" s="202"/>
      <c r="O14" s="202"/>
      <c r="P14" s="202"/>
      <c r="Q14" s="200"/>
      <c r="R14" s="202"/>
      <c r="S14" s="202"/>
      <c r="T14" s="202"/>
      <c r="U14" s="202"/>
    </row>
    <row r="15" spans="1:21" s="209" customFormat="1" ht="16.149999999999999" customHeight="1">
      <c r="A15" s="619"/>
      <c r="B15" s="207" t="s">
        <v>666</v>
      </c>
      <c r="C15" s="207">
        <f>SUM(C12:C13)</f>
        <v>0</v>
      </c>
      <c r="D15" s="207">
        <f>SUM(D12:D13)</f>
        <v>1</v>
      </c>
      <c r="E15" s="207">
        <f>SUM(E12:E13)</f>
        <v>2</v>
      </c>
      <c r="F15" s="207">
        <f>SUM(F12:F13)</f>
        <v>3</v>
      </c>
      <c r="G15" s="207" t="s">
        <v>666</v>
      </c>
      <c r="H15" s="207">
        <f>SUM(H12:H14)</f>
        <v>1</v>
      </c>
      <c r="I15" s="207">
        <f>SUM(I12:I14)</f>
        <v>1</v>
      </c>
      <c r="J15" s="207">
        <f>SUM(J12:J14)</f>
        <v>5</v>
      </c>
      <c r="K15" s="207">
        <f>SUM(K12:K14)</f>
        <v>5</v>
      </c>
      <c r="L15" s="207" t="s">
        <v>666</v>
      </c>
      <c r="M15" s="207"/>
      <c r="N15" s="207"/>
      <c r="O15" s="207"/>
      <c r="P15" s="207"/>
      <c r="Q15" s="207" t="s">
        <v>666</v>
      </c>
      <c r="R15" s="207"/>
      <c r="S15" s="207"/>
      <c r="T15" s="207"/>
      <c r="U15" s="207"/>
    </row>
    <row r="16" spans="1:21" s="209" customFormat="1" ht="16.149999999999999" customHeight="1">
      <c r="A16" s="619"/>
      <c r="B16" s="207" t="s">
        <v>667</v>
      </c>
      <c r="C16" s="624">
        <f>C15+E15+H15+J15+M15+O15+R15+T15</f>
        <v>8</v>
      </c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</row>
    <row r="17" spans="1:21" s="210" customFormat="1" ht="76.150000000000006" customHeight="1">
      <c r="A17" s="619" t="s">
        <v>673</v>
      </c>
      <c r="B17" s="625" t="s">
        <v>674</v>
      </c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</row>
    <row r="18" spans="1:21" s="211" customFormat="1" ht="16.149999999999999" customHeight="1">
      <c r="A18" s="619"/>
      <c r="B18" s="207" t="s">
        <v>667</v>
      </c>
      <c r="C18" s="624">
        <v>6</v>
      </c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</row>
    <row r="19" spans="1:21" ht="16.149999999999999" customHeight="1">
      <c r="A19" s="619" t="s">
        <v>675</v>
      </c>
      <c r="B19" s="212" t="s">
        <v>676</v>
      </c>
      <c r="C19" s="202">
        <v>2</v>
      </c>
      <c r="D19" s="202">
        <v>2</v>
      </c>
      <c r="E19" s="202"/>
      <c r="F19" s="202"/>
      <c r="G19" s="370" t="s">
        <v>1101</v>
      </c>
      <c r="H19" s="371">
        <v>2</v>
      </c>
      <c r="I19" s="371">
        <v>2</v>
      </c>
      <c r="J19" s="371"/>
      <c r="K19" s="371"/>
      <c r="L19" s="214"/>
      <c r="M19" s="214"/>
      <c r="N19" s="214"/>
      <c r="O19" s="214"/>
      <c r="P19" s="214"/>
      <c r="Q19" s="214"/>
      <c r="R19" s="214"/>
      <c r="S19" s="214"/>
      <c r="T19" s="214"/>
      <c r="U19" s="214"/>
    </row>
    <row r="20" spans="1:21" ht="16.149999999999999" customHeight="1">
      <c r="A20" s="619"/>
      <c r="B20" s="213" t="s">
        <v>28</v>
      </c>
      <c r="C20" s="202"/>
      <c r="D20" s="202"/>
      <c r="E20" s="202">
        <v>2</v>
      </c>
      <c r="F20" s="202">
        <v>2</v>
      </c>
      <c r="G20" s="370" t="s">
        <v>1102</v>
      </c>
      <c r="H20" s="371"/>
      <c r="I20" s="371"/>
      <c r="J20" s="371">
        <v>2</v>
      </c>
      <c r="K20" s="371">
        <v>2</v>
      </c>
      <c r="L20" s="214"/>
      <c r="M20" s="214"/>
      <c r="N20" s="214"/>
      <c r="O20" s="214"/>
      <c r="P20" s="214"/>
      <c r="Q20" s="214"/>
      <c r="R20" s="214"/>
      <c r="S20" s="214"/>
      <c r="T20" s="214"/>
      <c r="U20" s="214"/>
    </row>
    <row r="21" spans="1:21" ht="16.149999999999999" customHeight="1">
      <c r="A21" s="619"/>
      <c r="B21" s="214" t="s">
        <v>677</v>
      </c>
      <c r="C21" s="214">
        <f>SUM(C19:C20)</f>
        <v>2</v>
      </c>
      <c r="D21" s="214">
        <f>SUM(D19:D20)</f>
        <v>2</v>
      </c>
      <c r="E21" s="214">
        <f>SUM(E19:E20)</f>
        <v>2</v>
      </c>
      <c r="F21" s="214">
        <f>SUM(F19:F20)</f>
        <v>2</v>
      </c>
      <c r="G21" s="214" t="s">
        <v>677</v>
      </c>
      <c r="H21" s="214">
        <f>SUM(H19:H20)</f>
        <v>2</v>
      </c>
      <c r="I21" s="214">
        <f>SUM(I19:I20)</f>
        <v>2</v>
      </c>
      <c r="J21" s="214">
        <f>SUM(J19:J20)</f>
        <v>2</v>
      </c>
      <c r="K21" s="214">
        <f>SUM(K19:K20)</f>
        <v>2</v>
      </c>
      <c r="L21" s="214" t="s">
        <v>677</v>
      </c>
      <c r="M21" s="214"/>
      <c r="N21" s="214"/>
      <c r="O21" s="214"/>
      <c r="P21" s="214"/>
      <c r="Q21" s="214" t="s">
        <v>677</v>
      </c>
      <c r="R21" s="214"/>
      <c r="S21" s="214"/>
      <c r="T21" s="214"/>
      <c r="U21" s="214"/>
    </row>
    <row r="22" spans="1:21" ht="16.149999999999999" customHeight="1">
      <c r="A22" s="619"/>
      <c r="B22" s="203" t="s">
        <v>678</v>
      </c>
      <c r="C22" s="626">
        <f>C21+E21+H21+J21+M21+O21+R21+T21</f>
        <v>8</v>
      </c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</row>
    <row r="23" spans="1:21" s="217" customFormat="1" ht="13.9" customHeight="1">
      <c r="A23" s="620" t="s">
        <v>679</v>
      </c>
      <c r="B23" s="215" t="s">
        <v>680</v>
      </c>
      <c r="C23" s="202">
        <v>2</v>
      </c>
      <c r="D23" s="202">
        <v>2</v>
      </c>
      <c r="E23" s="202"/>
      <c r="F23" s="202"/>
      <c r="G23" s="215" t="s">
        <v>681</v>
      </c>
      <c r="H23" s="202">
        <v>2</v>
      </c>
      <c r="I23" s="202">
        <v>2</v>
      </c>
      <c r="J23" s="202"/>
      <c r="K23" s="202"/>
      <c r="L23" s="216" t="s">
        <v>682</v>
      </c>
      <c r="M23" s="202"/>
      <c r="N23" s="202"/>
      <c r="O23" s="202">
        <v>2</v>
      </c>
      <c r="P23" s="202">
        <v>2</v>
      </c>
      <c r="Q23" s="216" t="s">
        <v>683</v>
      </c>
      <c r="R23" s="202"/>
      <c r="S23" s="202"/>
      <c r="T23" s="202">
        <v>2</v>
      </c>
      <c r="U23" s="202">
        <v>2</v>
      </c>
    </row>
    <row r="24" spans="1:21" s="217" customFormat="1" ht="13.9" customHeight="1">
      <c r="A24" s="621"/>
      <c r="B24" s="215" t="s">
        <v>684</v>
      </c>
      <c r="C24" s="202">
        <v>2</v>
      </c>
      <c r="D24" s="202">
        <v>2</v>
      </c>
      <c r="E24" s="202"/>
      <c r="F24" s="202"/>
      <c r="G24" s="216" t="s">
        <v>685</v>
      </c>
      <c r="H24" s="202">
        <v>2</v>
      </c>
      <c r="I24" s="202">
        <v>2</v>
      </c>
      <c r="J24" s="202"/>
      <c r="K24" s="202"/>
      <c r="L24" s="215" t="s">
        <v>686</v>
      </c>
      <c r="M24" s="202"/>
      <c r="N24" s="202"/>
      <c r="O24" s="202">
        <v>2</v>
      </c>
      <c r="P24" s="202">
        <v>2</v>
      </c>
      <c r="Q24" s="216" t="s">
        <v>687</v>
      </c>
      <c r="R24" s="202"/>
      <c r="S24" s="202"/>
      <c r="T24" s="202">
        <v>2</v>
      </c>
      <c r="U24" s="202">
        <v>2</v>
      </c>
    </row>
    <row r="25" spans="1:21" s="217" customFormat="1" ht="13.9" customHeight="1">
      <c r="A25" s="621"/>
      <c r="B25" s="356" t="s">
        <v>1067</v>
      </c>
      <c r="C25" s="202">
        <v>2</v>
      </c>
      <c r="D25" s="202">
        <v>2</v>
      </c>
      <c r="E25" s="37"/>
      <c r="F25" s="37"/>
      <c r="G25" s="356" t="s">
        <v>1068</v>
      </c>
      <c r="H25" s="37"/>
      <c r="I25" s="37"/>
      <c r="J25" s="202">
        <v>2</v>
      </c>
      <c r="K25" s="202">
        <v>2</v>
      </c>
      <c r="L25" s="215"/>
      <c r="M25" s="202"/>
      <c r="N25" s="202"/>
      <c r="O25" s="202"/>
      <c r="P25" s="202"/>
      <c r="Q25" s="216"/>
      <c r="R25" s="202"/>
      <c r="S25" s="202"/>
      <c r="T25" s="202"/>
      <c r="U25" s="202"/>
    </row>
    <row r="26" spans="1:21" s="217" customFormat="1" ht="13.9" customHeight="1">
      <c r="A26" s="622"/>
      <c r="B26" s="203" t="s">
        <v>678</v>
      </c>
      <c r="C26" s="623">
        <f>SUM(C23+C24+H23+H24+O23+O24+T23+T24+C25+J25)</f>
        <v>20</v>
      </c>
      <c r="D26" s="623"/>
      <c r="E26" s="623"/>
      <c r="F26" s="623"/>
      <c r="G26" s="623"/>
      <c r="H26" s="623"/>
      <c r="I26" s="623"/>
      <c r="J26" s="623"/>
      <c r="K26" s="623"/>
      <c r="L26" s="623"/>
      <c r="M26" s="623"/>
      <c r="N26" s="623"/>
      <c r="O26" s="623"/>
      <c r="P26" s="623"/>
      <c r="Q26" s="623"/>
      <c r="R26" s="623"/>
      <c r="S26" s="623"/>
      <c r="T26" s="623"/>
      <c r="U26" s="623"/>
    </row>
    <row r="27" spans="1:21" ht="16.149999999999999" customHeight="1">
      <c r="A27" s="619" t="s">
        <v>688</v>
      </c>
      <c r="B27" s="216" t="s">
        <v>689</v>
      </c>
      <c r="C27" s="202">
        <v>2</v>
      </c>
      <c r="D27" s="202">
        <v>2</v>
      </c>
      <c r="E27" s="202"/>
      <c r="F27" s="202"/>
      <c r="G27" s="218" t="s">
        <v>690</v>
      </c>
      <c r="H27" s="202">
        <v>2</v>
      </c>
      <c r="I27" s="202">
        <v>2</v>
      </c>
      <c r="J27" s="202"/>
      <c r="K27" s="202"/>
      <c r="L27" s="203" t="s">
        <v>691</v>
      </c>
      <c r="M27" s="202">
        <v>10</v>
      </c>
      <c r="N27" s="202">
        <v>10</v>
      </c>
      <c r="O27" s="202">
        <v>10</v>
      </c>
      <c r="P27" s="202">
        <v>10</v>
      </c>
      <c r="Q27" s="219" t="s">
        <v>692</v>
      </c>
      <c r="R27" s="202">
        <v>3</v>
      </c>
      <c r="S27" s="202">
        <v>4</v>
      </c>
      <c r="T27" s="202">
        <v>3</v>
      </c>
      <c r="U27" s="202">
        <v>4</v>
      </c>
    </row>
    <row r="28" spans="1:21" ht="16.149999999999999" customHeight="1">
      <c r="A28" s="619"/>
      <c r="B28" s="203" t="s">
        <v>693</v>
      </c>
      <c r="C28" s="202">
        <v>2</v>
      </c>
      <c r="D28" s="202">
        <v>2</v>
      </c>
      <c r="E28" s="202"/>
      <c r="F28" s="202"/>
      <c r="G28" s="203" t="s">
        <v>694</v>
      </c>
      <c r="H28" s="202">
        <v>2</v>
      </c>
      <c r="I28" s="202">
        <v>2</v>
      </c>
      <c r="J28" s="202"/>
      <c r="K28" s="202"/>
      <c r="L28" s="216"/>
      <c r="M28" s="202"/>
      <c r="N28" s="202"/>
      <c r="O28" s="202"/>
      <c r="P28" s="202"/>
      <c r="Q28" s="216"/>
      <c r="R28" s="202"/>
      <c r="S28" s="202"/>
      <c r="T28" s="202"/>
      <c r="U28" s="202"/>
    </row>
    <row r="29" spans="1:21" ht="16.149999999999999" customHeight="1">
      <c r="A29" s="619"/>
      <c r="B29" s="203" t="s">
        <v>695</v>
      </c>
      <c r="C29" s="202">
        <v>2</v>
      </c>
      <c r="D29" s="202">
        <v>2</v>
      </c>
      <c r="E29" s="202"/>
      <c r="F29" s="202"/>
      <c r="G29" s="203" t="s">
        <v>696</v>
      </c>
      <c r="H29" s="202">
        <v>2</v>
      </c>
      <c r="I29" s="202">
        <v>2</v>
      </c>
      <c r="J29" s="202"/>
      <c r="K29" s="202"/>
      <c r="L29" s="216"/>
      <c r="M29" s="202"/>
      <c r="N29" s="202"/>
      <c r="O29" s="202"/>
      <c r="P29" s="202"/>
      <c r="Q29" s="216"/>
      <c r="R29" s="202"/>
      <c r="S29" s="202"/>
      <c r="T29" s="202"/>
      <c r="U29" s="202"/>
    </row>
    <row r="30" spans="1:21" ht="16.149999999999999" customHeight="1">
      <c r="A30" s="619"/>
      <c r="B30" s="203" t="s">
        <v>697</v>
      </c>
      <c r="C30" s="202">
        <v>2</v>
      </c>
      <c r="D30" s="202">
        <v>2</v>
      </c>
      <c r="E30" s="202"/>
      <c r="F30" s="202"/>
      <c r="G30" s="220" t="s">
        <v>698</v>
      </c>
      <c r="H30" s="202">
        <v>2</v>
      </c>
      <c r="I30" s="202">
        <v>2</v>
      </c>
      <c r="J30" s="203"/>
      <c r="K30" s="203"/>
      <c r="L30" s="216"/>
      <c r="M30" s="202"/>
      <c r="N30" s="202"/>
      <c r="O30" s="202"/>
      <c r="P30" s="202"/>
      <c r="Q30" s="216"/>
      <c r="R30" s="202"/>
      <c r="S30" s="202"/>
      <c r="T30" s="202"/>
      <c r="U30" s="202"/>
    </row>
    <row r="31" spans="1:21" ht="16.149999999999999" customHeight="1">
      <c r="A31" s="619"/>
      <c r="B31" s="203" t="s">
        <v>699</v>
      </c>
      <c r="C31" s="202">
        <v>2</v>
      </c>
      <c r="D31" s="202">
        <v>2</v>
      </c>
      <c r="E31" s="202"/>
      <c r="F31" s="202"/>
      <c r="G31" s="203" t="s">
        <v>700</v>
      </c>
      <c r="H31" s="202">
        <v>2</v>
      </c>
      <c r="I31" s="202">
        <v>2</v>
      </c>
      <c r="J31" s="202"/>
      <c r="K31" s="202"/>
      <c r="L31" s="216"/>
      <c r="M31" s="202"/>
      <c r="N31" s="202"/>
      <c r="O31" s="202"/>
      <c r="P31" s="202"/>
      <c r="Q31" s="216"/>
      <c r="R31" s="202"/>
      <c r="S31" s="202"/>
      <c r="T31" s="202"/>
      <c r="U31" s="202"/>
    </row>
    <row r="32" spans="1:21" ht="16.149999999999999" customHeight="1">
      <c r="A32" s="619"/>
      <c r="B32" s="203" t="s">
        <v>701</v>
      </c>
      <c r="C32" s="202" t="s">
        <v>702</v>
      </c>
      <c r="D32" s="202" t="s">
        <v>342</v>
      </c>
      <c r="E32" s="202">
        <v>2</v>
      </c>
      <c r="F32" s="202">
        <v>2</v>
      </c>
      <c r="G32" s="218" t="s">
        <v>703</v>
      </c>
      <c r="H32" s="202"/>
      <c r="I32" s="202"/>
      <c r="J32" s="202">
        <v>2</v>
      </c>
      <c r="K32" s="202">
        <v>2</v>
      </c>
      <c r="L32" s="216"/>
      <c r="M32" s="202"/>
      <c r="N32" s="202"/>
      <c r="O32" s="202"/>
      <c r="P32" s="202"/>
      <c r="Q32" s="216"/>
      <c r="R32" s="202"/>
      <c r="S32" s="202"/>
      <c r="T32" s="202"/>
      <c r="U32" s="202"/>
    </row>
    <row r="33" spans="1:21" ht="16.149999999999999" customHeight="1">
      <c r="A33" s="619"/>
      <c r="B33" s="203" t="s">
        <v>704</v>
      </c>
      <c r="C33" s="202"/>
      <c r="D33" s="202"/>
      <c r="E33" s="202">
        <v>2</v>
      </c>
      <c r="F33" s="202">
        <v>2</v>
      </c>
      <c r="G33" s="203" t="s">
        <v>705</v>
      </c>
      <c r="H33" s="202"/>
      <c r="I33" s="202"/>
      <c r="J33" s="202">
        <v>2</v>
      </c>
      <c r="K33" s="202">
        <v>2</v>
      </c>
      <c r="L33" s="216"/>
      <c r="M33" s="202"/>
      <c r="N33" s="202"/>
      <c r="O33" s="202"/>
      <c r="P33" s="202"/>
      <c r="Q33" s="216"/>
      <c r="R33" s="202"/>
      <c r="S33" s="202"/>
      <c r="T33" s="202"/>
      <c r="U33" s="202"/>
    </row>
    <row r="34" spans="1:21" ht="16.149999999999999" customHeight="1">
      <c r="A34" s="619"/>
      <c r="B34" s="203" t="s">
        <v>706</v>
      </c>
      <c r="C34" s="203"/>
      <c r="D34" s="202"/>
      <c r="E34" s="202">
        <v>2</v>
      </c>
      <c r="F34" s="202">
        <v>2</v>
      </c>
      <c r="G34" s="203" t="s">
        <v>707</v>
      </c>
      <c r="H34" s="202"/>
      <c r="I34" s="202"/>
      <c r="J34" s="202">
        <v>2</v>
      </c>
      <c r="K34" s="202">
        <v>2</v>
      </c>
      <c r="L34" s="203"/>
      <c r="M34" s="202"/>
      <c r="N34" s="202"/>
      <c r="O34" s="202"/>
      <c r="P34" s="202"/>
      <c r="Q34" s="216"/>
      <c r="R34" s="202"/>
      <c r="S34" s="202"/>
      <c r="T34" s="202"/>
      <c r="U34" s="202"/>
    </row>
    <row r="35" spans="1:21" ht="16.149999999999999" customHeight="1">
      <c r="A35" s="619"/>
      <c r="B35" s="203" t="s">
        <v>708</v>
      </c>
      <c r="C35" s="203"/>
      <c r="D35" s="202"/>
      <c r="E35" s="202">
        <v>2</v>
      </c>
      <c r="F35" s="202">
        <v>2</v>
      </c>
      <c r="G35" s="218" t="s">
        <v>709</v>
      </c>
      <c r="H35" s="202"/>
      <c r="I35" s="202"/>
      <c r="J35" s="202">
        <v>2</v>
      </c>
      <c r="K35" s="202">
        <v>2</v>
      </c>
      <c r="L35" s="203"/>
      <c r="M35" s="202"/>
      <c r="N35" s="202"/>
      <c r="O35" s="202"/>
      <c r="P35" s="202"/>
      <c r="Q35" s="203"/>
      <c r="R35" s="203"/>
      <c r="S35" s="203"/>
      <c r="T35" s="202"/>
      <c r="U35" s="202"/>
    </row>
    <row r="36" spans="1:21" ht="16.149999999999999" customHeight="1">
      <c r="A36" s="619"/>
      <c r="B36" s="203" t="s">
        <v>710</v>
      </c>
      <c r="C36" s="202"/>
      <c r="D36" s="221"/>
      <c r="E36" s="202">
        <v>2</v>
      </c>
      <c r="F36" s="202">
        <v>2</v>
      </c>
      <c r="G36" s="216" t="s">
        <v>711</v>
      </c>
      <c r="H36" s="202"/>
      <c r="I36" s="202"/>
      <c r="J36" s="202">
        <v>2</v>
      </c>
      <c r="K36" s="202">
        <v>2</v>
      </c>
      <c r="L36" s="203"/>
      <c r="M36" s="203"/>
      <c r="N36" s="203"/>
      <c r="O36" s="202"/>
      <c r="P36" s="202"/>
      <c r="Q36" s="203"/>
      <c r="R36" s="203"/>
      <c r="S36" s="203"/>
      <c r="T36" s="203"/>
      <c r="U36" s="203"/>
    </row>
    <row r="37" spans="1:21" ht="16.149999999999999" customHeight="1">
      <c r="A37" s="619"/>
      <c r="B37" s="222" t="s">
        <v>677</v>
      </c>
      <c r="C37" s="222">
        <f>SUM(C27:C36)</f>
        <v>10</v>
      </c>
      <c r="D37" s="222">
        <f>SUM(D27:D36)</f>
        <v>10</v>
      </c>
      <c r="E37" s="222">
        <f>SUM(E27:E36)</f>
        <v>10</v>
      </c>
      <c r="F37" s="222">
        <f>SUM(F27:F36)</f>
        <v>10</v>
      </c>
      <c r="G37" s="222" t="s">
        <v>712</v>
      </c>
      <c r="H37" s="222">
        <f>SUM(H27:H36)</f>
        <v>10</v>
      </c>
      <c r="I37" s="222">
        <f>SUM(I27:I36)</f>
        <v>10</v>
      </c>
      <c r="J37" s="222">
        <f>SUM(J27:J36)</f>
        <v>10</v>
      </c>
      <c r="K37" s="222">
        <f>SUM(K27:K36)</f>
        <v>10</v>
      </c>
      <c r="L37" s="222" t="s">
        <v>677</v>
      </c>
      <c r="M37" s="222">
        <f>SUM(M27:M36)</f>
        <v>10</v>
      </c>
      <c r="N37" s="222">
        <f>SUM(N27:N36)</f>
        <v>10</v>
      </c>
      <c r="O37" s="222">
        <f>SUM(O27:O36)</f>
        <v>10</v>
      </c>
      <c r="P37" s="222">
        <f>SUM(P27:P36)</f>
        <v>10</v>
      </c>
      <c r="Q37" s="222" t="s">
        <v>677</v>
      </c>
      <c r="R37" s="222">
        <f>SUM(R27:R36)</f>
        <v>3</v>
      </c>
      <c r="S37" s="222">
        <f>SUM(S27:S36)</f>
        <v>4</v>
      </c>
      <c r="T37" s="222">
        <f>SUM(T27:T36)</f>
        <v>3</v>
      </c>
      <c r="U37" s="222">
        <f>SUM(U27:U36)</f>
        <v>4</v>
      </c>
    </row>
    <row r="38" spans="1:21" ht="16.149999999999999" customHeight="1">
      <c r="A38" s="619"/>
      <c r="B38" s="203" t="s">
        <v>678</v>
      </c>
      <c r="C38" s="627">
        <f>SUM(C37+E37+H37+J37+M37+O37+R37+T37)</f>
        <v>66</v>
      </c>
      <c r="D38" s="627"/>
      <c r="E38" s="627"/>
      <c r="F38" s="627"/>
      <c r="G38" s="627"/>
      <c r="H38" s="627"/>
      <c r="I38" s="627"/>
      <c r="J38" s="627"/>
      <c r="K38" s="627"/>
      <c r="L38" s="627"/>
      <c r="M38" s="627"/>
      <c r="N38" s="627"/>
      <c r="O38" s="627"/>
      <c r="P38" s="627"/>
      <c r="Q38" s="627"/>
      <c r="R38" s="627"/>
      <c r="S38" s="627"/>
      <c r="T38" s="627"/>
      <c r="U38" s="627"/>
    </row>
    <row r="39" spans="1:21" ht="16.149999999999999" customHeight="1">
      <c r="A39" s="628" t="s">
        <v>713</v>
      </c>
      <c r="B39" s="223" t="s">
        <v>714</v>
      </c>
      <c r="C39" s="223">
        <v>8</v>
      </c>
      <c r="D39" s="223">
        <v>8</v>
      </c>
      <c r="E39" s="223">
        <v>6</v>
      </c>
      <c r="F39" s="223">
        <v>6</v>
      </c>
      <c r="G39" s="224" t="s">
        <v>714</v>
      </c>
      <c r="H39" s="225">
        <v>4</v>
      </c>
      <c r="I39" s="225">
        <v>4</v>
      </c>
      <c r="J39" s="225">
        <v>8</v>
      </c>
      <c r="K39" s="225">
        <v>8</v>
      </c>
      <c r="L39" s="224" t="s">
        <v>714</v>
      </c>
      <c r="M39" s="225">
        <v>0</v>
      </c>
      <c r="N39" s="225">
        <v>0</v>
      </c>
      <c r="O39" s="225">
        <v>0</v>
      </c>
      <c r="P39" s="225">
        <v>0</v>
      </c>
      <c r="Q39" s="224" t="s">
        <v>714</v>
      </c>
      <c r="R39" s="225">
        <v>6</v>
      </c>
      <c r="S39" s="225">
        <v>6</v>
      </c>
      <c r="T39" s="225">
        <v>6</v>
      </c>
      <c r="U39" s="225">
        <v>6</v>
      </c>
    </row>
    <row r="40" spans="1:21" ht="16.149999999999999" customHeight="1">
      <c r="A40" s="629"/>
      <c r="B40" s="203" t="s">
        <v>715</v>
      </c>
      <c r="C40" s="202">
        <v>2</v>
      </c>
      <c r="D40" s="202">
        <v>2</v>
      </c>
      <c r="E40" s="223"/>
      <c r="F40" s="223"/>
      <c r="G40" s="216" t="s">
        <v>716</v>
      </c>
      <c r="H40" s="202">
        <v>2</v>
      </c>
      <c r="I40" s="202">
        <v>3</v>
      </c>
      <c r="J40" s="202"/>
      <c r="K40" s="202"/>
      <c r="L40" s="224"/>
      <c r="M40" s="225"/>
      <c r="N40" s="225"/>
      <c r="O40" s="225"/>
      <c r="P40" s="225"/>
      <c r="Q40" s="224" t="s">
        <v>717</v>
      </c>
      <c r="R40" s="223">
        <v>2</v>
      </c>
      <c r="S40" s="223">
        <v>2</v>
      </c>
      <c r="T40" s="225"/>
      <c r="U40" s="225"/>
    </row>
    <row r="41" spans="1:21" ht="16.149999999999999" customHeight="1">
      <c r="A41" s="629"/>
      <c r="B41" s="216" t="s">
        <v>718</v>
      </c>
      <c r="C41" s="202">
        <v>2</v>
      </c>
      <c r="D41" s="202">
        <v>2</v>
      </c>
      <c r="E41" s="223"/>
      <c r="F41" s="223"/>
      <c r="G41" s="216" t="s">
        <v>719</v>
      </c>
      <c r="H41" s="222">
        <v>2</v>
      </c>
      <c r="I41" s="222">
        <v>2</v>
      </c>
      <c r="J41" s="225"/>
      <c r="K41" s="225"/>
      <c r="L41" s="224"/>
      <c r="M41" s="225"/>
      <c r="N41" s="225"/>
      <c r="O41" s="225"/>
      <c r="P41" s="225"/>
      <c r="Q41" s="216" t="s">
        <v>720</v>
      </c>
      <c r="R41" s="202">
        <v>2</v>
      </c>
      <c r="S41" s="202">
        <v>2</v>
      </c>
      <c r="T41" s="225"/>
      <c r="U41" s="225"/>
    </row>
    <row r="42" spans="1:21" ht="16.149999999999999" customHeight="1">
      <c r="A42" s="629"/>
      <c r="B42" s="226" t="s">
        <v>721</v>
      </c>
      <c r="C42" s="202">
        <v>2</v>
      </c>
      <c r="D42" s="202">
        <v>2</v>
      </c>
      <c r="E42" s="223"/>
      <c r="F42" s="223"/>
      <c r="G42" s="216" t="s">
        <v>722</v>
      </c>
      <c r="H42" s="202">
        <v>2</v>
      </c>
      <c r="I42" s="202">
        <v>2</v>
      </c>
      <c r="J42" s="225"/>
      <c r="K42" s="225"/>
      <c r="L42" s="224"/>
      <c r="M42" s="225"/>
      <c r="N42" s="225"/>
      <c r="O42" s="225"/>
      <c r="P42" s="225"/>
      <c r="Q42" s="216" t="s">
        <v>723</v>
      </c>
      <c r="R42" s="202">
        <v>2</v>
      </c>
      <c r="S42" s="202">
        <v>2</v>
      </c>
      <c r="T42" s="225"/>
      <c r="U42" s="225"/>
    </row>
    <row r="43" spans="1:21" ht="16.149999999999999" customHeight="1">
      <c r="A43" s="629"/>
      <c r="B43" s="216" t="s">
        <v>724</v>
      </c>
      <c r="C43" s="202">
        <v>2</v>
      </c>
      <c r="D43" s="202">
        <v>2</v>
      </c>
      <c r="E43" s="202"/>
      <c r="F43" s="202"/>
      <c r="G43" s="216" t="s">
        <v>725</v>
      </c>
      <c r="H43" s="202">
        <v>2</v>
      </c>
      <c r="I43" s="202">
        <v>2</v>
      </c>
      <c r="J43" s="225"/>
      <c r="K43" s="225"/>
      <c r="L43" s="224"/>
      <c r="M43" s="225"/>
      <c r="N43" s="225"/>
      <c r="O43" s="225"/>
      <c r="P43" s="225"/>
      <c r="Q43" s="216" t="s">
        <v>726</v>
      </c>
      <c r="R43" s="202">
        <v>2</v>
      </c>
      <c r="S43" s="202">
        <v>2</v>
      </c>
      <c r="T43" s="225"/>
      <c r="U43" s="225"/>
    </row>
    <row r="44" spans="1:21" ht="16.149999999999999" customHeight="1">
      <c r="A44" s="629"/>
      <c r="B44" s="216" t="s">
        <v>727</v>
      </c>
      <c r="C44" s="202">
        <v>2</v>
      </c>
      <c r="D44" s="202">
        <v>2</v>
      </c>
      <c r="E44" s="223"/>
      <c r="F44" s="223"/>
      <c r="G44" s="216" t="s">
        <v>728</v>
      </c>
      <c r="H44" s="202">
        <v>2</v>
      </c>
      <c r="I44" s="202">
        <v>2</v>
      </c>
      <c r="J44" s="225"/>
      <c r="K44" s="225"/>
      <c r="L44" s="224"/>
      <c r="M44" s="225"/>
      <c r="N44" s="225"/>
      <c r="O44" s="225"/>
      <c r="P44" s="225"/>
      <c r="Q44" s="216" t="s">
        <v>729</v>
      </c>
      <c r="R44" s="202">
        <v>1</v>
      </c>
      <c r="S44" s="202">
        <v>1</v>
      </c>
      <c r="T44" s="225"/>
      <c r="U44" s="225"/>
    </row>
    <row r="45" spans="1:21" ht="16.149999999999999" customHeight="1">
      <c r="A45" s="629"/>
      <c r="B45" s="203" t="s">
        <v>730</v>
      </c>
      <c r="C45" s="202">
        <v>2</v>
      </c>
      <c r="D45" s="202">
        <v>2</v>
      </c>
      <c r="E45" s="223"/>
      <c r="F45" s="223"/>
      <c r="G45" s="216" t="s">
        <v>731</v>
      </c>
      <c r="H45" s="202"/>
      <c r="I45" s="202"/>
      <c r="J45" s="202">
        <v>2</v>
      </c>
      <c r="K45" s="202">
        <v>3</v>
      </c>
      <c r="L45" s="224"/>
      <c r="M45" s="225"/>
      <c r="N45" s="225"/>
      <c r="O45" s="225"/>
      <c r="P45" s="225"/>
      <c r="Q45" s="216" t="s">
        <v>732</v>
      </c>
      <c r="R45" s="225">
        <v>9</v>
      </c>
      <c r="S45" s="225">
        <v>9</v>
      </c>
      <c r="T45" s="225"/>
      <c r="U45" s="225"/>
    </row>
    <row r="46" spans="1:21" ht="16.149999999999999" customHeight="1">
      <c r="A46" s="629"/>
      <c r="B46" s="216" t="s">
        <v>733</v>
      </c>
      <c r="C46" s="203"/>
      <c r="D46" s="203"/>
      <c r="E46" s="202">
        <v>2</v>
      </c>
      <c r="F46" s="202">
        <v>2</v>
      </c>
      <c r="G46" s="216" t="s">
        <v>734</v>
      </c>
      <c r="H46" s="202"/>
      <c r="I46" s="202"/>
      <c r="J46" s="202">
        <v>2</v>
      </c>
      <c r="K46" s="202">
        <v>2</v>
      </c>
      <c r="L46" s="224"/>
      <c r="M46" s="225"/>
      <c r="N46" s="225"/>
      <c r="O46" s="225"/>
      <c r="P46" s="225"/>
      <c r="Q46" s="216" t="s">
        <v>735</v>
      </c>
      <c r="R46" s="202"/>
      <c r="S46" s="202"/>
      <c r="T46" s="202">
        <v>2</v>
      </c>
      <c r="U46" s="202">
        <v>2</v>
      </c>
    </row>
    <row r="47" spans="1:21" ht="16.149999999999999" customHeight="1">
      <c r="A47" s="629"/>
      <c r="B47" s="216" t="s">
        <v>736</v>
      </c>
      <c r="C47" s="202"/>
      <c r="D47" s="202"/>
      <c r="E47" s="202">
        <v>2</v>
      </c>
      <c r="F47" s="202">
        <v>2</v>
      </c>
      <c r="G47" s="216" t="s">
        <v>737</v>
      </c>
      <c r="H47" s="202"/>
      <c r="I47" s="202"/>
      <c r="J47" s="202">
        <v>2</v>
      </c>
      <c r="K47" s="202">
        <v>2</v>
      </c>
      <c r="L47" s="224"/>
      <c r="M47" s="225"/>
      <c r="N47" s="225"/>
      <c r="O47" s="225"/>
      <c r="P47" s="225"/>
      <c r="Q47" s="216" t="s">
        <v>738</v>
      </c>
      <c r="R47" s="202"/>
      <c r="S47" s="202"/>
      <c r="T47" s="202">
        <v>2</v>
      </c>
      <c r="U47" s="202">
        <v>2</v>
      </c>
    </row>
    <row r="48" spans="1:21" ht="16.149999999999999" customHeight="1">
      <c r="A48" s="629"/>
      <c r="B48" s="216" t="s">
        <v>739</v>
      </c>
      <c r="C48" s="202"/>
      <c r="D48" s="202"/>
      <c r="E48" s="202">
        <v>2</v>
      </c>
      <c r="F48" s="202">
        <v>2</v>
      </c>
      <c r="G48" s="219" t="s">
        <v>740</v>
      </c>
      <c r="H48" s="202"/>
      <c r="I48" s="202"/>
      <c r="J48" s="202">
        <v>2</v>
      </c>
      <c r="K48" s="202">
        <v>2</v>
      </c>
      <c r="L48" s="224"/>
      <c r="M48" s="225"/>
      <c r="N48" s="225"/>
      <c r="O48" s="225"/>
      <c r="P48" s="225"/>
      <c r="Q48" s="216" t="s">
        <v>741</v>
      </c>
      <c r="R48" s="202"/>
      <c r="S48" s="202"/>
      <c r="T48" s="202">
        <v>2</v>
      </c>
      <c r="U48" s="202">
        <v>2</v>
      </c>
    </row>
    <row r="49" spans="1:22" ht="16.149999999999999" customHeight="1">
      <c r="A49" s="629"/>
      <c r="B49" s="216" t="s">
        <v>742</v>
      </c>
      <c r="C49" s="202"/>
      <c r="D49" s="202"/>
      <c r="E49" s="202">
        <v>2</v>
      </c>
      <c r="F49" s="202">
        <v>2</v>
      </c>
      <c r="G49" s="216" t="s">
        <v>743</v>
      </c>
      <c r="H49" s="202"/>
      <c r="I49" s="202"/>
      <c r="J49" s="202">
        <v>2</v>
      </c>
      <c r="K49" s="202">
        <v>2</v>
      </c>
      <c r="L49" s="224"/>
      <c r="M49" s="225"/>
      <c r="N49" s="225"/>
      <c r="O49" s="225"/>
      <c r="P49" s="225"/>
      <c r="Q49" s="216" t="s">
        <v>744</v>
      </c>
      <c r="R49" s="202"/>
      <c r="S49" s="202"/>
      <c r="T49" s="202">
        <v>2</v>
      </c>
      <c r="U49" s="202">
        <v>2</v>
      </c>
    </row>
    <row r="50" spans="1:22" ht="16.149999999999999" customHeight="1">
      <c r="A50" s="629"/>
      <c r="B50" s="203" t="s">
        <v>745</v>
      </c>
      <c r="C50" s="224"/>
      <c r="D50" s="224"/>
      <c r="E50" s="202">
        <v>2</v>
      </c>
      <c r="F50" s="202">
        <v>2</v>
      </c>
      <c r="G50" s="220" t="s">
        <v>746</v>
      </c>
      <c r="H50" s="224"/>
      <c r="I50" s="224"/>
      <c r="J50" s="202">
        <v>2</v>
      </c>
      <c r="K50" s="202">
        <v>2</v>
      </c>
      <c r="L50" s="224"/>
      <c r="M50" s="225"/>
      <c r="N50" s="225"/>
      <c r="O50" s="225"/>
      <c r="P50" s="225"/>
      <c r="Q50" s="216" t="s">
        <v>747</v>
      </c>
      <c r="R50" s="202"/>
      <c r="S50" s="202"/>
      <c r="T50" s="202">
        <v>2</v>
      </c>
      <c r="U50" s="202">
        <v>2</v>
      </c>
    </row>
    <row r="51" spans="1:22" ht="16.149999999999999" customHeight="1">
      <c r="A51" s="629"/>
      <c r="B51" s="203" t="s">
        <v>748</v>
      </c>
      <c r="C51" s="202"/>
      <c r="D51" s="202"/>
      <c r="E51" s="202">
        <v>2</v>
      </c>
      <c r="F51" s="202">
        <v>2</v>
      </c>
      <c r="G51" s="216" t="s">
        <v>749</v>
      </c>
      <c r="H51" s="202"/>
      <c r="I51" s="202"/>
      <c r="J51" s="202">
        <v>2</v>
      </c>
      <c r="K51" s="202">
        <v>2</v>
      </c>
      <c r="L51" s="224"/>
      <c r="M51" s="225"/>
      <c r="N51" s="225"/>
      <c r="O51" s="225"/>
      <c r="P51" s="225"/>
      <c r="Q51" s="216" t="s">
        <v>750</v>
      </c>
      <c r="R51" s="202"/>
      <c r="S51" s="202"/>
      <c r="T51" s="202">
        <v>1</v>
      </c>
      <c r="U51" s="202">
        <v>1</v>
      </c>
    </row>
    <row r="52" spans="1:22" ht="16.149999999999999" customHeight="1">
      <c r="A52" s="629"/>
      <c r="B52" s="223"/>
      <c r="C52" s="223"/>
      <c r="D52" s="223"/>
      <c r="E52" s="223"/>
      <c r="F52" s="223"/>
      <c r="G52" s="216" t="s">
        <v>751</v>
      </c>
      <c r="H52" s="202"/>
      <c r="I52" s="202"/>
      <c r="J52" s="202">
        <v>2</v>
      </c>
      <c r="K52" s="202">
        <v>2</v>
      </c>
      <c r="L52" s="224"/>
      <c r="M52" s="225"/>
      <c r="N52" s="225"/>
      <c r="O52" s="225"/>
      <c r="P52" s="225"/>
      <c r="Q52" s="216" t="s">
        <v>752</v>
      </c>
      <c r="R52" s="225"/>
      <c r="S52" s="225"/>
      <c r="T52" s="225">
        <v>9</v>
      </c>
      <c r="U52" s="225">
        <v>9</v>
      </c>
    </row>
    <row r="53" spans="1:22" ht="16.149999999999999" customHeight="1">
      <c r="A53" s="629"/>
      <c r="B53" s="216" t="s">
        <v>753</v>
      </c>
      <c r="C53" s="202">
        <f>SUM(C40:C52)</f>
        <v>12</v>
      </c>
      <c r="D53" s="202">
        <f t="shared" ref="D53:F53" si="0">SUM(D40:D52)</f>
        <v>12</v>
      </c>
      <c r="E53" s="202">
        <f t="shared" si="0"/>
        <v>12</v>
      </c>
      <c r="F53" s="202">
        <f t="shared" si="0"/>
        <v>12</v>
      </c>
      <c r="G53" s="216" t="s">
        <v>753</v>
      </c>
      <c r="H53" s="202">
        <f>SUM(H40:H52)</f>
        <v>10</v>
      </c>
      <c r="I53" s="202">
        <f t="shared" ref="I53:K53" si="1">SUM(I40:I52)</f>
        <v>11</v>
      </c>
      <c r="J53" s="202">
        <f t="shared" si="1"/>
        <v>16</v>
      </c>
      <c r="K53" s="202">
        <f t="shared" si="1"/>
        <v>17</v>
      </c>
      <c r="L53" s="216" t="s">
        <v>753</v>
      </c>
      <c r="M53" s="202">
        <f>SUM(M40:M52)</f>
        <v>0</v>
      </c>
      <c r="N53" s="202">
        <f t="shared" ref="N53:P53" si="2">SUM(N40:N52)</f>
        <v>0</v>
      </c>
      <c r="O53" s="202">
        <f t="shared" si="2"/>
        <v>0</v>
      </c>
      <c r="P53" s="202">
        <f t="shared" si="2"/>
        <v>0</v>
      </c>
      <c r="Q53" s="216" t="s">
        <v>753</v>
      </c>
      <c r="R53" s="202">
        <f>SUM(R40:R52)</f>
        <v>18</v>
      </c>
      <c r="S53" s="202">
        <f t="shared" ref="S53:U53" si="3">SUM(S40:S52)</f>
        <v>18</v>
      </c>
      <c r="T53" s="202">
        <f t="shared" si="3"/>
        <v>20</v>
      </c>
      <c r="U53" s="202">
        <f t="shared" si="3"/>
        <v>20</v>
      </c>
      <c r="V53" s="227"/>
    </row>
    <row r="54" spans="1:22" ht="16.149999999999999" customHeight="1">
      <c r="A54" s="630"/>
      <c r="B54" s="216" t="s">
        <v>754</v>
      </c>
      <c r="C54" s="627" t="str">
        <f>SUM(C53,E53,H53,J53,M53,O53,R53,T53)&amp;" / "&amp;SUM(D53,F53,I53,K53,N53,P53,S53,U53)&amp;" (時數)"</f>
        <v>88 / 90 (時數)</v>
      </c>
      <c r="D54" s="627"/>
      <c r="E54" s="627"/>
      <c r="F54" s="627"/>
      <c r="G54" s="627"/>
      <c r="H54" s="627"/>
      <c r="I54" s="627"/>
      <c r="J54" s="627"/>
      <c r="K54" s="627"/>
      <c r="L54" s="627"/>
      <c r="M54" s="627"/>
      <c r="N54" s="627"/>
      <c r="O54" s="627"/>
      <c r="P54" s="627"/>
      <c r="Q54" s="627"/>
      <c r="R54" s="627"/>
      <c r="S54" s="627"/>
      <c r="T54" s="627"/>
      <c r="U54" s="627"/>
    </row>
    <row r="55" spans="1:22" ht="12" customHeight="1">
      <c r="A55" s="619" t="s">
        <v>755</v>
      </c>
      <c r="B55" s="631" t="s">
        <v>756</v>
      </c>
      <c r="C55" s="631"/>
      <c r="D55" s="631"/>
      <c r="E55" s="631"/>
      <c r="F55" s="631" t="s">
        <v>757</v>
      </c>
      <c r="G55" s="631"/>
      <c r="H55" s="631"/>
      <c r="I55" s="631"/>
      <c r="J55" s="631"/>
      <c r="K55" s="631"/>
      <c r="L55" s="631"/>
      <c r="M55" s="228"/>
      <c r="N55" s="228"/>
      <c r="O55" s="228"/>
      <c r="P55" s="229"/>
      <c r="Q55" s="229"/>
      <c r="R55" s="229"/>
      <c r="S55" s="229"/>
      <c r="T55" s="229"/>
      <c r="U55" s="228"/>
    </row>
    <row r="56" spans="1:22" ht="12" customHeight="1">
      <c r="A56" s="619"/>
      <c r="B56" s="631" t="s">
        <v>758</v>
      </c>
      <c r="C56" s="631"/>
      <c r="D56" s="631"/>
      <c r="E56" s="631"/>
      <c r="F56" s="631" t="s">
        <v>759</v>
      </c>
      <c r="G56" s="631"/>
      <c r="H56" s="631"/>
      <c r="I56" s="631"/>
      <c r="J56" s="631"/>
      <c r="K56" s="631"/>
      <c r="L56" s="631"/>
      <c r="M56" s="229"/>
      <c r="N56" s="229"/>
      <c r="O56" s="229"/>
      <c r="P56" s="229"/>
      <c r="Q56" s="229"/>
      <c r="R56" s="229"/>
      <c r="S56" s="229"/>
      <c r="T56" s="229"/>
      <c r="U56" s="228"/>
    </row>
    <row r="57" spans="1:22" ht="13.5" customHeight="1">
      <c r="A57" s="619"/>
      <c r="B57" s="631" t="s">
        <v>760</v>
      </c>
      <c r="C57" s="631"/>
      <c r="D57" s="631"/>
      <c r="E57" s="631"/>
      <c r="F57" s="631" t="s">
        <v>1117</v>
      </c>
      <c r="G57" s="631"/>
      <c r="H57" s="631"/>
      <c r="I57" s="631"/>
      <c r="J57" s="631"/>
      <c r="K57" s="631"/>
      <c r="L57" s="631"/>
      <c r="M57" s="229"/>
      <c r="N57" s="229"/>
      <c r="O57" s="229"/>
      <c r="P57" s="229"/>
      <c r="Q57" s="229"/>
      <c r="R57" s="229"/>
      <c r="S57" s="229"/>
      <c r="T57" s="229"/>
      <c r="U57" s="228"/>
    </row>
    <row r="58" spans="1:22" ht="14.25">
      <c r="A58" s="619"/>
      <c r="B58" s="631"/>
      <c r="C58" s="631"/>
      <c r="D58" s="631"/>
      <c r="E58" s="631"/>
      <c r="F58" s="631" t="s">
        <v>761</v>
      </c>
      <c r="G58" s="631"/>
      <c r="H58" s="631"/>
      <c r="I58" s="631"/>
      <c r="J58" s="631"/>
      <c r="K58" s="631"/>
      <c r="L58" s="631"/>
      <c r="M58" s="229"/>
      <c r="N58" s="229"/>
      <c r="O58" s="229"/>
      <c r="P58" s="229"/>
      <c r="Q58" s="229"/>
      <c r="R58" s="229"/>
      <c r="S58" s="229"/>
      <c r="T58" s="229"/>
      <c r="U58" s="228"/>
    </row>
    <row r="59" spans="1:22" s="230" customFormat="1" ht="12.6" customHeight="1">
      <c r="A59" s="633" t="s">
        <v>762</v>
      </c>
      <c r="B59" s="633"/>
      <c r="C59" s="633"/>
      <c r="D59" s="633"/>
      <c r="E59" s="633"/>
      <c r="F59" s="633"/>
      <c r="G59" s="633"/>
      <c r="H59" s="633"/>
      <c r="I59" s="633"/>
      <c r="J59" s="633"/>
      <c r="K59" s="633"/>
      <c r="L59" s="633"/>
      <c r="M59" s="633"/>
      <c r="N59" s="633"/>
      <c r="O59" s="633"/>
      <c r="P59" s="633"/>
      <c r="Q59" s="633"/>
      <c r="R59" s="633"/>
      <c r="S59" s="633"/>
      <c r="T59" s="633"/>
      <c r="U59" s="633"/>
    </row>
    <row r="60" spans="1:22">
      <c r="A60" s="632" t="s">
        <v>1305</v>
      </c>
      <c r="B60" s="632"/>
      <c r="C60" s="632"/>
      <c r="D60" s="632"/>
      <c r="E60" s="632"/>
      <c r="F60" s="632"/>
      <c r="G60" s="632"/>
      <c r="H60" s="632"/>
      <c r="I60" s="632"/>
      <c r="J60" s="632"/>
      <c r="K60" s="632"/>
      <c r="L60" s="632"/>
      <c r="M60" s="632"/>
      <c r="N60" s="632"/>
      <c r="O60" s="632"/>
      <c r="P60" s="632"/>
      <c r="Q60" s="632"/>
      <c r="R60" s="632"/>
      <c r="S60" s="632"/>
      <c r="T60" s="632"/>
      <c r="U60" s="632"/>
    </row>
  </sheetData>
  <mergeCells count="46">
    <mergeCell ref="A60:U60"/>
    <mergeCell ref="F57:L57"/>
    <mergeCell ref="B58:E58"/>
    <mergeCell ref="F58:L58"/>
    <mergeCell ref="A59:U59"/>
    <mergeCell ref="A27:A38"/>
    <mergeCell ref="C38:U38"/>
    <mergeCell ref="A39:A54"/>
    <mergeCell ref="C54:U54"/>
    <mergeCell ref="A55:A58"/>
    <mergeCell ref="B55:E55"/>
    <mergeCell ref="F55:L55"/>
    <mergeCell ref="B56:E56"/>
    <mergeCell ref="F56:L56"/>
    <mergeCell ref="B57:E57"/>
    <mergeCell ref="O4:P4"/>
    <mergeCell ref="R4:S4"/>
    <mergeCell ref="A23:A26"/>
    <mergeCell ref="C26:U26"/>
    <mergeCell ref="T4:U4"/>
    <mergeCell ref="A6:A11"/>
    <mergeCell ref="C10:U10"/>
    <mergeCell ref="B11:U11"/>
    <mergeCell ref="A12:A16"/>
    <mergeCell ref="C16:U16"/>
    <mergeCell ref="A17:A18"/>
    <mergeCell ref="B17:U17"/>
    <mergeCell ref="C18:U18"/>
    <mergeCell ref="A19:A22"/>
    <mergeCell ref="C22:U22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3" type="noConversion"/>
  <printOptions horizontalCentered="1"/>
  <pageMargins left="0.39370078740157483" right="0.39370078740157483" top="0.15748031496062992" bottom="0.15748031496062992" header="0" footer="0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opLeftCell="A40" zoomScaleNormal="100" workbookViewId="0">
      <selection activeCell="X57" sqref="X57"/>
    </sheetView>
  </sheetViews>
  <sheetFormatPr defaultColWidth="9" defaultRowHeight="12.75"/>
  <cols>
    <col min="1" max="1" width="5.125" style="231" customWidth="1"/>
    <col min="2" max="2" width="12.625" style="198" customWidth="1"/>
    <col min="3" max="6" width="4.5" style="198" bestFit="1" customWidth="1"/>
    <col min="7" max="7" width="12.625" style="198" customWidth="1"/>
    <col min="8" max="11" width="4.5" style="198" bestFit="1" customWidth="1"/>
    <col min="12" max="12" width="12.625" style="198" customWidth="1"/>
    <col min="13" max="16" width="4.5" style="198" bestFit="1" customWidth="1"/>
    <col min="17" max="17" width="12.625" style="198" customWidth="1"/>
    <col min="18" max="21" width="4.5" style="198" bestFit="1" customWidth="1"/>
    <col min="22" max="22" width="5.625" style="198" customWidth="1"/>
    <col min="23" max="23" width="12.875" style="198" customWidth="1"/>
    <col min="24" max="16384" width="9" style="198"/>
  </cols>
  <sheetData>
    <row r="1" spans="1:21" s="196" customFormat="1" ht="24.95" customHeight="1">
      <c r="A1" s="617" t="s">
        <v>1071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</row>
    <row r="2" spans="1:21" s="197" customFormat="1" ht="27" customHeight="1">
      <c r="A2" s="578" t="s">
        <v>1108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</row>
    <row r="3" spans="1:21" s="232" customFormat="1" ht="22.35" customHeight="1">
      <c r="A3" s="634" t="s">
        <v>763</v>
      </c>
      <c r="B3" s="634" t="s">
        <v>764</v>
      </c>
      <c r="C3" s="634" t="s">
        <v>765</v>
      </c>
      <c r="D3" s="634"/>
      <c r="E3" s="634"/>
      <c r="F3" s="634"/>
      <c r="G3" s="634" t="s">
        <v>766</v>
      </c>
      <c r="H3" s="634" t="s">
        <v>767</v>
      </c>
      <c r="I3" s="634"/>
      <c r="J3" s="634"/>
      <c r="K3" s="634"/>
      <c r="L3" s="634" t="s">
        <v>766</v>
      </c>
      <c r="M3" s="634" t="s">
        <v>768</v>
      </c>
      <c r="N3" s="634"/>
      <c r="O3" s="634"/>
      <c r="P3" s="634"/>
      <c r="Q3" s="634" t="s">
        <v>766</v>
      </c>
      <c r="R3" s="634" t="s">
        <v>769</v>
      </c>
      <c r="S3" s="634"/>
      <c r="T3" s="634"/>
      <c r="U3" s="634"/>
    </row>
    <row r="4" spans="1:21" s="232" customFormat="1" ht="16.5" customHeight="1">
      <c r="A4" s="634"/>
      <c r="B4" s="634"/>
      <c r="C4" s="634" t="s">
        <v>770</v>
      </c>
      <c r="D4" s="634"/>
      <c r="E4" s="634" t="s">
        <v>771</v>
      </c>
      <c r="F4" s="634"/>
      <c r="G4" s="634"/>
      <c r="H4" s="634" t="s">
        <v>770</v>
      </c>
      <c r="I4" s="634"/>
      <c r="J4" s="634" t="s">
        <v>771</v>
      </c>
      <c r="K4" s="634"/>
      <c r="L4" s="634"/>
      <c r="M4" s="634" t="s">
        <v>770</v>
      </c>
      <c r="N4" s="634"/>
      <c r="O4" s="634" t="s">
        <v>771</v>
      </c>
      <c r="P4" s="634"/>
      <c r="Q4" s="634"/>
      <c r="R4" s="634" t="s">
        <v>770</v>
      </c>
      <c r="S4" s="634"/>
      <c r="T4" s="634" t="s">
        <v>771</v>
      </c>
      <c r="U4" s="634"/>
    </row>
    <row r="5" spans="1:21" s="232" customFormat="1" ht="16.5" customHeight="1">
      <c r="A5" s="634"/>
      <c r="B5" s="634"/>
      <c r="C5" s="233" t="s">
        <v>772</v>
      </c>
      <c r="D5" s="233" t="s">
        <v>773</v>
      </c>
      <c r="E5" s="233" t="s">
        <v>772</v>
      </c>
      <c r="F5" s="233" t="s">
        <v>773</v>
      </c>
      <c r="G5" s="634"/>
      <c r="H5" s="233" t="s">
        <v>772</v>
      </c>
      <c r="I5" s="233" t="s">
        <v>773</v>
      </c>
      <c r="J5" s="233" t="s">
        <v>772</v>
      </c>
      <c r="K5" s="233" t="s">
        <v>773</v>
      </c>
      <c r="L5" s="634"/>
      <c r="M5" s="233" t="s">
        <v>774</v>
      </c>
      <c r="N5" s="233" t="s">
        <v>773</v>
      </c>
      <c r="O5" s="233" t="s">
        <v>772</v>
      </c>
      <c r="P5" s="233" t="s">
        <v>773</v>
      </c>
      <c r="Q5" s="634"/>
      <c r="R5" s="233" t="s">
        <v>772</v>
      </c>
      <c r="S5" s="233" t="s">
        <v>773</v>
      </c>
      <c r="T5" s="233" t="s">
        <v>772</v>
      </c>
      <c r="U5" s="233" t="s">
        <v>773</v>
      </c>
    </row>
    <row r="6" spans="1:21" s="234" customFormat="1" ht="16.149999999999999" customHeight="1">
      <c r="A6" s="638" t="s">
        <v>775</v>
      </c>
      <c r="B6" s="200" t="s">
        <v>660</v>
      </c>
      <c r="C6" s="201">
        <v>2</v>
      </c>
      <c r="D6" s="202">
        <v>2</v>
      </c>
      <c r="E6" s="202"/>
      <c r="F6" s="202"/>
      <c r="G6" s="203" t="s">
        <v>776</v>
      </c>
      <c r="H6" s="202">
        <v>2</v>
      </c>
      <c r="I6" s="202">
        <v>2</v>
      </c>
      <c r="J6" s="202"/>
      <c r="K6" s="204"/>
      <c r="L6" s="200"/>
      <c r="M6" s="202"/>
      <c r="N6" s="202"/>
      <c r="O6" s="202"/>
      <c r="P6" s="202"/>
      <c r="Q6" s="200"/>
      <c r="R6" s="202"/>
      <c r="S6" s="202"/>
      <c r="T6" s="202"/>
      <c r="U6" s="202"/>
    </row>
    <row r="7" spans="1:21" s="235" customFormat="1" ht="16.149999999999999" customHeight="1">
      <c r="A7" s="638"/>
      <c r="B7" s="200" t="s">
        <v>777</v>
      </c>
      <c r="C7" s="201">
        <v>2</v>
      </c>
      <c r="D7" s="202">
        <v>2</v>
      </c>
      <c r="E7" s="202">
        <v>2</v>
      </c>
      <c r="F7" s="202">
        <v>2</v>
      </c>
      <c r="G7" s="200" t="s">
        <v>778</v>
      </c>
      <c r="H7" s="203"/>
      <c r="I7" s="203"/>
      <c r="J7" s="202">
        <v>2</v>
      </c>
      <c r="K7" s="202">
        <v>2</v>
      </c>
      <c r="L7" s="200"/>
      <c r="M7" s="202"/>
      <c r="N7" s="202"/>
      <c r="O7" s="202"/>
      <c r="P7" s="202"/>
      <c r="Q7" s="200"/>
      <c r="R7" s="202"/>
      <c r="S7" s="202"/>
      <c r="T7" s="202"/>
      <c r="U7" s="202"/>
    </row>
    <row r="8" spans="1:21" s="235" customFormat="1" ht="16.149999999999999" customHeight="1">
      <c r="A8" s="638"/>
      <c r="B8" s="200" t="s">
        <v>779</v>
      </c>
      <c r="C8" s="201"/>
      <c r="D8" s="202"/>
      <c r="E8" s="202">
        <v>2</v>
      </c>
      <c r="F8" s="202">
        <v>2</v>
      </c>
      <c r="G8" s="200" t="s">
        <v>780</v>
      </c>
      <c r="H8" s="202">
        <v>2</v>
      </c>
      <c r="I8" s="202">
        <v>2</v>
      </c>
      <c r="J8" s="202"/>
      <c r="K8" s="202"/>
      <c r="L8" s="200"/>
      <c r="M8" s="202"/>
      <c r="N8" s="202"/>
      <c r="O8" s="202"/>
      <c r="P8" s="202"/>
      <c r="Q8" s="200"/>
      <c r="R8" s="202"/>
      <c r="S8" s="202"/>
      <c r="T8" s="202"/>
      <c r="U8" s="202"/>
    </row>
    <row r="9" spans="1:21" s="236" customFormat="1" ht="16.149999999999999" customHeight="1">
      <c r="A9" s="638"/>
      <c r="B9" s="207" t="s">
        <v>666</v>
      </c>
      <c r="C9" s="208">
        <f>SUM(C6:C8)</f>
        <v>4</v>
      </c>
      <c r="D9" s="207">
        <f>SUM(D6:D8)</f>
        <v>4</v>
      </c>
      <c r="E9" s="207">
        <f>SUM(E6:E8)</f>
        <v>4</v>
      </c>
      <c r="F9" s="207">
        <f>SUM(F6:F8)</f>
        <v>4</v>
      </c>
      <c r="G9" s="207" t="s">
        <v>666</v>
      </c>
      <c r="H9" s="207">
        <f>SUM(H6:H8)</f>
        <v>4</v>
      </c>
      <c r="I9" s="207">
        <f>SUM(I6:I8)</f>
        <v>4</v>
      </c>
      <c r="J9" s="207">
        <f>SUM(J6:J8)</f>
        <v>2</v>
      </c>
      <c r="K9" s="207">
        <f>SUM(K6:K8)</f>
        <v>2</v>
      </c>
      <c r="L9" s="207" t="s">
        <v>666</v>
      </c>
      <c r="M9" s="207"/>
      <c r="N9" s="207"/>
      <c r="O9" s="207"/>
      <c r="P9" s="207"/>
      <c r="Q9" s="207" t="s">
        <v>666</v>
      </c>
      <c r="R9" s="207"/>
      <c r="S9" s="207"/>
      <c r="T9" s="207"/>
      <c r="U9" s="207"/>
    </row>
    <row r="10" spans="1:21" s="236" customFormat="1" ht="16.149999999999999" customHeight="1">
      <c r="A10" s="638"/>
      <c r="B10" s="207" t="s">
        <v>667</v>
      </c>
      <c r="C10" s="624">
        <f>C9+E9+H9+J9+M9+O9+R9+T9</f>
        <v>14</v>
      </c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4"/>
      <c r="P10" s="624"/>
      <c r="Q10" s="624"/>
      <c r="R10" s="624"/>
      <c r="S10" s="624"/>
      <c r="T10" s="624"/>
      <c r="U10" s="624"/>
    </row>
    <row r="11" spans="1:21" s="236" customFormat="1" ht="30" customHeight="1">
      <c r="A11" s="638"/>
      <c r="B11" s="625" t="s">
        <v>1084</v>
      </c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625"/>
    </row>
    <row r="12" spans="1:21" s="235" customFormat="1" ht="16.149999999999999" customHeight="1">
      <c r="A12" s="638" t="s">
        <v>781</v>
      </c>
      <c r="B12" s="200" t="s">
        <v>669</v>
      </c>
      <c r="C12" s="202">
        <v>0</v>
      </c>
      <c r="D12" s="202">
        <v>1</v>
      </c>
      <c r="E12" s="202">
        <v>0</v>
      </c>
      <c r="F12" s="202">
        <v>1</v>
      </c>
      <c r="G12" s="200" t="s">
        <v>782</v>
      </c>
      <c r="H12" s="202">
        <v>1</v>
      </c>
      <c r="I12" s="202">
        <v>1</v>
      </c>
      <c r="J12" s="202">
        <v>1</v>
      </c>
      <c r="K12" s="202">
        <v>1</v>
      </c>
      <c r="L12" s="200"/>
      <c r="M12" s="202"/>
      <c r="N12" s="202"/>
      <c r="O12" s="202"/>
      <c r="P12" s="202"/>
      <c r="Q12" s="200"/>
      <c r="R12" s="202"/>
      <c r="S12" s="202"/>
      <c r="T12" s="202"/>
      <c r="U12" s="202"/>
    </row>
    <row r="13" spans="1:21" s="235" customFormat="1" ht="16.149999999999999" customHeight="1">
      <c r="A13" s="638"/>
      <c r="B13" s="200" t="s">
        <v>671</v>
      </c>
      <c r="C13" s="201"/>
      <c r="D13" s="202"/>
      <c r="E13" s="202">
        <v>2</v>
      </c>
      <c r="F13" s="202">
        <v>2</v>
      </c>
      <c r="G13" s="200" t="s">
        <v>672</v>
      </c>
      <c r="H13" s="202"/>
      <c r="I13" s="202"/>
      <c r="J13" s="202">
        <v>2</v>
      </c>
      <c r="K13" s="202">
        <v>2</v>
      </c>
      <c r="L13" s="200"/>
      <c r="M13" s="202"/>
      <c r="N13" s="202"/>
      <c r="O13" s="202"/>
      <c r="P13" s="202"/>
      <c r="Q13" s="200"/>
      <c r="R13" s="202"/>
      <c r="S13" s="202"/>
      <c r="T13" s="202"/>
      <c r="U13" s="202"/>
    </row>
    <row r="14" spans="1:21" s="235" customFormat="1" ht="16.149999999999999" customHeight="1">
      <c r="A14" s="638"/>
      <c r="B14" s="200"/>
      <c r="C14" s="202"/>
      <c r="D14" s="202"/>
      <c r="E14" s="202"/>
      <c r="F14" s="202"/>
      <c r="G14" s="377" t="s">
        <v>1100</v>
      </c>
      <c r="H14" s="378"/>
      <c r="I14" s="378"/>
      <c r="J14" s="378">
        <v>2</v>
      </c>
      <c r="K14" s="378">
        <v>2</v>
      </c>
      <c r="L14" s="200"/>
      <c r="M14" s="202"/>
      <c r="N14" s="202"/>
      <c r="O14" s="202"/>
      <c r="P14" s="202"/>
      <c r="Q14" s="200"/>
      <c r="R14" s="202"/>
      <c r="S14" s="202"/>
      <c r="T14" s="202"/>
      <c r="U14" s="202"/>
    </row>
    <row r="15" spans="1:21" s="236" customFormat="1" ht="16.149999999999999" customHeight="1">
      <c r="A15" s="638"/>
      <c r="B15" s="207" t="s">
        <v>666</v>
      </c>
      <c r="C15" s="207">
        <f>SUM(C12:C13)</f>
        <v>0</v>
      </c>
      <c r="D15" s="207">
        <f>SUM(D12:D13)</f>
        <v>1</v>
      </c>
      <c r="E15" s="207">
        <f>SUM(E12:E13)</f>
        <v>2</v>
      </c>
      <c r="F15" s="207">
        <f>SUM(F12:F13)</f>
        <v>3</v>
      </c>
      <c r="G15" s="207" t="s">
        <v>666</v>
      </c>
      <c r="H15" s="207">
        <f>SUM(H12:H14)</f>
        <v>1</v>
      </c>
      <c r="I15" s="207">
        <f>SUM(I12:I14)</f>
        <v>1</v>
      </c>
      <c r="J15" s="207">
        <f>SUM(J12:J14)</f>
        <v>5</v>
      </c>
      <c r="K15" s="207">
        <f>SUM(K12:K14)</f>
        <v>5</v>
      </c>
      <c r="L15" s="207" t="s">
        <v>666</v>
      </c>
      <c r="M15" s="207"/>
      <c r="N15" s="207"/>
      <c r="O15" s="207"/>
      <c r="P15" s="207"/>
      <c r="Q15" s="207" t="s">
        <v>666</v>
      </c>
      <c r="R15" s="207"/>
      <c r="S15" s="207"/>
      <c r="T15" s="207"/>
      <c r="U15" s="207"/>
    </row>
    <row r="16" spans="1:21" s="236" customFormat="1" ht="16.149999999999999" customHeight="1">
      <c r="A16" s="638"/>
      <c r="B16" s="207" t="s">
        <v>667</v>
      </c>
      <c r="C16" s="624">
        <f>C15+E15+H15+J15+M15+O15+R15+T15</f>
        <v>8</v>
      </c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</row>
    <row r="17" spans="1:21" s="237" customFormat="1" ht="76.150000000000006" customHeight="1">
      <c r="A17" s="638" t="s">
        <v>783</v>
      </c>
      <c r="B17" s="625" t="s">
        <v>784</v>
      </c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</row>
    <row r="18" spans="1:21" s="238" customFormat="1" ht="16.149999999999999" customHeight="1">
      <c r="A18" s="638"/>
      <c r="B18" s="207" t="s">
        <v>667</v>
      </c>
      <c r="C18" s="624">
        <v>6</v>
      </c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</row>
    <row r="19" spans="1:21" s="232" customFormat="1" ht="16.149999999999999" customHeight="1">
      <c r="A19" s="634" t="s">
        <v>785</v>
      </c>
      <c r="B19" s="212" t="s">
        <v>676</v>
      </c>
      <c r="C19" s="202">
        <v>2</v>
      </c>
      <c r="D19" s="202">
        <v>2</v>
      </c>
      <c r="E19" s="202"/>
      <c r="F19" s="202"/>
      <c r="G19" s="370" t="s">
        <v>1101</v>
      </c>
      <c r="H19" s="371">
        <v>2</v>
      </c>
      <c r="I19" s="371">
        <v>2</v>
      </c>
      <c r="J19" s="371"/>
      <c r="K19" s="371"/>
      <c r="L19" s="214"/>
      <c r="M19" s="214"/>
      <c r="N19" s="214"/>
      <c r="O19" s="214"/>
      <c r="P19" s="214"/>
      <c r="Q19" s="214"/>
      <c r="R19" s="214"/>
      <c r="S19" s="214"/>
      <c r="T19" s="214"/>
      <c r="U19" s="214"/>
    </row>
    <row r="20" spans="1:21" s="232" customFormat="1" ht="16.149999999999999" customHeight="1">
      <c r="A20" s="634"/>
      <c r="B20" s="213" t="s">
        <v>786</v>
      </c>
      <c r="C20" s="202"/>
      <c r="D20" s="202"/>
      <c r="E20" s="202">
        <v>2</v>
      </c>
      <c r="F20" s="202">
        <v>2</v>
      </c>
      <c r="G20" s="370" t="s">
        <v>1102</v>
      </c>
      <c r="H20" s="371"/>
      <c r="I20" s="371"/>
      <c r="J20" s="371">
        <v>2</v>
      </c>
      <c r="K20" s="371">
        <v>2</v>
      </c>
      <c r="L20" s="214"/>
      <c r="M20" s="214"/>
      <c r="N20" s="214"/>
      <c r="O20" s="214"/>
      <c r="P20" s="214"/>
      <c r="Q20" s="214"/>
      <c r="R20" s="214"/>
      <c r="S20" s="214"/>
      <c r="T20" s="214"/>
      <c r="U20" s="214"/>
    </row>
    <row r="21" spans="1:21" s="232" customFormat="1" ht="16.149999999999999" customHeight="1">
      <c r="A21" s="634"/>
      <c r="B21" s="214" t="s">
        <v>677</v>
      </c>
      <c r="C21" s="214">
        <f>SUM(C19:C20)</f>
        <v>2</v>
      </c>
      <c r="D21" s="214">
        <f>SUM(D19:D20)</f>
        <v>2</v>
      </c>
      <c r="E21" s="214">
        <f>SUM(E19:E20)</f>
        <v>2</v>
      </c>
      <c r="F21" s="214">
        <f>SUM(F19:F20)</f>
        <v>2</v>
      </c>
      <c r="G21" s="214" t="s">
        <v>677</v>
      </c>
      <c r="H21" s="214">
        <f>SUM(H19:H20)</f>
        <v>2</v>
      </c>
      <c r="I21" s="214">
        <f>SUM(I19:I20)</f>
        <v>2</v>
      </c>
      <c r="J21" s="214">
        <f>SUM(J19:J20)</f>
        <v>2</v>
      </c>
      <c r="K21" s="214">
        <f>SUM(K19:K20)</f>
        <v>2</v>
      </c>
      <c r="L21" s="214" t="s">
        <v>677</v>
      </c>
      <c r="M21" s="214"/>
      <c r="N21" s="214"/>
      <c r="O21" s="214"/>
      <c r="P21" s="214"/>
      <c r="Q21" s="214" t="s">
        <v>677</v>
      </c>
      <c r="R21" s="214"/>
      <c r="S21" s="214"/>
      <c r="T21" s="214"/>
      <c r="U21" s="214"/>
    </row>
    <row r="22" spans="1:21" s="232" customFormat="1" ht="16.149999999999999" customHeight="1">
      <c r="A22" s="634"/>
      <c r="B22" s="203" t="s">
        <v>678</v>
      </c>
      <c r="C22" s="626">
        <f>C21+E21+H21+J21+M21+O21+R21+T21</f>
        <v>8</v>
      </c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</row>
    <row r="23" spans="1:21" s="239" customFormat="1" ht="13.9" customHeight="1">
      <c r="A23" s="635" t="s">
        <v>787</v>
      </c>
      <c r="B23" s="215" t="s">
        <v>788</v>
      </c>
      <c r="C23" s="202">
        <v>2</v>
      </c>
      <c r="D23" s="202">
        <v>2</v>
      </c>
      <c r="E23" s="202"/>
      <c r="F23" s="202"/>
      <c r="G23" s="215" t="s">
        <v>789</v>
      </c>
      <c r="H23" s="202">
        <v>2</v>
      </c>
      <c r="I23" s="202">
        <v>2</v>
      </c>
      <c r="J23" s="202"/>
      <c r="K23" s="202"/>
      <c r="L23" s="216" t="s">
        <v>790</v>
      </c>
      <c r="M23" s="202"/>
      <c r="N23" s="202"/>
      <c r="O23" s="202">
        <v>2</v>
      </c>
      <c r="P23" s="202">
        <v>2</v>
      </c>
      <c r="Q23" s="216" t="s">
        <v>791</v>
      </c>
      <c r="R23" s="202"/>
      <c r="S23" s="202"/>
      <c r="T23" s="202">
        <v>2</v>
      </c>
      <c r="U23" s="202">
        <v>2</v>
      </c>
    </row>
    <row r="24" spans="1:21" s="239" customFormat="1" ht="13.9" customHeight="1">
      <c r="A24" s="636"/>
      <c r="B24" s="215" t="s">
        <v>684</v>
      </c>
      <c r="C24" s="202">
        <v>2</v>
      </c>
      <c r="D24" s="202">
        <v>2</v>
      </c>
      <c r="E24" s="202"/>
      <c r="F24" s="202"/>
      <c r="G24" s="216" t="s">
        <v>792</v>
      </c>
      <c r="H24" s="202">
        <v>2</v>
      </c>
      <c r="I24" s="202">
        <v>2</v>
      </c>
      <c r="J24" s="202"/>
      <c r="K24" s="202"/>
      <c r="L24" s="215" t="s">
        <v>793</v>
      </c>
      <c r="M24" s="202"/>
      <c r="N24" s="202"/>
      <c r="O24" s="202">
        <v>2</v>
      </c>
      <c r="P24" s="202">
        <v>2</v>
      </c>
      <c r="Q24" s="216" t="s">
        <v>794</v>
      </c>
      <c r="R24" s="202"/>
      <c r="S24" s="202"/>
      <c r="T24" s="202">
        <v>2</v>
      </c>
      <c r="U24" s="202">
        <v>2</v>
      </c>
    </row>
    <row r="25" spans="1:21" s="239" customFormat="1" ht="13.9" customHeight="1">
      <c r="A25" s="636"/>
      <c r="B25" s="356" t="s">
        <v>1067</v>
      </c>
      <c r="C25" s="202">
        <v>2</v>
      </c>
      <c r="D25" s="202">
        <v>2</v>
      </c>
      <c r="E25" s="37"/>
      <c r="F25" s="37"/>
      <c r="G25" s="356" t="s">
        <v>1068</v>
      </c>
      <c r="H25" s="37"/>
      <c r="I25" s="37"/>
      <c r="J25" s="202">
        <v>2</v>
      </c>
      <c r="K25" s="202">
        <v>2</v>
      </c>
      <c r="L25" s="215"/>
      <c r="M25" s="202"/>
      <c r="N25" s="202"/>
      <c r="O25" s="202"/>
      <c r="P25" s="202"/>
      <c r="Q25" s="216"/>
      <c r="R25" s="202"/>
      <c r="S25" s="202"/>
      <c r="T25" s="202"/>
      <c r="U25" s="202"/>
    </row>
    <row r="26" spans="1:21" s="239" customFormat="1" ht="13.9" customHeight="1">
      <c r="A26" s="637"/>
      <c r="B26" s="203" t="s">
        <v>678</v>
      </c>
      <c r="C26" s="623">
        <f>SUM(C23+C24+H23+H24+O23+O24+T23+T24+C25+J25)</f>
        <v>20</v>
      </c>
      <c r="D26" s="623"/>
      <c r="E26" s="623"/>
      <c r="F26" s="623"/>
      <c r="G26" s="623"/>
      <c r="H26" s="623"/>
      <c r="I26" s="623"/>
      <c r="J26" s="623"/>
      <c r="K26" s="623"/>
      <c r="L26" s="623"/>
      <c r="M26" s="623"/>
      <c r="N26" s="623"/>
      <c r="O26" s="623"/>
      <c r="P26" s="623"/>
      <c r="Q26" s="623"/>
      <c r="R26" s="623"/>
      <c r="S26" s="623"/>
      <c r="T26" s="623"/>
      <c r="U26" s="623"/>
    </row>
    <row r="27" spans="1:21" s="232" customFormat="1" ht="16.149999999999999" customHeight="1">
      <c r="A27" s="634" t="s">
        <v>795</v>
      </c>
      <c r="B27" s="216" t="s">
        <v>796</v>
      </c>
      <c r="C27" s="202">
        <v>2</v>
      </c>
      <c r="D27" s="202">
        <v>2</v>
      </c>
      <c r="E27" s="202"/>
      <c r="F27" s="202"/>
      <c r="G27" s="203" t="s">
        <v>797</v>
      </c>
      <c r="H27" s="202">
        <v>2</v>
      </c>
      <c r="I27" s="202">
        <v>2</v>
      </c>
      <c r="J27" s="202"/>
      <c r="K27" s="202"/>
      <c r="L27" s="203" t="s">
        <v>798</v>
      </c>
      <c r="M27" s="202">
        <v>10</v>
      </c>
      <c r="N27" s="202">
        <v>10</v>
      </c>
      <c r="O27" s="202">
        <v>10</v>
      </c>
      <c r="P27" s="202">
        <v>10</v>
      </c>
      <c r="Q27" s="219" t="s">
        <v>799</v>
      </c>
      <c r="R27" s="202">
        <v>3</v>
      </c>
      <c r="S27" s="202">
        <v>4</v>
      </c>
      <c r="T27" s="202">
        <v>3</v>
      </c>
      <c r="U27" s="202">
        <v>4</v>
      </c>
    </row>
    <row r="28" spans="1:21" s="232" customFormat="1" ht="16.149999999999999" customHeight="1">
      <c r="A28" s="634"/>
      <c r="B28" s="203" t="s">
        <v>800</v>
      </c>
      <c r="C28" s="202">
        <v>2</v>
      </c>
      <c r="D28" s="202">
        <v>2</v>
      </c>
      <c r="E28" s="202"/>
      <c r="F28" s="202"/>
      <c r="G28" s="203" t="s">
        <v>801</v>
      </c>
      <c r="H28" s="202">
        <v>2</v>
      </c>
      <c r="I28" s="202">
        <v>2</v>
      </c>
      <c r="J28" s="202"/>
      <c r="K28" s="202"/>
      <c r="L28" s="216"/>
      <c r="M28" s="202"/>
      <c r="N28" s="202"/>
      <c r="O28" s="202"/>
      <c r="P28" s="202"/>
      <c r="Q28" s="216"/>
      <c r="R28" s="202"/>
      <c r="S28" s="202"/>
      <c r="T28" s="202"/>
      <c r="U28" s="202"/>
    </row>
    <row r="29" spans="1:21" s="232" customFormat="1" ht="16.149999999999999" customHeight="1">
      <c r="A29" s="634"/>
      <c r="B29" s="203" t="s">
        <v>802</v>
      </c>
      <c r="C29" s="202">
        <v>2</v>
      </c>
      <c r="D29" s="202">
        <v>2</v>
      </c>
      <c r="E29" s="202"/>
      <c r="F29" s="202"/>
      <c r="G29" s="203" t="s">
        <v>803</v>
      </c>
      <c r="H29" s="202">
        <v>2</v>
      </c>
      <c r="I29" s="202">
        <v>2</v>
      </c>
      <c r="J29" s="202"/>
      <c r="K29" s="202"/>
      <c r="L29" s="216"/>
      <c r="M29" s="202"/>
      <c r="N29" s="202"/>
      <c r="O29" s="202"/>
      <c r="P29" s="202"/>
      <c r="Q29" s="216"/>
      <c r="R29" s="202"/>
      <c r="S29" s="202"/>
      <c r="T29" s="202"/>
      <c r="U29" s="202"/>
    </row>
    <row r="30" spans="1:21" s="232" customFormat="1" ht="16.149999999999999" customHeight="1">
      <c r="A30" s="634"/>
      <c r="B30" s="203" t="s">
        <v>804</v>
      </c>
      <c r="C30" s="202">
        <v>2</v>
      </c>
      <c r="D30" s="202">
        <v>2</v>
      </c>
      <c r="E30" s="202"/>
      <c r="F30" s="202"/>
      <c r="G30" s="220" t="s">
        <v>805</v>
      </c>
      <c r="H30" s="202">
        <v>2</v>
      </c>
      <c r="I30" s="202">
        <v>2</v>
      </c>
      <c r="J30" s="203"/>
      <c r="K30" s="203"/>
      <c r="L30" s="216"/>
      <c r="M30" s="202"/>
      <c r="N30" s="202"/>
      <c r="O30" s="202"/>
      <c r="P30" s="202"/>
      <c r="Q30" s="216"/>
      <c r="R30" s="202"/>
      <c r="S30" s="202"/>
      <c r="T30" s="202"/>
      <c r="U30" s="202"/>
    </row>
    <row r="31" spans="1:21" s="232" customFormat="1" ht="16.149999999999999" customHeight="1">
      <c r="A31" s="634"/>
      <c r="B31" s="203" t="s">
        <v>806</v>
      </c>
      <c r="C31" s="202">
        <v>2</v>
      </c>
      <c r="D31" s="202">
        <v>2</v>
      </c>
      <c r="E31" s="202"/>
      <c r="F31" s="202"/>
      <c r="G31" s="218" t="s">
        <v>807</v>
      </c>
      <c r="H31" s="202">
        <v>2</v>
      </c>
      <c r="I31" s="202">
        <v>2</v>
      </c>
      <c r="J31" s="202"/>
      <c r="K31" s="202"/>
      <c r="L31" s="216"/>
      <c r="M31" s="202"/>
      <c r="N31" s="202"/>
      <c r="O31" s="202"/>
      <c r="P31" s="202"/>
      <c r="Q31" s="216"/>
      <c r="R31" s="202"/>
      <c r="S31" s="202"/>
      <c r="T31" s="202"/>
      <c r="U31" s="202"/>
    </row>
    <row r="32" spans="1:21" s="232" customFormat="1" ht="16.149999999999999" customHeight="1">
      <c r="A32" s="634"/>
      <c r="B32" s="203" t="s">
        <v>701</v>
      </c>
      <c r="C32" s="202" t="s">
        <v>808</v>
      </c>
      <c r="D32" s="202" t="s">
        <v>808</v>
      </c>
      <c r="E32" s="202">
        <v>2</v>
      </c>
      <c r="F32" s="202">
        <v>2</v>
      </c>
      <c r="G32" s="218" t="s">
        <v>809</v>
      </c>
      <c r="H32" s="202"/>
      <c r="I32" s="202"/>
      <c r="J32" s="202">
        <v>2</v>
      </c>
      <c r="K32" s="202">
        <v>2</v>
      </c>
      <c r="L32" s="216"/>
      <c r="M32" s="202"/>
      <c r="N32" s="202"/>
      <c r="O32" s="202"/>
      <c r="P32" s="202"/>
      <c r="Q32" s="216"/>
      <c r="R32" s="202"/>
      <c r="S32" s="202"/>
      <c r="T32" s="202"/>
      <c r="U32" s="202"/>
    </row>
    <row r="33" spans="1:21" s="232" customFormat="1" ht="16.149999999999999" customHeight="1">
      <c r="A33" s="634"/>
      <c r="B33" s="203" t="s">
        <v>704</v>
      </c>
      <c r="C33" s="202"/>
      <c r="D33" s="202"/>
      <c r="E33" s="202">
        <v>2</v>
      </c>
      <c r="F33" s="202">
        <v>2</v>
      </c>
      <c r="G33" s="203" t="s">
        <v>810</v>
      </c>
      <c r="H33" s="202"/>
      <c r="I33" s="202"/>
      <c r="J33" s="202">
        <v>2</v>
      </c>
      <c r="K33" s="202">
        <v>2</v>
      </c>
      <c r="L33" s="216"/>
      <c r="M33" s="202"/>
      <c r="N33" s="202"/>
      <c r="O33" s="202"/>
      <c r="P33" s="202"/>
      <c r="Q33" s="216"/>
      <c r="R33" s="202"/>
      <c r="S33" s="202"/>
      <c r="T33" s="202"/>
      <c r="U33" s="202"/>
    </row>
    <row r="34" spans="1:21" s="232" customFormat="1" ht="16.149999999999999" customHeight="1">
      <c r="A34" s="634"/>
      <c r="B34" s="203" t="s">
        <v>811</v>
      </c>
      <c r="C34" s="203"/>
      <c r="D34" s="202"/>
      <c r="E34" s="202">
        <v>2</v>
      </c>
      <c r="F34" s="202">
        <v>2</v>
      </c>
      <c r="G34" s="203" t="s">
        <v>812</v>
      </c>
      <c r="H34" s="202"/>
      <c r="I34" s="202"/>
      <c r="J34" s="202">
        <v>2</v>
      </c>
      <c r="K34" s="202">
        <v>2</v>
      </c>
      <c r="L34" s="203"/>
      <c r="M34" s="202"/>
      <c r="N34" s="202"/>
      <c r="O34" s="202"/>
      <c r="P34" s="202"/>
      <c r="Q34" s="216"/>
      <c r="R34" s="202"/>
      <c r="S34" s="202"/>
      <c r="T34" s="202"/>
      <c r="U34" s="202"/>
    </row>
    <row r="35" spans="1:21" s="232" customFormat="1" ht="16.149999999999999" customHeight="1">
      <c r="A35" s="634"/>
      <c r="B35" s="203" t="s">
        <v>813</v>
      </c>
      <c r="C35" s="203"/>
      <c r="D35" s="202"/>
      <c r="E35" s="202">
        <v>2</v>
      </c>
      <c r="F35" s="202">
        <v>2</v>
      </c>
      <c r="G35" s="218" t="s">
        <v>814</v>
      </c>
      <c r="H35" s="202"/>
      <c r="I35" s="202"/>
      <c r="J35" s="202">
        <v>2</v>
      </c>
      <c r="K35" s="202">
        <v>2</v>
      </c>
      <c r="L35" s="203"/>
      <c r="M35" s="202"/>
      <c r="N35" s="202"/>
      <c r="O35" s="202"/>
      <c r="P35" s="202"/>
      <c r="Q35" s="203"/>
      <c r="R35" s="203"/>
      <c r="S35" s="203"/>
      <c r="T35" s="202"/>
      <c r="U35" s="202"/>
    </row>
    <row r="36" spans="1:21" s="232" customFormat="1" ht="16.149999999999999" customHeight="1">
      <c r="A36" s="634"/>
      <c r="B36" s="203" t="s">
        <v>815</v>
      </c>
      <c r="C36" s="202"/>
      <c r="D36" s="221"/>
      <c r="E36" s="202">
        <v>2</v>
      </c>
      <c r="F36" s="202">
        <v>2</v>
      </c>
      <c r="G36" s="216" t="s">
        <v>816</v>
      </c>
      <c r="H36" s="202"/>
      <c r="I36" s="202"/>
      <c r="J36" s="202">
        <v>2</v>
      </c>
      <c r="K36" s="202">
        <v>2</v>
      </c>
      <c r="L36" s="203"/>
      <c r="M36" s="203"/>
      <c r="N36" s="203"/>
      <c r="O36" s="202"/>
      <c r="P36" s="202"/>
      <c r="Q36" s="203"/>
      <c r="R36" s="203"/>
      <c r="S36" s="203"/>
      <c r="T36" s="203"/>
      <c r="U36" s="203"/>
    </row>
    <row r="37" spans="1:21" s="232" customFormat="1" ht="16.149999999999999" customHeight="1">
      <c r="A37" s="634"/>
      <c r="B37" s="222" t="s">
        <v>677</v>
      </c>
      <c r="C37" s="222">
        <f>SUM(C27:C36)</f>
        <v>10</v>
      </c>
      <c r="D37" s="222">
        <f>SUM(D27:D36)</f>
        <v>10</v>
      </c>
      <c r="E37" s="222">
        <f>SUM(E27:E36)</f>
        <v>10</v>
      </c>
      <c r="F37" s="222">
        <f>SUM(F27:F36)</f>
        <v>10</v>
      </c>
      <c r="G37" s="222" t="s">
        <v>753</v>
      </c>
      <c r="H37" s="222">
        <f>SUM(H27:H36)</f>
        <v>10</v>
      </c>
      <c r="I37" s="222">
        <f>SUM(I27:I36)</f>
        <v>10</v>
      </c>
      <c r="J37" s="222">
        <f>SUM(J27:J36)</f>
        <v>10</v>
      </c>
      <c r="K37" s="222">
        <f>SUM(K27:K36)</f>
        <v>10</v>
      </c>
      <c r="L37" s="222" t="s">
        <v>677</v>
      </c>
      <c r="M37" s="222">
        <f>SUM(M27:M36)</f>
        <v>10</v>
      </c>
      <c r="N37" s="222">
        <f>SUM(N27:N36)</f>
        <v>10</v>
      </c>
      <c r="O37" s="222">
        <f>SUM(O27:O36)</f>
        <v>10</v>
      </c>
      <c r="P37" s="222">
        <f>SUM(P27:P36)</f>
        <v>10</v>
      </c>
      <c r="Q37" s="222" t="s">
        <v>677</v>
      </c>
      <c r="R37" s="222">
        <f>SUM(R27:R36)</f>
        <v>3</v>
      </c>
      <c r="S37" s="222">
        <f>SUM(S27:S36)</f>
        <v>4</v>
      </c>
      <c r="T37" s="222">
        <f>SUM(T27:T36)</f>
        <v>3</v>
      </c>
      <c r="U37" s="222">
        <f>SUM(U27:U36)</f>
        <v>4</v>
      </c>
    </row>
    <row r="38" spans="1:21" s="232" customFormat="1" ht="16.149999999999999" customHeight="1">
      <c r="A38" s="634"/>
      <c r="B38" s="203" t="s">
        <v>678</v>
      </c>
      <c r="C38" s="627">
        <f>SUM(C37+E37+H37+J37+M37+O37+R37+T37)</f>
        <v>66</v>
      </c>
      <c r="D38" s="627"/>
      <c r="E38" s="627"/>
      <c r="F38" s="627"/>
      <c r="G38" s="627"/>
      <c r="H38" s="627"/>
      <c r="I38" s="627"/>
      <c r="J38" s="627"/>
      <c r="K38" s="627"/>
      <c r="L38" s="627"/>
      <c r="M38" s="627"/>
      <c r="N38" s="627"/>
      <c r="O38" s="627"/>
      <c r="P38" s="627"/>
      <c r="Q38" s="627"/>
      <c r="R38" s="627"/>
      <c r="S38" s="627"/>
      <c r="T38" s="627"/>
      <c r="U38" s="627"/>
    </row>
    <row r="39" spans="1:21" s="232" customFormat="1" ht="16.149999999999999" customHeight="1">
      <c r="A39" s="639" t="s">
        <v>817</v>
      </c>
      <c r="B39" s="212" t="s">
        <v>714</v>
      </c>
      <c r="C39" s="223">
        <v>8</v>
      </c>
      <c r="D39" s="223">
        <v>8</v>
      </c>
      <c r="E39" s="223">
        <v>6</v>
      </c>
      <c r="F39" s="223">
        <v>6</v>
      </c>
      <c r="G39" s="224" t="s">
        <v>714</v>
      </c>
      <c r="H39" s="225">
        <v>4</v>
      </c>
      <c r="I39" s="225">
        <v>4</v>
      </c>
      <c r="J39" s="225">
        <v>8</v>
      </c>
      <c r="K39" s="225">
        <v>8</v>
      </c>
      <c r="L39" s="224" t="s">
        <v>714</v>
      </c>
      <c r="M39" s="225">
        <v>0</v>
      </c>
      <c r="N39" s="225">
        <v>0</v>
      </c>
      <c r="O39" s="225">
        <v>0</v>
      </c>
      <c r="P39" s="225">
        <v>0</v>
      </c>
      <c r="Q39" s="224" t="s">
        <v>714</v>
      </c>
      <c r="R39" s="225">
        <v>6</v>
      </c>
      <c r="S39" s="225">
        <v>6</v>
      </c>
      <c r="T39" s="225">
        <v>6</v>
      </c>
      <c r="U39" s="225">
        <v>6</v>
      </c>
    </row>
    <row r="40" spans="1:21" s="232" customFormat="1" ht="16.149999999999999" customHeight="1">
      <c r="A40" s="640"/>
      <c r="B40" s="203" t="s">
        <v>715</v>
      </c>
      <c r="C40" s="202">
        <v>2</v>
      </c>
      <c r="D40" s="202">
        <v>2</v>
      </c>
      <c r="E40" s="223"/>
      <c r="F40" s="223"/>
      <c r="G40" s="216" t="s">
        <v>716</v>
      </c>
      <c r="H40" s="202">
        <v>2</v>
      </c>
      <c r="I40" s="202">
        <v>3</v>
      </c>
      <c r="J40" s="202"/>
      <c r="K40" s="202"/>
      <c r="L40" s="224"/>
      <c r="M40" s="225"/>
      <c r="N40" s="225"/>
      <c r="O40" s="225"/>
      <c r="P40" s="225"/>
      <c r="Q40" s="224" t="s">
        <v>818</v>
      </c>
      <c r="R40" s="223">
        <v>2</v>
      </c>
      <c r="S40" s="223">
        <v>2</v>
      </c>
      <c r="T40" s="225"/>
      <c r="U40" s="225"/>
    </row>
    <row r="41" spans="1:21" s="232" customFormat="1" ht="16.149999999999999" customHeight="1">
      <c r="A41" s="640"/>
      <c r="B41" s="216" t="s">
        <v>718</v>
      </c>
      <c r="C41" s="202">
        <v>2</v>
      </c>
      <c r="D41" s="202">
        <v>2</v>
      </c>
      <c r="E41" s="223"/>
      <c r="F41" s="223"/>
      <c r="G41" s="216" t="s">
        <v>719</v>
      </c>
      <c r="H41" s="222">
        <v>2</v>
      </c>
      <c r="I41" s="222">
        <v>2</v>
      </c>
      <c r="J41" s="225"/>
      <c r="K41" s="225"/>
      <c r="L41" s="224"/>
      <c r="M41" s="225"/>
      <c r="N41" s="225"/>
      <c r="O41" s="225"/>
      <c r="P41" s="225"/>
      <c r="Q41" s="216" t="s">
        <v>720</v>
      </c>
      <c r="R41" s="202">
        <v>2</v>
      </c>
      <c r="S41" s="202">
        <v>2</v>
      </c>
      <c r="T41" s="225"/>
      <c r="U41" s="225"/>
    </row>
    <row r="42" spans="1:21" s="232" customFormat="1" ht="16.149999999999999" customHeight="1">
      <c r="A42" s="640"/>
      <c r="B42" s="226" t="s">
        <v>721</v>
      </c>
      <c r="C42" s="202">
        <v>2</v>
      </c>
      <c r="D42" s="202">
        <v>2</v>
      </c>
      <c r="E42" s="223"/>
      <c r="F42" s="223"/>
      <c r="G42" s="216" t="s">
        <v>819</v>
      </c>
      <c r="H42" s="202">
        <v>2</v>
      </c>
      <c r="I42" s="202">
        <v>2</v>
      </c>
      <c r="J42" s="225"/>
      <c r="K42" s="225"/>
      <c r="L42" s="224"/>
      <c r="M42" s="225"/>
      <c r="N42" s="225"/>
      <c r="O42" s="225"/>
      <c r="P42" s="225"/>
      <c r="Q42" s="216" t="s">
        <v>723</v>
      </c>
      <c r="R42" s="202">
        <v>2</v>
      </c>
      <c r="S42" s="202">
        <v>2</v>
      </c>
      <c r="T42" s="225"/>
      <c r="U42" s="225"/>
    </row>
    <row r="43" spans="1:21" s="232" customFormat="1" ht="16.149999999999999" customHeight="1">
      <c r="A43" s="640"/>
      <c r="B43" s="216" t="s">
        <v>724</v>
      </c>
      <c r="C43" s="202">
        <v>2</v>
      </c>
      <c r="D43" s="202">
        <v>2</v>
      </c>
      <c r="E43" s="202"/>
      <c r="F43" s="202"/>
      <c r="G43" s="216" t="s">
        <v>725</v>
      </c>
      <c r="H43" s="202">
        <v>2</v>
      </c>
      <c r="I43" s="202">
        <v>2</v>
      </c>
      <c r="J43" s="225"/>
      <c r="K43" s="225"/>
      <c r="L43" s="224"/>
      <c r="M43" s="225"/>
      <c r="N43" s="225"/>
      <c r="O43" s="225"/>
      <c r="P43" s="225"/>
      <c r="Q43" s="216" t="s">
        <v>726</v>
      </c>
      <c r="R43" s="202">
        <v>2</v>
      </c>
      <c r="S43" s="202">
        <v>2</v>
      </c>
      <c r="T43" s="225"/>
      <c r="U43" s="225"/>
    </row>
    <row r="44" spans="1:21" s="232" customFormat="1" ht="16.149999999999999" customHeight="1">
      <c r="A44" s="640"/>
      <c r="B44" s="216" t="s">
        <v>727</v>
      </c>
      <c r="C44" s="202">
        <v>2</v>
      </c>
      <c r="D44" s="202">
        <v>2</v>
      </c>
      <c r="E44" s="223"/>
      <c r="F44" s="223"/>
      <c r="G44" s="216" t="s">
        <v>728</v>
      </c>
      <c r="H44" s="202">
        <v>2</v>
      </c>
      <c r="I44" s="202">
        <v>2</v>
      </c>
      <c r="J44" s="225"/>
      <c r="K44" s="225"/>
      <c r="L44" s="224"/>
      <c r="M44" s="225"/>
      <c r="N44" s="225"/>
      <c r="O44" s="225"/>
      <c r="P44" s="225"/>
      <c r="Q44" s="216" t="s">
        <v>729</v>
      </c>
      <c r="R44" s="202">
        <v>1</v>
      </c>
      <c r="S44" s="202">
        <v>1</v>
      </c>
      <c r="T44" s="225"/>
      <c r="U44" s="225"/>
    </row>
    <row r="45" spans="1:21" s="232" customFormat="1" ht="16.149999999999999" customHeight="1">
      <c r="A45" s="640"/>
      <c r="B45" s="203" t="s">
        <v>730</v>
      </c>
      <c r="C45" s="202">
        <v>2</v>
      </c>
      <c r="D45" s="202">
        <v>2</v>
      </c>
      <c r="E45" s="223"/>
      <c r="F45" s="223"/>
      <c r="G45" s="216" t="s">
        <v>731</v>
      </c>
      <c r="H45" s="202"/>
      <c r="I45" s="202"/>
      <c r="J45" s="202">
        <v>2</v>
      </c>
      <c r="K45" s="202">
        <v>3</v>
      </c>
      <c r="L45" s="224"/>
      <c r="M45" s="225"/>
      <c r="N45" s="225"/>
      <c r="O45" s="225"/>
      <c r="P45" s="225"/>
      <c r="Q45" s="216" t="s">
        <v>732</v>
      </c>
      <c r="R45" s="225">
        <v>9</v>
      </c>
      <c r="S45" s="225">
        <v>9</v>
      </c>
      <c r="T45" s="225"/>
      <c r="U45" s="225"/>
    </row>
    <row r="46" spans="1:21" s="232" customFormat="1" ht="16.149999999999999" customHeight="1">
      <c r="A46" s="640"/>
      <c r="B46" s="216" t="s">
        <v>733</v>
      </c>
      <c r="C46" s="203"/>
      <c r="D46" s="203"/>
      <c r="E46" s="202">
        <v>2</v>
      </c>
      <c r="F46" s="202">
        <v>2</v>
      </c>
      <c r="G46" s="216" t="s">
        <v>734</v>
      </c>
      <c r="H46" s="202"/>
      <c r="I46" s="202"/>
      <c r="J46" s="202">
        <v>2</v>
      </c>
      <c r="K46" s="202">
        <v>2</v>
      </c>
      <c r="L46" s="224"/>
      <c r="M46" s="225"/>
      <c r="N46" s="225"/>
      <c r="O46" s="225"/>
      <c r="P46" s="225"/>
      <c r="Q46" s="216" t="s">
        <v>820</v>
      </c>
      <c r="R46" s="202"/>
      <c r="S46" s="202"/>
      <c r="T46" s="202">
        <v>2</v>
      </c>
      <c r="U46" s="202">
        <v>2</v>
      </c>
    </row>
    <row r="47" spans="1:21" s="232" customFormat="1" ht="16.149999999999999" customHeight="1">
      <c r="A47" s="640"/>
      <c r="B47" s="216" t="s">
        <v>736</v>
      </c>
      <c r="C47" s="202"/>
      <c r="D47" s="202"/>
      <c r="E47" s="202">
        <v>2</v>
      </c>
      <c r="F47" s="202">
        <v>2</v>
      </c>
      <c r="G47" s="216" t="s">
        <v>737</v>
      </c>
      <c r="H47" s="202"/>
      <c r="I47" s="202"/>
      <c r="J47" s="202">
        <v>2</v>
      </c>
      <c r="K47" s="202">
        <v>2</v>
      </c>
      <c r="L47" s="224"/>
      <c r="M47" s="225"/>
      <c r="N47" s="225"/>
      <c r="O47" s="225"/>
      <c r="P47" s="225"/>
      <c r="Q47" s="216" t="s">
        <v>738</v>
      </c>
      <c r="R47" s="202"/>
      <c r="S47" s="202"/>
      <c r="T47" s="202">
        <v>2</v>
      </c>
      <c r="U47" s="202">
        <v>2</v>
      </c>
    </row>
    <row r="48" spans="1:21" s="232" customFormat="1" ht="16.149999999999999" customHeight="1">
      <c r="A48" s="640"/>
      <c r="B48" s="216" t="s">
        <v>739</v>
      </c>
      <c r="C48" s="202"/>
      <c r="D48" s="202"/>
      <c r="E48" s="202">
        <v>2</v>
      </c>
      <c r="F48" s="202">
        <v>2</v>
      </c>
      <c r="G48" s="219" t="s">
        <v>740</v>
      </c>
      <c r="H48" s="202"/>
      <c r="I48" s="202"/>
      <c r="J48" s="202">
        <v>2</v>
      </c>
      <c r="K48" s="202">
        <v>2</v>
      </c>
      <c r="L48" s="224"/>
      <c r="M48" s="225"/>
      <c r="N48" s="225"/>
      <c r="O48" s="225"/>
      <c r="P48" s="225"/>
      <c r="Q48" s="216" t="s">
        <v>741</v>
      </c>
      <c r="R48" s="202"/>
      <c r="S48" s="202"/>
      <c r="T48" s="202">
        <v>2</v>
      </c>
      <c r="U48" s="202">
        <v>2</v>
      </c>
    </row>
    <row r="49" spans="1:21" s="232" customFormat="1" ht="16.149999999999999" customHeight="1">
      <c r="A49" s="640"/>
      <c r="B49" s="216" t="s">
        <v>742</v>
      </c>
      <c r="C49" s="202"/>
      <c r="D49" s="202"/>
      <c r="E49" s="202">
        <v>2</v>
      </c>
      <c r="F49" s="202">
        <v>2</v>
      </c>
      <c r="G49" s="216" t="s">
        <v>743</v>
      </c>
      <c r="H49" s="202"/>
      <c r="I49" s="202"/>
      <c r="J49" s="202">
        <v>2</v>
      </c>
      <c r="K49" s="202">
        <v>2</v>
      </c>
      <c r="L49" s="224"/>
      <c r="M49" s="225"/>
      <c r="N49" s="225"/>
      <c r="O49" s="225"/>
      <c r="P49" s="225"/>
      <c r="Q49" s="216" t="s">
        <v>821</v>
      </c>
      <c r="R49" s="202"/>
      <c r="S49" s="202"/>
      <c r="T49" s="202">
        <v>2</v>
      </c>
      <c r="U49" s="202">
        <v>2</v>
      </c>
    </row>
    <row r="50" spans="1:21" s="232" customFormat="1" ht="16.149999999999999" customHeight="1">
      <c r="A50" s="640"/>
      <c r="B50" s="203" t="s">
        <v>745</v>
      </c>
      <c r="C50" s="224"/>
      <c r="D50" s="224"/>
      <c r="E50" s="202">
        <v>2</v>
      </c>
      <c r="F50" s="202">
        <v>2</v>
      </c>
      <c r="G50" s="220" t="s">
        <v>746</v>
      </c>
      <c r="H50" s="224"/>
      <c r="I50" s="224"/>
      <c r="J50" s="202">
        <v>2</v>
      </c>
      <c r="K50" s="202">
        <v>2</v>
      </c>
      <c r="L50" s="224"/>
      <c r="M50" s="225"/>
      <c r="N50" s="225"/>
      <c r="O50" s="225"/>
      <c r="P50" s="225"/>
      <c r="Q50" s="216" t="s">
        <v>747</v>
      </c>
      <c r="R50" s="202"/>
      <c r="S50" s="202"/>
      <c r="T50" s="202">
        <v>2</v>
      </c>
      <c r="U50" s="202">
        <v>2</v>
      </c>
    </row>
    <row r="51" spans="1:21" s="232" customFormat="1" ht="16.149999999999999" customHeight="1">
      <c r="A51" s="640"/>
      <c r="B51" s="203" t="s">
        <v>748</v>
      </c>
      <c r="C51" s="202"/>
      <c r="D51" s="202"/>
      <c r="E51" s="202">
        <v>2</v>
      </c>
      <c r="F51" s="202">
        <v>2</v>
      </c>
      <c r="G51" s="216" t="s">
        <v>749</v>
      </c>
      <c r="H51" s="202"/>
      <c r="I51" s="202"/>
      <c r="J51" s="202">
        <v>2</v>
      </c>
      <c r="K51" s="202">
        <v>2</v>
      </c>
      <c r="L51" s="224"/>
      <c r="M51" s="225"/>
      <c r="N51" s="225"/>
      <c r="O51" s="225"/>
      <c r="P51" s="225"/>
      <c r="Q51" s="216" t="s">
        <v>750</v>
      </c>
      <c r="R51" s="202"/>
      <c r="S51" s="202"/>
      <c r="T51" s="202">
        <v>1</v>
      </c>
      <c r="U51" s="202">
        <v>1</v>
      </c>
    </row>
    <row r="52" spans="1:21" s="232" customFormat="1" ht="16.149999999999999" customHeight="1">
      <c r="A52" s="640"/>
      <c r="B52" s="223"/>
      <c r="C52" s="223"/>
      <c r="D52" s="223"/>
      <c r="E52" s="223"/>
      <c r="F52" s="223"/>
      <c r="G52" s="216" t="s">
        <v>751</v>
      </c>
      <c r="H52" s="202"/>
      <c r="I52" s="202"/>
      <c r="J52" s="202">
        <v>2</v>
      </c>
      <c r="K52" s="202">
        <v>2</v>
      </c>
      <c r="L52" s="224"/>
      <c r="M52" s="225"/>
      <c r="N52" s="225"/>
      <c r="O52" s="225"/>
      <c r="P52" s="225"/>
      <c r="Q52" s="216" t="s">
        <v>752</v>
      </c>
      <c r="R52" s="225"/>
      <c r="S52" s="225"/>
      <c r="T52" s="225">
        <v>9</v>
      </c>
      <c r="U52" s="225">
        <v>9</v>
      </c>
    </row>
    <row r="53" spans="1:21" s="232" customFormat="1" ht="16.149999999999999" customHeight="1">
      <c r="A53" s="640"/>
      <c r="B53" s="240" t="s">
        <v>822</v>
      </c>
      <c r="C53" s="241">
        <f>SUM(C40:C52)</f>
        <v>12</v>
      </c>
      <c r="D53" s="241">
        <f t="shared" ref="D53:F53" si="0">SUM(D40:D52)</f>
        <v>12</v>
      </c>
      <c r="E53" s="241">
        <f t="shared" si="0"/>
        <v>12</v>
      </c>
      <c r="F53" s="241">
        <f t="shared" si="0"/>
        <v>12</v>
      </c>
      <c r="G53" s="240" t="s">
        <v>822</v>
      </c>
      <c r="H53" s="241">
        <f>SUM(H40:H52)</f>
        <v>10</v>
      </c>
      <c r="I53" s="241">
        <f t="shared" ref="I53:K53" si="1">SUM(I40:I52)</f>
        <v>11</v>
      </c>
      <c r="J53" s="241">
        <f t="shared" si="1"/>
        <v>16</v>
      </c>
      <c r="K53" s="241">
        <f t="shared" si="1"/>
        <v>17</v>
      </c>
      <c r="L53" s="240" t="s">
        <v>822</v>
      </c>
      <c r="M53" s="241">
        <f>SUM(M40:M52)</f>
        <v>0</v>
      </c>
      <c r="N53" s="241">
        <f t="shared" ref="N53:P53" si="2">SUM(N40:N52)</f>
        <v>0</v>
      </c>
      <c r="O53" s="241">
        <f t="shared" si="2"/>
        <v>0</v>
      </c>
      <c r="P53" s="241">
        <f t="shared" si="2"/>
        <v>0</v>
      </c>
      <c r="Q53" s="240" t="s">
        <v>822</v>
      </c>
      <c r="R53" s="242">
        <f>SUM(R40:R52)</f>
        <v>18</v>
      </c>
      <c r="S53" s="242">
        <f t="shared" ref="S53:U53" si="3">SUM(S40:S52)</f>
        <v>18</v>
      </c>
      <c r="T53" s="242">
        <f t="shared" si="3"/>
        <v>20</v>
      </c>
      <c r="U53" s="242">
        <f t="shared" si="3"/>
        <v>20</v>
      </c>
    </row>
    <row r="54" spans="1:21" s="232" customFormat="1" ht="16.149999999999999" customHeight="1">
      <c r="A54" s="641"/>
      <c r="B54" s="240" t="s">
        <v>823</v>
      </c>
      <c r="C54" s="642" t="str">
        <f>SUM(C53,E53,H53,J53,M53,O53,R53,T53)&amp;" / "&amp;SUM(D53,F53,I53,K53,N53,P53,S53,U53)&amp;" (時數)"</f>
        <v>88 / 90 (時數)</v>
      </c>
      <c r="D54" s="642"/>
      <c r="E54" s="642"/>
      <c r="F54" s="642"/>
      <c r="G54" s="642"/>
      <c r="H54" s="642"/>
      <c r="I54" s="642"/>
      <c r="J54" s="642"/>
      <c r="K54" s="642"/>
      <c r="L54" s="642"/>
      <c r="M54" s="642"/>
      <c r="N54" s="642"/>
      <c r="O54" s="642"/>
      <c r="P54" s="642"/>
      <c r="Q54" s="642"/>
      <c r="R54" s="642"/>
      <c r="S54" s="642"/>
      <c r="T54" s="642"/>
      <c r="U54" s="642"/>
    </row>
    <row r="55" spans="1:21" s="232" customFormat="1" ht="12" customHeight="1">
      <c r="A55" s="634" t="s">
        <v>824</v>
      </c>
      <c r="B55" s="643" t="s">
        <v>825</v>
      </c>
      <c r="C55" s="643"/>
      <c r="D55" s="643"/>
      <c r="E55" s="643"/>
      <c r="F55" s="643" t="s">
        <v>826</v>
      </c>
      <c r="G55" s="643"/>
      <c r="H55" s="643"/>
      <c r="I55" s="643"/>
      <c r="J55" s="643"/>
      <c r="K55" s="643"/>
      <c r="L55" s="643"/>
      <c r="M55" s="243"/>
      <c r="N55" s="243"/>
      <c r="O55" s="243"/>
      <c r="P55" s="244"/>
      <c r="Q55" s="244"/>
      <c r="R55" s="244"/>
      <c r="S55" s="244"/>
      <c r="T55" s="244"/>
      <c r="U55" s="243"/>
    </row>
    <row r="56" spans="1:21" s="232" customFormat="1" ht="12" customHeight="1">
      <c r="A56" s="634"/>
      <c r="B56" s="643" t="s">
        <v>827</v>
      </c>
      <c r="C56" s="643"/>
      <c r="D56" s="643"/>
      <c r="E56" s="643"/>
      <c r="F56" s="643" t="s">
        <v>828</v>
      </c>
      <c r="G56" s="643"/>
      <c r="H56" s="643"/>
      <c r="I56" s="643"/>
      <c r="J56" s="643"/>
      <c r="K56" s="643"/>
      <c r="L56" s="643"/>
      <c r="M56" s="244"/>
      <c r="N56" s="244"/>
      <c r="O56" s="244"/>
      <c r="P56" s="244"/>
      <c r="Q56" s="244"/>
      <c r="R56" s="244"/>
      <c r="S56" s="244"/>
      <c r="T56" s="244"/>
      <c r="U56" s="243"/>
    </row>
    <row r="57" spans="1:21" s="232" customFormat="1" ht="13.5" customHeight="1">
      <c r="A57" s="634"/>
      <c r="B57" s="643" t="s">
        <v>829</v>
      </c>
      <c r="C57" s="643"/>
      <c r="D57" s="643"/>
      <c r="E57" s="643"/>
      <c r="F57" s="643" t="s">
        <v>1118</v>
      </c>
      <c r="G57" s="643"/>
      <c r="H57" s="643"/>
      <c r="I57" s="643"/>
      <c r="J57" s="643"/>
      <c r="K57" s="643"/>
      <c r="L57" s="643"/>
      <c r="M57" s="244"/>
      <c r="N57" s="244"/>
      <c r="O57" s="244"/>
      <c r="P57" s="244"/>
      <c r="Q57" s="244"/>
      <c r="R57" s="244"/>
      <c r="S57" s="244"/>
      <c r="T57" s="244"/>
      <c r="U57" s="243"/>
    </row>
    <row r="58" spans="1:21" s="232" customFormat="1" ht="14.25">
      <c r="A58" s="634"/>
      <c r="B58" s="643"/>
      <c r="C58" s="643"/>
      <c r="D58" s="643"/>
      <c r="E58" s="643"/>
      <c r="F58" s="643" t="s">
        <v>830</v>
      </c>
      <c r="G58" s="643"/>
      <c r="H58" s="643"/>
      <c r="I58" s="643"/>
      <c r="J58" s="643"/>
      <c r="K58" s="643"/>
      <c r="L58" s="643"/>
      <c r="M58" s="244"/>
      <c r="N58" s="244"/>
      <c r="O58" s="244"/>
      <c r="P58" s="244"/>
      <c r="Q58" s="244"/>
      <c r="R58" s="244"/>
      <c r="S58" s="244"/>
      <c r="T58" s="244"/>
      <c r="U58" s="243"/>
    </row>
    <row r="59" spans="1:21" s="245" customFormat="1" ht="12.6" customHeight="1">
      <c r="A59" s="646" t="s">
        <v>831</v>
      </c>
      <c r="B59" s="646"/>
      <c r="C59" s="646"/>
      <c r="D59" s="646"/>
      <c r="E59" s="646"/>
      <c r="F59" s="646"/>
      <c r="G59" s="646"/>
      <c r="H59" s="646"/>
      <c r="I59" s="646"/>
      <c r="J59" s="646"/>
      <c r="K59" s="646"/>
      <c r="L59" s="646"/>
      <c r="M59" s="646"/>
      <c r="N59" s="646"/>
      <c r="O59" s="646"/>
      <c r="P59" s="646"/>
      <c r="Q59" s="646"/>
      <c r="R59" s="646"/>
      <c r="S59" s="646"/>
      <c r="T59" s="646"/>
      <c r="U59" s="646"/>
    </row>
    <row r="60" spans="1:21" ht="14.25">
      <c r="A60" s="644" t="s">
        <v>1302</v>
      </c>
      <c r="B60" s="645"/>
      <c r="C60" s="645"/>
      <c r="D60" s="645"/>
      <c r="E60" s="645"/>
      <c r="F60" s="645"/>
      <c r="G60" s="645"/>
      <c r="H60" s="645"/>
      <c r="I60" s="645"/>
      <c r="J60" s="645"/>
      <c r="K60" s="645"/>
      <c r="L60" s="645"/>
      <c r="M60" s="645"/>
      <c r="N60" s="645"/>
      <c r="O60" s="645"/>
      <c r="P60" s="645"/>
      <c r="Q60" s="645"/>
      <c r="R60" s="645"/>
      <c r="S60" s="645"/>
      <c r="T60" s="645"/>
      <c r="U60" s="645"/>
    </row>
  </sheetData>
  <mergeCells count="46">
    <mergeCell ref="A60:U60"/>
    <mergeCell ref="F57:L57"/>
    <mergeCell ref="B58:E58"/>
    <mergeCell ref="F58:L58"/>
    <mergeCell ref="A59:U59"/>
    <mergeCell ref="A27:A38"/>
    <mergeCell ref="C38:U38"/>
    <mergeCell ref="A39:A54"/>
    <mergeCell ref="C54:U54"/>
    <mergeCell ref="A55:A58"/>
    <mergeCell ref="B55:E55"/>
    <mergeCell ref="F55:L55"/>
    <mergeCell ref="B56:E56"/>
    <mergeCell ref="F56:L56"/>
    <mergeCell ref="B57:E57"/>
    <mergeCell ref="O4:P4"/>
    <mergeCell ref="R4:S4"/>
    <mergeCell ref="A23:A26"/>
    <mergeCell ref="C26:U26"/>
    <mergeCell ref="T4:U4"/>
    <mergeCell ref="A6:A11"/>
    <mergeCell ref="C10:U10"/>
    <mergeCell ref="B11:U11"/>
    <mergeCell ref="A12:A16"/>
    <mergeCell ref="C16:U16"/>
    <mergeCell ref="A17:A18"/>
    <mergeCell ref="B17:U17"/>
    <mergeCell ref="C18:U18"/>
    <mergeCell ref="A19:A22"/>
    <mergeCell ref="C22:U22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3" type="noConversion"/>
  <printOptions horizontalCentered="1"/>
  <pageMargins left="0.39370078740157483" right="0.39370078740157483" top="0.15748031496062992" bottom="0.15748031496062992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6</vt:i4>
      </vt:variant>
    </vt:vector>
  </HeadingPairs>
  <TitlesOfParts>
    <vt:vector size="19" baseType="lpstr">
      <vt:lpstr>休閒(運動績優組 )</vt:lpstr>
      <vt:lpstr>休閒(休閒活動組)</vt:lpstr>
      <vt:lpstr>餐飲(中餐)</vt:lpstr>
      <vt:lpstr>餐飲(西餐)</vt:lpstr>
      <vt:lpstr>餐飲(餐服)</vt:lpstr>
      <vt:lpstr>妝管(時尚造型)</vt:lpstr>
      <vt:lpstr>妝管(美容保養)</vt:lpstr>
      <vt:lpstr>觀光(領隊導遊組)</vt:lpstr>
      <vt:lpstr>觀光(海外旅服組)</vt:lpstr>
      <vt:lpstr>烘焙</vt:lpstr>
      <vt:lpstr>演藝</vt:lpstr>
      <vt:lpstr>音樂</vt:lpstr>
      <vt:lpstr>旅館</vt:lpstr>
      <vt:lpstr>'妝管(美容保養)'!Print_Area</vt:lpstr>
      <vt:lpstr>'妝管(時尚造型)'!Print_Area</vt:lpstr>
      <vt:lpstr>音樂!Print_Area</vt:lpstr>
      <vt:lpstr>烘焙!Print_Area</vt:lpstr>
      <vt:lpstr>'觀光(海外旅服組)'!Print_Area</vt:lpstr>
      <vt:lpstr>'觀光(領隊導遊組)'!Print_Area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2022-11-28T09:45:33Z</cp:lastPrinted>
  <dcterms:created xsi:type="dcterms:W3CDTF">2019-04-19T07:45:57Z</dcterms:created>
  <dcterms:modified xsi:type="dcterms:W3CDTF">2022-11-28T09:45:36Z</dcterms:modified>
</cp:coreProperties>
</file>