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10628下載檔案(更新11002課發會議後資料)\四技\商-更新後\"/>
    </mc:Choice>
  </mc:AlternateContent>
  <bookViews>
    <workbookView xWindow="0" yWindow="0" windowWidth="28800" windowHeight="11955" activeTab="5"/>
  </bookViews>
  <sheets>
    <sheet name="資管" sheetId="7" r:id="rId1"/>
    <sheet name="企管" sheetId="6" r:id="rId2"/>
    <sheet name="行銷" sheetId="9" r:id="rId3"/>
    <sheet name="數媒" sheetId="10" r:id="rId4"/>
    <sheet name="外語" sheetId="1" r:id="rId5"/>
    <sheet name="會展" sheetId="2" r:id="rId6"/>
  </sheets>
  <definedNames>
    <definedName name="_xlnm.Print_Titles" localSheetId="4">外語!$4:$6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10" l="1"/>
  <c r="T57" i="10"/>
  <c r="S57" i="10"/>
  <c r="R57" i="10"/>
  <c r="P57" i="10"/>
  <c r="O57" i="10"/>
  <c r="N57" i="10"/>
  <c r="M57" i="10"/>
  <c r="K57" i="10"/>
  <c r="J57" i="10"/>
  <c r="I57" i="10"/>
  <c r="H57" i="10"/>
  <c r="F57" i="10"/>
  <c r="E57" i="10"/>
  <c r="D57" i="10"/>
  <c r="C57" i="10"/>
  <c r="U40" i="10"/>
  <c r="T40" i="10"/>
  <c r="S40" i="10"/>
  <c r="R40" i="10"/>
  <c r="P40" i="10"/>
  <c r="O40" i="10"/>
  <c r="C41" i="10" s="1"/>
  <c r="N40" i="10"/>
  <c r="M40" i="10"/>
  <c r="K40" i="10"/>
  <c r="J40" i="10"/>
  <c r="I40" i="10"/>
  <c r="H40" i="10"/>
  <c r="F40" i="10"/>
  <c r="E40" i="10"/>
  <c r="D40" i="10"/>
  <c r="C40" i="10"/>
  <c r="U27" i="10"/>
  <c r="T27" i="10"/>
  <c r="S27" i="10"/>
  <c r="R27" i="10"/>
  <c r="P27" i="10"/>
  <c r="O27" i="10"/>
  <c r="N27" i="10"/>
  <c r="M27" i="10"/>
  <c r="K27" i="10"/>
  <c r="J27" i="10"/>
  <c r="I27" i="10"/>
  <c r="H27" i="10"/>
  <c r="F27" i="10"/>
  <c r="E27" i="10"/>
  <c r="D27" i="10"/>
  <c r="C27" i="10"/>
  <c r="U22" i="10"/>
  <c r="T22" i="10"/>
  <c r="S22" i="10"/>
  <c r="R22" i="10"/>
  <c r="P22" i="10"/>
  <c r="O22" i="10"/>
  <c r="N22" i="10"/>
  <c r="M22" i="10"/>
  <c r="K22" i="10"/>
  <c r="J22" i="10"/>
  <c r="I22" i="10"/>
  <c r="H22" i="10"/>
  <c r="C23" i="10" s="1"/>
  <c r="F22" i="10"/>
  <c r="E22" i="10"/>
  <c r="D22" i="10"/>
  <c r="C22" i="10"/>
  <c r="U16" i="10"/>
  <c r="T16" i="10"/>
  <c r="S16" i="10"/>
  <c r="R16" i="10"/>
  <c r="P16" i="10"/>
  <c r="O16" i="10"/>
  <c r="N16" i="10"/>
  <c r="M16" i="10"/>
  <c r="K16" i="10"/>
  <c r="J16" i="10"/>
  <c r="I16" i="10"/>
  <c r="H16" i="10"/>
  <c r="F16" i="10"/>
  <c r="E16" i="10"/>
  <c r="D16" i="10"/>
  <c r="C16" i="10"/>
  <c r="C17" i="10" s="1"/>
  <c r="C11" i="10"/>
  <c r="U10" i="10"/>
  <c r="T10" i="10"/>
  <c r="S10" i="10"/>
  <c r="R10" i="10"/>
  <c r="P10" i="10"/>
  <c r="O10" i="10"/>
  <c r="N10" i="10"/>
  <c r="M10" i="10"/>
  <c r="K10" i="10"/>
  <c r="J10" i="10"/>
  <c r="I10" i="10"/>
  <c r="H10" i="10"/>
  <c r="D10" i="10"/>
  <c r="C10" i="10"/>
  <c r="O39" i="9" l="1"/>
  <c r="O57" i="9" s="1"/>
  <c r="V37" i="9"/>
  <c r="U37" i="9"/>
  <c r="T37" i="9"/>
  <c r="S37" i="9"/>
  <c r="Q37" i="9"/>
  <c r="P37" i="9"/>
  <c r="O37" i="9"/>
  <c r="N37" i="9"/>
  <c r="L37" i="9"/>
  <c r="K37" i="9"/>
  <c r="J37" i="9"/>
  <c r="I37" i="9"/>
  <c r="G37" i="9"/>
  <c r="F37" i="9"/>
  <c r="E37" i="9"/>
  <c r="D37" i="9"/>
  <c r="V26" i="9"/>
  <c r="U26" i="9"/>
  <c r="T26" i="9"/>
  <c r="S26" i="9"/>
  <c r="Q26" i="9"/>
  <c r="P26" i="9"/>
  <c r="O26" i="9"/>
  <c r="N26" i="9"/>
  <c r="L26" i="9"/>
  <c r="K26" i="9"/>
  <c r="J26" i="9"/>
  <c r="I26" i="9"/>
  <c r="G26" i="9"/>
  <c r="F26" i="9"/>
  <c r="E26" i="9"/>
  <c r="D26" i="9"/>
  <c r="L21" i="9"/>
  <c r="K21" i="9"/>
  <c r="J21" i="9"/>
  <c r="I21" i="9"/>
  <c r="G21" i="9"/>
  <c r="F21" i="9"/>
  <c r="E21" i="9"/>
  <c r="D21" i="9"/>
  <c r="V15" i="9"/>
  <c r="U15" i="9"/>
  <c r="T15" i="9"/>
  <c r="S15" i="9"/>
  <c r="Q15" i="9"/>
  <c r="P15" i="9"/>
  <c r="O15" i="9"/>
  <c r="N15" i="9"/>
  <c r="L15" i="9"/>
  <c r="K15" i="9"/>
  <c r="J15" i="9"/>
  <c r="I15" i="9"/>
  <c r="G15" i="9"/>
  <c r="F15" i="9"/>
  <c r="E15" i="9"/>
  <c r="V9" i="9"/>
  <c r="V39" i="9" s="1"/>
  <c r="V57" i="9" s="1"/>
  <c r="U9" i="9"/>
  <c r="U39" i="9" s="1"/>
  <c r="U57" i="9" s="1"/>
  <c r="T9" i="9"/>
  <c r="S9" i="9"/>
  <c r="Q9" i="9"/>
  <c r="P9" i="9"/>
  <c r="O9" i="9"/>
  <c r="N9" i="9"/>
  <c r="N39" i="9" s="1"/>
  <c r="N57" i="9" s="1"/>
  <c r="L9" i="9"/>
  <c r="L39" i="9" s="1"/>
  <c r="L57" i="9" s="1"/>
  <c r="K9" i="9"/>
  <c r="K39" i="9" s="1"/>
  <c r="K57" i="9" s="1"/>
  <c r="J9" i="9"/>
  <c r="I9" i="9"/>
  <c r="G9" i="9"/>
  <c r="G39" i="9" s="1"/>
  <c r="G57" i="9" s="1"/>
  <c r="F9" i="9"/>
  <c r="F39" i="9" s="1"/>
  <c r="F57" i="9" s="1"/>
  <c r="E9" i="9"/>
  <c r="D9" i="9"/>
  <c r="V59" i="7"/>
  <c r="U59" i="7"/>
  <c r="T59" i="7"/>
  <c r="S59" i="7"/>
  <c r="Q59" i="7"/>
  <c r="P59" i="7"/>
  <c r="O59" i="7"/>
  <c r="N59" i="7"/>
  <c r="L59" i="7"/>
  <c r="K59" i="7"/>
  <c r="J59" i="7"/>
  <c r="I59" i="7"/>
  <c r="G59" i="7"/>
  <c r="F59" i="7"/>
  <c r="E59" i="7"/>
  <c r="D59" i="7"/>
  <c r="V40" i="7"/>
  <c r="V41" i="7" s="1"/>
  <c r="U40" i="7"/>
  <c r="U41" i="7" s="1"/>
  <c r="T40" i="7"/>
  <c r="T41" i="7" s="1"/>
  <c r="S40" i="7"/>
  <c r="S41" i="7" s="1"/>
  <c r="Q40" i="7"/>
  <c r="P40" i="7"/>
  <c r="O40" i="7"/>
  <c r="N40" i="7"/>
  <c r="L40" i="7"/>
  <c r="K40" i="7"/>
  <c r="J40" i="7"/>
  <c r="I40" i="7"/>
  <c r="G40" i="7"/>
  <c r="F40" i="7"/>
  <c r="E40" i="7"/>
  <c r="D40" i="7"/>
  <c r="D42" i="7" s="1"/>
  <c r="V27" i="7"/>
  <c r="U27" i="7"/>
  <c r="T27" i="7"/>
  <c r="S27" i="7"/>
  <c r="Q27" i="7"/>
  <c r="P27" i="7"/>
  <c r="O27" i="7"/>
  <c r="N27" i="7"/>
  <c r="L27" i="7"/>
  <c r="K27" i="7"/>
  <c r="J27" i="7"/>
  <c r="I27" i="7"/>
  <c r="G27" i="7"/>
  <c r="F27" i="7"/>
  <c r="E27" i="7"/>
  <c r="D27" i="7"/>
  <c r="L22" i="7"/>
  <c r="K22" i="7"/>
  <c r="J22" i="7"/>
  <c r="I22" i="7"/>
  <c r="I41" i="7" s="1"/>
  <c r="G22" i="7"/>
  <c r="F22" i="7"/>
  <c r="E22" i="7"/>
  <c r="D22" i="7"/>
  <c r="V16" i="7"/>
  <c r="U16" i="7"/>
  <c r="T16" i="7"/>
  <c r="S16" i="7"/>
  <c r="Q16" i="7"/>
  <c r="P16" i="7"/>
  <c r="O16" i="7"/>
  <c r="N16" i="7"/>
  <c r="L16" i="7"/>
  <c r="K16" i="7"/>
  <c r="K41" i="7" s="1"/>
  <c r="J16" i="7"/>
  <c r="I16" i="7"/>
  <c r="G16" i="7"/>
  <c r="F16" i="7"/>
  <c r="E16" i="7"/>
  <c r="D16" i="7"/>
  <c r="V10" i="7"/>
  <c r="U10" i="7"/>
  <c r="T10" i="7"/>
  <c r="S10" i="7"/>
  <c r="Q10" i="7"/>
  <c r="Q41" i="7" s="1"/>
  <c r="P10" i="7"/>
  <c r="P41" i="7" s="1"/>
  <c r="O10" i="7"/>
  <c r="O41" i="7" s="1"/>
  <c r="N10" i="7"/>
  <c r="L10" i="7"/>
  <c r="K10" i="7"/>
  <c r="J10" i="7"/>
  <c r="I10" i="7"/>
  <c r="G10" i="7"/>
  <c r="F10" i="7"/>
  <c r="E10" i="7"/>
  <c r="D10" i="7"/>
  <c r="D27" i="9" l="1"/>
  <c r="D16" i="9"/>
  <c r="F41" i="7"/>
  <c r="D38" i="9"/>
  <c r="G41" i="7"/>
  <c r="E41" i="7"/>
  <c r="J41" i="7"/>
  <c r="P39" i="9"/>
  <c r="P57" i="9" s="1"/>
  <c r="D28" i="7"/>
  <c r="Q39" i="9"/>
  <c r="Q57" i="9" s="1"/>
  <c r="I39" i="9"/>
  <c r="I57" i="9" s="1"/>
  <c r="D11" i="7"/>
  <c r="L41" i="7"/>
  <c r="D10" i="9"/>
  <c r="S39" i="9"/>
  <c r="S57" i="9" s="1"/>
  <c r="J39" i="9"/>
  <c r="J57" i="9" s="1"/>
  <c r="D17" i="7"/>
  <c r="N41" i="7"/>
  <c r="E39" i="9"/>
  <c r="E57" i="9" s="1"/>
  <c r="T39" i="9"/>
  <c r="T57" i="9" s="1"/>
  <c r="D39" i="9"/>
  <c r="D57" i="9" s="1"/>
  <c r="D41" i="7"/>
  <c r="U51" i="6" l="1"/>
  <c r="T51" i="6"/>
  <c r="S51" i="6"/>
  <c r="R51" i="6"/>
  <c r="P51" i="6"/>
  <c r="O51" i="6"/>
  <c r="N51" i="6"/>
  <c r="M51" i="6"/>
  <c r="K51" i="6"/>
  <c r="J51" i="6"/>
  <c r="I51" i="6"/>
  <c r="H51" i="6"/>
  <c r="F51" i="6"/>
  <c r="E51" i="6"/>
  <c r="D51" i="6"/>
  <c r="C51" i="6"/>
  <c r="U39" i="6"/>
  <c r="T39" i="6"/>
  <c r="S39" i="6"/>
  <c r="R39" i="6"/>
  <c r="P39" i="6"/>
  <c r="O39" i="6"/>
  <c r="N39" i="6"/>
  <c r="M39" i="6"/>
  <c r="K39" i="6"/>
  <c r="J39" i="6"/>
  <c r="I39" i="6"/>
  <c r="H39" i="6"/>
  <c r="F39" i="6"/>
  <c r="E39" i="6"/>
  <c r="D39" i="6"/>
  <c r="C39" i="6"/>
  <c r="U26" i="6"/>
  <c r="T26" i="6"/>
  <c r="S26" i="6"/>
  <c r="R26" i="6"/>
  <c r="P26" i="6"/>
  <c r="O26" i="6"/>
  <c r="N26" i="6"/>
  <c r="M26" i="6"/>
  <c r="K26" i="6"/>
  <c r="J26" i="6"/>
  <c r="I26" i="6"/>
  <c r="H26" i="6"/>
  <c r="F26" i="6"/>
  <c r="E26" i="6"/>
  <c r="D26" i="6"/>
  <c r="C26" i="6"/>
  <c r="K21" i="6"/>
  <c r="J21" i="6"/>
  <c r="I21" i="6"/>
  <c r="H21" i="6"/>
  <c r="C22" i="6" s="1"/>
  <c r="F21" i="6"/>
  <c r="E21" i="6"/>
  <c r="D21" i="6"/>
  <c r="C21" i="6"/>
  <c r="U15" i="6"/>
  <c r="T15" i="6"/>
  <c r="S15" i="6"/>
  <c r="R15" i="6"/>
  <c r="P15" i="6"/>
  <c r="O15" i="6"/>
  <c r="N15" i="6"/>
  <c r="M15" i="6"/>
  <c r="K15" i="6"/>
  <c r="J15" i="6"/>
  <c r="I15" i="6"/>
  <c r="H15" i="6"/>
  <c r="F15" i="6"/>
  <c r="E15" i="6"/>
  <c r="D15" i="6"/>
  <c r="C15" i="6"/>
  <c r="U9" i="6"/>
  <c r="T9" i="6"/>
  <c r="S9" i="6"/>
  <c r="R9" i="6"/>
  <c r="P9" i="6"/>
  <c r="O9" i="6"/>
  <c r="N9" i="6"/>
  <c r="M9" i="6"/>
  <c r="K9" i="6"/>
  <c r="J9" i="6"/>
  <c r="F9" i="6"/>
  <c r="E9" i="6"/>
  <c r="C9" i="6"/>
  <c r="C16" i="6" l="1"/>
  <c r="C27" i="6"/>
  <c r="C10" i="6"/>
  <c r="C40" i="6"/>
  <c r="C52" i="6"/>
  <c r="D60" i="2" l="1"/>
  <c r="N41" i="2"/>
  <c r="N61" i="2" s="1"/>
  <c r="V39" i="2"/>
  <c r="U39" i="2"/>
  <c r="T39" i="2"/>
  <c r="S39" i="2"/>
  <c r="S41" i="2" s="1"/>
  <c r="S61" i="2" s="1"/>
  <c r="Q39" i="2"/>
  <c r="P39" i="2"/>
  <c r="O39" i="2"/>
  <c r="N39" i="2"/>
  <c r="L39" i="2"/>
  <c r="K39" i="2"/>
  <c r="J39" i="2"/>
  <c r="I39" i="2"/>
  <c r="G39" i="2"/>
  <c r="F39" i="2"/>
  <c r="E39" i="2"/>
  <c r="D39" i="2"/>
  <c r="L26" i="2"/>
  <c r="K26" i="2"/>
  <c r="J26" i="2"/>
  <c r="I26" i="2"/>
  <c r="G26" i="2"/>
  <c r="F26" i="2"/>
  <c r="E26" i="2"/>
  <c r="D26" i="2"/>
  <c r="D27" i="2" s="1"/>
  <c r="L21" i="2"/>
  <c r="K21" i="2"/>
  <c r="J21" i="2"/>
  <c r="I21" i="2"/>
  <c r="G21" i="2"/>
  <c r="F21" i="2"/>
  <c r="E21" i="2"/>
  <c r="D21" i="2"/>
  <c r="L15" i="2"/>
  <c r="K15" i="2"/>
  <c r="J15" i="2"/>
  <c r="J41" i="2" s="1"/>
  <c r="J61" i="2" s="1"/>
  <c r="I15" i="2"/>
  <c r="D16" i="2" s="1"/>
  <c r="G15" i="2"/>
  <c r="F15" i="2"/>
  <c r="E15" i="2"/>
  <c r="D15" i="2"/>
  <c r="V41" i="2"/>
  <c r="V61" i="2" s="1"/>
  <c r="U41" i="2"/>
  <c r="U61" i="2" s="1"/>
  <c r="T41" i="2"/>
  <c r="T61" i="2" s="1"/>
  <c r="Q41" i="2"/>
  <c r="Q61" i="2" s="1"/>
  <c r="O41" i="2"/>
  <c r="O61" i="2" s="1"/>
  <c r="L9" i="2"/>
  <c r="K9" i="2"/>
  <c r="K41" i="2" s="1"/>
  <c r="K61" i="2" s="1"/>
  <c r="J9" i="2"/>
  <c r="I9" i="2"/>
  <c r="G9" i="2"/>
  <c r="G41" i="2" s="1"/>
  <c r="G61" i="2" s="1"/>
  <c r="F9" i="2"/>
  <c r="E9" i="2"/>
  <c r="D9" i="2"/>
  <c r="U63" i="1"/>
  <c r="T63" i="1"/>
  <c r="S63" i="1"/>
  <c r="R63" i="1"/>
  <c r="P63" i="1"/>
  <c r="O63" i="1"/>
  <c r="N63" i="1"/>
  <c r="M63" i="1"/>
  <c r="K63" i="1"/>
  <c r="J63" i="1"/>
  <c r="I63" i="1"/>
  <c r="H63" i="1"/>
  <c r="F63" i="1"/>
  <c r="E63" i="1"/>
  <c r="D63" i="1"/>
  <c r="C63" i="1"/>
  <c r="U53" i="1"/>
  <c r="T53" i="1"/>
  <c r="S53" i="1"/>
  <c r="R53" i="1"/>
  <c r="P53" i="1"/>
  <c r="O53" i="1"/>
  <c r="N53" i="1"/>
  <c r="M53" i="1"/>
  <c r="K53" i="1"/>
  <c r="J53" i="1"/>
  <c r="I53" i="1"/>
  <c r="H53" i="1"/>
  <c r="F53" i="1"/>
  <c r="E53" i="1"/>
  <c r="D53" i="1"/>
  <c r="C53" i="1"/>
  <c r="U43" i="1"/>
  <c r="T43" i="1"/>
  <c r="S43" i="1"/>
  <c r="R43" i="1"/>
  <c r="P43" i="1"/>
  <c r="O43" i="1"/>
  <c r="N43" i="1"/>
  <c r="M43" i="1"/>
  <c r="K43" i="1"/>
  <c r="J43" i="1"/>
  <c r="I43" i="1"/>
  <c r="H43" i="1"/>
  <c r="F43" i="1"/>
  <c r="E43" i="1"/>
  <c r="D43" i="1"/>
  <c r="C43" i="1"/>
  <c r="U36" i="1"/>
  <c r="T36" i="1"/>
  <c r="S36" i="1"/>
  <c r="R36" i="1"/>
  <c r="P36" i="1"/>
  <c r="O36" i="1"/>
  <c r="N36" i="1"/>
  <c r="M36" i="1"/>
  <c r="K36" i="1"/>
  <c r="J36" i="1"/>
  <c r="I36" i="1"/>
  <c r="H36" i="1"/>
  <c r="F36" i="1"/>
  <c r="E36" i="1"/>
  <c r="D36" i="1"/>
  <c r="C36" i="1"/>
  <c r="K27" i="1"/>
  <c r="J27" i="1"/>
  <c r="I27" i="1"/>
  <c r="H27" i="1"/>
  <c r="F27" i="1"/>
  <c r="E27" i="1"/>
  <c r="D27" i="1"/>
  <c r="C27" i="1"/>
  <c r="K22" i="1"/>
  <c r="J22" i="1"/>
  <c r="I22" i="1"/>
  <c r="H22" i="1"/>
  <c r="F22" i="1"/>
  <c r="E22" i="1"/>
  <c r="D22" i="1"/>
  <c r="C22" i="1"/>
  <c r="K16" i="1"/>
  <c r="J16" i="1"/>
  <c r="I16" i="1"/>
  <c r="H16" i="1"/>
  <c r="F16" i="1"/>
  <c r="E16" i="1"/>
  <c r="D16" i="1"/>
  <c r="C16" i="1"/>
  <c r="K10" i="1"/>
  <c r="J10" i="1"/>
  <c r="I10" i="1"/>
  <c r="H10" i="1"/>
  <c r="F10" i="1"/>
  <c r="E10" i="1"/>
  <c r="D10" i="1"/>
  <c r="C10" i="1"/>
  <c r="C64" i="1" l="1"/>
  <c r="L41" i="2"/>
  <c r="L61" i="2" s="1"/>
  <c r="E41" i="2"/>
  <c r="E61" i="2" s="1"/>
  <c r="C28" i="1"/>
  <c r="F41" i="2"/>
  <c r="F61" i="2" s="1"/>
  <c r="C11" i="1"/>
  <c r="C17" i="1"/>
  <c r="D40" i="2"/>
  <c r="C54" i="1"/>
  <c r="C37" i="1"/>
  <c r="D41" i="2"/>
  <c r="D61" i="2" s="1"/>
  <c r="D10" i="2"/>
  <c r="C44" i="1"/>
  <c r="C23" i="1"/>
  <c r="I41" i="2"/>
  <c r="I61" i="2" s="1"/>
  <c r="P41" i="2"/>
  <c r="P61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108.2</t>
        </r>
        <r>
          <rPr>
            <b/>
            <sz val="9"/>
            <color indexed="81"/>
            <rFont val="細明體"/>
            <family val="3"/>
            <charset val="136"/>
          </rPr>
          <t>已修習</t>
        </r>
      </text>
    </comment>
  </commentList>
</comments>
</file>

<file path=xl/sharedStrings.xml><?xml version="1.0" encoding="utf-8"?>
<sst xmlns="http://schemas.openxmlformats.org/spreadsheetml/2006/main" count="1066" uniqueCount="753">
  <si>
    <r>
      <rPr>
        <sz val="8"/>
        <rFont val="新細明體"/>
        <family val="1"/>
        <charset val="136"/>
      </rPr>
      <t>類別</t>
    </r>
  </si>
  <si>
    <r>
      <rPr>
        <sz val="8"/>
        <rFont val="新細明體"/>
        <family val="1"/>
        <charset val="136"/>
      </rPr>
      <t>科目名稱</t>
    </r>
  </si>
  <si>
    <r>
      <rPr>
        <sz val="8"/>
        <rFont val="新細明體"/>
        <family val="1"/>
        <charset val="136"/>
      </rPr>
      <t>第一學年</t>
    </r>
  </si>
  <si>
    <r>
      <rPr>
        <sz val="8"/>
        <rFont val="新細明體"/>
        <family val="1"/>
        <charset val="136"/>
      </rPr>
      <t>第二學年</t>
    </r>
  </si>
  <si>
    <r>
      <rPr>
        <sz val="8"/>
        <rFont val="新細明體"/>
        <family val="1"/>
        <charset val="136"/>
      </rPr>
      <t>第三學年</t>
    </r>
  </si>
  <si>
    <r>
      <rPr>
        <sz val="8"/>
        <rFont val="新細明體"/>
        <family val="1"/>
        <charset val="136"/>
      </rPr>
      <t>第四學年</t>
    </r>
  </si>
  <si>
    <r>
      <rPr>
        <sz val="8"/>
        <rFont val="新細明體"/>
        <family val="1"/>
        <charset val="136"/>
      </rPr>
      <t>上</t>
    </r>
  </si>
  <si>
    <r>
      <rPr>
        <sz val="8"/>
        <rFont val="新細明體"/>
        <family val="1"/>
        <charset val="136"/>
      </rPr>
      <t>下</t>
    </r>
  </si>
  <si>
    <r>
      <rPr>
        <sz val="7"/>
        <rFont val="新細明體"/>
        <family val="1"/>
        <charset val="136"/>
      </rPr>
      <t>學分</t>
    </r>
  </si>
  <si>
    <r>
      <rPr>
        <sz val="7"/>
        <rFont val="新細明體"/>
        <family val="1"/>
        <charset val="136"/>
      </rPr>
      <t>時數</t>
    </r>
  </si>
  <si>
    <r>
      <rPr>
        <sz val="8"/>
        <rFont val="微軟正黑體"/>
        <family val="2"/>
        <charset val="136"/>
      </rPr>
      <t>基礎通識</t>
    </r>
    <phoneticPr fontId="2" type="noConversion"/>
  </si>
  <si>
    <r>
      <rPr>
        <sz val="8"/>
        <rFont val="微軟正黑體"/>
        <family val="2"/>
        <charset val="136"/>
      </rPr>
      <t>中文閱讀與寫作</t>
    </r>
    <phoneticPr fontId="2" type="noConversion"/>
  </si>
  <si>
    <t>共同外語(三)</t>
    <phoneticPr fontId="2" type="noConversion"/>
  </si>
  <si>
    <t>共同外語(一)(二)</t>
    <phoneticPr fontId="2" type="noConversion"/>
  </si>
  <si>
    <r>
      <rPr>
        <sz val="8"/>
        <rFont val="微軟正黑體"/>
        <family val="2"/>
        <charset val="136"/>
      </rPr>
      <t>體育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二</t>
    </r>
    <r>
      <rPr>
        <sz val="8"/>
        <rFont val="Arial"/>
        <family val="2"/>
      </rPr>
      <t>)-</t>
    </r>
    <r>
      <rPr>
        <sz val="8"/>
        <rFont val="微軟正黑體"/>
        <family val="2"/>
        <charset val="136"/>
      </rPr>
      <t>高爾夫</t>
    </r>
    <phoneticPr fontId="2" type="noConversion"/>
  </si>
  <si>
    <r>
      <rPr>
        <sz val="8"/>
        <rFont val="微軟正黑體"/>
        <family val="2"/>
        <charset val="136"/>
      </rPr>
      <t>體育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一</t>
    </r>
    <r>
      <rPr>
        <sz val="8"/>
        <rFont val="Arial"/>
        <family val="2"/>
      </rPr>
      <t>)</t>
    </r>
    <phoneticPr fontId="2" type="noConversion"/>
  </si>
  <si>
    <r>
      <rPr>
        <sz val="8"/>
        <rFont val="微軟正黑體"/>
        <family val="2"/>
        <charset val="136"/>
      </rPr>
      <t>體育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三</t>
    </r>
    <r>
      <rPr>
        <sz val="8"/>
        <rFont val="Arial"/>
        <family val="2"/>
      </rPr>
      <t>)</t>
    </r>
    <phoneticPr fontId="2" type="noConversion"/>
  </si>
  <si>
    <r>
      <rPr>
        <b/>
        <sz val="8"/>
        <color indexed="8"/>
        <rFont val="微軟正黑體"/>
        <family val="2"/>
        <charset val="136"/>
      </rPr>
      <t>小計</t>
    </r>
  </si>
  <si>
    <r>
      <rPr>
        <b/>
        <sz val="8"/>
        <color indexed="8"/>
        <rFont val="微軟正黑體"/>
        <family val="2"/>
        <charset val="136"/>
      </rPr>
      <t>類別學分小計</t>
    </r>
  </si>
  <si>
    <r>
      <rPr>
        <sz val="8"/>
        <rFont val="微軟正黑體"/>
        <family val="2"/>
        <charset val="136"/>
      </rPr>
      <t>職用通識</t>
    </r>
    <phoneticPr fontId="2" type="noConversion"/>
  </si>
  <si>
    <r>
      <rPr>
        <sz val="8"/>
        <rFont val="微軟正黑體"/>
        <family val="2"/>
        <charset val="136"/>
      </rPr>
      <t>勞作教育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一</t>
    </r>
    <r>
      <rPr>
        <sz val="8"/>
        <rFont val="Arial"/>
        <family val="2"/>
      </rPr>
      <t>)(</t>
    </r>
    <r>
      <rPr>
        <sz val="8"/>
        <rFont val="微軟正黑體"/>
        <family val="2"/>
        <charset val="136"/>
      </rPr>
      <t>二</t>
    </r>
    <r>
      <rPr>
        <sz val="8"/>
        <rFont val="Arial"/>
        <family val="2"/>
      </rPr>
      <t>)</t>
    </r>
    <phoneticPr fontId="2" type="noConversion"/>
  </si>
  <si>
    <r>
      <rPr>
        <sz val="8"/>
        <color indexed="8"/>
        <rFont val="微軟正黑體"/>
        <family val="2"/>
        <charset val="136"/>
      </rPr>
      <t>服務學習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</si>
  <si>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t>職場應用文</t>
    <phoneticPr fontId="2" type="noConversion"/>
  </si>
  <si>
    <t>職場禮儀與口語表達</t>
  </si>
  <si>
    <t>法律與生活</t>
    <phoneticPr fontId="2" type="noConversion"/>
  </si>
  <si>
    <t>多元通識</t>
    <phoneticPr fontId="2" type="noConversion"/>
  </si>
  <si>
    <r>
      <t xml:space="preserve">1. </t>
    </r>
    <r>
      <rPr>
        <sz val="8"/>
        <rFont val="微軟正黑體"/>
        <family val="2"/>
        <charset val="136"/>
      </rPr>
      <t>為符合本校「通識規劃特色」，同學畢業應修滿「基礎通識」</t>
    </r>
    <r>
      <rPr>
        <sz val="8"/>
        <rFont val="Arial"/>
        <family val="2"/>
      </rPr>
      <t>14</t>
    </r>
    <r>
      <rPr>
        <sz val="8"/>
        <rFont val="微軟正黑體"/>
        <family val="2"/>
        <charset val="136"/>
      </rPr>
      <t>學分、「職用通識」</t>
    </r>
    <r>
      <rPr>
        <sz val="8"/>
        <rFont val="Arial"/>
        <family val="2"/>
      </rPr>
      <t>8</t>
    </r>
    <r>
      <rPr>
        <sz val="8"/>
        <rFont val="微軟正黑體"/>
        <family val="2"/>
        <charset val="136"/>
      </rPr>
      <t>學分及「多元通識」</t>
    </r>
    <r>
      <rPr>
        <sz val="8"/>
        <rFont val="Arial"/>
        <family val="2"/>
      </rPr>
      <t xml:space="preserve">6 </t>
    </r>
    <r>
      <rPr>
        <sz val="8"/>
        <rFont val="微軟正黑體"/>
        <family val="2"/>
        <charset val="136"/>
      </rPr>
      <t>學分，共計</t>
    </r>
    <r>
      <rPr>
        <sz val="8"/>
        <rFont val="Arial"/>
        <family val="2"/>
      </rPr>
      <t>28</t>
    </r>
    <r>
      <rPr>
        <sz val="8"/>
        <rFont val="微軟正黑體"/>
        <family val="2"/>
        <charset val="136"/>
      </rPr>
      <t xml:space="preserve">學分。
</t>
    </r>
    <r>
      <rPr>
        <sz val="8"/>
        <rFont val="Arial"/>
        <family val="2"/>
      </rPr>
      <t xml:space="preserve">2. </t>
    </r>
    <r>
      <rPr>
        <sz val="8"/>
        <rFont val="微軟正黑體"/>
        <family val="2"/>
        <charset val="136"/>
      </rPr>
      <t>「多元通識」由通識教育中心訂定預選課程，預選後列出應選修之人文藝術領域、自然科技領域及社會科學領域三類之應開課程後，請至少於２領域以上選修，共計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學分之課程。
</t>
    </r>
    <r>
      <rPr>
        <sz val="8"/>
        <rFont val="Arial"/>
        <family val="2"/>
      </rPr>
      <t>3.  102</t>
    </r>
    <r>
      <rPr>
        <sz val="8"/>
        <rFont val="微軟正黑體"/>
        <family val="2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Arial"/>
        <family val="2"/>
      </rPr>
      <t xml:space="preserve">4 </t>
    </r>
    <r>
      <rPr>
        <sz val="8"/>
        <rFont val="微軟正黑體"/>
        <family val="2"/>
        <charset val="136"/>
      </rPr>
      <t>「名人講座」係跨類別選修課程，可抵「多元通識課程」中任一門課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抵</t>
    </r>
    <r>
      <rPr>
        <sz val="8"/>
        <rFont val="Arial"/>
        <family val="2"/>
      </rPr>
      <t>2</t>
    </r>
    <r>
      <rPr>
        <sz val="8"/>
        <rFont val="微軟正黑體"/>
        <family val="2"/>
        <charset val="136"/>
      </rPr>
      <t>學分</t>
    </r>
    <r>
      <rPr>
        <sz val="8"/>
        <rFont val="Arial"/>
        <family val="2"/>
      </rPr>
      <t>)</t>
    </r>
    <r>
      <rPr>
        <sz val="8"/>
        <rFont val="微軟正黑體"/>
        <family val="2"/>
        <charset val="136"/>
      </rPr>
      <t>，以一次為限。</t>
    </r>
    <phoneticPr fontId="2" type="noConversion"/>
  </si>
  <si>
    <r>
      <rPr>
        <sz val="8"/>
        <rFont val="微軟正黑體"/>
        <family val="2"/>
        <charset val="136"/>
      </rPr>
      <t>院必修課</t>
    </r>
    <phoneticPr fontId="2" type="noConversion"/>
  </si>
  <si>
    <t>國際商務禮儀與職場溝通</t>
    <phoneticPr fontId="2" type="noConversion"/>
  </si>
  <si>
    <t>職場倫理與職涯規劃</t>
    <phoneticPr fontId="2" type="noConversion"/>
  </si>
  <si>
    <t>管理學</t>
    <phoneticPr fontId="2" type="noConversion"/>
  </si>
  <si>
    <t>企業經營講座</t>
    <phoneticPr fontId="2" type="noConversion"/>
  </si>
  <si>
    <r>
      <rPr>
        <sz val="8"/>
        <rFont val="微軟正黑體"/>
        <family val="2"/>
        <charset val="136"/>
      </rPr>
      <t>院選修課</t>
    </r>
    <phoneticPr fontId="2" type="noConversion"/>
  </si>
  <si>
    <t>職場日語</t>
    <phoneticPr fontId="2" type="noConversion"/>
  </si>
  <si>
    <t>中階職場英語</t>
    <phoneticPr fontId="2" type="noConversion"/>
  </si>
  <si>
    <r>
      <rPr>
        <sz val="8"/>
        <rFont val="微軟正黑體"/>
        <family val="2"/>
        <charset val="136"/>
      </rPr>
      <t>進階職場日語</t>
    </r>
    <phoneticPr fontId="2" type="noConversion"/>
  </si>
  <si>
    <r>
      <rPr>
        <sz val="8"/>
        <rFont val="微軟正黑體"/>
        <family val="2"/>
        <charset val="136"/>
      </rPr>
      <t>高階職場英語</t>
    </r>
    <phoneticPr fontId="2" type="noConversion"/>
  </si>
  <si>
    <t>進階職場實用英語會話</t>
    <phoneticPr fontId="2" type="noConversion"/>
  </si>
  <si>
    <r>
      <rPr>
        <sz val="8"/>
        <rFont val="微軟正黑體"/>
        <family val="2"/>
        <charset val="136"/>
      </rPr>
      <t>小計</t>
    </r>
    <phoneticPr fontId="2" type="noConversion"/>
  </si>
  <si>
    <r>
      <rPr>
        <sz val="8"/>
        <rFont val="微軟正黑體"/>
        <family val="2"/>
        <charset val="136"/>
      </rPr>
      <t>小計</t>
    </r>
    <phoneticPr fontId="2" type="noConversion"/>
  </si>
  <si>
    <r>
      <rPr>
        <sz val="8"/>
        <rFont val="微軟正黑體"/>
        <family val="2"/>
        <charset val="136"/>
      </rPr>
      <t>小計</t>
    </r>
    <phoneticPr fontId="2" type="noConversion"/>
  </si>
  <si>
    <r>
      <rPr>
        <b/>
        <sz val="8"/>
        <rFont val="微軟正黑體"/>
        <family val="2"/>
        <charset val="136"/>
      </rPr>
      <t>類別學分小計</t>
    </r>
    <phoneticPr fontId="2" type="noConversion"/>
  </si>
  <si>
    <r>
      <rPr>
        <sz val="8"/>
        <rFont val="微軟正黑體"/>
        <family val="2"/>
        <charset val="136"/>
      </rPr>
      <t>專業基礎必修科目</t>
    </r>
    <phoneticPr fontId="2" type="noConversion"/>
  </si>
  <si>
    <r>
      <rPr>
        <sz val="8"/>
        <color indexed="8"/>
        <rFont val="微軟正黑體"/>
        <family val="2"/>
        <charset val="136"/>
      </rPr>
      <t>英語口說訓練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</si>
  <si>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r>
      <rPr>
        <sz val="8"/>
        <color indexed="8"/>
        <rFont val="微軟正黑體"/>
        <family val="2"/>
        <charset val="136"/>
      </rPr>
      <t>觀光英語</t>
    </r>
    <phoneticPr fontId="2" type="noConversion"/>
  </si>
  <si>
    <t>中英筆譯訓練(二)</t>
    <phoneticPr fontId="2" type="noConversion"/>
  </si>
  <si>
    <r>
      <rPr>
        <sz val="8"/>
        <color indexed="8"/>
        <rFont val="微軟正黑體"/>
        <family val="2"/>
        <charset val="136"/>
      </rPr>
      <t>實務專題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</si>
  <si>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t>商務英語</t>
    <phoneticPr fontId="2" type="noConversion"/>
  </si>
  <si>
    <t>中英筆譯訓練(一)</t>
    <phoneticPr fontId="2" type="noConversion"/>
  </si>
  <si>
    <t>會議英語演練</t>
    <phoneticPr fontId="2" type="noConversion"/>
  </si>
  <si>
    <r>
      <rPr>
        <sz val="8"/>
        <color indexed="8"/>
        <rFont val="微軟正黑體"/>
        <family val="2"/>
        <charset val="136"/>
      </rPr>
      <t>初階日文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</si>
  <si>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r>
      <rPr>
        <sz val="8"/>
        <color indexed="8"/>
        <rFont val="微軟正黑體"/>
        <family val="2"/>
        <charset val="136"/>
      </rPr>
      <t>中階日文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</si>
  <si>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r>
      <rPr>
        <sz val="8"/>
        <color indexed="8"/>
        <rFont val="微軟正黑體"/>
        <family val="2"/>
        <charset val="136"/>
      </rPr>
      <t>高階日文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" type="noConversion"/>
  </si>
  <si>
    <r>
      <rPr>
        <sz val="8"/>
        <color indexed="8"/>
        <rFont val="微軟正黑體"/>
        <family val="2"/>
        <charset val="136"/>
      </rPr>
      <t>初階日語聽力練習</t>
    </r>
    <phoneticPr fontId="2" type="noConversion"/>
  </si>
  <si>
    <t>國際貿易實務(一)(二)</t>
  </si>
  <si>
    <r>
      <rPr>
        <sz val="8"/>
        <color indexed="8"/>
        <rFont val="微軟正黑體"/>
        <family val="2"/>
        <charset val="136"/>
      </rPr>
      <t>人力資源管理</t>
    </r>
    <phoneticPr fontId="2" type="noConversion"/>
  </si>
  <si>
    <r>
      <rPr>
        <sz val="8"/>
        <color indexed="8"/>
        <rFont val="微軟正黑體"/>
        <family val="2"/>
        <charset val="136"/>
      </rPr>
      <t>電腦軟體應用</t>
    </r>
    <phoneticPr fontId="2" type="noConversion"/>
  </si>
  <si>
    <r>
      <rPr>
        <sz val="8"/>
        <rFont val="微軟正黑體"/>
        <family val="2"/>
        <charset val="136"/>
      </rPr>
      <t>電腦資料處理</t>
    </r>
    <phoneticPr fontId="2" type="noConversion"/>
  </si>
  <si>
    <r>
      <rPr>
        <sz val="8"/>
        <color indexed="8"/>
        <rFont val="微軟正黑體"/>
        <family val="2"/>
        <charset val="136"/>
      </rPr>
      <t>國際行銷實務</t>
    </r>
    <phoneticPr fontId="2" type="noConversion"/>
  </si>
  <si>
    <r>
      <rPr>
        <sz val="8"/>
        <color indexed="8"/>
        <rFont val="微軟正黑體"/>
        <family val="2"/>
        <charset val="136"/>
      </rPr>
      <t>電腦簡報製作</t>
    </r>
    <phoneticPr fontId="2" type="noConversion"/>
  </si>
  <si>
    <r>
      <rPr>
        <sz val="8"/>
        <color indexed="8"/>
        <rFont val="微軟正黑體"/>
        <family val="2"/>
        <charset val="136"/>
      </rPr>
      <t>進階電腦軟體應用</t>
    </r>
    <phoneticPr fontId="2" type="noConversion"/>
  </si>
  <si>
    <r>
      <rPr>
        <b/>
        <sz val="8"/>
        <color indexed="8"/>
        <rFont val="微軟正黑體"/>
        <family val="2"/>
        <charset val="136"/>
      </rPr>
      <t>小計</t>
    </r>
    <phoneticPr fontId="2" type="noConversion"/>
  </si>
  <si>
    <r>
      <rPr>
        <sz val="8"/>
        <rFont val="微軟正黑體"/>
        <family val="2"/>
        <charset val="136"/>
      </rPr>
      <t>專業選修科目</t>
    </r>
    <phoneticPr fontId="2" type="noConversion"/>
  </si>
  <si>
    <r>
      <rPr>
        <sz val="8"/>
        <color indexed="8"/>
        <rFont val="微軟正黑體"/>
        <family val="2"/>
        <charset val="136"/>
      </rPr>
      <t>消費者行為</t>
    </r>
    <phoneticPr fontId="2" type="noConversion"/>
  </si>
  <si>
    <t>會議與展覽管理</t>
    <phoneticPr fontId="2" type="noConversion"/>
  </si>
  <si>
    <t>行政秘書實務</t>
    <phoneticPr fontId="2" type="noConversion"/>
  </si>
  <si>
    <r>
      <rPr>
        <sz val="8"/>
        <color indexed="8"/>
        <rFont val="微軟正黑體"/>
        <family val="2"/>
        <charset val="136"/>
      </rPr>
      <t>顧客關係管理</t>
    </r>
    <phoneticPr fontId="2" type="noConversion"/>
  </si>
  <si>
    <t>領隊及導遊實務</t>
    <phoneticPr fontId="2" type="noConversion"/>
  </si>
  <si>
    <r>
      <rPr>
        <sz val="8"/>
        <color indexed="8"/>
        <rFont val="微軟正黑體"/>
        <family val="2"/>
        <charset val="136"/>
      </rPr>
      <t>觀光產業實務</t>
    </r>
    <phoneticPr fontId="2" type="noConversion"/>
  </si>
  <si>
    <r>
      <rPr>
        <sz val="8"/>
        <color indexed="8"/>
        <rFont val="微軟正黑體"/>
        <family val="2"/>
        <charset val="136"/>
      </rPr>
      <t>觀光學概論</t>
    </r>
    <phoneticPr fontId="2" type="noConversion"/>
  </si>
  <si>
    <t>會議管理</t>
    <phoneticPr fontId="2" type="noConversion"/>
  </si>
  <si>
    <r>
      <rPr>
        <sz val="8"/>
        <color indexed="8"/>
        <rFont val="微軟正黑體"/>
        <family val="2"/>
        <charset val="136"/>
      </rPr>
      <t>網頁設計</t>
    </r>
    <phoneticPr fontId="2" type="noConversion"/>
  </si>
  <si>
    <r>
      <rPr>
        <sz val="8"/>
        <color indexed="8"/>
        <rFont val="微軟正黑體"/>
        <family val="2"/>
        <charset val="136"/>
      </rPr>
      <t>繪圖影像處理</t>
    </r>
    <phoneticPr fontId="2" type="noConversion"/>
  </si>
  <si>
    <t>*</t>
    <phoneticPr fontId="2" type="noConversion"/>
  </si>
  <si>
    <r>
      <rPr>
        <sz val="8"/>
        <rFont val="微軟正黑體"/>
        <family val="2"/>
        <charset val="136"/>
      </rPr>
      <t>英文專業選修課程</t>
    </r>
    <phoneticPr fontId="2" type="noConversion"/>
  </si>
  <si>
    <t>英文詞彙與修辭</t>
    <phoneticPr fontId="2" type="noConversion"/>
  </si>
  <si>
    <t>英語解說與發表</t>
    <phoneticPr fontId="2" type="noConversion"/>
  </si>
  <si>
    <t>進階商用英文書信</t>
    <phoneticPr fontId="2" type="noConversion"/>
  </si>
  <si>
    <t>中英文件翻譯</t>
    <phoneticPr fontId="2" type="noConversion"/>
  </si>
  <si>
    <t>商務英語演練</t>
    <phoneticPr fontId="2" type="noConversion"/>
  </si>
  <si>
    <t>展場英語</t>
    <phoneticPr fontId="2" type="noConversion"/>
  </si>
  <si>
    <t>會議英語</t>
    <phoneticPr fontId="2" type="noConversion"/>
  </si>
  <si>
    <t>旅館英語</t>
  </si>
  <si>
    <r>
      <rPr>
        <sz val="8"/>
        <color indexed="8"/>
        <rFont val="微軟正黑體"/>
        <family val="2"/>
        <charset val="136"/>
      </rPr>
      <t>英美語言與文化</t>
    </r>
    <phoneticPr fontId="2" type="noConversion"/>
  </si>
  <si>
    <t>跨文化溝通</t>
    <phoneticPr fontId="2" type="noConversion"/>
  </si>
  <si>
    <t>臺灣觀光英語導覽</t>
    <phoneticPr fontId="2" type="noConversion"/>
  </si>
  <si>
    <t>廣播英語聽力訓練</t>
  </si>
  <si>
    <t>初階商用英文書信</t>
    <phoneticPr fontId="2" type="noConversion"/>
  </si>
  <si>
    <t>餐飲英語</t>
    <phoneticPr fontId="2" type="noConversion"/>
  </si>
  <si>
    <t>動畫英語聽力訓練</t>
  </si>
  <si>
    <t>展場英語演練</t>
    <phoneticPr fontId="2" type="noConversion"/>
  </si>
  <si>
    <t>秘書英語</t>
    <phoneticPr fontId="2" type="noConversion"/>
  </si>
  <si>
    <t>中英口譯入門</t>
  </si>
  <si>
    <t>觀光英語演練</t>
    <phoneticPr fontId="2" type="noConversion"/>
  </si>
  <si>
    <t>國際觀光英語導覽</t>
    <phoneticPr fontId="2" type="noConversion"/>
  </si>
  <si>
    <t>旅館英語演練</t>
  </si>
  <si>
    <t>領隊與導遊英語</t>
    <phoneticPr fontId="2" type="noConversion"/>
  </si>
  <si>
    <t>餐飲英語演練</t>
    <phoneticPr fontId="2" type="noConversion"/>
  </si>
  <si>
    <t>廣播英語口語訓練</t>
  </si>
  <si>
    <t>動畫英語口語訓練</t>
  </si>
  <si>
    <r>
      <rPr>
        <b/>
        <sz val="8"/>
        <color indexed="8"/>
        <rFont val="微軟正黑體"/>
        <family val="2"/>
        <charset val="136"/>
      </rPr>
      <t>類別學分小計</t>
    </r>
    <phoneticPr fontId="2" type="noConversion"/>
  </si>
  <si>
    <r>
      <rPr>
        <sz val="8"/>
        <rFont val="微軟正黑體"/>
        <family val="2"/>
        <charset val="136"/>
      </rPr>
      <t>日文專業選修課程</t>
    </r>
    <phoneticPr fontId="2" type="noConversion"/>
  </si>
  <si>
    <r>
      <rPr>
        <sz val="8"/>
        <color indexed="8"/>
        <rFont val="微軟正黑體"/>
        <family val="2"/>
        <charset val="136"/>
      </rPr>
      <t>日文文書輸入</t>
    </r>
  </si>
  <si>
    <t>商談日語會話</t>
    <phoneticPr fontId="2" type="noConversion"/>
  </si>
  <si>
    <t>平面廣告學日語</t>
    <phoneticPr fontId="2" type="noConversion"/>
  </si>
  <si>
    <t>日文商業文書入門</t>
    <phoneticPr fontId="2" type="noConversion"/>
  </si>
  <si>
    <t>日本生活日語</t>
  </si>
  <si>
    <r>
      <rPr>
        <sz val="8"/>
        <rFont val="微軟正黑體"/>
        <family val="2"/>
        <charset val="136"/>
      </rPr>
      <t>日本文化日語</t>
    </r>
  </si>
  <si>
    <t>旅館服務日語會話</t>
    <phoneticPr fontId="2" type="noConversion"/>
  </si>
  <si>
    <t>新聞日語聽力練習</t>
    <phoneticPr fontId="2" type="noConversion"/>
  </si>
  <si>
    <t>進階日語聽力練習</t>
  </si>
  <si>
    <t>臺灣餐飲服務日語</t>
    <phoneticPr fontId="2" type="noConversion"/>
  </si>
  <si>
    <t>臺灣觀光日語會話</t>
    <phoneticPr fontId="2" type="noConversion"/>
  </si>
  <si>
    <t>臺灣導覽日語會話</t>
    <phoneticPr fontId="2" type="noConversion"/>
  </si>
  <si>
    <t>動畫日語口語訓練</t>
    <phoneticPr fontId="2" type="noConversion"/>
  </si>
  <si>
    <t>廣播日語聽力練習</t>
    <phoneticPr fontId="2" type="noConversion"/>
  </si>
  <si>
    <t>航空日語聽力練習</t>
    <phoneticPr fontId="2" type="noConversion"/>
  </si>
  <si>
    <t>商談日語口語訓練</t>
    <phoneticPr fontId="2" type="noConversion"/>
  </si>
  <si>
    <t>影像廣告學日語</t>
    <phoneticPr fontId="2" type="noConversion"/>
  </si>
  <si>
    <t>日文商業文書習作</t>
    <phoneticPr fontId="2" type="noConversion"/>
  </si>
  <si>
    <t>日本餐飲服務日語</t>
    <phoneticPr fontId="2" type="noConversion"/>
  </si>
  <si>
    <t>旅館服務日語口語訓練</t>
    <phoneticPr fontId="2" type="noConversion"/>
  </si>
  <si>
    <t>新聞日語口語訓練</t>
    <phoneticPr fontId="2" type="noConversion"/>
  </si>
  <si>
    <r>
      <rPr>
        <sz val="8"/>
        <rFont val="微軟正黑體"/>
        <family val="2"/>
        <charset val="136"/>
      </rPr>
      <t>日本社會現況入門</t>
    </r>
  </si>
  <si>
    <t>日本觀光日語會話</t>
    <phoneticPr fontId="2" type="noConversion"/>
  </si>
  <si>
    <t>日本導覽日語會話</t>
    <phoneticPr fontId="2" type="noConversion"/>
  </si>
  <si>
    <t>廣播日語口語訓練</t>
    <phoneticPr fontId="2" type="noConversion"/>
  </si>
  <si>
    <t>航空日語口語訓練</t>
    <phoneticPr fontId="2" type="noConversion"/>
  </si>
  <si>
    <r>
      <rPr>
        <b/>
        <sz val="8"/>
        <color indexed="8"/>
        <rFont val="微軟正黑體"/>
        <family val="2"/>
        <charset val="136"/>
      </rPr>
      <t>小計</t>
    </r>
    <phoneticPr fontId="2" type="noConversion"/>
  </si>
  <si>
    <r>
      <rPr>
        <sz val="8"/>
        <rFont val="微軟正黑體"/>
        <family val="2"/>
        <charset val="136"/>
      </rPr>
      <t>基礎通識：</t>
    </r>
    <r>
      <rPr>
        <sz val="8"/>
        <rFont val="Arial"/>
        <family val="2"/>
      </rPr>
      <t>14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</si>
  <si>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專業必修：</t>
    </r>
    <r>
      <rPr>
        <sz val="8"/>
        <rFont val="Arial"/>
        <family val="2"/>
      </rPr>
      <t>44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</si>
  <si>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職用通識：</t>
    </r>
    <r>
      <rPr>
        <sz val="8"/>
        <rFont val="Arial"/>
        <family val="2"/>
      </rPr>
      <t>8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</si>
  <si>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專業選修</t>
    </r>
    <r>
      <rPr>
        <sz val="8"/>
        <rFont val="Arial"/>
        <family val="2"/>
      </rPr>
      <t>(</t>
    </r>
    <r>
      <rPr>
        <sz val="8"/>
        <rFont val="微軟正黑體"/>
        <family val="2"/>
        <charset val="136"/>
      </rPr>
      <t>含商和民的院選修</t>
    </r>
    <r>
      <rPr>
        <sz val="8"/>
        <rFont val="Arial"/>
        <family val="2"/>
      </rPr>
      <t>)</t>
    </r>
    <r>
      <rPr>
        <sz val="8"/>
        <rFont val="微軟正黑體"/>
        <family val="2"/>
        <charset val="136"/>
      </rPr>
      <t>：至少</t>
    </r>
    <r>
      <rPr>
        <sz val="8"/>
        <rFont val="Arial"/>
        <family val="2"/>
      </rPr>
      <t>48</t>
    </r>
    <r>
      <rPr>
        <sz val="8"/>
        <rFont val="微軟正黑體"/>
        <family val="2"/>
        <charset val="136"/>
      </rPr>
      <t>學分以上</t>
    </r>
    <phoneticPr fontId="2" type="noConversion"/>
  </si>
  <si>
    <r>
      <rPr>
        <sz val="8"/>
        <rFont val="微軟正黑體"/>
        <family val="2"/>
        <charset val="136"/>
      </rPr>
      <t>多元通識：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</si>
  <si>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可至外系選修專業課程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</si>
  <si>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院必修課：</t>
    </r>
    <r>
      <rPr>
        <sz val="8"/>
        <rFont val="Arial"/>
        <family val="2"/>
      </rPr>
      <t>8</t>
    </r>
    <r>
      <rPr>
        <sz val="8"/>
        <rFont val="微軟正黑體"/>
        <family val="2"/>
        <charset val="136"/>
      </rPr>
      <t>學分</t>
    </r>
    <phoneticPr fontId="2" type="noConversion"/>
  </si>
  <si>
    <r>
      <rPr>
        <sz val="8"/>
        <rFont val="微軟正黑體"/>
        <family val="2"/>
        <charset val="136"/>
      </rPr>
      <t>最低畢業學分數：</t>
    </r>
    <r>
      <rPr>
        <sz val="8"/>
        <rFont val="Arial"/>
        <family val="2"/>
      </rPr>
      <t>128</t>
    </r>
    <r>
      <rPr>
        <sz val="8"/>
        <rFont val="微軟正黑體"/>
        <family val="2"/>
        <charset val="136"/>
      </rPr>
      <t>學分</t>
    </r>
    <phoneticPr fontId="2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</si>
  <si>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會議展覽服務業學位學程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 xml:space="preserve">學年度入學適用) </t>
    </r>
    <phoneticPr fontId="2" type="noConversion"/>
  </si>
  <si>
    <r>
      <rPr>
        <sz val="8"/>
        <color indexed="8"/>
        <rFont val="微軟正黑體"/>
        <family val="2"/>
        <charset val="136"/>
      </rPr>
      <t>類別</t>
    </r>
    <phoneticPr fontId="2" type="noConversion"/>
  </si>
  <si>
    <r>
      <rPr>
        <sz val="8"/>
        <color indexed="8"/>
        <rFont val="微軟正黑體"/>
        <family val="2"/>
        <charset val="136"/>
      </rPr>
      <t>科目名稱</t>
    </r>
    <phoneticPr fontId="2" type="noConversion"/>
  </si>
  <si>
    <r>
      <rPr>
        <sz val="8"/>
        <color indexed="8"/>
        <rFont val="微軟正黑體"/>
        <family val="2"/>
        <charset val="136"/>
      </rPr>
      <t>第一學年</t>
    </r>
  </si>
  <si>
    <r>
      <rPr>
        <sz val="8"/>
        <color indexed="8"/>
        <rFont val="微軟正黑體"/>
        <family val="2"/>
        <charset val="136"/>
      </rPr>
      <t>科目名稱</t>
    </r>
  </si>
  <si>
    <r>
      <rPr>
        <sz val="8"/>
        <color indexed="8"/>
        <rFont val="微軟正黑體"/>
        <family val="2"/>
        <charset val="136"/>
      </rPr>
      <t>第二學年</t>
    </r>
  </si>
  <si>
    <r>
      <rPr>
        <sz val="8"/>
        <color indexed="8"/>
        <rFont val="微軟正黑體"/>
        <family val="2"/>
        <charset val="136"/>
      </rPr>
      <t>第三學年</t>
    </r>
  </si>
  <si>
    <r>
      <rPr>
        <sz val="8"/>
        <color indexed="8"/>
        <rFont val="微軟正黑體"/>
        <family val="2"/>
        <charset val="136"/>
      </rPr>
      <t>第四學年</t>
    </r>
  </si>
  <si>
    <r>
      <rPr>
        <sz val="8"/>
        <color indexed="8"/>
        <rFont val="微軟正黑體"/>
        <family val="2"/>
        <charset val="136"/>
      </rPr>
      <t>上</t>
    </r>
  </si>
  <si>
    <r>
      <rPr>
        <sz val="8"/>
        <color indexed="8"/>
        <rFont val="微軟正黑體"/>
        <family val="2"/>
        <charset val="136"/>
      </rPr>
      <t>下</t>
    </r>
  </si>
  <si>
    <t>學分</t>
    <phoneticPr fontId="2" type="noConversion"/>
  </si>
  <si>
    <t>時數</t>
    <phoneticPr fontId="2" type="noConversion"/>
  </si>
  <si>
    <t>時數</t>
    <phoneticPr fontId="2" type="noConversion"/>
  </si>
  <si>
    <t>學分</t>
    <phoneticPr fontId="2" type="noConversion"/>
  </si>
  <si>
    <t>時數</t>
    <phoneticPr fontId="2" type="noConversion"/>
  </si>
  <si>
    <t>基礎
通識</t>
    <phoneticPr fontId="2" type="noConversion"/>
  </si>
  <si>
    <t>中文閱讀與寫作</t>
    <phoneticPr fontId="2" type="noConversion"/>
  </si>
  <si>
    <t>體育(二)-高爾夫</t>
    <phoneticPr fontId="2" type="noConversion"/>
  </si>
  <si>
    <t>共同外語(一)(二)</t>
    <phoneticPr fontId="2" type="noConversion"/>
  </si>
  <si>
    <t>體育(三)</t>
    <phoneticPr fontId="2" type="noConversion"/>
  </si>
  <si>
    <t>體育(一)</t>
    <phoneticPr fontId="2" type="noConversion"/>
  </si>
  <si>
    <t>共同外語(三)</t>
    <phoneticPr fontId="2" type="noConversion"/>
  </si>
  <si>
    <t>小計</t>
  </si>
  <si>
    <t>類別學分小計</t>
  </si>
  <si>
    <t>職用
通識</t>
    <phoneticPr fontId="2" type="noConversion"/>
  </si>
  <si>
    <t>勞作教育(一)(二)</t>
    <phoneticPr fontId="2" type="noConversion"/>
  </si>
  <si>
    <t>服務學習(一)(二)</t>
    <phoneticPr fontId="2" type="noConversion"/>
  </si>
  <si>
    <t>職場應用文</t>
    <phoneticPr fontId="2" type="noConversion"/>
  </si>
  <si>
    <t>職場禮儀與口語表達</t>
    <phoneticPr fontId="2" type="noConversion"/>
  </si>
  <si>
    <t>法律與生活</t>
    <phoneticPr fontId="2" type="noConversion"/>
  </si>
  <si>
    <t>多元
通識</t>
    <phoneticPr fontId="2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</si>
  <si>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" type="noConversion"/>
  </si>
  <si>
    <t>類別學分小計</t>
    <phoneticPr fontId="2" type="noConversion"/>
  </si>
  <si>
    <t>院必
修課</t>
    <phoneticPr fontId="2" type="noConversion"/>
  </si>
  <si>
    <t>國際商務禮儀與職場溝通</t>
    <phoneticPr fontId="2" type="noConversion"/>
  </si>
  <si>
    <t>企業經營講座</t>
    <phoneticPr fontId="2" type="noConversion"/>
  </si>
  <si>
    <t>管理學</t>
    <phoneticPr fontId="2" type="noConversion"/>
  </si>
  <si>
    <t>職場倫理與職涯規劃</t>
    <phoneticPr fontId="2" type="noConversion"/>
  </si>
  <si>
    <t>小計</t>
    <phoneticPr fontId="2" type="noConversion"/>
  </si>
  <si>
    <t>院訂
選修</t>
    <phoneticPr fontId="2" type="noConversion"/>
  </si>
  <si>
    <t>職場日語</t>
    <phoneticPr fontId="2" type="noConversion"/>
  </si>
  <si>
    <t>中階職場英語</t>
    <phoneticPr fontId="2" type="noConversion"/>
  </si>
  <si>
    <t>進階職場日語</t>
    <phoneticPr fontId="2" type="noConversion"/>
  </si>
  <si>
    <t>高階職場英語</t>
    <phoneticPr fontId="2" type="noConversion"/>
  </si>
  <si>
    <t>進階職場實用英語會話</t>
    <phoneticPr fontId="2" type="noConversion"/>
  </si>
  <si>
    <t>小計</t>
    <phoneticPr fontId="2" type="noConversion"/>
  </si>
  <si>
    <t>類別學分小計</t>
    <phoneticPr fontId="2" type="noConversion"/>
  </si>
  <si>
    <t>專業必修科目</t>
    <phoneticPr fontId="2" type="noConversion"/>
  </si>
  <si>
    <t>語文</t>
    <phoneticPr fontId="2" type="noConversion"/>
  </si>
  <si>
    <t>初級日語(一)(二)</t>
    <phoneticPr fontId="2" type="noConversion"/>
  </si>
  <si>
    <t>會展英語(一) (二)</t>
    <phoneticPr fontId="2" type="noConversion"/>
  </si>
  <si>
    <t>會展英語(三)</t>
    <phoneticPr fontId="2" type="noConversion"/>
  </si>
  <si>
    <t>商管</t>
    <phoneticPr fontId="2" type="noConversion"/>
  </si>
  <si>
    <t>行銷概論</t>
    <phoneticPr fontId="2" type="noConversion"/>
  </si>
  <si>
    <t>簡報製作與表達</t>
    <phoneticPr fontId="2" type="noConversion"/>
  </si>
  <si>
    <t>電腦</t>
    <phoneticPr fontId="2" type="noConversion"/>
  </si>
  <si>
    <t>商業軟體應用</t>
    <phoneticPr fontId="2" type="noConversion"/>
  </si>
  <si>
    <t>活動企劃</t>
    <phoneticPr fontId="2" type="noConversion"/>
  </si>
  <si>
    <t>會展</t>
    <phoneticPr fontId="2" type="noConversion"/>
  </si>
  <si>
    <t>會展產業概論</t>
    <phoneticPr fontId="2" type="noConversion"/>
  </si>
  <si>
    <t>活動實務與管理</t>
    <phoneticPr fontId="2" type="noConversion"/>
  </si>
  <si>
    <t>展覽企劃</t>
    <phoneticPr fontId="2" type="noConversion"/>
  </si>
  <si>
    <t xml:space="preserve">會展專題製作(一) </t>
  </si>
  <si>
    <t>國際禮儀</t>
    <phoneticPr fontId="2" type="noConversion"/>
  </si>
  <si>
    <t>會議企劃</t>
    <phoneticPr fontId="2" type="noConversion"/>
  </si>
  <si>
    <t>展覽實務與管理</t>
    <phoneticPr fontId="2" type="noConversion"/>
  </si>
  <si>
    <t>會展專題製作 (二)</t>
    <phoneticPr fontId="2" type="noConversion"/>
  </si>
  <si>
    <t>會展活動與接待</t>
    <phoneticPr fontId="2" type="noConversion"/>
  </si>
  <si>
    <t>城市行銷</t>
    <phoneticPr fontId="2" type="noConversion"/>
  </si>
  <si>
    <t>獎勵旅遊企劃與實務</t>
    <phoneticPr fontId="2" type="noConversion"/>
  </si>
  <si>
    <t>活動司儀與主持</t>
    <phoneticPr fontId="2" type="noConversion"/>
  </si>
  <si>
    <t>領隊與導遊實務</t>
    <phoneticPr fontId="2" type="noConversion"/>
  </si>
  <si>
    <t>會議實務與管理</t>
    <phoneticPr fontId="2" type="noConversion"/>
  </si>
  <si>
    <t>公關與新聞寫作</t>
    <phoneticPr fontId="2" type="noConversion"/>
  </si>
  <si>
    <t>導覽解說實務</t>
    <phoneticPr fontId="2" type="noConversion"/>
  </si>
  <si>
    <t>會展人員專業證照(一)</t>
    <phoneticPr fontId="2" type="noConversion"/>
  </si>
  <si>
    <t>會展人員專業證照(二)</t>
    <phoneticPr fontId="2" type="noConversion"/>
  </si>
  <si>
    <t>校外實習</t>
    <phoneticPr fontId="2" type="noConversion"/>
  </si>
  <si>
    <t>必修學分小計</t>
    <phoneticPr fontId="2" type="noConversion"/>
  </si>
  <si>
    <t>專業選修</t>
    <phoneticPr fontId="2" type="noConversion"/>
  </si>
  <si>
    <t>進階日語(一)(二)</t>
    <phoneticPr fontId="2" type="noConversion"/>
  </si>
  <si>
    <t>進階日語(三)</t>
    <phoneticPr fontId="2" type="noConversion"/>
  </si>
  <si>
    <t>進階日語(四)(五)</t>
    <phoneticPr fontId="2" type="noConversion"/>
  </si>
  <si>
    <t>初級西語(一)(二)</t>
    <phoneticPr fontId="2" type="noConversion"/>
  </si>
  <si>
    <t>進階西語(一)</t>
    <phoneticPr fontId="2" type="noConversion"/>
  </si>
  <si>
    <t>進階西語(三)(四)</t>
    <phoneticPr fontId="2" type="noConversion"/>
  </si>
  <si>
    <t>進階會展英語(一)(二)</t>
    <phoneticPr fontId="2" type="noConversion"/>
  </si>
  <si>
    <t>媒體傳播</t>
    <phoneticPr fontId="2" type="noConversion"/>
  </si>
  <si>
    <t>商業書信</t>
    <phoneticPr fontId="2" type="noConversion"/>
  </si>
  <si>
    <t>企業資源規劃</t>
    <phoneticPr fontId="2" type="noConversion"/>
  </si>
  <si>
    <t>電子商務</t>
    <phoneticPr fontId="2" type="noConversion"/>
  </si>
  <si>
    <t>廣告實務</t>
    <phoneticPr fontId="2" type="noConversion"/>
  </si>
  <si>
    <t>消費者行為</t>
    <phoneticPr fontId="2" type="noConversion"/>
  </si>
  <si>
    <t>公共關係概論</t>
    <phoneticPr fontId="2" type="noConversion"/>
  </si>
  <si>
    <t>專案管理</t>
    <phoneticPr fontId="2" type="noConversion"/>
  </si>
  <si>
    <t>會展行銷</t>
    <phoneticPr fontId="2" type="noConversion"/>
  </si>
  <si>
    <t>顧客關係管理</t>
    <phoneticPr fontId="2" type="noConversion"/>
  </si>
  <si>
    <t>會展財務管理</t>
    <phoneticPr fontId="2" type="noConversion"/>
  </si>
  <si>
    <t>廣告企畫與製作</t>
    <phoneticPr fontId="2" type="noConversion"/>
  </si>
  <si>
    <t>企業識別與設計</t>
    <phoneticPr fontId="2" type="noConversion"/>
  </si>
  <si>
    <t>會展物流管理</t>
    <phoneticPr fontId="2" type="noConversion"/>
  </si>
  <si>
    <t>觀光學概論</t>
    <phoneticPr fontId="2" type="noConversion"/>
  </si>
  <si>
    <t>會展專業績效評估</t>
    <phoneticPr fontId="2" type="noConversion"/>
  </si>
  <si>
    <t>宴會實務與管理</t>
    <phoneticPr fontId="2" type="noConversion"/>
  </si>
  <si>
    <t>博奕事業經營管理</t>
    <phoneticPr fontId="2" type="noConversion"/>
  </si>
  <si>
    <t>會展場地規劃與施工管理</t>
    <phoneticPr fontId="2" type="noConversion"/>
  </si>
  <si>
    <t>科技產品與會展</t>
    <phoneticPr fontId="2" type="noConversion"/>
  </si>
  <si>
    <t>會展個案研究</t>
    <phoneticPr fontId="2" type="noConversion"/>
  </si>
  <si>
    <t xml:space="preserve">電競賽事賽評與主持  </t>
    <phoneticPr fontId="2" type="noConversion"/>
  </si>
  <si>
    <t>獎勵旅遊商品設計與服務規劃</t>
    <phoneticPr fontId="2" type="noConversion"/>
  </si>
  <si>
    <t>市場調查與分析</t>
    <phoneticPr fontId="2" type="noConversion"/>
  </si>
  <si>
    <t>大型國際活動規劃</t>
    <phoneticPr fontId="2" type="noConversion"/>
  </si>
  <si>
    <t>婚禮企劃與籌辦實務</t>
    <phoneticPr fontId="2" type="noConversion"/>
  </si>
  <si>
    <t>會展採購與成本管控</t>
    <phoneticPr fontId="2" type="noConversion"/>
  </si>
  <si>
    <t>休閒廣告與公關策略</t>
    <phoneticPr fontId="2" type="noConversion"/>
  </si>
  <si>
    <t>校外實習(暑期)</t>
    <phoneticPr fontId="2" type="noConversion"/>
  </si>
  <si>
    <t>海外實習(一)(二)</t>
    <phoneticPr fontId="2" type="noConversion"/>
  </si>
  <si>
    <t>校外實習(一)(二)</t>
    <phoneticPr fontId="2" type="noConversion"/>
  </si>
  <si>
    <t>建議最少選修學分</t>
    <phoneticPr fontId="2" type="noConversion"/>
  </si>
  <si>
    <t>最少選修學分</t>
    <phoneticPr fontId="2" type="noConversion"/>
  </si>
  <si>
    <t>類別(建議)學分小計</t>
    <phoneticPr fontId="2" type="noConversion"/>
  </si>
  <si>
    <t>學期學分小計</t>
    <phoneticPr fontId="2" type="noConversion"/>
  </si>
  <si>
    <t>說明</t>
    <phoneticPr fontId="2" type="noConversion"/>
  </si>
  <si>
    <t>基礎通識：14 學分</t>
    <phoneticPr fontId="2" type="noConversion"/>
  </si>
  <si>
    <t>院必修：8 學分</t>
    <phoneticPr fontId="2" type="noConversion"/>
  </si>
  <si>
    <t>最低畢業學分數：128 學分</t>
    <phoneticPr fontId="2" type="noConversion"/>
  </si>
  <si>
    <t>職用通識：8 學分</t>
    <phoneticPr fontId="2" type="noConversion"/>
  </si>
  <si>
    <t>專業必修：60 學分</t>
    <phoneticPr fontId="2" type="noConversion"/>
  </si>
  <si>
    <t>多元通識：6 學分</t>
    <phoneticPr fontId="2" type="noConversion"/>
  </si>
  <si>
    <t>專業至少應選修(含院定選修)：32 學分</t>
    <phoneticPr fontId="2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</si>
  <si>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應用外語系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Times New Roman"/>
        <family val="1"/>
      </rPr>
      <t>108</t>
    </r>
    <r>
      <rPr>
        <sz val="12"/>
        <color indexed="8"/>
        <rFont val="標楷體"/>
        <family val="4"/>
        <charset val="136"/>
      </rPr>
      <t xml:space="preserve">學年度入學適用) </t>
    </r>
    <phoneticPr fontId="2" type="noConversion"/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</si>
  <si>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</si>
  <si>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第一學年</t>
    </r>
  </si>
  <si>
    <r>
      <rPr>
        <sz val="9"/>
        <rFont val="標楷體"/>
        <family val="4"/>
        <charset val="136"/>
      </rPr>
      <t>科目名稱</t>
    </r>
  </si>
  <si>
    <r>
      <rPr>
        <sz val="9"/>
        <rFont val="標楷體"/>
        <family val="4"/>
        <charset val="136"/>
      </rPr>
      <t>第二學年</t>
    </r>
  </si>
  <si>
    <r>
      <rPr>
        <sz val="9"/>
        <rFont val="標楷體"/>
        <family val="4"/>
        <charset val="136"/>
      </rPr>
      <t>第三學年</t>
    </r>
  </si>
  <si>
    <r>
      <rPr>
        <sz val="9"/>
        <rFont val="標楷體"/>
        <family val="4"/>
        <charset val="136"/>
      </rPr>
      <t>第四學年</t>
    </r>
  </si>
  <si>
    <r>
      <rPr>
        <sz val="9"/>
        <rFont val="標楷體"/>
        <family val="4"/>
        <charset val="136"/>
      </rPr>
      <t>上</t>
    </r>
  </si>
  <si>
    <r>
      <rPr>
        <sz val="9"/>
        <rFont val="標楷體"/>
        <family val="4"/>
        <charset val="136"/>
      </rPr>
      <t>下</t>
    </r>
  </si>
  <si>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</si>
  <si>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時數</t>
    </r>
    <phoneticPr fontId="2" type="noConversion"/>
  </si>
  <si>
    <r>
      <rPr>
        <sz val="9"/>
        <rFont val="標楷體"/>
        <family val="4"/>
        <charset val="136"/>
      </rPr>
      <t>中文閱讀與寫作</t>
    </r>
    <phoneticPr fontId="2" type="noConversion"/>
  </si>
  <si>
    <r>
      <rPr>
        <b/>
        <sz val="9"/>
        <rFont val="標楷體"/>
        <family val="4"/>
        <charset val="136"/>
      </rPr>
      <t>小計</t>
    </r>
  </si>
  <si>
    <r>
      <rPr>
        <b/>
        <sz val="9"/>
        <rFont val="標楷體"/>
        <family val="4"/>
        <charset val="136"/>
      </rPr>
      <t>類別學分小計</t>
    </r>
  </si>
  <si>
    <r>
      <rPr>
        <b/>
        <sz val="8"/>
        <rFont val="標楷體"/>
        <family val="4"/>
        <charset val="136"/>
      </rPr>
      <t>小計</t>
    </r>
    <phoneticPr fontId="2" type="noConversion"/>
  </si>
  <si>
    <r>
      <rPr>
        <sz val="8"/>
        <rFont val="標楷體"/>
        <family val="4"/>
        <charset val="136"/>
      </rPr>
      <t>職場日語</t>
    </r>
    <phoneticPr fontId="2" type="noConversion"/>
  </si>
  <si>
    <r>
      <rPr>
        <sz val="8"/>
        <rFont val="標楷體"/>
        <family val="4"/>
        <charset val="136"/>
      </rPr>
      <t>進階職場日語</t>
    </r>
    <phoneticPr fontId="2" type="noConversion"/>
  </si>
  <si>
    <r>
      <rPr>
        <sz val="8"/>
        <rFont val="標楷體"/>
        <family val="4"/>
        <charset val="136"/>
      </rPr>
      <t>高階職場英語</t>
    </r>
    <phoneticPr fontId="2" type="noConversion"/>
  </si>
  <si>
    <r>
      <rPr>
        <b/>
        <sz val="9"/>
        <rFont val="標楷體"/>
        <family val="4"/>
        <charset val="136"/>
      </rPr>
      <t>小計</t>
    </r>
    <phoneticPr fontId="2" type="noConversion"/>
  </si>
  <si>
    <r>
      <rPr>
        <sz val="9"/>
        <rFont val="標楷體"/>
        <family val="4"/>
        <charset val="136"/>
      </rPr>
      <t>實務專題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" type="noConversion"/>
  </si>
  <si>
    <t>行動裝置網頁設計</t>
    <phoneticPr fontId="2" type="noConversion"/>
  </si>
  <si>
    <r>
      <rPr>
        <sz val="9"/>
        <rFont val="標楷體"/>
        <family val="4"/>
        <charset val="136"/>
      </rPr>
      <t>角色造型設計</t>
    </r>
    <phoneticPr fontId="2" type="noConversion"/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</si>
  <si>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</si>
  <si>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</si>
  <si>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</si>
  <si>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</si>
  <si>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</si>
  <si>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</si>
  <si>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b/>
        <sz val="8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</si>
  <si>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類別學分小計</t>
    </r>
  </si>
  <si>
    <t>專業
必修
科目</t>
  </si>
  <si>
    <t>共同</t>
  </si>
  <si>
    <t>行銷</t>
  </si>
  <si>
    <t>流通</t>
  </si>
  <si>
    <t>電子商務</t>
  </si>
  <si>
    <t>商品展示與解說</t>
  </si>
  <si>
    <t>業態分析與商圈選擇</t>
  </si>
  <si>
    <t>國際複合運輸</t>
  </si>
  <si>
    <t>流通模擬經營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</si>
  <si>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</si>
  <si>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</si>
  <si>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</si>
  <si>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</si>
  <si>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</si>
  <si>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</si>
  <si>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</si>
  <si>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r>
      <rPr>
        <sz val="9"/>
        <rFont val="標楷體"/>
        <family val="4"/>
        <charset val="136"/>
      </rPr>
      <t>影像處理</t>
    </r>
    <phoneticPr fontId="2" type="noConversion"/>
  </si>
  <si>
    <r>
      <rPr>
        <sz val="9"/>
        <rFont val="標楷體"/>
        <family val="4"/>
        <charset val="136"/>
      </rPr>
      <t>影視拍攝</t>
    </r>
    <phoneticPr fontId="2" type="noConversion"/>
  </si>
  <si>
    <r>
      <rPr>
        <sz val="9"/>
        <rFont val="標楷體"/>
        <family val="4"/>
        <charset val="136"/>
      </rPr>
      <t>數位音樂製作</t>
    </r>
    <phoneticPr fontId="2" type="noConversion"/>
  </si>
  <si>
    <r>
      <rPr>
        <sz val="9"/>
        <rFont val="標楷體"/>
        <family val="4"/>
        <charset val="136"/>
      </rPr>
      <t>影視廣告與實務</t>
    </r>
    <phoneticPr fontId="2" type="noConversion"/>
  </si>
  <si>
    <r>
      <rPr>
        <sz val="9"/>
        <rFont val="標楷體"/>
        <family val="4"/>
        <charset val="136"/>
      </rPr>
      <t>編曲與音效</t>
    </r>
    <phoneticPr fontId="2" type="noConversion"/>
  </si>
  <si>
    <r>
      <rPr>
        <sz val="8"/>
        <rFont val="標楷體"/>
        <family val="4"/>
        <charset val="136"/>
      </rPr>
      <t>學分</t>
    </r>
  </si>
  <si>
    <r>
      <rPr>
        <sz val="8"/>
        <rFont val="標楷體"/>
        <family val="4"/>
        <charset val="136"/>
      </rPr>
      <t>時數</t>
    </r>
  </si>
  <si>
    <r>
      <rPr>
        <sz val="8"/>
        <rFont val="標楷體"/>
        <family val="4"/>
        <charset val="136"/>
      </rPr>
      <t>基
礎
通
識</t>
    </r>
    <phoneticPr fontId="2" type="noConversion"/>
  </si>
  <si>
    <r>
      <rPr>
        <sz val="8"/>
        <rFont val="標楷體"/>
        <family val="4"/>
        <charset val="136"/>
      </rPr>
      <t>中文閱讀與寫作</t>
    </r>
    <phoneticPr fontId="2" type="noConversion"/>
  </si>
  <si>
    <r>
      <rPr>
        <sz val="8"/>
        <rFont val="標楷體"/>
        <family val="4"/>
        <charset val="136"/>
      </rPr>
      <t>共同外語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</si>
  <si>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體育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</si>
  <si>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體育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二</t>
    </r>
    <r>
      <rPr>
        <sz val="8"/>
        <rFont val="Tahoma"/>
        <family val="2"/>
      </rPr>
      <t>)-</t>
    </r>
    <r>
      <rPr>
        <sz val="8"/>
        <rFont val="標楷體"/>
        <family val="4"/>
        <charset val="136"/>
      </rPr>
      <t>高爾夫</t>
    </r>
    <phoneticPr fontId="2" type="noConversion"/>
  </si>
  <si>
    <r>
      <rPr>
        <sz val="8"/>
        <rFont val="標楷體"/>
        <family val="4"/>
        <charset val="136"/>
      </rPr>
      <t>勞作教育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Tahoma"/>
        <family val="2"/>
      </rPr>
      <t>)(</t>
    </r>
    <r>
      <rPr>
        <sz val="8"/>
        <rFont val="標楷體"/>
        <family val="4"/>
        <charset val="136"/>
      </rPr>
      <t>二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</si>
  <si>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服務學習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Tahoma"/>
        <family val="2"/>
      </rPr>
      <t>)(</t>
    </r>
    <r>
      <rPr>
        <sz val="8"/>
        <rFont val="標楷體"/>
        <family val="4"/>
        <charset val="136"/>
      </rPr>
      <t>二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</si>
  <si>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職場應用文</t>
    </r>
    <phoneticPr fontId="2" type="noConversion"/>
  </si>
  <si>
    <r>
      <rPr>
        <sz val="8"/>
        <rFont val="標楷體"/>
        <family val="4"/>
        <charset val="136"/>
      </rPr>
      <t>法律與生活</t>
    </r>
    <phoneticPr fontId="2" type="noConversion"/>
  </si>
  <si>
    <r>
      <rPr>
        <b/>
        <sz val="8"/>
        <rFont val="標楷體"/>
        <family val="4"/>
        <charset val="136"/>
      </rPr>
      <t>類別學分小計</t>
    </r>
    <phoneticPr fontId="2" type="noConversion"/>
  </si>
  <si>
    <r>
      <rPr>
        <sz val="8"/>
        <rFont val="標楷體"/>
        <family val="4"/>
        <charset val="136"/>
      </rPr>
      <t>進階職場實用英語會話</t>
    </r>
    <phoneticPr fontId="2" type="noConversion"/>
  </si>
  <si>
    <r>
      <rPr>
        <sz val="8"/>
        <rFont val="標楷體"/>
        <family val="4"/>
        <charset val="136"/>
      </rPr>
      <t>專業必修</t>
    </r>
    <phoneticPr fontId="2" type="noConversion"/>
  </si>
  <si>
    <r>
      <rPr>
        <sz val="6"/>
        <rFont val="標楷體"/>
        <family val="4"/>
        <charset val="136"/>
      </rPr>
      <t>基礎
專業</t>
    </r>
    <phoneticPr fontId="2" type="noConversion"/>
  </si>
  <si>
    <r>
      <rPr>
        <sz val="8"/>
        <rFont val="標楷體"/>
        <family val="4"/>
        <charset val="136"/>
      </rPr>
      <t>資訊管理導論</t>
    </r>
    <phoneticPr fontId="2" type="noConversion"/>
  </si>
  <si>
    <r>
      <rPr>
        <sz val="8"/>
        <rFont val="標楷體"/>
        <family val="4"/>
        <charset val="136"/>
      </rPr>
      <t>商務企劃入門</t>
    </r>
    <phoneticPr fontId="2" type="noConversion"/>
  </si>
  <si>
    <r>
      <rPr>
        <sz val="8"/>
        <rFont val="標楷體"/>
        <family val="4"/>
        <charset val="136"/>
      </rPr>
      <t>提案簡報技巧</t>
    </r>
    <phoneticPr fontId="2" type="noConversion"/>
  </si>
  <si>
    <t>計算機概論</t>
    <phoneticPr fontId="2" type="noConversion"/>
  </si>
  <si>
    <t>資訊管理實務專題(一)(二)</t>
    <phoneticPr fontId="2" type="noConversion"/>
  </si>
  <si>
    <r>
      <rPr>
        <sz val="6"/>
        <rFont val="標楷體"/>
        <family val="4"/>
        <charset val="136"/>
      </rPr>
      <t>電子
商務</t>
    </r>
    <phoneticPr fontId="2" type="noConversion"/>
  </si>
  <si>
    <r>
      <rPr>
        <sz val="8"/>
        <rFont val="標楷體"/>
        <family val="4"/>
        <charset val="136"/>
      </rPr>
      <t>企業電子化</t>
    </r>
    <phoneticPr fontId="2" type="noConversion"/>
  </si>
  <si>
    <r>
      <rPr>
        <sz val="8"/>
        <rFont val="標楷體"/>
        <family val="4"/>
        <charset val="136"/>
      </rPr>
      <t>電子商務個案研究</t>
    </r>
    <phoneticPr fontId="2" type="noConversion"/>
  </si>
  <si>
    <t>跨境電子商務</t>
    <phoneticPr fontId="2" type="noConversion"/>
  </si>
  <si>
    <r>
      <rPr>
        <sz val="8"/>
        <rFont val="標楷體"/>
        <family val="4"/>
        <charset val="136"/>
      </rPr>
      <t>數位行銷</t>
    </r>
    <r>
      <rPr>
        <sz val="8"/>
        <rFont val="Tahoma"/>
        <family val="2"/>
      </rPr>
      <t xml:space="preserve">   </t>
    </r>
    <phoneticPr fontId="2" type="noConversion"/>
  </si>
  <si>
    <r>
      <rPr>
        <sz val="6"/>
        <rFont val="標楷體"/>
        <family val="4"/>
        <charset val="136"/>
      </rPr>
      <t>物聯網</t>
    </r>
    <phoneticPr fontId="2" type="noConversion"/>
  </si>
  <si>
    <r>
      <rPr>
        <sz val="8"/>
        <rFont val="標楷體"/>
        <family val="4"/>
        <charset val="136"/>
      </rPr>
      <t>程式設計</t>
    </r>
    <phoneticPr fontId="2" type="noConversion"/>
  </si>
  <si>
    <r>
      <rPr>
        <sz val="8"/>
        <rFont val="標楷體"/>
        <family val="4"/>
        <charset val="136"/>
      </rPr>
      <t>資料庫管理系統</t>
    </r>
    <r>
      <rPr>
        <sz val="8"/>
        <rFont val="Tahoma"/>
        <family val="2"/>
      </rPr>
      <t xml:space="preserve">    </t>
    </r>
    <phoneticPr fontId="2" type="noConversion"/>
  </si>
  <si>
    <r>
      <rPr>
        <sz val="8"/>
        <rFont val="標楷體"/>
        <family val="4"/>
        <charset val="136"/>
      </rPr>
      <t>系統分析與設計</t>
    </r>
    <r>
      <rPr>
        <sz val="8"/>
        <rFont val="Tahoma"/>
        <family val="2"/>
      </rPr>
      <t xml:space="preserve"> </t>
    </r>
    <phoneticPr fontId="2" type="noConversion"/>
  </si>
  <si>
    <r>
      <rPr>
        <sz val="8"/>
        <rFont val="標楷體"/>
        <family val="4"/>
        <charset val="136"/>
      </rPr>
      <t>物聯網應用</t>
    </r>
    <phoneticPr fontId="2" type="noConversion"/>
  </si>
  <si>
    <r>
      <rPr>
        <sz val="6"/>
        <rFont val="標楷體"/>
        <family val="4"/>
        <charset val="136"/>
      </rPr>
      <t>大數據</t>
    </r>
    <phoneticPr fontId="2" type="noConversion"/>
  </si>
  <si>
    <r>
      <rPr>
        <sz val="8"/>
        <rFont val="標楷體"/>
        <family val="4"/>
        <charset val="136"/>
      </rPr>
      <t>應用統計</t>
    </r>
    <phoneticPr fontId="2" type="noConversion"/>
  </si>
  <si>
    <t>資料處理與分析</t>
    <phoneticPr fontId="2" type="noConversion"/>
  </si>
  <si>
    <r>
      <rPr>
        <sz val="8"/>
        <rFont val="標楷體"/>
        <family val="4"/>
        <charset val="136"/>
      </rPr>
      <t>資料導向程式設計</t>
    </r>
    <phoneticPr fontId="2" type="noConversion"/>
  </si>
  <si>
    <r>
      <rPr>
        <sz val="6"/>
        <rFont val="標楷體"/>
        <family val="4"/>
        <charset val="136"/>
      </rPr>
      <t>電競
產業</t>
    </r>
    <phoneticPr fontId="2" type="noConversion"/>
  </si>
  <si>
    <r>
      <rPr>
        <sz val="8"/>
        <rFont val="標楷體"/>
        <family val="4"/>
        <charset val="136"/>
      </rPr>
      <t>電腦網路概論</t>
    </r>
    <phoneticPr fontId="2" type="noConversion"/>
  </si>
  <si>
    <r>
      <rPr>
        <sz val="8"/>
        <rFont val="標楷體"/>
        <family val="4"/>
        <charset val="136"/>
      </rPr>
      <t>遊戲設計與實習</t>
    </r>
    <phoneticPr fontId="2" type="noConversion"/>
  </si>
  <si>
    <r>
      <t xml:space="preserve">JAVA </t>
    </r>
    <r>
      <rPr>
        <sz val="8"/>
        <rFont val="標楷體"/>
        <family val="4"/>
        <charset val="136"/>
      </rPr>
      <t>程式設計</t>
    </r>
    <phoneticPr fontId="2" type="noConversion"/>
  </si>
  <si>
    <r>
      <rPr>
        <sz val="8"/>
        <rFont val="標楷體"/>
        <family val="4"/>
        <charset val="136"/>
      </rPr>
      <t>通識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院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專畢學分</t>
    </r>
    <phoneticPr fontId="2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</si>
  <si>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ahoma"/>
        <family val="2"/>
      </rPr>
      <t xml:space="preserve"> (</t>
    </r>
    <r>
      <rPr>
        <sz val="8"/>
        <rFont val="標楷體"/>
        <family val="4"/>
        <charset val="136"/>
      </rPr>
      <t>暑期</t>
    </r>
    <r>
      <rPr>
        <sz val="8"/>
        <rFont val="Tahoma"/>
        <family val="2"/>
      </rPr>
      <t>)</t>
    </r>
    <phoneticPr fontId="2" type="noConversion"/>
  </si>
  <si>
    <t>校外實習(一)</t>
    <phoneticPr fontId="2" type="noConversion"/>
  </si>
  <si>
    <r>
      <rPr>
        <sz val="8"/>
        <rFont val="標楷體"/>
        <family val="4"/>
        <charset val="136"/>
      </rPr>
      <t>客戶關係管理</t>
    </r>
    <phoneticPr fontId="2" type="noConversion"/>
  </si>
  <si>
    <r>
      <rPr>
        <sz val="8"/>
        <rFont val="標楷體"/>
        <family val="4"/>
        <charset val="136"/>
      </rPr>
      <t>網站分析優化</t>
    </r>
    <phoneticPr fontId="2" type="noConversion"/>
  </si>
  <si>
    <r>
      <rPr>
        <sz val="8"/>
        <rFont val="標楷體"/>
        <family val="4"/>
        <charset val="136"/>
      </rPr>
      <t>互動裝置應用</t>
    </r>
    <phoneticPr fontId="2" type="noConversion"/>
  </si>
  <si>
    <t>資料視覺化</t>
    <phoneticPr fontId="2" type="noConversion"/>
  </si>
  <si>
    <r>
      <rPr>
        <sz val="8"/>
        <rFont val="標楷體"/>
        <family val="4"/>
        <charset val="136"/>
      </rPr>
      <t>資料探勘</t>
    </r>
    <r>
      <rPr>
        <sz val="8"/>
        <rFont val="Tahoma"/>
        <family val="2"/>
      </rPr>
      <t xml:space="preserve"> </t>
    </r>
  </si>
  <si>
    <r>
      <rPr>
        <sz val="8"/>
        <rFont val="標楷體"/>
        <family val="4"/>
        <charset val="136"/>
      </rPr>
      <t>說明</t>
    </r>
    <phoneticPr fontId="2" type="noConversion"/>
  </si>
  <si>
    <r>
      <rPr>
        <sz val="9"/>
        <rFont val="標楷體"/>
        <family val="4"/>
        <charset val="136"/>
      </rPr>
      <t>院定必修：</t>
    </r>
    <r>
      <rPr>
        <sz val="9"/>
        <rFont val="Tahoma"/>
        <family val="2"/>
      </rPr>
      <t xml:space="preserve">8 </t>
    </r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</si>
  <si>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職用通識：</t>
    </r>
    <r>
      <rPr>
        <sz val="9"/>
        <rFont val="Tahoma"/>
        <family val="2"/>
      </rPr>
      <t>8</t>
    </r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</si>
  <si>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多元通識：</t>
    </r>
    <r>
      <rPr>
        <sz val="9"/>
        <rFont val="Tahoma"/>
        <family val="2"/>
      </rPr>
      <t xml:space="preserve">6 </t>
    </r>
    <r>
      <rPr>
        <sz val="9"/>
        <rFont val="標楷體"/>
        <family val="4"/>
        <charset val="136"/>
      </rPr>
      <t>學分</t>
    </r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</si>
  <si>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選定語言後，不可異動。</t>
    </r>
    <phoneticPr fontId="2" type="noConversion"/>
  </si>
  <si>
    <t>*</t>
    <phoneticPr fontId="2" type="noConversion"/>
  </si>
  <si>
    <t>1.共同外語課程需修滿6學分，學生於修課前即可選擇「英語」或「日語」為外語課程。
2.選定語言後，不可異動。</t>
    <phoneticPr fontId="2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</si>
  <si>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企業管理系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(108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2" type="noConversion"/>
  </si>
  <si>
    <t>類別</t>
  </si>
  <si>
    <t>科目名稱(108)</t>
    <phoneticPr fontId="2" type="noConversion"/>
  </si>
  <si>
    <t>科目名稱(109)</t>
    <phoneticPr fontId="2" type="noConversion"/>
  </si>
  <si>
    <t>科目名稱(110)</t>
    <phoneticPr fontId="2" type="noConversion"/>
  </si>
  <si>
    <t>科目名稱(111)</t>
    <phoneticPr fontId="2" type="noConversion"/>
  </si>
  <si>
    <t>學
分</t>
    <phoneticPr fontId="2" type="noConversion"/>
  </si>
  <si>
    <t>時
數</t>
    <phoneticPr fontId="2" type="noConversion"/>
  </si>
  <si>
    <t>時
數</t>
    <phoneticPr fontId="2" type="noConversion"/>
  </si>
  <si>
    <t>學
分</t>
    <phoneticPr fontId="2" type="noConversion"/>
  </si>
  <si>
    <t>基礎通識</t>
    <phoneticPr fontId="2" type="noConversion"/>
  </si>
  <si>
    <t>中文閱讀與寫作</t>
    <phoneticPr fontId="2" type="noConversion"/>
  </si>
  <si>
    <t>體育(二)-高爾夫</t>
    <phoneticPr fontId="2" type="noConversion"/>
  </si>
  <si>
    <t>體育(三)</t>
    <phoneticPr fontId="2" type="noConversion"/>
  </si>
  <si>
    <t>體育(一)</t>
    <phoneticPr fontId="2" type="noConversion"/>
  </si>
  <si>
    <t>共同外語(三)</t>
    <phoneticPr fontId="2" type="noConversion"/>
  </si>
  <si>
    <r>
      <rPr>
        <sz val="8"/>
        <rFont val="Arial"/>
        <family val="2"/>
      </rPr>
      <t>1.</t>
    </r>
    <r>
      <rPr>
        <sz val="8"/>
        <rFont val="細明體"/>
        <family val="3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細明體"/>
        <family val="3"/>
        <charset val="136"/>
      </rPr>
      <t xml:space="preserve">學分，學生於修課前即可選擇「英語」或「日語」為外語課程。
</t>
    </r>
    <r>
      <rPr>
        <sz val="8"/>
        <rFont val="Arial"/>
        <family val="2"/>
      </rPr>
      <t>2.</t>
    </r>
    <r>
      <rPr>
        <sz val="8"/>
        <rFont val="細明體"/>
        <family val="3"/>
        <charset val="136"/>
      </rPr>
      <t>選定語言後，不可異動。</t>
    </r>
    <phoneticPr fontId="2" type="noConversion"/>
  </si>
  <si>
    <t>職用通識</t>
    <phoneticPr fontId="2" type="noConversion"/>
  </si>
  <si>
    <t>勞作教育(一)(二)</t>
    <phoneticPr fontId="2" type="noConversion"/>
  </si>
  <si>
    <t>服務學習(一)(二)</t>
    <phoneticPr fontId="2" type="noConversion"/>
  </si>
  <si>
    <t>職場應用文</t>
    <phoneticPr fontId="2" type="noConversion"/>
  </si>
  <si>
    <t>法律與生活</t>
    <phoneticPr fontId="2" type="noConversion"/>
  </si>
  <si>
    <t>職場禮儀與口語表達</t>
    <phoneticPr fontId="2" type="noConversion"/>
  </si>
  <si>
    <t>多元通識</t>
    <phoneticPr fontId="2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</si>
  <si>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 xml:space="preserve">學分，共計２８學分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2" type="noConversion"/>
  </si>
  <si>
    <t>院必修</t>
    <phoneticPr fontId="2" type="noConversion"/>
  </si>
  <si>
    <t>國際商務禮儀與職場溝通</t>
    <phoneticPr fontId="2" type="noConversion"/>
  </si>
  <si>
    <t>企業經營講座</t>
    <phoneticPr fontId="2" type="noConversion"/>
  </si>
  <si>
    <t>管理學</t>
    <phoneticPr fontId="2" type="noConversion"/>
  </si>
  <si>
    <t>職場倫理與職涯規劃</t>
    <phoneticPr fontId="2" type="noConversion"/>
  </si>
  <si>
    <r>
      <rPr>
        <b/>
        <sz val="9"/>
        <rFont val="標楷體"/>
        <family val="4"/>
        <charset val="136"/>
      </rPr>
      <t>小計</t>
    </r>
    <phoneticPr fontId="2" type="noConversion"/>
  </si>
  <si>
    <t>類別學分小計</t>
    <phoneticPr fontId="2" type="noConversion"/>
  </si>
  <si>
    <t>院選修</t>
    <phoneticPr fontId="2" type="noConversion"/>
  </si>
  <si>
    <t>職場日語</t>
    <phoneticPr fontId="2" type="noConversion"/>
  </si>
  <si>
    <t>進階職場實用英語會話</t>
    <phoneticPr fontId="2" type="noConversion"/>
  </si>
  <si>
    <t>小計</t>
    <phoneticPr fontId="2" type="noConversion"/>
  </si>
  <si>
    <t>類別學分小計</t>
    <phoneticPr fontId="2" type="noConversion"/>
  </si>
  <si>
    <t>專業必修</t>
    <phoneticPr fontId="2" type="noConversion"/>
  </si>
  <si>
    <t>商事法</t>
    <phoneticPr fontId="2" type="noConversion"/>
  </si>
  <si>
    <t>生產與作業管理</t>
    <phoneticPr fontId="2" type="noConversion"/>
  </si>
  <si>
    <t>企業專題製作(一)</t>
    <phoneticPr fontId="2" type="noConversion"/>
  </si>
  <si>
    <t>校外實習</t>
    <phoneticPr fontId="2" type="noConversion"/>
  </si>
  <si>
    <t>企業概論</t>
    <phoneticPr fontId="2" type="noConversion"/>
  </si>
  <si>
    <t>財務管理</t>
    <phoneticPr fontId="2" type="noConversion"/>
  </si>
  <si>
    <t>談判與溝通</t>
    <phoneticPr fontId="2" type="noConversion"/>
  </si>
  <si>
    <t>企業個案研討</t>
    <phoneticPr fontId="2" type="noConversion"/>
  </si>
  <si>
    <t>行銷管理</t>
    <phoneticPr fontId="2" type="noConversion"/>
  </si>
  <si>
    <t>市場調查</t>
  </si>
  <si>
    <t>創業管理</t>
    <phoneticPr fontId="2" type="noConversion"/>
  </si>
  <si>
    <t>電腦與實習</t>
  </si>
  <si>
    <t>電子商務管理</t>
    <phoneticPr fontId="2" type="noConversion"/>
  </si>
  <si>
    <t>企業專題製作(二)</t>
    <phoneticPr fontId="2" type="noConversion"/>
  </si>
  <si>
    <t>*服務業行銷與管理</t>
    <phoneticPr fontId="2" type="noConversion"/>
  </si>
  <si>
    <t>BOSS經營模擬系統</t>
  </si>
  <si>
    <t>顧客關係管理實務</t>
    <phoneticPr fontId="2" type="noConversion"/>
  </si>
  <si>
    <t>*門市服務概論Ⅰ</t>
    <phoneticPr fontId="2" type="noConversion"/>
  </si>
  <si>
    <t>顧客關係管理</t>
  </si>
  <si>
    <t>策略管理</t>
  </si>
  <si>
    <t>*門市服務實務Ⅰ</t>
    <phoneticPr fontId="2" type="noConversion"/>
  </si>
  <si>
    <t>服務創新與設計</t>
  </si>
  <si>
    <t>投資學</t>
    <phoneticPr fontId="2" type="noConversion"/>
  </si>
  <si>
    <t>服務業管理</t>
    <phoneticPr fontId="2" type="noConversion"/>
  </si>
  <si>
    <t>消費者行為</t>
    <phoneticPr fontId="2" type="noConversion"/>
  </si>
  <si>
    <t>創新管理</t>
    <phoneticPr fontId="2" type="noConversion"/>
  </si>
  <si>
    <t>人力資源管理</t>
    <phoneticPr fontId="2" type="noConversion"/>
  </si>
  <si>
    <t>專業選修</t>
    <phoneticPr fontId="2" type="noConversion"/>
  </si>
  <si>
    <t>創意思考</t>
    <phoneticPr fontId="93" type="noConversion"/>
  </si>
  <si>
    <t>組織行為</t>
    <phoneticPr fontId="2" type="noConversion"/>
  </si>
  <si>
    <t>創意行銷</t>
    <phoneticPr fontId="2" type="noConversion"/>
  </si>
  <si>
    <t>*連鎖加盟管理實務Ⅰ</t>
    <phoneticPr fontId="2" type="noConversion"/>
  </si>
  <si>
    <t>廣告實務</t>
    <phoneticPr fontId="2" type="noConversion"/>
  </si>
  <si>
    <t>產業分析</t>
    <phoneticPr fontId="2" type="noConversion"/>
  </si>
  <si>
    <t>公關與危機管理</t>
  </si>
  <si>
    <t>海外參訪研習</t>
  </si>
  <si>
    <t>*</t>
    <phoneticPr fontId="93" type="noConversion"/>
  </si>
  <si>
    <t>*門市基礎管理概論</t>
    <phoneticPr fontId="2" type="noConversion"/>
  </si>
  <si>
    <t>企業內控</t>
    <phoneticPr fontId="2" type="noConversion"/>
  </si>
  <si>
    <t>門市服務管理</t>
    <phoneticPr fontId="2" type="noConversion"/>
  </si>
  <si>
    <t>網路行銷</t>
    <phoneticPr fontId="93" type="noConversion"/>
  </si>
  <si>
    <t>*門市基礎管理實務</t>
    <phoneticPr fontId="2" type="noConversion"/>
  </si>
  <si>
    <t>商用英文</t>
  </si>
  <si>
    <t>*連鎖加盟管理實務Ⅱ</t>
    <phoneticPr fontId="2" type="noConversion"/>
  </si>
  <si>
    <t>財務報表分析</t>
    <phoneticPr fontId="2" type="noConversion"/>
  </si>
  <si>
    <t>*門市進階管理概論</t>
    <phoneticPr fontId="2" type="noConversion"/>
  </si>
  <si>
    <t>企劃案撰寫實務</t>
    <phoneticPr fontId="2" type="noConversion"/>
  </si>
  <si>
    <t>*門市進階管理實務</t>
    <phoneticPr fontId="2" type="noConversion"/>
  </si>
  <si>
    <t>連鎖加盟經營管理</t>
    <phoneticPr fontId="2" type="noConversion"/>
  </si>
  <si>
    <t>校外實習(暑期)</t>
  </si>
  <si>
    <t>基礎通識：14 學分</t>
    <phoneticPr fontId="2" type="noConversion"/>
  </si>
  <si>
    <t>院定必修：8 學分</t>
    <phoneticPr fontId="2" type="noConversion"/>
  </si>
  <si>
    <t>最低畢業學分數：128 學分</t>
    <phoneticPr fontId="2" type="noConversion"/>
  </si>
  <si>
    <t>職用通識：8學分</t>
    <phoneticPr fontId="2" type="noConversion"/>
  </si>
  <si>
    <t>專業必修：66 學分</t>
    <phoneticPr fontId="2" type="noConversion"/>
  </si>
  <si>
    <t>多元通識：6 學分</t>
  </si>
  <si>
    <t>專業選修：26學分含院選修</t>
    <phoneticPr fontId="2" type="noConversion"/>
  </si>
  <si>
    <r>
      <rPr>
        <sz val="8"/>
        <rFont val="標楷體"/>
        <family val="4"/>
        <charset val="136"/>
      </rPr>
      <t>行銷概論</t>
    </r>
    <r>
      <rPr>
        <sz val="8"/>
        <rFont val="Tahoma"/>
        <family val="2"/>
      </rPr>
      <t xml:space="preserve"> </t>
    </r>
    <phoneticPr fontId="2" type="noConversion"/>
  </si>
  <si>
    <r>
      <rPr>
        <sz val="8"/>
        <rFont val="標楷體"/>
        <family val="4"/>
        <charset val="136"/>
      </rPr>
      <t>電子商務導論</t>
    </r>
    <phoneticPr fontId="2" type="noConversion"/>
  </si>
  <si>
    <r>
      <rPr>
        <sz val="8"/>
        <rFont val="標楷體"/>
        <family val="4"/>
        <charset val="136"/>
      </rPr>
      <t>財務報表導讀</t>
    </r>
    <phoneticPr fontId="2" type="noConversion"/>
  </si>
  <si>
    <r>
      <t>108</t>
    </r>
    <r>
      <rPr>
        <sz val="6"/>
        <color indexed="8"/>
        <rFont val="微軟正黑體"/>
        <family val="2"/>
        <charset val="136"/>
      </rPr>
      <t>年02月27日-107學年度第2學期第2次學程課程發展委員會訂定
108年03月15日-107學年度第2學期第1次院課程發展委員會審議</t>
    </r>
    <r>
      <rPr>
        <sz val="6"/>
        <color theme="0"/>
        <rFont val="新細明體"/>
        <family val="1"/>
        <charset val="136"/>
      </rPr>
      <t>■</t>
    </r>
    <r>
      <rPr>
        <sz val="6"/>
        <color indexed="8"/>
        <rFont val="微軟正黑體"/>
        <family val="2"/>
        <charset val="136"/>
      </rPr>
      <t xml:space="preserve">
109年04月09日-108學年度第2學期第1次校課程發展委員會審議</t>
    </r>
    <r>
      <rPr>
        <sz val="6"/>
        <color theme="0"/>
        <rFont val="新細明體"/>
        <family val="1"/>
        <charset val="136"/>
      </rPr>
      <t>■</t>
    </r>
    <phoneticPr fontId="2" type="noConversion"/>
  </si>
  <si>
    <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09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-109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次系課程發展委員會修訂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-109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109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29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-109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次校課程發展委員會審議</t>
    </r>
    <phoneticPr fontId="2" type="noConversion"/>
  </si>
  <si>
    <t>商業經營模式創新</t>
    <phoneticPr fontId="2" type="noConversion"/>
  </si>
  <si>
    <t>商品企劃</t>
    <phoneticPr fontId="2" type="noConversion"/>
  </si>
  <si>
    <t>109年09月22日-109學年度第1學期第1次系課程發展委員會修訂
109年10月15日-109學年度第1學期第1次院課程發展委員會審議
109年10月29日-109學年度第1學期第1次校課程發展委員會審議</t>
    <phoneticPr fontId="2" type="noConversion"/>
  </si>
  <si>
    <t>*</t>
    <phoneticPr fontId="2" type="noConversion"/>
  </si>
  <si>
    <t>校外實習(暑)</t>
    <phoneticPr fontId="2" type="noConversion"/>
  </si>
  <si>
    <t>校外實習(暑)</t>
    <phoneticPr fontId="2" type="noConversion"/>
  </si>
  <si>
    <r>
      <rPr>
        <b/>
        <sz val="8"/>
        <color rgb="FFFF0000"/>
        <rFont val="微軟正黑體"/>
        <family val="2"/>
        <charset val="136"/>
      </rPr>
      <t>校外實習</t>
    </r>
    <r>
      <rPr>
        <b/>
        <sz val="8"/>
        <color rgb="FFFF0000"/>
        <rFont val="Arial"/>
        <family val="2"/>
      </rPr>
      <t>(</t>
    </r>
    <r>
      <rPr>
        <b/>
        <sz val="8"/>
        <color rgb="FFFF0000"/>
        <rFont val="微軟正黑體"/>
        <family val="2"/>
        <charset val="136"/>
      </rPr>
      <t>三</t>
    </r>
    <r>
      <rPr>
        <b/>
        <sz val="8"/>
        <color rgb="FFFF0000"/>
        <rFont val="Arial"/>
        <family val="2"/>
      </rPr>
      <t>)(</t>
    </r>
    <r>
      <rPr>
        <b/>
        <sz val="8"/>
        <color rgb="FFFF0000"/>
        <rFont val="微軟正黑體"/>
        <family val="2"/>
        <charset val="136"/>
      </rPr>
      <t>四</t>
    </r>
    <r>
      <rPr>
        <b/>
        <sz val="8"/>
        <color rgb="FFFF0000"/>
        <rFont val="Arial"/>
        <family val="2"/>
      </rPr>
      <t>)</t>
    </r>
    <phoneticPr fontId="2" type="noConversion"/>
  </si>
  <si>
    <r>
      <rPr>
        <b/>
        <sz val="8"/>
        <color rgb="FFFF0000"/>
        <rFont val="微軟正黑體"/>
        <family val="2"/>
        <charset val="136"/>
      </rPr>
      <t>校外實習</t>
    </r>
    <r>
      <rPr>
        <b/>
        <sz val="8"/>
        <color rgb="FFFF0000"/>
        <rFont val="Arial"/>
        <family val="2"/>
      </rPr>
      <t>(</t>
    </r>
    <r>
      <rPr>
        <b/>
        <sz val="8"/>
        <color rgb="FFFF0000"/>
        <rFont val="微軟正黑體"/>
        <family val="2"/>
        <charset val="136"/>
      </rPr>
      <t>一</t>
    </r>
    <r>
      <rPr>
        <b/>
        <sz val="8"/>
        <color rgb="FFFF0000"/>
        <rFont val="Arial"/>
        <family val="2"/>
      </rPr>
      <t>)(</t>
    </r>
    <r>
      <rPr>
        <b/>
        <sz val="8"/>
        <color rgb="FFFF0000"/>
        <rFont val="微軟正黑體"/>
        <family val="2"/>
        <charset val="136"/>
      </rPr>
      <t>二</t>
    </r>
    <r>
      <rPr>
        <b/>
        <sz val="8"/>
        <color rgb="FFFF0000"/>
        <rFont val="Arial"/>
        <family val="2"/>
      </rPr>
      <t>)</t>
    </r>
    <phoneticPr fontId="2" type="noConversion"/>
  </si>
  <si>
    <r>
      <rPr>
        <sz val="18"/>
        <rFont val="標楷體"/>
        <family val="4"/>
        <charset val="136"/>
      </rPr>
      <t>臺北城市科技大學四年制日間部資訊管理系課程規劃表</t>
    </r>
    <r>
      <rPr>
        <sz val="11"/>
        <rFont val="Tahoma"/>
        <family val="2"/>
      </rPr>
      <t>(108</t>
    </r>
    <r>
      <rPr>
        <sz val="11"/>
        <rFont val="標楷體"/>
        <family val="4"/>
        <charset val="136"/>
      </rPr>
      <t>學年度入學適用</t>
    </r>
    <r>
      <rPr>
        <sz val="11"/>
        <rFont val="Tahoma"/>
        <family val="2"/>
      </rPr>
      <t xml:space="preserve">) </t>
    </r>
    <phoneticPr fontId="2" type="noConversion"/>
  </si>
  <si>
    <r>
      <t>110</t>
    </r>
    <r>
      <rPr>
        <sz val="6"/>
        <rFont val="細明體"/>
        <family val="3"/>
        <charset val="136"/>
      </rPr>
      <t>年</t>
    </r>
    <r>
      <rPr>
        <sz val="6"/>
        <rFont val="Tahoma"/>
        <family val="2"/>
      </rPr>
      <t>03</t>
    </r>
    <r>
      <rPr>
        <sz val="6"/>
        <rFont val="細明體"/>
        <family val="3"/>
        <charset val="136"/>
      </rPr>
      <t>月</t>
    </r>
    <r>
      <rPr>
        <sz val="6"/>
        <rFont val="Tahoma"/>
        <family val="2"/>
      </rPr>
      <t>05</t>
    </r>
    <r>
      <rPr>
        <sz val="6"/>
        <rFont val="細明體"/>
        <family val="3"/>
        <charset val="136"/>
      </rPr>
      <t>日</t>
    </r>
    <r>
      <rPr>
        <sz val="6"/>
        <rFont val="Tahoma"/>
        <family val="2"/>
      </rPr>
      <t>-109</t>
    </r>
    <r>
      <rPr>
        <sz val="6"/>
        <rFont val="細明體"/>
        <family val="3"/>
        <charset val="136"/>
      </rPr>
      <t>學年度第</t>
    </r>
    <r>
      <rPr>
        <sz val="6"/>
        <rFont val="Tahoma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Tahoma"/>
        <family val="2"/>
      </rPr>
      <t>1</t>
    </r>
    <r>
      <rPr>
        <sz val="6"/>
        <rFont val="細明體"/>
        <family val="3"/>
        <charset val="136"/>
      </rPr>
      <t xml:space="preserve">次系課程發展委員會修訂
</t>
    </r>
    <r>
      <rPr>
        <sz val="6"/>
        <rFont val="Tahoma"/>
        <family val="2"/>
      </rPr>
      <t>110</t>
    </r>
    <r>
      <rPr>
        <sz val="6"/>
        <rFont val="細明體"/>
        <family val="3"/>
        <charset val="136"/>
      </rPr>
      <t>年</t>
    </r>
    <r>
      <rPr>
        <sz val="6"/>
        <rFont val="Tahoma"/>
        <family val="2"/>
      </rPr>
      <t>03</t>
    </r>
    <r>
      <rPr>
        <sz val="6"/>
        <rFont val="細明體"/>
        <family val="3"/>
        <charset val="136"/>
      </rPr>
      <t>月</t>
    </r>
    <r>
      <rPr>
        <sz val="6"/>
        <rFont val="Tahoma"/>
        <family val="2"/>
      </rPr>
      <t>15</t>
    </r>
    <r>
      <rPr>
        <sz val="6"/>
        <rFont val="細明體"/>
        <family val="3"/>
        <charset val="136"/>
      </rPr>
      <t>日</t>
    </r>
    <r>
      <rPr>
        <sz val="6"/>
        <rFont val="Tahoma"/>
        <family val="2"/>
      </rPr>
      <t>-109</t>
    </r>
    <r>
      <rPr>
        <sz val="6"/>
        <rFont val="細明體"/>
        <family val="3"/>
        <charset val="136"/>
      </rPr>
      <t>學年度第</t>
    </r>
    <r>
      <rPr>
        <sz val="6"/>
        <rFont val="Tahoma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Tahoma"/>
        <family val="2"/>
      </rPr>
      <t>1</t>
    </r>
    <r>
      <rPr>
        <sz val="6"/>
        <rFont val="細明體"/>
        <family val="3"/>
        <charset val="136"/>
      </rPr>
      <t xml:space="preserve">次院課程發展委員會審議
</t>
    </r>
    <r>
      <rPr>
        <sz val="6"/>
        <rFont val="Tahoma"/>
        <family val="2"/>
      </rPr>
      <t>110</t>
    </r>
    <r>
      <rPr>
        <sz val="6"/>
        <rFont val="細明體"/>
        <family val="3"/>
        <charset val="136"/>
      </rPr>
      <t>年</t>
    </r>
    <r>
      <rPr>
        <sz val="6"/>
        <rFont val="Tahoma"/>
        <family val="2"/>
      </rPr>
      <t>04</t>
    </r>
    <r>
      <rPr>
        <sz val="6"/>
        <rFont val="細明體"/>
        <family val="3"/>
        <charset val="136"/>
      </rPr>
      <t>月</t>
    </r>
    <r>
      <rPr>
        <sz val="6"/>
        <rFont val="Tahoma"/>
        <family val="2"/>
      </rPr>
      <t>08</t>
    </r>
    <r>
      <rPr>
        <sz val="6"/>
        <rFont val="細明體"/>
        <family val="3"/>
        <charset val="136"/>
      </rPr>
      <t>日</t>
    </r>
    <r>
      <rPr>
        <sz val="6"/>
        <rFont val="Tahoma"/>
        <family val="2"/>
      </rPr>
      <t>-109</t>
    </r>
    <r>
      <rPr>
        <sz val="6"/>
        <rFont val="細明體"/>
        <family val="3"/>
        <charset val="136"/>
      </rPr>
      <t>學年度第</t>
    </r>
    <r>
      <rPr>
        <sz val="6"/>
        <rFont val="Tahoma"/>
        <family val="2"/>
      </rPr>
      <t>2</t>
    </r>
    <r>
      <rPr>
        <sz val="6"/>
        <rFont val="細明體"/>
        <family val="3"/>
        <charset val="136"/>
      </rPr>
      <t>學期第</t>
    </r>
    <r>
      <rPr>
        <sz val="6"/>
        <rFont val="Tahoma"/>
        <family val="2"/>
      </rPr>
      <t>1</t>
    </r>
    <r>
      <rPr>
        <sz val="6"/>
        <rFont val="細明體"/>
        <family val="3"/>
        <charset val="136"/>
      </rPr>
      <t>次校課程發展委員會審議</t>
    </r>
    <phoneticPr fontId="2" type="noConversion"/>
  </si>
  <si>
    <r>
      <rPr>
        <sz val="8"/>
        <rFont val="標楷體"/>
        <family val="4"/>
        <charset val="136"/>
      </rPr>
      <t>體育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三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</si>
  <si>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共同外語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二</t>
    </r>
    <r>
      <rPr>
        <sz val="8"/>
        <rFont val="Tahoma"/>
        <family val="2"/>
      </rPr>
      <t>)(</t>
    </r>
    <r>
      <rPr>
        <sz val="8"/>
        <rFont val="標楷體"/>
        <family val="4"/>
        <charset val="136"/>
      </rPr>
      <t>三</t>
    </r>
    <r>
      <rPr>
        <sz val="8"/>
        <rFont val="Tahoma"/>
        <family val="2"/>
      </rPr>
      <t>)</t>
    </r>
    <phoneticPr fontId="2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</si>
  <si>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ahoma"/>
        <family val="2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ahoma"/>
        <family val="2"/>
      </rPr>
      <t>2.</t>
    </r>
    <r>
      <rPr>
        <sz val="8"/>
        <rFont val="標楷體"/>
        <family val="4"/>
        <charset val="136"/>
      </rPr>
      <t>選定語言後，不可異動。</t>
    </r>
    <r>
      <rPr>
        <sz val="8"/>
        <rFont val="Arial"/>
        <family val="2"/>
      </rPr>
      <t/>
    </r>
    <phoneticPr fontId="2" type="noConversion"/>
  </si>
  <si>
    <r>
      <rPr>
        <sz val="8"/>
        <rFont val="標楷體"/>
        <family val="4"/>
        <charset val="136"/>
      </rPr>
      <t>職
用
通
識</t>
    </r>
    <phoneticPr fontId="2" type="noConversion"/>
  </si>
  <si>
    <r>
      <rPr>
        <sz val="8"/>
        <rFont val="標楷體"/>
        <family val="4"/>
        <charset val="136"/>
      </rPr>
      <t>職場禮儀與口語表達</t>
    </r>
    <phoneticPr fontId="2" type="noConversion"/>
  </si>
  <si>
    <r>
      <rPr>
        <sz val="8"/>
        <rFont val="標楷體"/>
        <family val="4"/>
        <charset val="136"/>
      </rPr>
      <t>多
元
通
識</t>
    </r>
    <phoneticPr fontId="2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</si>
  <si>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" type="noConversion"/>
  </si>
  <si>
    <r>
      <rPr>
        <sz val="8"/>
        <rFont val="標楷體"/>
        <family val="4"/>
        <charset val="136"/>
      </rPr>
      <t>院必
修課</t>
    </r>
    <phoneticPr fontId="2" type="noConversion"/>
  </si>
  <si>
    <r>
      <rPr>
        <sz val="6.5"/>
        <rFont val="標楷體"/>
        <family val="4"/>
        <charset val="136"/>
      </rPr>
      <t>國際商務禮儀與職場溝通</t>
    </r>
    <phoneticPr fontId="2" type="noConversion"/>
  </si>
  <si>
    <r>
      <rPr>
        <sz val="8"/>
        <rFont val="標楷體"/>
        <family val="4"/>
        <charset val="136"/>
      </rPr>
      <t>企業經營講座</t>
    </r>
    <phoneticPr fontId="2" type="noConversion"/>
  </si>
  <si>
    <t>管理學</t>
    <phoneticPr fontId="2" type="noConversion"/>
  </si>
  <si>
    <t>職場倫理與職涯規劃</t>
    <phoneticPr fontId="2" type="noConversion"/>
  </si>
  <si>
    <r>
      <rPr>
        <b/>
        <sz val="8"/>
        <rFont val="標楷體"/>
        <family val="4"/>
        <charset val="136"/>
      </rPr>
      <t>小計</t>
    </r>
    <phoneticPr fontId="2" type="noConversion"/>
  </si>
  <si>
    <r>
      <rPr>
        <sz val="8"/>
        <rFont val="標楷體"/>
        <family val="4"/>
        <charset val="136"/>
      </rPr>
      <t>院訂
選修</t>
    </r>
    <phoneticPr fontId="2" type="noConversion"/>
  </si>
  <si>
    <r>
      <rPr>
        <sz val="8"/>
        <rFont val="標楷體"/>
        <family val="4"/>
        <charset val="136"/>
      </rPr>
      <t>中階職場英語</t>
    </r>
    <phoneticPr fontId="2" type="noConversion"/>
  </si>
  <si>
    <r>
      <rPr>
        <b/>
        <sz val="8"/>
        <rFont val="標楷體"/>
        <family val="4"/>
        <charset val="136"/>
      </rPr>
      <t>小計</t>
    </r>
    <phoneticPr fontId="2" type="noConversion"/>
  </si>
  <si>
    <r>
      <rPr>
        <b/>
        <sz val="8"/>
        <rFont val="標楷體"/>
        <family val="4"/>
        <charset val="136"/>
      </rPr>
      <t>小計</t>
    </r>
    <phoneticPr fontId="2" type="noConversion"/>
  </si>
  <si>
    <r>
      <rPr>
        <sz val="8"/>
        <rFont val="標楷體"/>
        <family val="4"/>
        <charset val="136"/>
      </rPr>
      <t>通識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院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專畢學分</t>
    </r>
    <phoneticPr fontId="2" type="noConversion"/>
  </si>
  <si>
    <r>
      <rPr>
        <sz val="8"/>
        <rFont val="標楷體"/>
        <family val="4"/>
        <charset val="136"/>
      </rPr>
      <t>通識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院</t>
    </r>
    <r>
      <rPr>
        <sz val="8"/>
        <rFont val="Tahoma"/>
        <family val="2"/>
      </rPr>
      <t>+</t>
    </r>
    <r>
      <rPr>
        <sz val="8"/>
        <rFont val="標楷體"/>
        <family val="4"/>
        <charset val="136"/>
      </rPr>
      <t>專畢學分</t>
    </r>
    <phoneticPr fontId="2" type="noConversion"/>
  </si>
  <si>
    <r>
      <rPr>
        <b/>
        <sz val="8"/>
        <rFont val="標楷體"/>
        <family val="4"/>
        <charset val="136"/>
      </rPr>
      <t>類別學分小計</t>
    </r>
    <phoneticPr fontId="2" type="noConversion"/>
  </si>
  <si>
    <r>
      <rPr>
        <sz val="8"/>
        <rFont val="標楷體"/>
        <family val="4"/>
        <charset val="136"/>
      </rPr>
      <t>專業選修</t>
    </r>
    <phoneticPr fontId="2" type="noConversion"/>
  </si>
  <si>
    <t>一般</t>
    <phoneticPr fontId="2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</si>
  <si>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ahoma"/>
        <family val="2"/>
      </rPr>
      <t xml:space="preserve"> (</t>
    </r>
    <r>
      <rPr>
        <sz val="8"/>
        <rFont val="標楷體"/>
        <family val="4"/>
        <charset val="136"/>
      </rPr>
      <t>暑期</t>
    </r>
    <r>
      <rPr>
        <sz val="8"/>
        <rFont val="Tahoma"/>
        <family val="2"/>
      </rPr>
      <t>)</t>
    </r>
    <phoneticPr fontId="2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</si>
  <si>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ahoma"/>
        <family val="2"/>
      </rPr>
      <t>(</t>
    </r>
    <r>
      <rPr>
        <sz val="8"/>
        <rFont val="標楷體"/>
        <family val="4"/>
        <charset val="136"/>
      </rPr>
      <t>一</t>
    </r>
    <r>
      <rPr>
        <sz val="8"/>
        <rFont val="Tahoma"/>
        <family val="2"/>
      </rPr>
      <t>) (</t>
    </r>
    <r>
      <rPr>
        <sz val="8"/>
        <rFont val="標楷體"/>
        <family val="4"/>
        <charset val="136"/>
      </rPr>
      <t>二</t>
    </r>
    <r>
      <rPr>
        <sz val="8"/>
        <rFont val="Tahoma"/>
        <family val="2"/>
      </rPr>
      <t>)</t>
    </r>
    <phoneticPr fontId="2" type="noConversion"/>
  </si>
  <si>
    <t>校外實習(二)</t>
    <phoneticPr fontId="2" type="noConversion"/>
  </si>
  <si>
    <t>資訊科技導讀</t>
    <phoneticPr fontId="2" type="noConversion"/>
  </si>
  <si>
    <t>期刊論文導讀</t>
    <phoneticPr fontId="2" type="noConversion"/>
  </si>
  <si>
    <t>數位影像處理</t>
    <phoneticPr fontId="2" type="noConversion"/>
  </si>
  <si>
    <t>供應鏈管理</t>
    <phoneticPr fontId="2" type="noConversion"/>
  </si>
  <si>
    <t>國際貿易實務</t>
    <phoneticPr fontId="2" type="noConversion"/>
  </si>
  <si>
    <r>
      <rPr>
        <sz val="8"/>
        <rFont val="標楷體"/>
        <family val="4"/>
        <charset val="136"/>
      </rPr>
      <t>動態網頁設計</t>
    </r>
    <phoneticPr fontId="2" type="noConversion"/>
  </si>
  <si>
    <t>網路消費者行為</t>
  </si>
  <si>
    <t>企業經營與策略管理</t>
    <phoneticPr fontId="2" type="noConversion"/>
  </si>
  <si>
    <r>
      <rPr>
        <sz val="8"/>
        <rFont val="標楷體"/>
        <family val="4"/>
        <charset val="136"/>
      </rPr>
      <t>企業資源規劃</t>
    </r>
    <r>
      <rPr>
        <sz val="8"/>
        <rFont val="Tahoma"/>
        <family val="2"/>
      </rPr>
      <t xml:space="preserve">   </t>
    </r>
    <phoneticPr fontId="2" type="noConversion"/>
  </si>
  <si>
    <t>創新與創業管理</t>
    <phoneticPr fontId="2" type="noConversion"/>
  </si>
  <si>
    <t>市場分析實務</t>
    <phoneticPr fontId="2" type="noConversion"/>
  </si>
  <si>
    <r>
      <rPr>
        <sz val="6"/>
        <rFont val="標楷體"/>
        <family val="4"/>
        <charset val="136"/>
      </rPr>
      <t>物聯網</t>
    </r>
    <phoneticPr fontId="2" type="noConversion"/>
  </si>
  <si>
    <r>
      <rPr>
        <sz val="8"/>
        <rFont val="標楷體"/>
        <family val="4"/>
        <charset val="136"/>
      </rPr>
      <t>網頁程式設計</t>
    </r>
    <phoneticPr fontId="2" type="noConversion"/>
  </si>
  <si>
    <r>
      <rPr>
        <sz val="8"/>
        <rFont val="標楷體"/>
        <family val="4"/>
        <charset val="136"/>
      </rPr>
      <t>金融科技與資訊安全</t>
    </r>
    <phoneticPr fontId="2" type="noConversion"/>
  </si>
  <si>
    <r>
      <rPr>
        <sz val="8"/>
        <rFont val="標楷體"/>
        <family val="4"/>
        <charset val="136"/>
      </rPr>
      <t>網路架設</t>
    </r>
    <phoneticPr fontId="2" type="noConversion"/>
  </si>
  <si>
    <t>手機APP製作</t>
    <phoneticPr fontId="2" type="noConversion"/>
  </si>
  <si>
    <r>
      <t>RFID</t>
    </r>
    <r>
      <rPr>
        <sz val="8"/>
        <rFont val="標楷體"/>
        <family val="4"/>
        <charset val="136"/>
      </rPr>
      <t>技術與應用</t>
    </r>
    <phoneticPr fontId="2" type="noConversion"/>
  </si>
  <si>
    <r>
      <rPr>
        <sz val="8"/>
        <rFont val="標楷體"/>
        <family val="4"/>
        <charset val="136"/>
      </rPr>
      <t>雲端運算</t>
    </r>
    <phoneticPr fontId="2" type="noConversion"/>
  </si>
  <si>
    <r>
      <rPr>
        <sz val="6"/>
        <rFont val="標楷體"/>
        <family val="4"/>
        <charset val="136"/>
      </rPr>
      <t>大數據</t>
    </r>
    <phoneticPr fontId="2" type="noConversion"/>
  </si>
  <si>
    <r>
      <rPr>
        <sz val="8"/>
        <rFont val="標楷體"/>
        <family val="4"/>
        <charset val="136"/>
      </rPr>
      <t>搜尋引擎應用</t>
    </r>
    <phoneticPr fontId="2" type="noConversion"/>
  </si>
  <si>
    <t>大數據分析實務</t>
    <phoneticPr fontId="2" type="noConversion"/>
  </si>
  <si>
    <r>
      <rPr>
        <sz val="6"/>
        <rFont val="標楷體"/>
        <family val="4"/>
        <charset val="136"/>
      </rPr>
      <t>電競
產業</t>
    </r>
    <phoneticPr fontId="2" type="noConversion"/>
  </si>
  <si>
    <r>
      <rPr>
        <sz val="8"/>
        <rFont val="標楷體"/>
        <family val="4"/>
        <charset val="136"/>
      </rPr>
      <t>電競產業概論</t>
    </r>
    <phoneticPr fontId="2" type="noConversion"/>
  </si>
  <si>
    <r>
      <rPr>
        <sz val="8"/>
        <rFont val="標楷體"/>
        <family val="4"/>
        <charset val="136"/>
      </rPr>
      <t>遊戲設計概論</t>
    </r>
    <phoneticPr fontId="2" type="noConversion"/>
  </si>
  <si>
    <r>
      <rPr>
        <sz val="8"/>
        <rFont val="標楷體"/>
        <family val="4"/>
        <charset val="136"/>
      </rPr>
      <t>虛擬實境概論</t>
    </r>
    <phoneticPr fontId="2" type="noConversion"/>
  </si>
  <si>
    <r>
      <rPr>
        <sz val="8"/>
        <rFont val="標楷體"/>
        <family val="4"/>
        <charset val="136"/>
      </rPr>
      <t>基礎電競遊戲訓練</t>
    </r>
    <phoneticPr fontId="2" type="noConversion"/>
  </si>
  <si>
    <r>
      <t xml:space="preserve">Linux </t>
    </r>
    <r>
      <rPr>
        <sz val="8"/>
        <rFont val="標楷體"/>
        <family val="4"/>
        <charset val="136"/>
      </rPr>
      <t>作業系統</t>
    </r>
    <phoneticPr fontId="2" type="noConversion"/>
  </si>
  <si>
    <r>
      <rPr>
        <sz val="8"/>
        <rFont val="標楷體"/>
        <family val="4"/>
        <charset val="136"/>
      </rPr>
      <t>行動遊戲程式設計</t>
    </r>
    <phoneticPr fontId="2" type="noConversion"/>
  </si>
  <si>
    <r>
      <rPr>
        <sz val="8"/>
        <rFont val="標楷體"/>
        <family val="4"/>
        <charset val="136"/>
      </rPr>
      <t>團隊戰術分析邏輯</t>
    </r>
    <phoneticPr fontId="2" type="noConversion"/>
  </si>
  <si>
    <r>
      <rPr>
        <sz val="8"/>
        <rFont val="標楷體"/>
        <family val="4"/>
        <charset val="136"/>
      </rPr>
      <t>直播媒體管理</t>
    </r>
    <phoneticPr fontId="2" type="noConversion"/>
  </si>
  <si>
    <r>
      <rPr>
        <sz val="9"/>
        <rFont val="標楷體"/>
        <family val="4"/>
        <charset val="136"/>
      </rPr>
      <t>基礎通識：</t>
    </r>
    <r>
      <rPr>
        <sz val="9"/>
        <rFont val="Tahoma"/>
        <family val="2"/>
      </rPr>
      <t xml:space="preserve">14 </t>
    </r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</si>
  <si>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最低畢業學分數：</t>
    </r>
    <r>
      <rPr>
        <sz val="9"/>
        <rFont val="Tahoma"/>
        <family val="2"/>
      </rPr>
      <t xml:space="preserve">128 </t>
    </r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</si>
  <si>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專業必修：</t>
    </r>
    <r>
      <rPr>
        <sz val="9"/>
        <rFont val="Tahoma"/>
        <family val="2"/>
      </rPr>
      <t>58</t>
    </r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</si>
  <si>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專業選修：至少</t>
    </r>
    <r>
      <rPr>
        <sz val="9"/>
        <rFont val="Tahoma"/>
        <family val="2"/>
      </rPr>
      <t>34</t>
    </r>
    <r>
      <rPr>
        <sz val="9"/>
        <rFont val="標楷體"/>
        <family val="4"/>
        <charset val="136"/>
      </rPr>
      <t>學分</t>
    </r>
    <phoneticPr fontId="2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</si>
  <si>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行銷與流通管理系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 xml:space="preserve">(108學年度入學適用) </t>
    </r>
    <phoneticPr fontId="2" type="noConversion"/>
  </si>
  <si>
    <t>110年03月05日-109學年度第2學期第1次系課程發展委員會修定
110年03月15日-109學年度第2學期第1次院課程發展委員會審議
110年04月08日-109學年度第2學期第1次校課程發展委員會審議</t>
    <phoneticPr fontId="2" type="noConversion"/>
  </si>
  <si>
    <t>類
別</t>
    <phoneticPr fontId="2" type="noConversion"/>
  </si>
  <si>
    <t>學分</t>
    <phoneticPr fontId="2" type="noConversion"/>
  </si>
  <si>
    <t>時數</t>
    <phoneticPr fontId="2" type="noConversion"/>
  </si>
  <si>
    <t>學分</t>
    <phoneticPr fontId="2" type="noConversion"/>
  </si>
  <si>
    <t>時數</t>
    <phoneticPr fontId="2" type="noConversion"/>
  </si>
  <si>
    <t>學分</t>
    <phoneticPr fontId="2" type="noConversion"/>
  </si>
  <si>
    <t>基
礎
通
識</t>
    <phoneticPr fontId="2" type="noConversion"/>
  </si>
  <si>
    <t>中文閱讀與寫作</t>
    <phoneticPr fontId="2" type="noConversion"/>
  </si>
  <si>
    <t>體育(二)-高爾夫</t>
    <phoneticPr fontId="2" type="noConversion"/>
  </si>
  <si>
    <t>體育(三)</t>
    <phoneticPr fontId="2" type="noConversion"/>
  </si>
  <si>
    <t>體育(一)</t>
    <phoneticPr fontId="2" type="noConversion"/>
  </si>
  <si>
    <t>共同外語(三)</t>
    <phoneticPr fontId="2" type="noConversion"/>
  </si>
  <si>
    <r>
      <rPr>
        <sz val="8"/>
        <color theme="1"/>
        <rFont val="微軟正黑體"/>
        <family val="2"/>
        <charset val="136"/>
      </rPr>
      <t xml:space="preserve">1.共同外語課程需修滿6學分，學生於修課前即可選擇「英語」或「日語」為外語課程。
</t>
    </r>
    <r>
      <rPr>
        <sz val="8"/>
        <color rgb="FFFF0000"/>
        <rFont val="微軟正黑體"/>
        <family val="2"/>
        <charset val="136"/>
      </rPr>
      <t>2.選定語言後，不可異動。</t>
    </r>
    <phoneticPr fontId="2" type="noConversion"/>
  </si>
  <si>
    <t>職
用
通
識</t>
    <phoneticPr fontId="2" type="noConversion"/>
  </si>
  <si>
    <t>勞作教育(一)(二)</t>
    <phoneticPr fontId="2" type="noConversion"/>
  </si>
  <si>
    <t>服務學習(一)(二)</t>
    <phoneticPr fontId="2" type="noConversion"/>
  </si>
  <si>
    <t>職場應用文</t>
    <phoneticPr fontId="2" type="noConversion"/>
  </si>
  <si>
    <t>法律與生活</t>
    <phoneticPr fontId="2" type="noConversion"/>
  </si>
  <si>
    <t>職場禮儀與口語表達</t>
    <phoneticPr fontId="2" type="noConversion"/>
  </si>
  <si>
    <t>多
元
通
識</t>
    <phoneticPr fontId="2" type="noConversion"/>
  </si>
  <si>
    <t>1. 為符合本校「通識規劃特色」，同學畢業應修滿「基礎通識」14學分、「職用通識」8學分及「多元通識」6 學分，共計28學分。
2. 「多元通識」由通識教育中心訂定預選課程，預選後列出應選修之人文藝術領域、自然科技領域及社會科學領域三類之應開課程後，請至少於2領域以上選修，共計6學分之課程。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「名人講座」係跨類別選修課程，可抵「多元通識課程」中任一門課（抵2學分），以一次為限。</t>
    <phoneticPr fontId="2" type="noConversion"/>
  </si>
  <si>
    <t>院必
修課</t>
    <phoneticPr fontId="2" type="noConversion"/>
  </si>
  <si>
    <t>國際商務禮儀與職場溝通</t>
    <phoneticPr fontId="2" type="noConversion"/>
  </si>
  <si>
    <t>企業經營講座</t>
    <phoneticPr fontId="2" type="noConversion"/>
  </si>
  <si>
    <t>管理學</t>
    <phoneticPr fontId="2" type="noConversion"/>
  </si>
  <si>
    <t>小計</t>
    <phoneticPr fontId="2" type="noConversion"/>
  </si>
  <si>
    <t>類別學分小計</t>
    <phoneticPr fontId="2" type="noConversion"/>
  </si>
  <si>
    <t>院訂
選修</t>
    <phoneticPr fontId="2" type="noConversion"/>
  </si>
  <si>
    <t>職場日語</t>
    <phoneticPr fontId="2" type="noConversion"/>
  </si>
  <si>
    <t>中階職場英語</t>
    <phoneticPr fontId="2" type="noConversion"/>
  </si>
  <si>
    <t>進階職場日語</t>
    <phoneticPr fontId="2" type="noConversion"/>
  </si>
  <si>
    <t>高階職場英語</t>
    <phoneticPr fontId="2" type="noConversion"/>
  </si>
  <si>
    <t>進階職場實用英語會話</t>
    <phoneticPr fontId="2" type="noConversion"/>
  </si>
  <si>
    <t>套裝軟體應用(一)(二)</t>
    <phoneticPr fontId="2" type="noConversion"/>
  </si>
  <si>
    <t>統計與軟體應用(一)(二)</t>
    <phoneticPr fontId="2" type="noConversion"/>
  </si>
  <si>
    <t>實務專題(一)(二)</t>
    <phoneticPr fontId="2" type="noConversion"/>
  </si>
  <si>
    <t>就業接軌(一)</t>
    <phoneticPr fontId="2" type="noConversion"/>
  </si>
  <si>
    <t>會計資訊系統</t>
    <phoneticPr fontId="2" type="noConversion"/>
  </si>
  <si>
    <t>社交英文(一)(二)</t>
    <phoneticPr fontId="2" type="noConversion"/>
  </si>
  <si>
    <t>企業管理</t>
    <phoneticPr fontId="2" type="noConversion"/>
  </si>
  <si>
    <t>企業誠信與倫理</t>
    <phoneticPr fontId="2" type="noConversion"/>
  </si>
  <si>
    <t>行銷管理(一)(二)</t>
    <phoneticPr fontId="2" type="noConversion"/>
  </si>
  <si>
    <t>網路行銷</t>
    <phoneticPr fontId="2" type="noConversion"/>
  </si>
  <si>
    <t>行銷企劃</t>
    <phoneticPr fontId="2" type="noConversion"/>
  </si>
  <si>
    <t>消費者行為</t>
    <phoneticPr fontId="2" type="noConversion"/>
  </si>
  <si>
    <t>廣告管理與實務</t>
    <phoneticPr fontId="2" type="noConversion"/>
  </si>
  <si>
    <t>行銷研究</t>
    <phoneticPr fontId="2" type="noConversion"/>
  </si>
  <si>
    <t>流通業管理</t>
    <phoneticPr fontId="2" type="noConversion"/>
  </si>
  <si>
    <t>物流管理</t>
    <phoneticPr fontId="2" type="noConversion"/>
  </si>
  <si>
    <t>門市經營企劃</t>
    <phoneticPr fontId="2" type="noConversion"/>
  </si>
  <si>
    <t>門市服務</t>
    <phoneticPr fontId="2" type="noConversion"/>
  </si>
  <si>
    <t>倉儲與運輸管理</t>
    <phoneticPr fontId="2" type="noConversion"/>
  </si>
  <si>
    <t>必修學分小計</t>
    <phoneticPr fontId="2" type="noConversion"/>
  </si>
  <si>
    <t>專業
選修
科目</t>
    <phoneticPr fontId="2" type="noConversion"/>
  </si>
  <si>
    <t>經濟與產業環境</t>
    <phoneticPr fontId="2" type="noConversion"/>
  </si>
  <si>
    <t>簡報製作與表達</t>
    <phoneticPr fontId="2" type="noConversion"/>
  </si>
  <si>
    <t>財務報表分析與風險管理</t>
    <phoneticPr fontId="2" type="noConversion"/>
  </si>
  <si>
    <t>公共關係概論</t>
    <phoneticPr fontId="2" type="noConversion"/>
  </si>
  <si>
    <t>創新管理</t>
    <phoneticPr fontId="2" type="noConversion"/>
  </si>
  <si>
    <t>顧客關係管理</t>
    <phoneticPr fontId="2" type="noConversion"/>
  </si>
  <si>
    <t>問卷設計與分析</t>
    <phoneticPr fontId="2" type="noConversion"/>
  </si>
  <si>
    <t>企業資源規劃</t>
    <phoneticPr fontId="2" type="noConversion"/>
  </si>
  <si>
    <t>多媒體設計</t>
    <phoneticPr fontId="2" type="noConversion"/>
  </si>
  <si>
    <t>行銷模擬經營</t>
    <phoneticPr fontId="2" type="noConversion"/>
  </si>
  <si>
    <t>會展與活動行銷</t>
    <phoneticPr fontId="2" type="noConversion"/>
  </si>
  <si>
    <t>商業談判</t>
    <phoneticPr fontId="2" type="noConversion"/>
  </si>
  <si>
    <t>國際行銷管理</t>
    <phoneticPr fontId="2" type="noConversion"/>
  </si>
  <si>
    <t>行銷個案研討</t>
    <phoneticPr fontId="2" type="noConversion"/>
  </si>
  <si>
    <t>服務業行銷</t>
    <phoneticPr fontId="2" type="noConversion"/>
  </si>
  <si>
    <t>品牌經營與行銷</t>
    <phoneticPr fontId="2" type="noConversion"/>
  </si>
  <si>
    <t>市場與行銷策略</t>
    <phoneticPr fontId="2" type="noConversion"/>
  </si>
  <si>
    <t>社群經營與行銷</t>
    <phoneticPr fontId="2" type="noConversion"/>
  </si>
  <si>
    <t>商品攝影與海報設計</t>
    <phoneticPr fontId="2" type="noConversion"/>
  </si>
  <si>
    <t>零售業管理</t>
    <phoneticPr fontId="2" type="noConversion"/>
  </si>
  <si>
    <t>賣場規劃與設計</t>
    <phoneticPr fontId="2" type="noConversion"/>
  </si>
  <si>
    <t>流通情報分析與應用</t>
    <phoneticPr fontId="2" type="noConversion"/>
  </si>
  <si>
    <t>連鎖加盟事業管理</t>
    <phoneticPr fontId="2" type="noConversion"/>
  </si>
  <si>
    <t>供應鏈管理</t>
    <phoneticPr fontId="2" type="noConversion"/>
  </si>
  <si>
    <t>校外實習(一)(二)</t>
    <phoneticPr fontId="2" type="noConversion"/>
  </si>
  <si>
    <t>*</t>
    <phoneticPr fontId="2" type="noConversion"/>
  </si>
  <si>
    <t>就業接軌(二)</t>
    <phoneticPr fontId="2" type="noConversion"/>
  </si>
  <si>
    <t>建議選修學分</t>
    <phoneticPr fontId="2" type="noConversion"/>
  </si>
  <si>
    <t>學期學分小計</t>
    <phoneticPr fontId="2" type="noConversion"/>
  </si>
  <si>
    <t>說明</t>
    <phoneticPr fontId="2" type="noConversion"/>
  </si>
  <si>
    <t>核心通識：14學分</t>
    <phoneticPr fontId="2" type="noConversion"/>
  </si>
  <si>
    <t>院訂必修：8學分</t>
    <phoneticPr fontId="2" type="noConversion"/>
  </si>
  <si>
    <t>職用通識：8學分</t>
    <phoneticPr fontId="2" type="noConversion"/>
  </si>
  <si>
    <t>專業必修：60  學分</t>
    <phoneticPr fontId="2" type="noConversion"/>
  </si>
  <si>
    <t>多元通識：6學分</t>
    <phoneticPr fontId="2" type="noConversion"/>
  </si>
  <si>
    <t>專業至少應選修：32學分</t>
    <phoneticPr fontId="2" type="noConversion"/>
  </si>
  <si>
    <t>最低畢業學分數：128學分</t>
    <phoneticPr fontId="2" type="noConversion"/>
  </si>
  <si>
    <r>
      <rPr>
        <sz val="8"/>
        <rFont val="標楷體"/>
        <family val="4"/>
        <charset val="136"/>
      </rPr>
      <t>基礎通識</t>
    </r>
    <phoneticPr fontId="2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</si>
  <si>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</si>
  <si>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專業必修科目</t>
    </r>
    <phoneticPr fontId="2" type="noConversion"/>
  </si>
  <si>
    <t>3D物理動畫應用</t>
    <phoneticPr fontId="2" type="noConversion"/>
  </si>
  <si>
    <r>
      <rPr>
        <sz val="9"/>
        <rFont val="標楷體"/>
        <family val="4"/>
        <charset val="136"/>
      </rPr>
      <t>基礎繪畫</t>
    </r>
    <phoneticPr fontId="2" type="noConversion"/>
  </si>
  <si>
    <t>多媒體互動程式設計</t>
    <phoneticPr fontId="2" type="noConversion"/>
  </si>
  <si>
    <t>3D角色動畫</t>
    <phoneticPr fontId="2" type="noConversion"/>
  </si>
  <si>
    <t>2D場景概念設計</t>
    <phoneticPr fontId="2" type="noConversion"/>
  </si>
  <si>
    <t>數位特效</t>
    <phoneticPr fontId="2" type="noConversion"/>
  </si>
  <si>
    <t>商業人像攝影</t>
    <phoneticPr fontId="2" type="noConversion"/>
  </si>
  <si>
    <r>
      <rPr>
        <sz val="9"/>
        <rFont val="標楷體"/>
        <family val="4"/>
        <charset val="136"/>
      </rPr>
      <t>實拍調光與合成剪輯</t>
    </r>
    <phoneticPr fontId="2" type="noConversion"/>
  </si>
  <si>
    <t>活動與節目拍攝</t>
    <phoneticPr fontId="2" type="noConversion"/>
  </si>
  <si>
    <t>視覺藝術創作方法論</t>
    <phoneticPr fontId="2" type="noConversion"/>
  </si>
  <si>
    <t>多媒體與教育應用</t>
    <phoneticPr fontId="2" type="noConversion"/>
  </si>
  <si>
    <t>影像與書寫</t>
    <phoneticPr fontId="2" type="noConversion"/>
  </si>
  <si>
    <t>繪本設計</t>
    <phoneticPr fontId="2" type="noConversion"/>
  </si>
  <si>
    <t>電影賞析</t>
    <phoneticPr fontId="2" type="noConversion"/>
  </si>
  <si>
    <t>攝影創作技巧論</t>
    <phoneticPr fontId="2" type="noConversion"/>
  </si>
  <si>
    <t>多媒體教學設計研討</t>
    <phoneticPr fontId="2" type="noConversion"/>
  </si>
  <si>
    <t>創意思考概論</t>
    <phoneticPr fontId="2" type="noConversion"/>
  </si>
  <si>
    <t>多媒體網頁動畫</t>
    <phoneticPr fontId="2" type="noConversion"/>
  </si>
  <si>
    <t>互動網站設計</t>
    <phoneticPr fontId="2" type="noConversion"/>
  </si>
  <si>
    <t>影像美學與書寫</t>
  </si>
  <si>
    <t>校外實習(一)</t>
  </si>
  <si>
    <t>多媒體藝術傳達</t>
    <phoneticPr fontId="2" type="noConversion"/>
  </si>
  <si>
    <t>創作方法論</t>
    <phoneticPr fontId="2" type="noConversion"/>
  </si>
  <si>
    <t>UI/UX使用者介面概論</t>
    <phoneticPr fontId="2" type="noConversion"/>
  </si>
  <si>
    <t>自媒體經營概論</t>
    <phoneticPr fontId="2" type="noConversion"/>
  </si>
  <si>
    <t>行動與社群網路</t>
    <phoneticPr fontId="2" type="noConversion"/>
  </si>
  <si>
    <t>行動遊戲程式設計</t>
    <phoneticPr fontId="2" type="noConversion"/>
  </si>
  <si>
    <t>數位教材設計</t>
    <phoneticPr fontId="2" type="noConversion"/>
  </si>
  <si>
    <t>音樂與媒體整合</t>
  </si>
  <si>
    <t>鏡頭語言</t>
    <phoneticPr fontId="2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</si>
  <si>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2" type="noConversion"/>
  </si>
  <si>
    <t xml:space="preserve">1.通識：28學分，院必修：8學分，系專業必修：66學分，專業選修26學分(可含院定選修)，合計畢業至少修完：128學分。
2.校外實習課程可任選下列二種方式之ㄧ實施：  
(1)學期實習：需選修「校外實習(學期)」共9學分選修課程(一學期，需實習滿18周，每周40小時，共720小時)                                                                                     
(2)學期實習：需選修「校外實習(學年)」共18學分選修課程(一學年，1440小時)                                                                                                                                                                                                                                                                                                    (3)暑期實習：3學分   2個月  320小時
◎黃色網底為路易莎咖啡培訓計畫課程。
◎本校日間部四年制學生，除依本校學則規定修滿應修之學分外，並應符合相關外語能力、專業實務技能規定之條件，使得申請畢業。                   
◎本系未開設之課程可至外系選修，並於選課前提出申請，經核准後始得列入畢業專業選修學分，以各系制定專業選修學分為標準，至多可承認二分之一為上限。       </t>
    <phoneticPr fontId="2" type="noConversion"/>
  </si>
  <si>
    <t>1.通識：28學分，院必修：8學分，系專業必修：60學分，選修32學分，合計畢業至少修完：128學分。
2.本系未開設之課程可至外系選修，並於選課前提出申請，經核准後始得列入畢業專業選修學分，以各系制定專業選修學分為標準，
   至多可承認二分之一為上限。
3.校外實習，一學期需實習滿18周，每周40小時，合計應滿720小時。
4.日間部四年制學生，除依本校學則規定修滿應修之學分外，並應符合相關外語能力、專業實務技能規定之條件，使得申請畢業。</t>
    <phoneticPr fontId="2" type="noConversion"/>
  </si>
  <si>
    <t>◎本校日間部四年制學生，除依本校學則規定修滿應修之學分外，並應符合相關外語能力、專業實務技能規定之條件，使得申請畢業。
◎本系未開設之課程可至外系選修，並於選課前提出申請，經核准後始得列入畢業專業選修學分，以各系制定專業選修學分為標準，至多可承認  二分之一為上限。</t>
    <phoneticPr fontId="2" type="noConversion"/>
  </si>
  <si>
    <t>1.本學程未開設之課程可至外系選修，並於選課前提出申請，經核准後始得列入畢業專業選修學分，以各系制定專業選修學分為標準，
   至多可承認二分之一為上限。
2..校外實習課程可任選下列三種方式之一實施：
   (1)暑期實習：需選修「校外實習(暑期)」，共3學分選修課程(暑假期間，需實習滿8周，每周40小時，共320小時以上)
   (2)學期實習：需選修「校外實習(一)」或「校外實習(二)」，共9學分選修課程(一學期，需實習滿18周，每周40小時，共720小時)   
   (3)學年實習：需選修「校外實習(一)(二)」或「海外實習(一)(二)」，共18學分選修課程(一學年，每學期需實習滿18周，每周40小時，共720小時)
   (4)選修校外實習課程者，得視實際需求，以實習學分申請抵免專業必修或選修課，唯畢業總學分仍應符合最低畢業學分。
◎本校日間部四年制學生，除依本校學則規定修滿應修之學分外，並應符合相關外語能力、專業實務技能規定之條件，使得申請畢業。</t>
    <phoneticPr fontId="2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</si>
  <si>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數位多媒體設計系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(108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2" type="noConversion"/>
  </si>
  <si>
    <t>111年03月10日-110學年度第2學期第2次系課程發展委員會修訂
111年03月15日-110學年度第2學期第1次院課程發展委員會審議
111年04月07日-110學年度第2學期第1次校課程發展委員會審議</t>
    <phoneticPr fontId="93" type="noConversion"/>
  </si>
  <si>
    <t>類別</t>
    <phoneticPr fontId="2" type="noConversion"/>
  </si>
  <si>
    <r>
      <rPr>
        <sz val="9"/>
        <rFont val="標楷體"/>
        <family val="4"/>
        <charset val="136"/>
      </rPr>
      <t>科目名稱</t>
    </r>
    <phoneticPr fontId="2" type="noConversion"/>
  </si>
  <si>
    <t>科目名稱</t>
    <phoneticPr fontId="2" type="noConversion"/>
  </si>
  <si>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</si>
  <si>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時數</t>
    </r>
    <phoneticPr fontId="2" type="noConversion"/>
  </si>
  <si>
    <r>
      <rPr>
        <sz val="9"/>
        <rFont val="標楷體"/>
        <family val="4"/>
        <charset val="136"/>
      </rPr>
      <t>學分</t>
    </r>
    <phoneticPr fontId="2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</si>
  <si>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</si>
  <si>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</si>
  <si>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</si>
  <si>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)-</t>
    </r>
    <r>
      <rPr>
        <sz val="9"/>
        <rFont val="標楷體"/>
        <family val="4"/>
        <charset val="136"/>
      </rPr>
      <t>高爾夫</t>
    </r>
    <phoneticPr fontId="2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</si>
  <si>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學分，學生於修課前即可選擇「英語」或「日語」為外語課程。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選定語言後，可交換和異動語言，但以一次為限。欲異動語言者，需考量是否具該語言之基礎。</t>
    </r>
    <phoneticPr fontId="2" type="noConversion"/>
  </si>
  <si>
    <r>
      <rPr>
        <sz val="8"/>
        <rFont val="標楷體"/>
        <family val="4"/>
        <charset val="136"/>
      </rPr>
      <t>職用通識</t>
    </r>
    <phoneticPr fontId="2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</si>
  <si>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</si>
  <si>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</si>
  <si>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職場應用文</t>
    </r>
    <phoneticPr fontId="2" type="noConversion"/>
  </si>
  <si>
    <r>
      <rPr>
        <sz val="9"/>
        <rFont val="標楷體"/>
        <family val="4"/>
        <charset val="136"/>
      </rPr>
      <t>法律與生活</t>
    </r>
    <phoneticPr fontId="2" type="noConversion"/>
  </si>
  <si>
    <r>
      <rPr>
        <sz val="9"/>
        <rFont val="標楷體"/>
        <family val="4"/>
        <charset val="136"/>
      </rPr>
      <t>職場禮儀與口語表達</t>
    </r>
    <phoneticPr fontId="2" type="noConversion"/>
  </si>
  <si>
    <r>
      <rPr>
        <sz val="8"/>
        <rFont val="標楷體"/>
        <family val="4"/>
        <charset val="136"/>
      </rPr>
      <t>多元通識</t>
    </r>
    <phoneticPr fontId="2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</si>
  <si>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領域以上選修，共計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學分），以一次為限。</t>
    </r>
    <phoneticPr fontId="2" type="noConversion"/>
  </si>
  <si>
    <r>
      <rPr>
        <sz val="8"/>
        <rFont val="標楷體"/>
        <family val="4"/>
        <charset val="136"/>
      </rPr>
      <t>院必修</t>
    </r>
    <phoneticPr fontId="2" type="noConversion"/>
  </si>
  <si>
    <r>
      <rPr>
        <sz val="7"/>
        <rFont val="標楷體"/>
        <family val="4"/>
        <charset val="136"/>
      </rPr>
      <t>國際商務禮儀與職場溝通</t>
    </r>
    <phoneticPr fontId="2" type="noConversion"/>
  </si>
  <si>
    <r>
      <rPr>
        <sz val="8"/>
        <rFont val="標楷體"/>
        <family val="4"/>
        <charset val="136"/>
      </rPr>
      <t>企業經營講座</t>
    </r>
    <phoneticPr fontId="2" type="noConversion"/>
  </si>
  <si>
    <r>
      <rPr>
        <sz val="8"/>
        <rFont val="標楷體"/>
        <family val="4"/>
        <charset val="136"/>
      </rPr>
      <t>管理學</t>
    </r>
    <phoneticPr fontId="2" type="noConversion"/>
  </si>
  <si>
    <r>
      <rPr>
        <sz val="7"/>
        <rFont val="標楷體"/>
        <family val="4"/>
        <charset val="136"/>
      </rPr>
      <t>職場倫理與職涯規劃</t>
    </r>
    <phoneticPr fontId="2" type="noConversion"/>
  </si>
  <si>
    <r>
      <rPr>
        <b/>
        <sz val="8"/>
        <rFont val="標楷體"/>
        <family val="4"/>
        <charset val="136"/>
      </rPr>
      <t>小計</t>
    </r>
    <phoneticPr fontId="2" type="noConversion"/>
  </si>
  <si>
    <r>
      <rPr>
        <b/>
        <sz val="9"/>
        <rFont val="標楷體"/>
        <family val="4"/>
        <charset val="136"/>
      </rPr>
      <t>類別學分小計</t>
    </r>
    <phoneticPr fontId="2" type="noConversion"/>
  </si>
  <si>
    <r>
      <rPr>
        <sz val="8"/>
        <rFont val="標楷體"/>
        <family val="4"/>
        <charset val="136"/>
      </rPr>
      <t>院選修</t>
    </r>
    <phoneticPr fontId="2" type="noConversion"/>
  </si>
  <si>
    <r>
      <rPr>
        <sz val="8"/>
        <rFont val="標楷體"/>
        <family val="4"/>
        <charset val="136"/>
      </rPr>
      <t>職場日語</t>
    </r>
    <phoneticPr fontId="2" type="noConversion"/>
  </si>
  <si>
    <r>
      <rPr>
        <sz val="8"/>
        <rFont val="標楷體"/>
        <family val="4"/>
        <charset val="136"/>
      </rPr>
      <t>中階職場英語</t>
    </r>
    <phoneticPr fontId="2" type="noConversion"/>
  </si>
  <si>
    <r>
      <rPr>
        <sz val="9"/>
        <rFont val="標楷體"/>
        <family val="4"/>
        <charset val="136"/>
      </rPr>
      <t>客服營運與管理</t>
    </r>
    <phoneticPr fontId="2" type="noConversion"/>
  </si>
  <si>
    <r>
      <rPr>
        <sz val="8"/>
        <rFont val="標楷體"/>
        <family val="4"/>
        <charset val="136"/>
      </rPr>
      <t>進階職場日語</t>
    </r>
    <phoneticPr fontId="2" type="noConversion"/>
  </si>
  <si>
    <r>
      <rPr>
        <sz val="8"/>
        <rFont val="標楷體"/>
        <family val="4"/>
        <charset val="136"/>
      </rPr>
      <t>高階職場英語</t>
    </r>
    <phoneticPr fontId="2" type="noConversion"/>
  </si>
  <si>
    <r>
      <rPr>
        <sz val="6"/>
        <rFont val="標楷體"/>
        <family val="4"/>
        <charset val="136"/>
      </rPr>
      <t>進階職場實用英語會話</t>
    </r>
    <phoneticPr fontId="2" type="noConversion"/>
  </si>
  <si>
    <r>
      <rPr>
        <b/>
        <sz val="9"/>
        <rFont val="標楷體"/>
        <family val="4"/>
        <charset val="136"/>
      </rPr>
      <t>小計</t>
    </r>
    <phoneticPr fontId="2" type="noConversion"/>
  </si>
  <si>
    <t>行動內容企劃與設計</t>
    <phoneticPr fontId="2" type="noConversion"/>
  </si>
  <si>
    <r>
      <rPr>
        <sz val="9"/>
        <rFont val="標楷體"/>
        <family val="4"/>
        <charset val="136"/>
      </rPr>
      <t>攝影與色彩設計</t>
    </r>
    <phoneticPr fontId="2" type="noConversion"/>
  </si>
  <si>
    <t>圖像化程式與多媒體</t>
    <phoneticPr fontId="2" type="noConversion"/>
  </si>
  <si>
    <t>3D場景製作</t>
    <phoneticPr fontId="2" type="noConversion"/>
  </si>
  <si>
    <t>3D雕塑與材質</t>
    <phoneticPr fontId="2" type="noConversion"/>
  </si>
  <si>
    <t>虛擬實境設計</t>
    <phoneticPr fontId="2" type="noConversion"/>
  </si>
  <si>
    <r>
      <rPr>
        <sz val="9"/>
        <rFont val="標楷體"/>
        <family val="4"/>
        <charset val="136"/>
      </rPr>
      <t>編劇實務</t>
    </r>
    <phoneticPr fontId="2" type="noConversion"/>
  </si>
  <si>
    <t>數位錄音與剪輯</t>
    <phoneticPr fontId="2" type="noConversion"/>
  </si>
  <si>
    <t>遊戲設計與製作</t>
    <phoneticPr fontId="2" type="noConversion"/>
  </si>
  <si>
    <r>
      <rPr>
        <sz val="9"/>
        <rFont val="標楷體"/>
        <family val="4"/>
        <charset val="136"/>
      </rPr>
      <t>故事與分鏡腳本</t>
    </r>
    <phoneticPr fontId="2" type="noConversion"/>
  </si>
  <si>
    <t>動態視覺圖像設計</t>
    <phoneticPr fontId="2" type="noConversion"/>
  </si>
  <si>
    <t>3D列印互動應用</t>
    <phoneticPr fontId="2" type="noConversion"/>
  </si>
  <si>
    <t>實務專題(二)</t>
    <phoneticPr fontId="2" type="noConversion"/>
  </si>
  <si>
    <t>燈光與材質實務</t>
    <phoneticPr fontId="2" type="noConversion"/>
  </si>
  <si>
    <t>互動遊戲設計</t>
    <phoneticPr fontId="2" type="noConversion"/>
  </si>
  <si>
    <r>
      <rPr>
        <sz val="8"/>
        <rFont val="標楷體"/>
        <family val="4"/>
        <charset val="136"/>
      </rPr>
      <t>專業選修科目</t>
    </r>
    <phoneticPr fontId="2" type="noConversion"/>
  </si>
  <si>
    <t>多媒體術語導讀</t>
    <phoneticPr fontId="2" type="noConversion"/>
  </si>
  <si>
    <t>遊戲企劃設計</t>
    <phoneticPr fontId="2" type="noConversion"/>
  </si>
  <si>
    <t>數位出版</t>
    <phoneticPr fontId="2" type="noConversion"/>
  </si>
  <si>
    <t>當代攝影藝術賞析</t>
    <phoneticPr fontId="2" type="noConversion"/>
  </si>
  <si>
    <t>網路多媒體技術與應用</t>
    <phoneticPr fontId="2" type="noConversion"/>
  </si>
  <si>
    <t>著作法規</t>
    <phoneticPr fontId="2" type="noConversion"/>
  </si>
  <si>
    <t>微電影製作</t>
    <phoneticPr fontId="2" type="noConversion"/>
  </si>
  <si>
    <t>專案分析與報價</t>
    <phoneticPr fontId="2" type="noConversion"/>
  </si>
  <si>
    <t>校外實習(暑)</t>
    <phoneticPr fontId="2" type="noConversion"/>
  </si>
  <si>
    <t>專案組織與管理</t>
    <phoneticPr fontId="2" type="noConversion"/>
  </si>
  <si>
    <t>中外藝術史</t>
    <phoneticPr fontId="2" type="noConversion"/>
  </si>
  <si>
    <t>電影藝術賞析</t>
    <phoneticPr fontId="2" type="noConversion"/>
  </si>
  <si>
    <t>動畫藝術賞析</t>
    <phoneticPr fontId="2" type="noConversion"/>
  </si>
  <si>
    <t>雲端運算與服務</t>
    <phoneticPr fontId="2" type="noConversion"/>
  </si>
  <si>
    <t>數位學習設計</t>
    <phoneticPr fontId="2" type="noConversion"/>
  </si>
  <si>
    <t>後現代影視藝術</t>
    <phoneticPr fontId="2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</si>
  <si>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" type="noConversion"/>
  </si>
  <si>
    <t>至少修22學分以上</t>
    <phoneticPr fontId="2" type="noConversion"/>
  </si>
  <si>
    <r>
      <rPr>
        <sz val="8"/>
        <rFont val="標楷體"/>
        <family val="4"/>
        <charset val="136"/>
      </rPr>
      <t>備
註</t>
    </r>
    <phoneticPr fontId="2" type="noConversion"/>
  </si>
  <si>
    <r>
      <rPr>
        <sz val="8"/>
        <rFont val="標楷體"/>
        <family val="4"/>
        <charset val="136"/>
      </rPr>
      <t>基礎通識：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</si>
  <si>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專業必修：</t>
    </r>
    <r>
      <rPr>
        <sz val="8"/>
        <rFont val="Times New Roman"/>
        <family val="1"/>
      </rPr>
      <t>70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</si>
  <si>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：每週實習時數</t>
    </r>
    <r>
      <rPr>
        <sz val="8"/>
        <rFont val="Times New Roman"/>
        <family val="1"/>
      </rPr>
      <t>40</t>
    </r>
    <r>
      <rPr>
        <sz val="8"/>
        <rFont val="標楷體"/>
        <family val="4"/>
        <charset val="136"/>
      </rPr>
      <t>小時，</t>
    </r>
    <r>
      <rPr>
        <sz val="8"/>
        <rFont val="Times New Roman"/>
        <family val="1"/>
      </rPr>
      <t>4.5</t>
    </r>
    <r>
      <rPr>
        <sz val="8"/>
        <rFont val="標楷體"/>
        <family val="4"/>
        <charset val="136"/>
      </rPr>
      <t>個月，共</t>
    </r>
    <r>
      <rPr>
        <sz val="8"/>
        <rFont val="Times New Roman"/>
        <family val="1"/>
      </rPr>
      <t>720</t>
    </r>
    <r>
      <rPr>
        <sz val="8"/>
        <rFont val="標楷體"/>
        <family val="4"/>
        <charset val="136"/>
      </rPr>
      <t>小時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含以上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，得合計</t>
    </r>
    <r>
      <rPr>
        <sz val="8"/>
        <rFont val="Times New Roman"/>
        <family val="1"/>
      </rPr>
      <t>9</t>
    </r>
    <r>
      <rPr>
        <sz val="8"/>
        <rFont val="標楷體"/>
        <family val="4"/>
        <charset val="136"/>
      </rPr>
      <t>學分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視實習單位實際情況申請抵免當學期專業必修或專業選修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</si>
  <si>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職用通識：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</si>
  <si>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專業選修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含院選修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：</t>
    </r>
    <r>
      <rPr>
        <sz val="8"/>
        <rFont val="Times New Roman"/>
        <family val="1"/>
      </rPr>
      <t>22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</si>
  <si>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多元通識：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</si>
  <si>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最低畢業學分數：</t>
    </r>
    <r>
      <rPr>
        <sz val="8"/>
        <rFont val="Times New Roman"/>
        <family val="1"/>
      </rPr>
      <t>128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</si>
  <si>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暑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：每週實習時數</t>
    </r>
    <r>
      <rPr>
        <sz val="8"/>
        <rFont val="Times New Roman"/>
        <family val="1"/>
      </rPr>
      <t>40</t>
    </r>
    <r>
      <rPr>
        <sz val="8"/>
        <rFont val="標楷體"/>
        <family val="4"/>
        <charset val="136"/>
      </rPr>
      <t>小時，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個月，共</t>
    </r>
    <r>
      <rPr>
        <sz val="8"/>
        <rFont val="Times New Roman"/>
        <family val="1"/>
      </rPr>
      <t>320</t>
    </r>
    <r>
      <rPr>
        <sz val="8"/>
        <rFont val="標楷體"/>
        <family val="4"/>
        <charset val="136"/>
      </rPr>
      <t>小時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含以上</t>
    </r>
    <r>
      <rPr>
        <sz val="8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</si>
  <si>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>院必修：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</t>
    </r>
    <phoneticPr fontId="2" type="noConversion"/>
  </si>
  <si>
    <r>
      <rPr>
        <sz val="8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2" type="noConversion"/>
  </si>
  <si>
    <t>◎本系未開設之課程可至外系選修，並於選課前提出申請，經核准後始得列入畢業專業選修學分，以各系制定專業選修學分為標準，至多可承認二分之一為上限。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</si>
</sst>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_);[Red]\(0\)"/>
  </numFmts>
  <fonts count="1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8"/>
      <name val="新細明體"/>
      <family val="1"/>
      <charset val="136"/>
    </font>
    <font>
      <sz val="7"/>
      <name val="Arial"/>
      <family val="2"/>
    </font>
    <font>
      <sz val="7"/>
      <name val="新細明體"/>
      <family val="1"/>
      <charset val="136"/>
    </font>
    <font>
      <sz val="8"/>
      <name val="微軟正黑體"/>
      <family val="2"/>
      <charset val="136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微軟正黑體"/>
      <family val="2"/>
      <charset val="136"/>
    </font>
    <font>
      <b/>
      <sz val="8"/>
      <name val="Arial"/>
      <family val="2"/>
    </font>
    <font>
      <sz val="8"/>
      <color indexed="8"/>
      <name val="微軟正黑體"/>
      <family val="2"/>
      <charset val="136"/>
    </font>
    <font>
      <sz val="10"/>
      <name val="Arial"/>
      <family val="2"/>
    </font>
    <font>
      <b/>
      <sz val="8"/>
      <name val="微軟正黑體"/>
      <family val="2"/>
      <charset val="136"/>
    </font>
    <font>
      <sz val="8"/>
      <color indexed="8"/>
      <name val="細明體"/>
      <family val="3"/>
      <charset val="136"/>
    </font>
    <font>
      <sz val="12"/>
      <color indexed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8"/>
      <color theme="1"/>
      <name val="標楷體"/>
      <family val="4"/>
      <charset val="136"/>
    </font>
    <font>
      <sz val="18"/>
      <color indexed="10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8"/>
      <color theme="1"/>
      <name val="新細明體"/>
      <family val="1"/>
      <charset val="136"/>
    </font>
    <font>
      <sz val="9"/>
      <name val="微軟正黑體"/>
      <family val="2"/>
      <charset val="136"/>
    </font>
    <font>
      <sz val="12"/>
      <name val="Times New Roman"/>
      <family val="1"/>
    </font>
    <font>
      <sz val="8"/>
      <name val="Times New Roman"/>
      <family val="1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9"/>
      <name val="微軟正黑體"/>
      <family val="2"/>
      <charset val="136"/>
    </font>
    <font>
      <sz val="6.5"/>
      <name val="微軟正黑體"/>
      <family val="2"/>
      <charset val="136"/>
    </font>
    <font>
      <sz val="10"/>
      <color theme="1"/>
      <name val="新細明體"/>
      <family val="1"/>
      <charset val="136"/>
    </font>
    <font>
      <strike/>
      <sz val="8"/>
      <name val="微軟正黑體"/>
      <family val="2"/>
      <charset val="136"/>
    </font>
    <font>
      <strike/>
      <sz val="9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6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Times New Roman"/>
      <family val="1"/>
    </font>
    <font>
      <sz val="18"/>
      <name val="Times New Roman"/>
      <family val="1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6"/>
      <name val="Times New Roman"/>
      <family val="1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b/>
      <sz val="8"/>
      <name val="Times New Roman"/>
      <family val="1"/>
    </font>
    <font>
      <sz val="7"/>
      <name val="Times New Roman"/>
      <family val="1"/>
    </font>
    <font>
      <sz val="7"/>
      <name val="標楷體"/>
      <family val="4"/>
      <charset val="136"/>
    </font>
    <font>
      <b/>
      <sz val="8"/>
      <name val="標楷體"/>
      <family val="4"/>
      <charset val="136"/>
    </font>
    <font>
      <sz val="10"/>
      <name val="Times New Roman"/>
      <family val="1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8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8"/>
      <color rgb="FFFF0000"/>
      <name val="標楷體"/>
      <family val="4"/>
      <charset val="136"/>
    </font>
    <font>
      <sz val="9"/>
      <name val="Tahoma"/>
      <family val="2"/>
    </font>
    <font>
      <sz val="18"/>
      <name val="Tahoma"/>
      <family val="2"/>
    </font>
    <font>
      <sz val="11"/>
      <name val="Tahoma"/>
      <family val="2"/>
    </font>
    <font>
      <sz val="11"/>
      <name val="標楷體"/>
      <family val="4"/>
      <charset val="136"/>
    </font>
    <font>
      <sz val="12"/>
      <name val="Tahoma"/>
      <family val="2"/>
    </font>
    <font>
      <sz val="6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6.5"/>
      <name val="Tahoma"/>
      <family val="2"/>
    </font>
    <font>
      <sz val="6.5"/>
      <name val="標楷體"/>
      <family val="4"/>
      <charset val="136"/>
    </font>
    <font>
      <b/>
      <sz val="8"/>
      <color rgb="FFFF0000"/>
      <name val="Tahoma"/>
      <family val="2"/>
    </font>
    <font>
      <b/>
      <sz val="12"/>
      <name val="Tahoma"/>
      <family val="2"/>
    </font>
    <font>
      <strike/>
      <sz val="8"/>
      <name val="Tahoma"/>
      <family val="2"/>
    </font>
    <font>
      <sz val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8"/>
      <name val="新細明體"/>
      <family val="1"/>
      <charset val="136"/>
      <scheme val="major"/>
    </font>
    <font>
      <sz val="9"/>
      <name val="新細明體"/>
      <family val="1"/>
      <charset val="136"/>
      <scheme val="minor"/>
    </font>
    <font>
      <b/>
      <sz val="9"/>
      <name val="新細明體"/>
      <family val="1"/>
      <charset val="136"/>
      <scheme val="minor"/>
    </font>
    <font>
      <sz val="8"/>
      <color rgb="FFFF0000"/>
      <name val="Times New Roman"/>
      <family val="1"/>
    </font>
    <font>
      <b/>
      <sz val="9"/>
      <name val="新細明體"/>
      <family val="1"/>
      <charset val="136"/>
      <scheme val="major"/>
    </font>
    <font>
      <sz val="6"/>
      <name val="新細明體"/>
      <family val="1"/>
      <charset val="136"/>
      <scheme val="minor"/>
    </font>
    <font>
      <sz val="6"/>
      <name val="新細明體"/>
      <family val="1"/>
      <charset val="136"/>
    </font>
    <font>
      <b/>
      <sz val="9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indexed="8"/>
      <name val="新細明體"/>
      <family val="1"/>
      <charset val="136"/>
    </font>
    <font>
      <b/>
      <sz val="8"/>
      <color rgb="FFFF0000"/>
      <name val="微軟正黑體"/>
      <family val="2"/>
      <charset val="136"/>
    </font>
    <font>
      <b/>
      <sz val="8"/>
      <color rgb="FFFF0000"/>
      <name val="Arial"/>
      <family val="2"/>
    </font>
    <font>
      <sz val="6"/>
      <color theme="0"/>
      <name val="新細明體"/>
      <family val="1"/>
      <charset val="136"/>
    </font>
    <font>
      <b/>
      <sz val="9"/>
      <color rgb="FFFF0000"/>
      <name val="微軟正黑體"/>
      <family val="2"/>
      <charset val="136"/>
    </font>
    <font>
      <b/>
      <sz val="9"/>
      <color rgb="FFFF0000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</font>
    <font>
      <b/>
      <sz val="8"/>
      <color rgb="FFFF0000"/>
      <name val="新細明體"/>
      <family val="1"/>
      <charset val="136"/>
      <scheme val="major"/>
    </font>
    <font>
      <b/>
      <sz val="9"/>
      <color rgb="FFFF0000"/>
      <name val="新細明體"/>
      <family val="1"/>
      <charset val="136"/>
      <scheme val="major"/>
    </font>
    <font>
      <sz val="6"/>
      <name val="細明體"/>
      <family val="3"/>
      <charset val="136"/>
    </font>
    <font>
      <sz val="8"/>
      <color rgb="FFFF0000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6"/>
      <color rgb="FF0000FF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color rgb="FFFF0000"/>
      <name val="標楷體"/>
      <family val="4"/>
      <charset val="136"/>
    </font>
    <font>
      <sz val="9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1" fillId="0" borderId="0">
      <alignment vertical="center"/>
    </xf>
    <xf numFmtId="0" fontId="81" fillId="0" borderId="0">
      <alignment vertical="center"/>
    </xf>
  </cellStyleXfs>
  <cellXfs count="1100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3" fillId="0" borderId="8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3" fillId="0" borderId="6" xfId="0" applyFont="1" applyFill="1" applyBorder="1"/>
    <xf numFmtId="0" fontId="1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vertical="center" shrinkToFit="1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8" fillId="0" borderId="0" xfId="0" applyFont="1" applyFill="1" applyAlignment="1">
      <alignment horizontal="center" vertical="center"/>
    </xf>
    <xf numFmtId="0" fontId="27" fillId="0" borderId="11" xfId="3" applyNumberFormat="1" applyFont="1" applyFill="1" applyBorder="1" applyAlignment="1">
      <alignment horizontal="center" vertical="center" shrinkToFit="1"/>
    </xf>
    <xf numFmtId="0" fontId="27" fillId="0" borderId="27" xfId="3" applyNumberFormat="1" applyFont="1" applyFill="1" applyBorder="1" applyAlignment="1">
      <alignment horizontal="center" vertical="center" shrinkToFit="1"/>
    </xf>
    <xf numFmtId="0" fontId="27" fillId="0" borderId="12" xfId="3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9" fillId="3" borderId="7" xfId="3" applyFont="1" applyFill="1" applyBorder="1" applyAlignment="1">
      <alignment vertical="center" shrinkToFit="1"/>
    </xf>
    <xf numFmtId="176" fontId="9" fillId="3" borderId="7" xfId="3" applyNumberFormat="1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29" fillId="3" borderId="7" xfId="0" applyNumberFormat="1" applyFont="1" applyFill="1" applyBorder="1" applyAlignment="1">
      <alignment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7" xfId="3" applyFont="1" applyFill="1" applyBorder="1" applyAlignment="1">
      <alignment horizontal="center" vertical="center" shrinkToFit="1"/>
    </xf>
    <xf numFmtId="0" fontId="9" fillId="3" borderId="7" xfId="3" applyFont="1" applyFill="1" applyBorder="1" applyAlignment="1">
      <alignment horizontal="center" vertical="center" wrapText="1"/>
    </xf>
    <xf numFmtId="0" fontId="30" fillId="4" borderId="0" xfId="0" applyFont="1" applyFill="1"/>
    <xf numFmtId="0" fontId="29" fillId="3" borderId="7" xfId="0" applyFont="1" applyFill="1" applyBorder="1" applyAlignment="1">
      <alignment horizontal="left" vertical="center" shrinkToFit="1"/>
    </xf>
    <xf numFmtId="176" fontId="9" fillId="3" borderId="7" xfId="0" applyNumberFormat="1" applyFont="1" applyFill="1" applyBorder="1" applyAlignment="1">
      <alignment horizontal="center" vertical="center" shrinkToFit="1"/>
    </xf>
    <xf numFmtId="0" fontId="29" fillId="3" borderId="7" xfId="0" applyFont="1" applyFill="1" applyBorder="1" applyAlignment="1">
      <alignment vertical="center" shrinkToFit="1"/>
    </xf>
    <xf numFmtId="0" fontId="16" fillId="3" borderId="7" xfId="3" applyFont="1" applyFill="1" applyBorder="1" applyAlignment="1">
      <alignment horizontal="center" vertical="center" shrinkToFit="1"/>
    </xf>
    <xf numFmtId="176" fontId="16" fillId="3" borderId="7" xfId="3" applyNumberFormat="1" applyFont="1" applyFill="1" applyBorder="1" applyAlignment="1">
      <alignment horizontal="center" vertical="center" wrapText="1"/>
    </xf>
    <xf numFmtId="176" fontId="16" fillId="3" borderId="7" xfId="3" applyNumberFormat="1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176" fontId="9" fillId="3" borderId="7" xfId="3" applyNumberFormat="1" applyFont="1" applyFill="1" applyBorder="1" applyAlignment="1">
      <alignment horizontal="center" vertical="center" shrinkToFit="1"/>
    </xf>
    <xf numFmtId="0" fontId="30" fillId="0" borderId="0" xfId="0" applyFont="1" applyFill="1"/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2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30" fillId="0" borderId="0" xfId="0" applyFont="1" applyFill="1" applyAlignment="1">
      <alignment vertical="center"/>
    </xf>
    <xf numFmtId="0" fontId="9" fillId="3" borderId="30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3" fillId="3" borderId="30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wrapText="1"/>
    </xf>
    <xf numFmtId="0" fontId="9" fillId="3" borderId="31" xfId="0" applyFont="1" applyFill="1" applyBorder="1" applyAlignment="1">
      <alignment wrapText="1"/>
    </xf>
    <xf numFmtId="0" fontId="16" fillId="3" borderId="7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4" fillId="3" borderId="7" xfId="0" applyNumberFormat="1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horizontal="left" vertical="center" wrapText="1"/>
    </xf>
    <xf numFmtId="0" fontId="34" fillId="3" borderId="11" xfId="0" applyNumberFormat="1" applyFont="1" applyFill="1" applyBorder="1" applyAlignment="1">
      <alignment horizontal="center" vertical="center" shrinkToFit="1"/>
    </xf>
    <xf numFmtId="0" fontId="9" fillId="3" borderId="34" xfId="3" applyNumberFormat="1" applyFont="1" applyFill="1" applyBorder="1" applyAlignment="1">
      <alignment horizontal="center" vertical="center" wrapText="1"/>
    </xf>
    <xf numFmtId="0" fontId="29" fillId="3" borderId="35" xfId="3" applyNumberFormat="1" applyFont="1" applyFill="1" applyBorder="1" applyAlignment="1">
      <alignment vertical="center" shrinkToFit="1"/>
    </xf>
    <xf numFmtId="0" fontId="9" fillId="3" borderId="36" xfId="3" applyNumberFormat="1" applyFont="1" applyFill="1" applyBorder="1" applyAlignment="1">
      <alignment horizontal="center" vertical="center" shrinkToFit="1"/>
    </xf>
    <xf numFmtId="0" fontId="9" fillId="3" borderId="34" xfId="3" applyNumberFormat="1" applyFont="1" applyFill="1" applyBorder="1" applyAlignment="1">
      <alignment horizontal="center" vertical="center" shrinkToFit="1"/>
    </xf>
    <xf numFmtId="0" fontId="9" fillId="3" borderId="36" xfId="3" applyNumberFormat="1" applyFont="1" applyFill="1" applyBorder="1" applyAlignment="1">
      <alignment horizontal="center" vertical="center"/>
    </xf>
    <xf numFmtId="0" fontId="9" fillId="3" borderId="34" xfId="3" applyNumberFormat="1" applyFont="1" applyFill="1" applyBorder="1" applyAlignment="1">
      <alignment horizontal="center" vertical="center"/>
    </xf>
    <xf numFmtId="0" fontId="9" fillId="3" borderId="37" xfId="3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9" fillId="3" borderId="24" xfId="3" applyNumberFormat="1" applyFont="1" applyFill="1" applyBorder="1" applyAlignment="1">
      <alignment horizontal="center" vertical="center" wrapText="1"/>
    </xf>
    <xf numFmtId="0" fontId="29" fillId="3" borderId="6" xfId="3" applyNumberFormat="1" applyFont="1" applyFill="1" applyBorder="1" applyAlignment="1">
      <alignment vertical="center" shrinkToFit="1"/>
    </xf>
    <xf numFmtId="0" fontId="9" fillId="3" borderId="7" xfId="3" applyNumberFormat="1" applyFont="1" applyFill="1" applyBorder="1" applyAlignment="1">
      <alignment horizontal="center" vertical="center"/>
    </xf>
    <xf numFmtId="0" fontId="37" fillId="3" borderId="7" xfId="3" applyNumberFormat="1" applyFont="1" applyFill="1" applyBorder="1" applyAlignment="1">
      <alignment horizontal="center" vertical="center"/>
    </xf>
    <xf numFmtId="0" fontId="37" fillId="3" borderId="24" xfId="3" applyNumberFormat="1" applyFont="1" applyFill="1" applyBorder="1" applyAlignment="1">
      <alignment horizontal="center" vertical="center"/>
    </xf>
    <xf numFmtId="0" fontId="29" fillId="3" borderId="39" xfId="3" applyNumberFormat="1" applyFont="1" applyFill="1" applyBorder="1" applyAlignment="1">
      <alignment vertical="center" shrinkToFit="1"/>
    </xf>
    <xf numFmtId="0" fontId="9" fillId="3" borderId="30" xfId="3" applyNumberFormat="1" applyFont="1" applyFill="1" applyBorder="1" applyAlignment="1">
      <alignment horizontal="center" vertical="center"/>
    </xf>
    <xf numFmtId="0" fontId="9" fillId="3" borderId="40" xfId="3" applyNumberFormat="1" applyFont="1" applyFill="1" applyBorder="1" applyAlignment="1">
      <alignment horizontal="center" vertical="center"/>
    </xf>
    <xf numFmtId="0" fontId="9" fillId="3" borderId="7" xfId="3" applyNumberFormat="1" applyFont="1" applyFill="1" applyBorder="1" applyAlignment="1">
      <alignment horizontal="center" vertical="center" shrinkToFit="1"/>
    </xf>
    <xf numFmtId="0" fontId="9" fillId="3" borderId="24" xfId="3" applyNumberFormat="1" applyFont="1" applyFill="1" applyBorder="1" applyAlignment="1">
      <alignment horizontal="center" vertical="center"/>
    </xf>
    <xf numFmtId="0" fontId="37" fillId="3" borderId="8" xfId="3" applyNumberFormat="1" applyFont="1" applyFill="1" applyBorder="1" applyAlignment="1">
      <alignment horizontal="center" vertical="center"/>
    </xf>
    <xf numFmtId="0" fontId="9" fillId="3" borderId="40" xfId="3" applyNumberFormat="1" applyFont="1" applyFill="1" applyBorder="1" applyAlignment="1">
      <alignment horizontal="center" vertical="center" wrapText="1"/>
    </xf>
    <xf numFmtId="0" fontId="9" fillId="3" borderId="30" xfId="3" applyNumberFormat="1" applyFont="1" applyFill="1" applyBorder="1" applyAlignment="1">
      <alignment horizontal="center" vertical="center" shrinkToFit="1"/>
    </xf>
    <xf numFmtId="0" fontId="29" fillId="3" borderId="39" xfId="0" applyFont="1" applyFill="1" applyBorder="1" applyAlignment="1">
      <alignment vertical="center" shrinkToFit="1"/>
    </xf>
    <xf numFmtId="0" fontId="9" fillId="3" borderId="30" xfId="0" applyFont="1" applyFill="1" applyBorder="1" applyAlignment="1">
      <alignment horizontal="center" vertical="center"/>
    </xf>
    <xf numFmtId="0" fontId="9" fillId="3" borderId="31" xfId="3" applyNumberFormat="1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8" xfId="3" applyNumberFormat="1" applyFont="1" applyFill="1" applyBorder="1" applyAlignment="1">
      <alignment horizontal="center" vertical="center" shrinkToFit="1"/>
    </xf>
    <xf numFmtId="0" fontId="9" fillId="3" borderId="24" xfId="3" applyNumberFormat="1" applyFont="1" applyFill="1" applyBorder="1" applyAlignment="1">
      <alignment horizontal="center" vertical="center" shrinkToFit="1"/>
    </xf>
    <xf numFmtId="0" fontId="9" fillId="3" borderId="8" xfId="3" applyNumberFormat="1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vertical="center" shrinkToFit="1"/>
    </xf>
    <xf numFmtId="0" fontId="38" fillId="3" borderId="6" xfId="3" applyNumberFormat="1" applyFont="1" applyFill="1" applyBorder="1" applyAlignment="1">
      <alignment vertical="center" shrinkToFit="1"/>
    </xf>
    <xf numFmtId="0" fontId="9" fillId="3" borderId="6" xfId="3" applyNumberFormat="1" applyFont="1" applyFill="1" applyBorder="1" applyAlignment="1">
      <alignment horizontal="center" vertical="center"/>
    </xf>
    <xf numFmtId="0" fontId="37" fillId="3" borderId="7" xfId="3" applyNumberFormat="1" applyFont="1" applyFill="1" applyBorder="1" applyAlignment="1">
      <alignment horizontal="center" vertical="center" shrinkToFit="1"/>
    </xf>
    <xf numFmtId="0" fontId="9" fillId="3" borderId="40" xfId="3" applyNumberFormat="1" applyFont="1" applyFill="1" applyBorder="1" applyAlignment="1">
      <alignment horizontal="right" vertical="center" wrapText="1"/>
    </xf>
    <xf numFmtId="0" fontId="16" fillId="3" borderId="7" xfId="3" applyNumberFormat="1" applyFont="1" applyFill="1" applyBorder="1" applyAlignment="1">
      <alignment horizontal="center" vertical="center" shrinkToFit="1"/>
    </xf>
    <xf numFmtId="0" fontId="16" fillId="3" borderId="24" xfId="3" applyNumberFormat="1" applyFont="1" applyFill="1" applyBorder="1" applyAlignment="1">
      <alignment horizontal="center" vertical="center" shrinkToFit="1"/>
    </xf>
    <xf numFmtId="0" fontId="16" fillId="3" borderId="6" xfId="3" applyNumberFormat="1" applyFont="1" applyFill="1" applyBorder="1" applyAlignment="1">
      <alignment horizontal="center" vertical="center" shrinkToFit="1"/>
    </xf>
    <xf numFmtId="0" fontId="16" fillId="3" borderId="8" xfId="3" applyNumberFormat="1" applyFont="1" applyFill="1" applyBorder="1" applyAlignment="1">
      <alignment horizontal="center" vertical="center" shrinkToFit="1"/>
    </xf>
    <xf numFmtId="176" fontId="16" fillId="3" borderId="50" xfId="3" applyNumberFormat="1" applyFont="1" applyFill="1" applyBorder="1" applyAlignment="1">
      <alignment horizontal="center" vertical="center" wrapText="1"/>
    </xf>
    <xf numFmtId="0" fontId="16" fillId="3" borderId="49" xfId="3" applyFont="1" applyFill="1" applyBorder="1" applyAlignment="1">
      <alignment horizontal="center" vertical="center" shrinkToFit="1"/>
    </xf>
    <xf numFmtId="0" fontId="16" fillId="3" borderId="51" xfId="3" applyNumberFormat="1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/>
    </xf>
    <xf numFmtId="0" fontId="9" fillId="3" borderId="40" xfId="3" applyNumberFormat="1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 wrapText="1" shrinkToFit="1"/>
    </xf>
    <xf numFmtId="0" fontId="37" fillId="3" borderId="7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39" fillId="3" borderId="7" xfId="4" applyFont="1" applyFill="1" applyBorder="1" applyAlignment="1">
      <alignment horizontal="center" vertical="center"/>
    </xf>
    <xf numFmtId="0" fontId="29" fillId="5" borderId="6" xfId="3" applyNumberFormat="1" applyFont="1" applyFill="1" applyBorder="1" applyAlignment="1">
      <alignment vertical="center" shrinkToFit="1"/>
    </xf>
    <xf numFmtId="0" fontId="9" fillId="5" borderId="7" xfId="3" applyNumberFormat="1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7" fillId="3" borderId="24" xfId="3" applyNumberFormat="1" applyFont="1" applyFill="1" applyBorder="1" applyAlignment="1">
      <alignment horizontal="center" vertical="center" shrinkToFit="1"/>
    </xf>
    <xf numFmtId="0" fontId="29" fillId="3" borderId="6" xfId="3" applyFont="1" applyFill="1" applyBorder="1" applyAlignment="1">
      <alignment vertical="center" shrinkToFit="1"/>
    </xf>
    <xf numFmtId="0" fontId="9" fillId="3" borderId="24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 shrinkToFit="1"/>
    </xf>
    <xf numFmtId="0" fontId="9" fillId="3" borderId="8" xfId="3" applyFont="1" applyFill="1" applyBorder="1" applyAlignment="1">
      <alignment horizontal="center" vertical="center" shrinkToFit="1"/>
    </xf>
    <xf numFmtId="0" fontId="9" fillId="3" borderId="24" xfId="3" applyFont="1" applyFill="1" applyBorder="1" applyAlignment="1">
      <alignment horizontal="center" vertical="center" wrapText="1"/>
    </xf>
    <xf numFmtId="0" fontId="16" fillId="3" borderId="24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shrinkToFit="1"/>
    </xf>
    <xf numFmtId="0" fontId="16" fillId="3" borderId="8" xfId="3" applyFont="1" applyFill="1" applyBorder="1" applyAlignment="1">
      <alignment horizontal="center" vertical="center" wrapText="1"/>
    </xf>
    <xf numFmtId="176" fontId="16" fillId="3" borderId="56" xfId="3" applyNumberFormat="1" applyFont="1" applyFill="1" applyBorder="1" applyAlignment="1">
      <alignment horizontal="center" vertical="center" wrapText="1"/>
    </xf>
    <xf numFmtId="176" fontId="16" fillId="3" borderId="51" xfId="3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8" fillId="0" borderId="0" xfId="0" applyFont="1" applyFill="1" applyBorder="1"/>
    <xf numFmtId="0" fontId="41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28" fillId="0" borderId="0" xfId="0" applyFont="1" applyFill="1"/>
    <xf numFmtId="0" fontId="41" fillId="0" borderId="0" xfId="0" applyFont="1" applyFill="1" applyAlignment="1">
      <alignment vertical="center" shrinkToFit="1"/>
    </xf>
    <xf numFmtId="0" fontId="4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 shrinkToFit="1"/>
    </xf>
    <xf numFmtId="0" fontId="45" fillId="0" borderId="0" xfId="2" applyFont="1" applyFill="1">
      <alignment vertical="center"/>
    </xf>
    <xf numFmtId="0" fontId="30" fillId="0" borderId="0" xfId="2" applyFont="1">
      <alignment vertical="center"/>
    </xf>
    <xf numFmtId="0" fontId="49" fillId="0" borderId="0" xfId="2" applyFont="1" applyFill="1" applyBorder="1" applyAlignment="1">
      <alignment vertical="center" shrinkToFit="1"/>
    </xf>
    <xf numFmtId="0" fontId="46" fillId="0" borderId="0" xfId="2" applyFont="1" applyFill="1">
      <alignment vertical="center"/>
    </xf>
    <xf numFmtId="0" fontId="49" fillId="0" borderId="0" xfId="2" applyFont="1" applyAlignment="1">
      <alignment shrinkToFit="1"/>
    </xf>
    <xf numFmtId="0" fontId="52" fillId="0" borderId="7" xfId="2" applyFont="1" applyFill="1" applyBorder="1" applyAlignment="1">
      <alignment vertical="center" shrinkToFit="1"/>
    </xf>
    <xf numFmtId="176" fontId="52" fillId="0" borderId="7" xfId="2" applyNumberFormat="1" applyFont="1" applyFill="1" applyBorder="1" applyAlignment="1">
      <alignment horizontal="center" vertical="center" shrinkToFit="1"/>
    </xf>
    <xf numFmtId="0" fontId="31" fillId="0" borderId="0" xfId="2" applyFont="1" applyAlignment="1">
      <alignment vertical="center" shrinkToFit="1"/>
    </xf>
    <xf numFmtId="0" fontId="52" fillId="0" borderId="7" xfId="2" applyFont="1" applyFill="1" applyBorder="1" applyAlignment="1">
      <alignment horizontal="left" vertical="center" shrinkToFit="1"/>
    </xf>
    <xf numFmtId="0" fontId="54" fillId="0" borderId="7" xfId="2" applyFont="1" applyFill="1" applyBorder="1" applyAlignment="1">
      <alignment horizontal="center" vertical="center" shrinkToFit="1"/>
    </xf>
    <xf numFmtId="0" fontId="31" fillId="0" borderId="0" xfId="2" applyFont="1" applyAlignment="1">
      <alignment horizontal="center" vertical="center" shrinkToFit="1"/>
    </xf>
    <xf numFmtId="0" fontId="54" fillId="6" borderId="7" xfId="2" applyFont="1" applyFill="1" applyBorder="1" applyAlignment="1">
      <alignment horizontal="center" vertical="center" shrinkToFit="1"/>
    </xf>
    <xf numFmtId="0" fontId="57" fillId="0" borderId="30" xfId="0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vertical="center" wrapText="1"/>
    </xf>
    <xf numFmtId="0" fontId="52" fillId="0" borderId="30" xfId="0" applyFont="1" applyFill="1" applyBorder="1" applyAlignment="1">
      <alignment horizontal="left" vertical="center" shrinkToFit="1"/>
    </xf>
    <xf numFmtId="0" fontId="52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shrinkToFit="1"/>
    </xf>
    <xf numFmtId="0" fontId="52" fillId="0" borderId="7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wrapText="1"/>
    </xf>
    <xf numFmtId="0" fontId="56" fillId="0" borderId="7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shrinkToFit="1"/>
    </xf>
    <xf numFmtId="176" fontId="54" fillId="0" borderId="7" xfId="0" applyNumberFormat="1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6" borderId="7" xfId="0" applyFont="1" applyFill="1" applyBorder="1" applyAlignment="1">
      <alignment horizontal="center" vertical="center" shrinkToFit="1"/>
    </xf>
    <xf numFmtId="0" fontId="54" fillId="0" borderId="30" xfId="0" applyFont="1" applyFill="1" applyBorder="1" applyAlignment="1">
      <alignment horizontal="center" vertical="center" shrinkToFit="1"/>
    </xf>
    <xf numFmtId="0" fontId="54" fillId="0" borderId="30" xfId="0" applyFont="1" applyFill="1" applyBorder="1" applyAlignment="1">
      <alignment horizontal="center" vertical="center" wrapText="1"/>
    </xf>
    <xf numFmtId="0" fontId="52" fillId="0" borderId="30" xfId="0" applyFont="1" applyFill="1" applyBorder="1" applyAlignment="1">
      <alignment horizontal="center" vertical="center" shrinkToFit="1"/>
    </xf>
    <xf numFmtId="0" fontId="60" fillId="3" borderId="0" xfId="0" applyFont="1" applyFill="1" applyBorder="1" applyAlignment="1">
      <alignment vertical="center"/>
    </xf>
    <xf numFmtId="0" fontId="52" fillId="0" borderId="7" xfId="0" applyFont="1" applyFill="1" applyBorder="1" applyAlignment="1">
      <alignment horizontal="center" vertical="center" shrinkToFit="1"/>
    </xf>
    <xf numFmtId="0" fontId="49" fillId="0" borderId="3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center" vertical="center"/>
    </xf>
    <xf numFmtId="0" fontId="54" fillId="3" borderId="7" xfId="0" applyFont="1" applyFill="1" applyBorder="1" applyAlignment="1">
      <alignment horizontal="center" vertical="center" shrinkToFit="1"/>
    </xf>
    <xf numFmtId="0" fontId="52" fillId="3" borderId="7" xfId="0" applyFont="1" applyFill="1" applyBorder="1" applyAlignment="1">
      <alignment horizontal="left" vertical="center" shrinkToFit="1"/>
    </xf>
    <xf numFmtId="0" fontId="52" fillId="3" borderId="7" xfId="0" applyFont="1" applyFill="1" applyBorder="1" applyAlignment="1">
      <alignment horizontal="center" vertical="center" wrapText="1"/>
    </xf>
    <xf numFmtId="0" fontId="52" fillId="3" borderId="7" xfId="0" applyFont="1" applyFill="1" applyBorder="1" applyAlignment="1">
      <alignment horizontal="center" vertical="center" shrinkToFit="1"/>
    </xf>
    <xf numFmtId="0" fontId="52" fillId="3" borderId="7" xfId="0" applyFont="1" applyFill="1" applyBorder="1" applyAlignment="1">
      <alignment vertical="center" shrinkToFit="1"/>
    </xf>
    <xf numFmtId="0" fontId="53" fillId="3" borderId="7" xfId="5" applyFont="1" applyFill="1" applyBorder="1" applyAlignment="1">
      <alignment vertical="center" shrinkToFit="1"/>
    </xf>
    <xf numFmtId="0" fontId="53" fillId="3" borderId="7" xfId="0" applyFont="1" applyFill="1" applyBorder="1" applyAlignment="1">
      <alignment vertical="center" shrinkToFit="1"/>
    </xf>
    <xf numFmtId="0" fontId="60" fillId="3" borderId="0" xfId="0" applyFont="1" applyFill="1" applyAlignment="1">
      <alignment vertical="center"/>
    </xf>
    <xf numFmtId="0" fontId="52" fillId="3" borderId="7" xfId="5" applyFont="1" applyFill="1" applyBorder="1" applyAlignment="1">
      <alignment vertical="center" shrinkToFit="1"/>
    </xf>
    <xf numFmtId="0" fontId="52" fillId="3" borderId="7" xfId="5" applyFont="1" applyFill="1" applyBorder="1" applyAlignment="1">
      <alignment horizontal="center" vertical="center" wrapText="1"/>
    </xf>
    <xf numFmtId="0" fontId="52" fillId="3" borderId="7" xfId="0" applyFont="1" applyFill="1" applyBorder="1" applyAlignment="1">
      <alignment horizontal="center" vertical="center"/>
    </xf>
    <xf numFmtId="0" fontId="54" fillId="3" borderId="7" xfId="5" applyFont="1" applyFill="1" applyBorder="1" applyAlignment="1">
      <alignment horizontal="center" vertical="center" shrinkToFit="1"/>
    </xf>
    <xf numFmtId="0" fontId="54" fillId="3" borderId="7" xfId="5" applyFont="1" applyFill="1" applyBorder="1" applyAlignment="1">
      <alignment horizontal="center" vertical="center" wrapText="1"/>
    </xf>
    <xf numFmtId="0" fontId="54" fillId="6" borderId="7" xfId="6" applyFont="1" applyFill="1" applyBorder="1" applyAlignment="1">
      <alignment horizontal="left" vertical="center" shrinkToFit="1"/>
    </xf>
    <xf numFmtId="0" fontId="52" fillId="3" borderId="7" xfId="5" applyFont="1" applyFill="1" applyBorder="1" applyAlignment="1">
      <alignment horizontal="center" vertical="center" shrinkToFit="1"/>
    </xf>
    <xf numFmtId="0" fontId="53" fillId="7" borderId="7" xfId="0" applyFont="1" applyFill="1" applyBorder="1" applyAlignment="1">
      <alignment horizontal="left" vertical="center" shrinkToFit="1"/>
    </xf>
    <xf numFmtId="0" fontId="52" fillId="7" borderId="7" xfId="0" applyFont="1" applyFill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left" vertical="center" shrinkToFit="1"/>
    </xf>
    <xf numFmtId="0" fontId="52" fillId="0" borderId="7" xfId="0" applyFont="1" applyBorder="1" applyAlignment="1">
      <alignment horizontal="left" vertical="center" shrinkToFit="1"/>
    </xf>
    <xf numFmtId="0" fontId="62" fillId="3" borderId="7" xfId="0" applyFont="1" applyFill="1" applyBorder="1" applyAlignment="1">
      <alignment vertical="center" shrinkToFit="1"/>
    </xf>
    <xf numFmtId="0" fontId="52" fillId="7" borderId="7" xfId="0" applyFont="1" applyFill="1" applyBorder="1" applyAlignment="1">
      <alignment horizontal="left" vertical="center" shrinkToFit="1"/>
    </xf>
    <xf numFmtId="0" fontId="31" fillId="0" borderId="0" xfId="2" applyFont="1" applyFill="1" applyAlignment="1">
      <alignment vertical="center"/>
    </xf>
    <xf numFmtId="0" fontId="31" fillId="0" borderId="0" xfId="2" applyFont="1" applyFill="1" applyBorder="1" applyAlignment="1">
      <alignment vertical="center"/>
    </xf>
    <xf numFmtId="0" fontId="31" fillId="4" borderId="0" xfId="2" applyFont="1" applyFill="1" applyAlignment="1">
      <alignment vertical="center"/>
    </xf>
    <xf numFmtId="0" fontId="52" fillId="0" borderId="0" xfId="2" applyFont="1" applyFill="1" applyAlignment="1">
      <alignment vertical="center" shrinkToFit="1"/>
    </xf>
    <xf numFmtId="0" fontId="52" fillId="0" borderId="0" xfId="2" applyFont="1" applyFill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9" fillId="0" borderId="3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4" fillId="0" borderId="7" xfId="0" applyFont="1" applyFill="1" applyBorder="1" applyAlignment="1">
      <alignment horizontal="left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64" fillId="0" borderId="68" xfId="0" applyFont="1" applyFill="1" applyBorder="1" applyAlignment="1">
      <alignment horizontal="left" vertical="center" shrinkToFit="1"/>
    </xf>
    <xf numFmtId="0" fontId="9" fillId="0" borderId="6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 shrinkToFit="1"/>
    </xf>
    <xf numFmtId="0" fontId="9" fillId="0" borderId="69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shrinkToFit="1"/>
    </xf>
    <xf numFmtId="0" fontId="64" fillId="0" borderId="54" xfId="0" applyFont="1" applyFill="1" applyBorder="1" applyAlignment="1">
      <alignment horizontal="left" vertical="center" shrinkToFit="1"/>
    </xf>
    <xf numFmtId="0" fontId="9" fillId="0" borderId="5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4" fillId="0" borderId="36" xfId="0" applyFont="1" applyFill="1" applyBorder="1" applyAlignment="1">
      <alignment horizontal="left" vertical="center" shrinkToFit="1"/>
    </xf>
    <xf numFmtId="0" fontId="39" fillId="0" borderId="39" xfId="0" applyFont="1" applyFill="1" applyBorder="1" applyAlignment="1">
      <alignment vertical="center"/>
    </xf>
    <xf numFmtId="0" fontId="64" fillId="0" borderId="30" xfId="0" applyFont="1" applyFill="1" applyBorder="1" applyAlignment="1">
      <alignment horizontal="left" vertical="center" shrinkToFit="1"/>
    </xf>
    <xf numFmtId="0" fontId="39" fillId="0" borderId="7" xfId="0" applyFont="1" applyFill="1" applyBorder="1" applyAlignment="1">
      <alignment vertical="center"/>
    </xf>
    <xf numFmtId="0" fontId="39" fillId="0" borderId="54" xfId="0" applyFont="1" applyFill="1" applyBorder="1" applyAlignment="1">
      <alignment vertical="center"/>
    </xf>
    <xf numFmtId="0" fontId="64" fillId="0" borderId="30" xfId="1" applyFont="1" applyFill="1" applyBorder="1" applyAlignment="1">
      <alignment vertical="center" shrinkToFit="1"/>
    </xf>
    <xf numFmtId="0" fontId="39" fillId="0" borderId="31" xfId="0" applyFont="1" applyFill="1" applyBorder="1" applyAlignment="1">
      <alignment vertical="center"/>
    </xf>
    <xf numFmtId="0" fontId="64" fillId="0" borderId="7" xfId="1" applyFont="1" applyFill="1" applyBorder="1" applyAlignment="1">
      <alignment vertical="center" shrinkToFit="1"/>
    </xf>
    <xf numFmtId="0" fontId="39" fillId="0" borderId="8" xfId="0" applyFont="1" applyFill="1" applyBorder="1" applyAlignment="1">
      <alignment vertical="center"/>
    </xf>
    <xf numFmtId="0" fontId="6" fillId="0" borderId="0" xfId="0" applyFont="1"/>
    <xf numFmtId="0" fontId="1" fillId="4" borderId="0" xfId="0" applyFont="1" applyFill="1"/>
    <xf numFmtId="0" fontId="6" fillId="0" borderId="0" xfId="0" applyFont="1" applyAlignment="1">
      <alignment vertical="center" shrinkToFit="1"/>
    </xf>
    <xf numFmtId="0" fontId="29" fillId="0" borderId="7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6" borderId="7" xfId="0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left" vertical="center" shrinkToFit="1"/>
    </xf>
    <xf numFmtId="0" fontId="9" fillId="4" borderId="7" xfId="0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16" fillId="0" borderId="7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vertical="center" wrapText="1"/>
    </xf>
    <xf numFmtId="0" fontId="34" fillId="6" borderId="7" xfId="0" applyNumberFormat="1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horizontal="left" vertical="center" shrinkToFit="1"/>
    </xf>
    <xf numFmtId="0" fontId="9" fillId="3" borderId="7" xfId="0" applyFont="1" applyFill="1" applyBorder="1" applyAlignment="1">
      <alignment vertical="center" shrinkToFit="1"/>
    </xf>
    <xf numFmtId="0" fontId="9" fillId="3" borderId="54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vertical="center" shrinkToFit="1"/>
    </xf>
    <xf numFmtId="0" fontId="9" fillId="0" borderId="30" xfId="0" applyFont="1" applyFill="1" applyBorder="1" applyAlignment="1">
      <alignment vertical="center" shrinkToFit="1"/>
    </xf>
    <xf numFmtId="0" fontId="9" fillId="0" borderId="30" xfId="0" applyFont="1" applyFill="1" applyBorder="1" applyAlignment="1">
      <alignment horizontal="left" vertical="center" shrinkToFit="1"/>
    </xf>
    <xf numFmtId="0" fontId="9" fillId="0" borderId="68" xfId="0" applyFont="1" applyFill="1" applyBorder="1" applyAlignment="1">
      <alignment horizontal="left" vertical="center" shrinkToFit="1"/>
    </xf>
    <xf numFmtId="0" fontId="39" fillId="0" borderId="36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left" vertical="center" shrinkToFit="1"/>
    </xf>
    <xf numFmtId="0" fontId="9" fillId="0" borderId="37" xfId="0" applyFont="1" applyFill="1" applyBorder="1" applyAlignment="1">
      <alignment horizontal="left" vertical="center" shrinkToFit="1"/>
    </xf>
    <xf numFmtId="0" fontId="9" fillId="0" borderId="31" xfId="0" applyFont="1" applyFill="1" applyBorder="1" applyAlignment="1">
      <alignment horizontal="left" vertical="center" shrinkToFit="1"/>
    </xf>
    <xf numFmtId="0" fontId="9" fillId="0" borderId="54" xfId="0" applyFont="1" applyFill="1" applyBorder="1" applyAlignment="1">
      <alignment horizontal="left" vertical="center" shrinkToFit="1"/>
    </xf>
    <xf numFmtId="176" fontId="9" fillId="3" borderId="7" xfId="0" applyNumberFormat="1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73" fillId="0" borderId="0" xfId="6" applyFont="1" applyFill="1">
      <alignment vertical="center"/>
    </xf>
    <xf numFmtId="0" fontId="66" fillId="3" borderId="60" xfId="6" applyFont="1" applyFill="1" applyBorder="1" applyAlignment="1">
      <alignment vertical="top" wrapText="1"/>
    </xf>
    <xf numFmtId="0" fontId="66" fillId="3" borderId="60" xfId="6" applyFont="1" applyFill="1" applyBorder="1" applyAlignment="1">
      <alignment vertical="top"/>
    </xf>
    <xf numFmtId="0" fontId="66" fillId="3" borderId="6" xfId="6" applyFont="1" applyFill="1" applyBorder="1" applyAlignment="1">
      <alignment vertical="top" wrapText="1"/>
    </xf>
    <xf numFmtId="0" fontId="70" fillId="0" borderId="29" xfId="6" applyFont="1" applyFill="1" applyBorder="1">
      <alignment vertical="center"/>
    </xf>
    <xf numFmtId="0" fontId="70" fillId="0" borderId="0" xfId="6" applyFont="1" applyFill="1">
      <alignment vertical="center"/>
    </xf>
    <xf numFmtId="0" fontId="73" fillId="0" borderId="0" xfId="6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61" fillId="0" borderId="0" xfId="6" applyFill="1" applyAlignment="1">
      <alignment vertical="center" shrinkToFit="1"/>
    </xf>
    <xf numFmtId="0" fontId="82" fillId="0" borderId="0" xfId="0" applyFont="1" applyAlignment="1"/>
    <xf numFmtId="0" fontId="2" fillId="0" borderId="105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106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82" fillId="0" borderId="0" xfId="0" applyFont="1" applyAlignment="1">
      <alignment shrinkToFit="1"/>
    </xf>
    <xf numFmtId="0" fontId="84" fillId="0" borderId="30" xfId="0" applyFont="1" applyFill="1" applyBorder="1" applyAlignment="1">
      <alignment horizontal="left" vertical="center" shrinkToFit="1"/>
    </xf>
    <xf numFmtId="0" fontId="84" fillId="0" borderId="30" xfId="0" applyFont="1" applyFill="1" applyBorder="1" applyAlignment="1">
      <alignment horizontal="center" vertical="center" shrinkToFit="1"/>
    </xf>
    <xf numFmtId="0" fontId="84" fillId="0" borderId="30" xfId="0" applyFont="1" applyFill="1" applyBorder="1" applyAlignment="1">
      <alignment vertical="center" shrinkToFit="1"/>
    </xf>
    <xf numFmtId="0" fontId="84" fillId="0" borderId="0" xfId="0" applyFont="1" applyFill="1" applyBorder="1" applyAlignment="1">
      <alignment vertical="center" shrinkToFit="1"/>
    </xf>
    <xf numFmtId="0" fontId="84" fillId="0" borderId="31" xfId="0" applyFont="1" applyFill="1" applyBorder="1" applyAlignment="1">
      <alignment horizontal="center" vertical="center" shrinkToFit="1"/>
    </xf>
    <xf numFmtId="0" fontId="84" fillId="0" borderId="7" xfId="0" applyFont="1" applyFill="1" applyBorder="1" applyAlignment="1">
      <alignment horizontal="left" vertical="center" shrinkToFit="1"/>
    </xf>
    <xf numFmtId="176" fontId="84" fillId="0" borderId="7" xfId="0" applyNumberFormat="1" applyFont="1" applyFill="1" applyBorder="1" applyAlignment="1">
      <alignment horizontal="center" vertical="center" shrinkToFit="1"/>
    </xf>
    <xf numFmtId="0" fontId="84" fillId="0" borderId="7" xfId="0" applyFont="1" applyFill="1" applyBorder="1" applyAlignment="1">
      <alignment horizontal="center" vertical="center" shrinkToFit="1"/>
    </xf>
    <xf numFmtId="0" fontId="84" fillId="0" borderId="8" xfId="0" applyFont="1" applyFill="1" applyBorder="1" applyAlignment="1">
      <alignment horizontal="center" vertical="center" shrinkToFit="1"/>
    </xf>
    <xf numFmtId="0" fontId="84" fillId="0" borderId="7" xfId="0" applyFont="1" applyFill="1" applyBorder="1" applyAlignment="1">
      <alignment vertical="center" shrinkToFit="1"/>
    </xf>
    <xf numFmtId="0" fontId="85" fillId="0" borderId="7" xfId="0" applyFont="1" applyFill="1" applyBorder="1" applyAlignment="1">
      <alignment horizontal="center" vertical="center" shrinkToFit="1"/>
    </xf>
    <xf numFmtId="176" fontId="85" fillId="0" borderId="7" xfId="0" applyNumberFormat="1" applyFont="1" applyFill="1" applyBorder="1" applyAlignment="1">
      <alignment horizontal="center" vertical="center" shrinkToFit="1"/>
    </xf>
    <xf numFmtId="0" fontId="85" fillId="0" borderId="8" xfId="0" applyFont="1" applyFill="1" applyBorder="1" applyAlignment="1">
      <alignment horizontal="center" vertical="center" shrinkToFit="1"/>
    </xf>
    <xf numFmtId="0" fontId="85" fillId="6" borderId="7" xfId="0" applyFont="1" applyFill="1" applyBorder="1" applyAlignment="1">
      <alignment horizontal="left" vertical="center" shrinkToFit="1"/>
    </xf>
    <xf numFmtId="0" fontId="84" fillId="3" borderId="7" xfId="0" applyFont="1" applyFill="1" applyBorder="1" applyAlignment="1">
      <alignment horizontal="left" vertical="center" shrinkToFit="1"/>
    </xf>
    <xf numFmtId="176" fontId="84" fillId="3" borderId="7" xfId="0" applyNumberFormat="1" applyFont="1" applyFill="1" applyBorder="1" applyAlignment="1">
      <alignment horizontal="center" vertical="center" shrinkToFit="1"/>
    </xf>
    <xf numFmtId="0" fontId="84" fillId="3" borderId="7" xfId="0" applyFont="1" applyFill="1" applyBorder="1" applyAlignment="1">
      <alignment horizontal="center" vertical="center" shrinkToFit="1"/>
    </xf>
    <xf numFmtId="0" fontId="84" fillId="0" borderId="7" xfId="0" applyFont="1" applyBorder="1" applyAlignment="1">
      <alignment horizontal="left" vertical="center" shrinkToFit="1"/>
    </xf>
    <xf numFmtId="0" fontId="84" fillId="4" borderId="7" xfId="0" applyFont="1" applyFill="1" applyBorder="1" applyAlignment="1">
      <alignment horizontal="center" vertical="center" shrinkToFit="1"/>
    </xf>
    <xf numFmtId="0" fontId="84" fillId="3" borderId="0" xfId="0" applyFont="1" applyFill="1" applyBorder="1" applyAlignment="1">
      <alignment vertical="center" shrinkToFit="1"/>
    </xf>
    <xf numFmtId="0" fontId="84" fillId="3" borderId="7" xfId="0" applyFont="1" applyFill="1" applyBorder="1" applyAlignment="1">
      <alignment vertical="center" shrinkToFit="1"/>
    </xf>
    <xf numFmtId="0" fontId="30" fillId="0" borderId="0" xfId="0" applyFont="1" applyFill="1" applyAlignment="1"/>
    <xf numFmtId="0" fontId="30" fillId="0" borderId="0" xfId="0" applyFont="1" applyAlignment="1"/>
    <xf numFmtId="0" fontId="87" fillId="6" borderId="7" xfId="0" applyFont="1" applyFill="1" applyBorder="1" applyAlignment="1">
      <alignment horizontal="left" vertical="center" shrinkToFit="1"/>
    </xf>
    <xf numFmtId="0" fontId="31" fillId="0" borderId="0" xfId="0" applyFont="1" applyFill="1" applyAlignment="1">
      <alignment horizontal="center" vertical="center" shrinkToFit="1"/>
    </xf>
    <xf numFmtId="0" fontId="88" fillId="0" borderId="3" xfId="0" applyFont="1" applyFill="1" applyBorder="1" applyAlignment="1">
      <alignment horizontal="left" vertical="center" wrapText="1"/>
    </xf>
    <xf numFmtId="0" fontId="84" fillId="0" borderId="3" xfId="0" applyFont="1" applyFill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52" fillId="0" borderId="3" xfId="0" applyFont="1" applyFill="1" applyBorder="1" applyAlignment="1">
      <alignment vertical="center" wrapText="1"/>
    </xf>
    <xf numFmtId="0" fontId="52" fillId="0" borderId="3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wrapText="1"/>
    </xf>
    <xf numFmtId="0" fontId="52" fillId="0" borderId="4" xfId="0" applyFont="1" applyFill="1" applyBorder="1" applyAlignment="1">
      <alignment wrapText="1"/>
    </xf>
    <xf numFmtId="0" fontId="84" fillId="0" borderId="30" xfId="0" applyFont="1" applyFill="1" applyBorder="1" applyAlignment="1">
      <alignment horizontal="left" vertical="center" wrapText="1"/>
    </xf>
    <xf numFmtId="0" fontId="84" fillId="0" borderId="7" xfId="0" applyFont="1" applyFill="1" applyBorder="1" applyAlignment="1">
      <alignment horizontal="center" vertical="center" wrapText="1"/>
    </xf>
    <xf numFmtId="0" fontId="88" fillId="0" borderId="30" xfId="0" applyFont="1" applyFill="1" applyBorder="1" applyAlignment="1">
      <alignment vertical="center" wrapText="1"/>
    </xf>
    <xf numFmtId="0" fontId="84" fillId="0" borderId="30" xfId="0" applyFont="1" applyFill="1" applyBorder="1" applyAlignment="1">
      <alignment horizontal="center" vertical="center" wrapText="1"/>
    </xf>
    <xf numFmtId="0" fontId="52" fillId="0" borderId="30" xfId="0" applyFont="1" applyFill="1" applyBorder="1" applyAlignment="1">
      <alignment vertical="center" wrapText="1"/>
    </xf>
    <xf numFmtId="0" fontId="52" fillId="0" borderId="30" xfId="0" applyFont="1" applyFill="1" applyBorder="1" applyAlignment="1">
      <alignment wrapText="1"/>
    </xf>
    <xf numFmtId="0" fontId="52" fillId="0" borderId="31" xfId="0" applyFont="1" applyFill="1" applyBorder="1" applyAlignment="1">
      <alignment wrapText="1"/>
    </xf>
    <xf numFmtId="0" fontId="54" fillId="0" borderId="7" xfId="0" applyFont="1" applyFill="1" applyBorder="1" applyAlignment="1">
      <alignment horizontal="center" wrapText="1"/>
    </xf>
    <xf numFmtId="0" fontId="87" fillId="0" borderId="7" xfId="0" applyFont="1" applyFill="1" applyBorder="1" applyAlignment="1">
      <alignment horizontal="center" vertical="center" wrapText="1"/>
    </xf>
    <xf numFmtId="0" fontId="87" fillId="0" borderId="8" xfId="0" applyFont="1" applyFill="1" applyBorder="1" applyAlignment="1">
      <alignment horizontal="center" vertical="center" wrapText="1"/>
    </xf>
    <xf numFmtId="0" fontId="85" fillId="6" borderId="7" xfId="0" applyNumberFormat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9" fillId="0" borderId="30" xfId="0" applyFont="1" applyFill="1" applyBorder="1" applyAlignment="1">
      <alignment horizontal="left" vertical="center" wrapText="1"/>
    </xf>
    <xf numFmtId="0" fontId="90" fillId="0" borderId="7" xfId="0" applyFont="1" applyFill="1" applyBorder="1" applyAlignment="1">
      <alignment horizontal="center" vertical="center" wrapText="1"/>
    </xf>
    <xf numFmtId="0" fontId="90" fillId="0" borderId="8" xfId="0" applyFont="1" applyFill="1" applyBorder="1" applyAlignment="1">
      <alignment horizontal="center" vertical="center" wrapText="1"/>
    </xf>
    <xf numFmtId="0" fontId="90" fillId="6" borderId="11" xfId="0" applyNumberFormat="1" applyFont="1" applyFill="1" applyBorder="1" applyAlignment="1">
      <alignment horizontal="left" vertical="center" shrinkToFit="1"/>
    </xf>
    <xf numFmtId="0" fontId="2" fillId="0" borderId="7" xfId="6" applyFont="1" applyFill="1" applyBorder="1" applyAlignment="1">
      <alignment vertical="center" shrinkToFit="1"/>
    </xf>
    <xf numFmtId="0" fontId="2" fillId="0" borderId="7" xfId="6" applyFont="1" applyFill="1" applyBorder="1" applyAlignment="1">
      <alignment horizontal="center" vertical="center"/>
    </xf>
    <xf numFmtId="0" fontId="2" fillId="0" borderId="30" xfId="6" applyFont="1" applyFill="1" applyBorder="1" applyAlignment="1">
      <alignment vertical="center" shrinkToFit="1"/>
    </xf>
    <xf numFmtId="0" fontId="2" fillId="0" borderId="30" xfId="6" applyFont="1" applyFill="1" applyBorder="1" applyAlignment="1">
      <alignment horizontal="center" vertical="center"/>
    </xf>
    <xf numFmtId="0" fontId="2" fillId="5" borderId="30" xfId="6" applyFont="1" applyFill="1" applyBorder="1" applyAlignment="1">
      <alignment vertical="center" shrinkToFit="1"/>
    </xf>
    <xf numFmtId="0" fontId="2" fillId="5" borderId="7" xfId="6" applyFont="1" applyFill="1" applyBorder="1" applyAlignment="1">
      <alignment vertical="center" shrinkToFit="1"/>
    </xf>
    <xf numFmtId="0" fontId="2" fillId="0" borderId="4" xfId="6" applyFont="1" applyFill="1" applyBorder="1" applyAlignment="1">
      <alignment horizontal="center" vertical="center" shrinkToFit="1"/>
    </xf>
    <xf numFmtId="0" fontId="6" fillId="0" borderId="0" xfId="6" applyFont="1" applyFill="1">
      <alignment vertical="center"/>
    </xf>
    <xf numFmtId="0" fontId="92" fillId="0" borderId="0" xfId="6" applyFont="1" applyFill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7" xfId="6" applyFont="1" applyFill="1" applyBorder="1" applyAlignment="1">
      <alignment horizontal="center" vertical="center" shrinkToFit="1"/>
    </xf>
    <xf numFmtId="0" fontId="2" fillId="0" borderId="8" xfId="6" applyFont="1" applyFill="1" applyBorder="1" applyAlignment="1">
      <alignment horizontal="center" vertical="center" shrinkToFit="1"/>
    </xf>
    <xf numFmtId="0" fontId="2" fillId="0" borderId="31" xfId="6" applyFont="1" applyFill="1" applyBorder="1" applyAlignment="1">
      <alignment horizontal="center" vertical="center" shrinkToFit="1"/>
    </xf>
    <xf numFmtId="0" fontId="6" fillId="5" borderId="7" xfId="6" applyFont="1" applyFill="1" applyBorder="1" applyAlignment="1">
      <alignment vertical="center"/>
    </xf>
    <xf numFmtId="0" fontId="2" fillId="0" borderId="8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5" borderId="7" xfId="6" applyFont="1" applyFill="1" applyBorder="1" applyAlignment="1">
      <alignment horizontal="left" vertical="center" shrinkToFit="1"/>
    </xf>
    <xf numFmtId="0" fontId="2" fillId="0" borderId="7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vertical="center"/>
    </xf>
    <xf numFmtId="176" fontId="87" fillId="0" borderId="7" xfId="6" applyNumberFormat="1" applyFont="1" applyFill="1" applyBorder="1" applyAlignment="1">
      <alignment horizontal="center" vertical="center" wrapText="1"/>
    </xf>
    <xf numFmtId="0" fontId="90" fillId="0" borderId="7" xfId="6" applyFont="1" applyFill="1" applyBorder="1" applyAlignment="1">
      <alignment horizontal="center" vertical="center" shrinkToFit="1"/>
    </xf>
    <xf numFmtId="0" fontId="87" fillId="0" borderId="7" xfId="6" applyFont="1" applyFill="1" applyBorder="1" applyAlignment="1">
      <alignment horizontal="center" vertical="center" wrapText="1"/>
    </xf>
    <xf numFmtId="0" fontId="87" fillId="0" borderId="8" xfId="6" applyFont="1" applyFill="1" applyBorder="1" applyAlignment="1">
      <alignment horizontal="center" vertical="center" wrapText="1"/>
    </xf>
    <xf numFmtId="0" fontId="90" fillId="6" borderId="7" xfId="6" applyFont="1" applyFill="1" applyBorder="1" applyAlignment="1">
      <alignment horizontal="left" vertical="center" shrinkToFit="1"/>
    </xf>
    <xf numFmtId="0" fontId="6" fillId="0" borderId="0" xfId="6" applyFont="1" applyFill="1" applyAlignment="1">
      <alignment horizontal="center" vertical="center"/>
    </xf>
    <xf numFmtId="0" fontId="92" fillId="0" borderId="0" xfId="6" applyFont="1" applyFill="1" applyAlignment="1">
      <alignment horizontal="center" vertical="center"/>
    </xf>
    <xf numFmtId="0" fontId="2" fillId="3" borderId="7" xfId="6" applyFont="1" applyFill="1" applyBorder="1" applyAlignment="1">
      <alignment horizontal="left" vertical="center" shrinkToFit="1"/>
    </xf>
    <xf numFmtId="176" fontId="2" fillId="3" borderId="7" xfId="6" applyNumberFormat="1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left" vertical="center" shrinkToFit="1"/>
    </xf>
    <xf numFmtId="0" fontId="2" fillId="3" borderId="7" xfId="6" applyFont="1" applyFill="1" applyBorder="1" applyAlignment="1">
      <alignment horizontal="center" vertical="center"/>
    </xf>
    <xf numFmtId="176" fontId="90" fillId="3" borderId="7" xfId="6" applyNumberFormat="1" applyFont="1" applyFill="1" applyBorder="1" applyAlignment="1">
      <alignment horizontal="center" vertical="center" wrapText="1"/>
    </xf>
    <xf numFmtId="0" fontId="2" fillId="3" borderId="6" xfId="7" applyFont="1" applyFill="1" applyBorder="1" applyAlignment="1">
      <alignment vertical="center"/>
    </xf>
    <xf numFmtId="0" fontId="2" fillId="3" borderId="30" xfId="6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7" xfId="6" applyFont="1" applyFill="1" applyBorder="1" applyAlignment="1">
      <alignment horizontal="center" vertical="center" wrapText="1"/>
    </xf>
    <xf numFmtId="0" fontId="2" fillId="3" borderId="8" xfId="6" applyFont="1" applyFill="1" applyBorder="1" applyAlignment="1">
      <alignment horizontal="center" vertical="center" wrapText="1"/>
    </xf>
    <xf numFmtId="0" fontId="94" fillId="3" borderId="6" xfId="6" applyFont="1" applyFill="1" applyBorder="1" applyAlignment="1">
      <alignment horizontal="left" vertical="center" shrinkToFit="1"/>
    </xf>
    <xf numFmtId="176" fontId="2" fillId="3" borderId="30" xfId="6" applyNumberFormat="1" applyFont="1" applyFill="1" applyBorder="1" applyAlignment="1">
      <alignment horizontal="center" vertical="center" wrapText="1"/>
    </xf>
    <xf numFmtId="176" fontId="90" fillId="3" borderId="30" xfId="6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shrinkToFit="1"/>
    </xf>
    <xf numFmtId="0" fontId="2" fillId="3" borderId="7" xfId="6" applyFont="1" applyFill="1" applyBorder="1" applyAlignment="1">
      <alignment horizontal="center" vertical="center" shrinkToFit="1"/>
    </xf>
    <xf numFmtId="0" fontId="2" fillId="3" borderId="8" xfId="6" applyFont="1" applyFill="1" applyBorder="1" applyAlignment="1">
      <alignment horizontal="center" vertical="center" shrinkToFit="1"/>
    </xf>
    <xf numFmtId="0" fontId="2" fillId="3" borderId="8" xfId="6" applyFont="1" applyFill="1" applyBorder="1" applyAlignment="1">
      <alignment horizontal="center" vertical="center"/>
    </xf>
    <xf numFmtId="0" fontId="2" fillId="3" borderId="0" xfId="6" applyFont="1" applyFill="1" applyBorder="1" applyAlignment="1">
      <alignment vertical="center"/>
    </xf>
    <xf numFmtId="0" fontId="2" fillId="3" borderId="6" xfId="6" applyFont="1" applyFill="1" applyBorder="1" applyAlignment="1">
      <alignment horizontal="center" vertical="center"/>
    </xf>
    <xf numFmtId="0" fontId="2" fillId="3" borderId="6" xfId="6" applyFont="1" applyFill="1" applyBorder="1" applyAlignment="1">
      <alignment vertical="center" shrinkToFit="1"/>
    </xf>
    <xf numFmtId="177" fontId="2" fillId="3" borderId="30" xfId="6" applyNumberFormat="1" applyFont="1" applyFill="1" applyBorder="1" applyAlignment="1">
      <alignment horizontal="center" vertical="center"/>
    </xf>
    <xf numFmtId="176" fontId="90" fillId="3" borderId="6" xfId="6" applyNumberFormat="1" applyFont="1" applyFill="1" applyBorder="1" applyAlignment="1">
      <alignment horizontal="center" vertical="center" wrapText="1"/>
    </xf>
    <xf numFmtId="176" fontId="90" fillId="3" borderId="8" xfId="6" applyNumberFormat="1" applyFont="1" applyFill="1" applyBorder="1" applyAlignment="1">
      <alignment horizontal="center" vertical="center" wrapText="1"/>
    </xf>
    <xf numFmtId="0" fontId="2" fillId="3" borderId="30" xfId="6" applyFont="1" applyFill="1" applyBorder="1" applyAlignment="1">
      <alignment horizontal="center" vertical="center"/>
    </xf>
    <xf numFmtId="0" fontId="2" fillId="3" borderId="7" xfId="6" applyFont="1" applyFill="1" applyBorder="1" applyAlignment="1">
      <alignment vertical="center"/>
    </xf>
    <xf numFmtId="0" fontId="94" fillId="0" borderId="6" xfId="6" applyFont="1" applyFill="1" applyBorder="1" applyAlignment="1">
      <alignment horizontal="left" vertical="center" shrinkToFit="1"/>
    </xf>
    <xf numFmtId="0" fontId="95" fillId="0" borderId="6" xfId="6" applyFont="1" applyFill="1" applyBorder="1" applyAlignment="1">
      <alignment horizontal="left" vertical="center" shrinkToFit="1"/>
    </xf>
    <xf numFmtId="0" fontId="95" fillId="0" borderId="7" xfId="6" applyFont="1" applyFill="1" applyBorder="1" applyAlignment="1">
      <alignment horizontal="center" vertical="center" wrapText="1"/>
    </xf>
    <xf numFmtId="0" fontId="2" fillId="0" borderId="6" xfId="7" applyFont="1" applyFill="1" applyBorder="1" applyAlignment="1">
      <alignment vertical="center"/>
    </xf>
    <xf numFmtId="0" fontId="2" fillId="0" borderId="7" xfId="7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shrinkToFit="1"/>
    </xf>
    <xf numFmtId="0" fontId="2" fillId="0" borderId="7" xfId="6" applyFont="1" applyFill="1" applyBorder="1" applyAlignment="1">
      <alignment horizontal="left" vertical="center" shrinkToFit="1"/>
    </xf>
    <xf numFmtId="0" fontId="95" fillId="0" borderId="6" xfId="6" applyFont="1" applyFill="1" applyBorder="1" applyAlignment="1">
      <alignment horizontal="center" vertical="center" shrinkToFit="1"/>
    </xf>
    <xf numFmtId="0" fontId="95" fillId="0" borderId="7" xfId="6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91" fillId="0" borderId="7" xfId="6" applyFont="1" applyFill="1" applyBorder="1" applyAlignment="1">
      <alignment horizontal="center" vertical="center" shrinkToFit="1"/>
    </xf>
    <xf numFmtId="0" fontId="87" fillId="0" borderId="6" xfId="6" applyFont="1" applyFill="1" applyBorder="1" applyAlignment="1">
      <alignment horizontal="center" vertical="center" shrinkToFit="1"/>
    </xf>
    <xf numFmtId="177" fontId="87" fillId="0" borderId="7" xfId="6" applyNumberFormat="1" applyFont="1" applyFill="1" applyBorder="1" applyAlignment="1">
      <alignment horizontal="center" vertical="center" wrapText="1"/>
    </xf>
    <xf numFmtId="0" fontId="90" fillId="6" borderId="54" xfId="6" applyFont="1" applyFill="1" applyBorder="1" applyAlignment="1">
      <alignment horizontal="left" vertical="center" shrinkToFit="1"/>
    </xf>
    <xf numFmtId="0" fontId="1" fillId="0" borderId="0" xfId="6" applyFont="1" applyFill="1">
      <alignment vertical="center"/>
    </xf>
    <xf numFmtId="0" fontId="61" fillId="0" borderId="0" xfId="6" applyFill="1">
      <alignment vertical="center"/>
    </xf>
    <xf numFmtId="0" fontId="2" fillId="0" borderId="0" xfId="6" applyFont="1" applyFill="1">
      <alignment vertical="center"/>
    </xf>
    <xf numFmtId="0" fontId="96" fillId="0" borderId="0" xfId="6" applyFont="1" applyFill="1">
      <alignment vertical="center"/>
    </xf>
    <xf numFmtId="0" fontId="61" fillId="0" borderId="0" xfId="6" applyFont="1" applyFill="1" applyAlignment="1">
      <alignment horizontal="center" vertical="center"/>
    </xf>
    <xf numFmtId="0" fontId="61" fillId="0" borderId="0" xfId="6" applyFont="1" applyFill="1" applyAlignment="1">
      <alignment vertical="center" shrinkToFit="1"/>
    </xf>
    <xf numFmtId="0" fontId="61" fillId="0" borderId="0" xfId="6" applyFont="1" applyFill="1">
      <alignment vertical="center"/>
    </xf>
    <xf numFmtId="0" fontId="92" fillId="0" borderId="0" xfId="6" applyFont="1" applyFill="1" applyAlignment="1">
      <alignment vertical="center" shrinkToFit="1"/>
    </xf>
    <xf numFmtId="0" fontId="97" fillId="0" borderId="7" xfId="0" applyFont="1" applyFill="1" applyBorder="1" applyAlignment="1">
      <alignment vertical="center" shrinkToFit="1"/>
    </xf>
    <xf numFmtId="0" fontId="100" fillId="3" borderId="7" xfId="3" applyFont="1" applyFill="1" applyBorder="1" applyAlignment="1">
      <alignment vertical="center" shrinkToFit="1"/>
    </xf>
    <xf numFmtId="0" fontId="97" fillId="3" borderId="7" xfId="3" applyFont="1" applyFill="1" applyBorder="1" applyAlignment="1">
      <alignment horizontal="center" vertical="center" shrinkToFit="1"/>
    </xf>
    <xf numFmtId="0" fontId="101" fillId="3" borderId="7" xfId="0" applyFont="1" applyFill="1" applyBorder="1" applyAlignment="1">
      <alignment horizontal="left" vertical="center" shrinkToFit="1"/>
    </xf>
    <xf numFmtId="0" fontId="101" fillId="3" borderId="7" xfId="0" applyFont="1" applyFill="1" applyBorder="1" applyAlignment="1">
      <alignment horizontal="center" vertical="center" shrinkToFit="1"/>
    </xf>
    <xf numFmtId="0" fontId="102" fillId="3" borderId="6" xfId="7" applyFont="1" applyFill="1" applyBorder="1" applyAlignment="1">
      <alignment vertical="center"/>
    </xf>
    <xf numFmtId="0" fontId="102" fillId="3" borderId="30" xfId="6" applyFont="1" applyFill="1" applyBorder="1" applyAlignment="1">
      <alignment horizontal="center" vertical="center" shrinkToFit="1"/>
    </xf>
    <xf numFmtId="0" fontId="102" fillId="3" borderId="7" xfId="6" applyFont="1" applyFill="1" applyBorder="1" applyAlignment="1">
      <alignment horizontal="center" vertical="center"/>
    </xf>
    <xf numFmtId="0" fontId="103" fillId="3" borderId="6" xfId="0" applyFont="1" applyFill="1" applyBorder="1" applyAlignment="1">
      <alignment vertical="center"/>
    </xf>
    <xf numFmtId="0" fontId="104" fillId="3" borderId="30" xfId="6" applyFont="1" applyFill="1" applyBorder="1" applyAlignment="1">
      <alignment horizontal="center" vertical="center" shrinkToFit="1"/>
    </xf>
    <xf numFmtId="0" fontId="102" fillId="3" borderId="6" xfId="6" applyFont="1" applyFill="1" applyBorder="1" applyAlignment="1">
      <alignment horizontal="left" vertical="center" shrinkToFit="1"/>
    </xf>
    <xf numFmtId="176" fontId="102" fillId="3" borderId="7" xfId="6" applyNumberFormat="1" applyFont="1" applyFill="1" applyBorder="1" applyAlignment="1">
      <alignment horizontal="center" vertical="center" wrapText="1"/>
    </xf>
    <xf numFmtId="0" fontId="102" fillId="3" borderId="6" xfId="6" applyFont="1" applyFill="1" applyBorder="1" applyAlignment="1">
      <alignment vertical="center" shrinkToFit="1"/>
    </xf>
    <xf numFmtId="0" fontId="97" fillId="0" borderId="68" xfId="0" applyFont="1" applyFill="1" applyBorder="1" applyAlignment="1">
      <alignment horizontal="center" vertical="center" shrinkToFit="1"/>
    </xf>
    <xf numFmtId="0" fontId="98" fillId="0" borderId="3" xfId="0" applyFont="1" applyFill="1" applyBorder="1" applyAlignment="1">
      <alignment vertical="center" shrinkToFit="1"/>
    </xf>
    <xf numFmtId="0" fontId="98" fillId="0" borderId="3" xfId="0" applyFont="1" applyFill="1" applyBorder="1" applyAlignment="1">
      <alignment horizontal="center" vertical="center" shrinkToFit="1"/>
    </xf>
    <xf numFmtId="0" fontId="98" fillId="0" borderId="4" xfId="0" applyFont="1" applyFill="1" applyBorder="1" applyAlignment="1" applyProtection="1">
      <alignment horizontal="center" vertical="center"/>
      <protection locked="0"/>
    </xf>
    <xf numFmtId="0" fontId="98" fillId="0" borderId="7" xfId="0" applyFont="1" applyFill="1" applyBorder="1" applyAlignment="1">
      <alignment vertical="center" shrinkToFit="1"/>
    </xf>
    <xf numFmtId="0" fontId="98" fillId="0" borderId="7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9" fillId="0" borderId="68" xfId="0" applyFont="1" applyFill="1" applyBorder="1" applyAlignment="1">
      <alignment vertical="center"/>
    </xf>
    <xf numFmtId="0" fontId="39" fillId="0" borderId="30" xfId="0" applyFont="1" applyFill="1" applyBorder="1" applyAlignment="1">
      <alignment vertical="center"/>
    </xf>
    <xf numFmtId="0" fontId="2" fillId="14" borderId="7" xfId="6" applyFont="1" applyFill="1" applyBorder="1" applyAlignment="1">
      <alignment vertical="center" shrinkToFit="1"/>
    </xf>
    <xf numFmtId="0" fontId="2" fillId="14" borderId="30" xfId="6" applyFont="1" applyFill="1" applyBorder="1" applyAlignment="1">
      <alignment vertical="center" shrinkToFit="1"/>
    </xf>
    <xf numFmtId="0" fontId="2" fillId="15" borderId="7" xfId="6" applyFont="1" applyFill="1" applyBorder="1" applyAlignment="1">
      <alignment vertical="center" shrinkToFit="1"/>
    </xf>
    <xf numFmtId="0" fontId="2" fillId="15" borderId="30" xfId="6" applyFont="1" applyFill="1" applyBorder="1" applyAlignment="1">
      <alignment horizontal="left" vertical="center" shrinkToFit="1"/>
    </xf>
    <xf numFmtId="0" fontId="70" fillId="0" borderId="0" xfId="0" applyFont="1" applyAlignment="1"/>
    <xf numFmtId="0" fontId="72" fillId="4" borderId="0" xfId="0" applyFont="1" applyFill="1" applyBorder="1" applyAlignment="1">
      <alignment vertical="center" shrinkToFit="1"/>
    </xf>
    <xf numFmtId="0" fontId="67" fillId="4" borderId="0" xfId="0" applyFont="1" applyFill="1" applyAlignment="1"/>
    <xf numFmtId="0" fontId="70" fillId="0" borderId="0" xfId="0" applyFont="1" applyAlignment="1">
      <alignment horizontal="center" vertical="center"/>
    </xf>
    <xf numFmtId="0" fontId="73" fillId="0" borderId="7" xfId="0" applyFont="1" applyFill="1" applyBorder="1" applyAlignment="1">
      <alignment horizontal="center" vertical="center" shrinkToFit="1"/>
    </xf>
    <xf numFmtId="0" fontId="73" fillId="0" borderId="74" xfId="0" applyFont="1" applyFill="1" applyBorder="1" applyAlignment="1">
      <alignment horizontal="center" vertical="center" shrinkToFit="1"/>
    </xf>
    <xf numFmtId="0" fontId="70" fillId="0" borderId="0" xfId="0" applyFont="1" applyAlignment="1">
      <alignment horizontal="center" vertical="center" shrinkToFit="1"/>
    </xf>
    <xf numFmtId="0" fontId="73" fillId="3" borderId="7" xfId="0" applyNumberFormat="1" applyFont="1" applyFill="1" applyBorder="1" applyAlignment="1">
      <alignment vertical="center" shrinkToFit="1"/>
    </xf>
    <xf numFmtId="0" fontId="73" fillId="3" borderId="7" xfId="0" applyFont="1" applyFill="1" applyBorder="1" applyAlignment="1">
      <alignment horizontal="center" vertical="center" shrinkToFit="1"/>
    </xf>
    <xf numFmtId="176" fontId="73" fillId="3" borderId="7" xfId="0" applyNumberFormat="1" applyFont="1" applyFill="1" applyBorder="1" applyAlignment="1">
      <alignment horizontal="center" vertical="center"/>
    </xf>
    <xf numFmtId="0" fontId="73" fillId="3" borderId="7" xfId="0" applyFont="1" applyFill="1" applyBorder="1" applyAlignment="1">
      <alignment horizontal="center" vertical="center"/>
    </xf>
    <xf numFmtId="0" fontId="66" fillId="3" borderId="7" xfId="0" applyNumberFormat="1" applyFont="1" applyFill="1" applyBorder="1" applyAlignment="1">
      <alignment vertical="center" shrinkToFit="1"/>
    </xf>
    <xf numFmtId="0" fontId="66" fillId="0" borderId="7" xfId="0" applyNumberFormat="1" applyFont="1" applyFill="1" applyBorder="1" applyAlignment="1">
      <alignment vertical="center" shrinkToFi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74" xfId="0" applyFont="1" applyFill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0" fontId="74" fillId="0" borderId="7" xfId="0" applyNumberFormat="1" applyFont="1" applyFill="1" applyBorder="1" applyAlignment="1">
      <alignment horizontal="center" vertical="center" shrinkToFit="1"/>
    </xf>
    <xf numFmtId="0" fontId="74" fillId="0" borderId="7" xfId="0" applyFont="1" applyFill="1" applyBorder="1" applyAlignment="1">
      <alignment horizontal="center" vertical="center" wrapText="1"/>
    </xf>
    <xf numFmtId="176" fontId="74" fillId="0" borderId="7" xfId="0" applyNumberFormat="1" applyFont="1" applyFill="1" applyBorder="1" applyAlignment="1">
      <alignment horizontal="center" vertical="center" wrapText="1"/>
    </xf>
    <xf numFmtId="0" fontId="74" fillId="0" borderId="74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4" fillId="6" borderId="7" xfId="0" applyNumberFormat="1" applyFont="1" applyFill="1" applyBorder="1" applyAlignment="1">
      <alignment horizontal="center" vertical="center" shrinkToFit="1"/>
    </xf>
    <xf numFmtId="0" fontId="73" fillId="0" borderId="0" xfId="0" applyFont="1" applyAlignment="1">
      <alignment horizontal="center" vertical="center"/>
    </xf>
    <xf numFmtId="0" fontId="73" fillId="0" borderId="7" xfId="0" applyNumberFormat="1" applyFont="1" applyFill="1" applyBorder="1" applyAlignment="1">
      <alignment vertical="center" shrinkToFit="1"/>
    </xf>
    <xf numFmtId="176" fontId="73" fillId="0" borderId="7" xfId="0" applyNumberFormat="1" applyFont="1" applyFill="1" applyBorder="1" applyAlignment="1">
      <alignment horizontal="center" vertical="center" shrinkToFit="1"/>
    </xf>
    <xf numFmtId="0" fontId="73" fillId="0" borderId="7" xfId="0" applyNumberFormat="1" applyFont="1" applyBorder="1" applyAlignment="1">
      <alignment vertical="center" shrinkToFit="1"/>
    </xf>
    <xf numFmtId="0" fontId="73" fillId="4" borderId="7" xfId="0" applyFont="1" applyFill="1" applyBorder="1" applyAlignment="1">
      <alignment horizontal="center" vertical="center" shrinkToFit="1"/>
    </xf>
    <xf numFmtId="0" fontId="106" fillId="3" borderId="7" xfId="0" applyFont="1" applyFill="1" applyBorder="1" applyAlignment="1">
      <alignment horizontal="center" vertical="center"/>
    </xf>
    <xf numFmtId="0" fontId="70" fillId="0" borderId="0" xfId="0" applyFont="1" applyFill="1" applyAlignment="1"/>
    <xf numFmtId="0" fontId="74" fillId="6" borderId="68" xfId="0" applyNumberFormat="1" applyFont="1" applyFill="1" applyBorder="1" applyAlignment="1">
      <alignment horizontal="center" vertical="center" shrinkToFit="1"/>
    </xf>
    <xf numFmtId="0" fontId="74" fillId="0" borderId="0" xfId="0" applyFont="1" applyFill="1" applyAlignment="1">
      <alignment horizontal="center" vertical="center"/>
    </xf>
    <xf numFmtId="0" fontId="75" fillId="0" borderId="3" xfId="0" applyFont="1" applyFill="1" applyBorder="1" applyAlignment="1">
      <alignment horizontal="left" vertical="center" shrinkToFit="1"/>
    </xf>
    <xf numFmtId="0" fontId="73" fillId="0" borderId="3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vertical="center" wrapText="1"/>
    </xf>
    <xf numFmtId="0" fontId="73" fillId="0" borderId="3" xfId="0" applyFont="1" applyFill="1" applyBorder="1" applyAlignment="1">
      <alignment wrapText="1"/>
    </xf>
    <xf numFmtId="0" fontId="73" fillId="0" borderId="78" xfId="0" applyFont="1" applyFill="1" applyBorder="1" applyAlignment="1">
      <alignment wrapText="1"/>
    </xf>
    <xf numFmtId="0" fontId="70" fillId="0" borderId="0" xfId="0" applyFont="1" applyFill="1" applyAlignment="1">
      <alignment vertical="center"/>
    </xf>
    <xf numFmtId="0" fontId="58" fillId="0" borderId="30" xfId="0" applyFont="1" applyFill="1" applyBorder="1" applyAlignment="1">
      <alignment horizontal="left" vertical="center" wrapText="1"/>
    </xf>
    <xf numFmtId="0" fontId="51" fillId="0" borderId="30" xfId="0" applyFont="1" applyFill="1" applyBorder="1" applyAlignment="1">
      <alignment vertical="center" shrinkToFit="1"/>
    </xf>
    <xf numFmtId="0" fontId="73" fillId="0" borderId="30" xfId="0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vertical="center" wrapText="1"/>
    </xf>
    <xf numFmtId="0" fontId="73" fillId="0" borderId="30" xfId="0" applyFont="1" applyFill="1" applyBorder="1" applyAlignment="1">
      <alignment wrapText="1"/>
    </xf>
    <xf numFmtId="0" fontId="73" fillId="0" borderId="80" xfId="0" applyFont="1" applyFill="1" applyBorder="1" applyAlignment="1">
      <alignment wrapText="1"/>
    </xf>
    <xf numFmtId="0" fontId="74" fillId="0" borderId="7" xfId="0" applyFont="1" applyFill="1" applyBorder="1" applyAlignment="1">
      <alignment horizontal="center" wrapText="1"/>
    </xf>
    <xf numFmtId="0" fontId="74" fillId="0" borderId="7" xfId="0" applyFont="1" applyFill="1" applyBorder="1" applyAlignment="1">
      <alignment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73" fillId="0" borderId="78" xfId="0" applyFont="1" applyFill="1" applyBorder="1" applyAlignment="1">
      <alignment horizontal="center" vertical="center" wrapText="1"/>
    </xf>
    <xf numFmtId="0" fontId="73" fillId="0" borderId="30" xfId="0" applyFont="1" applyFill="1" applyBorder="1" applyAlignment="1">
      <alignment horizontal="left" vertical="center" wrapText="1"/>
    </xf>
    <xf numFmtId="0" fontId="73" fillId="0" borderId="30" xfId="0" applyFont="1" applyFill="1" applyBorder="1" applyAlignment="1">
      <alignment horizontal="left" vertical="center" shrinkToFit="1"/>
    </xf>
    <xf numFmtId="0" fontId="74" fillId="6" borderId="11" xfId="0" applyNumberFormat="1" applyFont="1" applyFill="1" applyBorder="1" applyAlignment="1">
      <alignment horizontal="center" vertical="center" shrinkToFit="1"/>
    </xf>
    <xf numFmtId="0" fontId="73" fillId="0" borderId="84" xfId="0" applyFont="1" applyFill="1" applyBorder="1" applyAlignment="1">
      <alignment vertical="center" shrinkToFit="1"/>
    </xf>
    <xf numFmtId="0" fontId="73" fillId="0" borderId="3" xfId="0" applyFont="1" applyFill="1" applyBorder="1" applyAlignment="1">
      <alignment vertical="center" shrinkToFit="1"/>
    </xf>
    <xf numFmtId="0" fontId="73" fillId="3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vertical="center"/>
    </xf>
    <xf numFmtId="0" fontId="51" fillId="3" borderId="3" xfId="0" applyFont="1" applyFill="1" applyBorder="1" applyAlignment="1">
      <alignment vertical="center" shrinkToFit="1"/>
    </xf>
    <xf numFmtId="0" fontId="73" fillId="0" borderId="3" xfId="0" applyFont="1" applyFill="1" applyBorder="1" applyAlignment="1">
      <alignment horizontal="center" vertical="center"/>
    </xf>
    <xf numFmtId="0" fontId="51" fillId="0" borderId="78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vertical="center"/>
    </xf>
    <xf numFmtId="0" fontId="70" fillId="0" borderId="7" xfId="0" applyFont="1" applyFill="1" applyBorder="1" applyAlignment="1">
      <alignment vertical="center"/>
    </xf>
    <xf numFmtId="0" fontId="73" fillId="0" borderId="7" xfId="0" applyFont="1" applyFill="1" applyBorder="1" applyAlignment="1">
      <alignment vertical="center" shrinkToFit="1"/>
    </xf>
    <xf numFmtId="0" fontId="51" fillId="0" borderId="7" xfId="0" applyFont="1" applyFill="1" applyBorder="1" applyAlignment="1">
      <alignment vertical="center" shrinkToFit="1"/>
    </xf>
    <xf numFmtId="0" fontId="51" fillId="3" borderId="7" xfId="0" applyFont="1" applyFill="1" applyBorder="1" applyAlignment="1">
      <alignment vertical="center" shrinkToFit="1"/>
    </xf>
    <xf numFmtId="0" fontId="73" fillId="0" borderId="7" xfId="0" applyFont="1" applyFill="1" applyBorder="1" applyAlignment="1">
      <alignment horizontal="center" vertical="center"/>
    </xf>
    <xf numFmtId="0" fontId="51" fillId="0" borderId="74" xfId="0" applyFont="1" applyFill="1" applyBorder="1" applyAlignment="1">
      <alignment horizontal="center" vertical="center" wrapText="1"/>
    </xf>
    <xf numFmtId="0" fontId="73" fillId="8" borderId="15" xfId="0" applyFont="1" applyFill="1" applyBorder="1" applyAlignment="1">
      <alignment horizontal="left" vertical="center" wrapText="1"/>
    </xf>
    <xf numFmtId="0" fontId="73" fillId="8" borderId="7" xfId="0" applyFont="1" applyFill="1" applyBorder="1" applyAlignment="1">
      <alignment horizontal="center" vertical="center" wrapText="1"/>
    </xf>
    <xf numFmtId="0" fontId="70" fillId="8" borderId="7" xfId="0" applyFont="1" applyFill="1" applyBorder="1" applyAlignment="1">
      <alignment vertical="center"/>
    </xf>
    <xf numFmtId="0" fontId="73" fillId="8" borderId="7" xfId="0" applyFont="1" applyFill="1" applyBorder="1" applyAlignment="1">
      <alignment vertical="center" shrinkToFit="1"/>
    </xf>
    <xf numFmtId="0" fontId="51" fillId="8" borderId="7" xfId="0" applyFont="1" applyFill="1" applyBorder="1" applyAlignment="1">
      <alignment vertical="center" shrinkToFit="1"/>
    </xf>
    <xf numFmtId="0" fontId="73" fillId="8" borderId="7" xfId="0" applyFont="1" applyFill="1" applyBorder="1" applyAlignment="1">
      <alignment vertical="center"/>
    </xf>
    <xf numFmtId="0" fontId="73" fillId="8" borderId="7" xfId="0" applyFont="1" applyFill="1" applyBorder="1" applyAlignment="1">
      <alignment horizontal="center" vertical="center"/>
    </xf>
    <xf numFmtId="0" fontId="73" fillId="8" borderId="74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vertical="center"/>
    </xf>
    <xf numFmtId="0" fontId="51" fillId="8" borderId="74" xfId="0" applyFont="1" applyFill="1" applyBorder="1" applyAlignment="1">
      <alignment vertical="center"/>
    </xf>
    <xf numFmtId="0" fontId="73" fillId="8" borderId="15" xfId="0" applyFont="1" applyFill="1" applyBorder="1" applyAlignment="1">
      <alignment horizontal="left" vertical="center"/>
    </xf>
    <xf numFmtId="0" fontId="73" fillId="9" borderId="15" xfId="0" applyFont="1" applyFill="1" applyBorder="1" applyAlignment="1">
      <alignment vertical="center" shrinkToFit="1"/>
    </xf>
    <xf numFmtId="0" fontId="70" fillId="9" borderId="7" xfId="0" applyFont="1" applyFill="1" applyBorder="1" applyAlignment="1">
      <alignment horizontal="center" vertical="center"/>
    </xf>
    <xf numFmtId="0" fontId="73" fillId="9" borderId="7" xfId="0" applyFont="1" applyFill="1" applyBorder="1" applyAlignment="1">
      <alignment horizontal="center" vertical="center" wrapText="1"/>
    </xf>
    <xf numFmtId="0" fontId="73" fillId="9" borderId="7" xfId="0" applyFont="1" applyFill="1" applyBorder="1" applyAlignment="1">
      <alignment vertical="center" shrinkToFit="1"/>
    </xf>
    <xf numFmtId="0" fontId="51" fillId="9" borderId="7" xfId="0" applyFont="1" applyFill="1" applyBorder="1" applyAlignment="1">
      <alignment vertical="center" wrapText="1"/>
    </xf>
    <xf numFmtId="0" fontId="51" fillId="9" borderId="74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73" fillId="9" borderId="7" xfId="0" applyFont="1" applyFill="1" applyBorder="1" applyAlignment="1">
      <alignment horizontal="center" vertical="center"/>
    </xf>
    <xf numFmtId="0" fontId="73" fillId="10" borderId="15" xfId="0" applyFont="1" applyFill="1" applyBorder="1" applyAlignment="1">
      <alignment vertical="center" shrinkToFit="1"/>
    </xf>
    <xf numFmtId="0" fontId="73" fillId="10" borderId="7" xfId="0" applyFont="1" applyFill="1" applyBorder="1" applyAlignment="1">
      <alignment horizontal="center" vertical="center" wrapText="1"/>
    </xf>
    <xf numFmtId="0" fontId="73" fillId="10" borderId="7" xfId="0" applyFont="1" applyFill="1" applyBorder="1" applyAlignment="1">
      <alignment vertical="center" shrinkToFit="1"/>
    </xf>
    <xf numFmtId="0" fontId="70" fillId="10" borderId="7" xfId="0" applyFont="1" applyFill="1" applyBorder="1" applyAlignment="1">
      <alignment horizontal="center" vertical="center"/>
    </xf>
    <xf numFmtId="0" fontId="51" fillId="10" borderId="7" xfId="0" applyFont="1" applyFill="1" applyBorder="1" applyAlignment="1">
      <alignment vertical="center" wrapText="1" shrinkToFit="1"/>
    </xf>
    <xf numFmtId="0" fontId="51" fillId="10" borderId="7" xfId="0" applyFont="1" applyFill="1" applyBorder="1" applyAlignment="1">
      <alignment vertical="center" wrapText="1"/>
    </xf>
    <xf numFmtId="0" fontId="51" fillId="10" borderId="74" xfId="0" applyFont="1" applyFill="1" applyBorder="1" applyAlignment="1">
      <alignment horizontal="center" vertical="center" wrapText="1"/>
    </xf>
    <xf numFmtId="0" fontId="73" fillId="5" borderId="15" xfId="0" applyFont="1" applyFill="1" applyBorder="1" applyAlignment="1">
      <alignment horizontal="left" vertical="center"/>
    </xf>
    <xf numFmtId="0" fontId="73" fillId="5" borderId="7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left" vertical="center"/>
    </xf>
    <xf numFmtId="0" fontId="70" fillId="5" borderId="7" xfId="0" applyFont="1" applyFill="1" applyBorder="1" applyAlignment="1">
      <alignment horizontal="center" vertical="center"/>
    </xf>
    <xf numFmtId="0" fontId="73" fillId="5" borderId="7" xfId="0" applyFont="1" applyFill="1" applyBorder="1" applyAlignment="1">
      <alignment horizontal="center" vertical="center"/>
    </xf>
    <xf numFmtId="0" fontId="73" fillId="5" borderId="7" xfId="0" applyFont="1" applyFill="1" applyBorder="1" applyAlignment="1">
      <alignment vertical="center" shrinkToFit="1"/>
    </xf>
    <xf numFmtId="0" fontId="51" fillId="5" borderId="7" xfId="0" applyFont="1" applyFill="1" applyBorder="1" applyAlignment="1">
      <alignment vertical="center" wrapText="1"/>
    </xf>
    <xf numFmtId="0" fontId="51" fillId="5" borderId="74" xfId="0" applyFont="1" applyFill="1" applyBorder="1" applyAlignment="1">
      <alignment horizontal="center" vertical="center" wrapText="1"/>
    </xf>
    <xf numFmtId="0" fontId="73" fillId="5" borderId="86" xfId="0" applyFont="1" applyFill="1" applyBorder="1" applyAlignment="1">
      <alignment horizontal="left" vertical="center"/>
    </xf>
    <xf numFmtId="0" fontId="73" fillId="5" borderId="68" xfId="0" applyFont="1" applyFill="1" applyBorder="1" applyAlignment="1">
      <alignment horizontal="center" vertical="center"/>
    </xf>
    <xf numFmtId="0" fontId="73" fillId="5" borderId="68" xfId="0" applyFont="1" applyFill="1" applyBorder="1" applyAlignment="1">
      <alignment horizontal="center" vertical="center" wrapText="1"/>
    </xf>
    <xf numFmtId="0" fontId="73" fillId="5" borderId="68" xfId="0" applyFont="1" applyFill="1" applyBorder="1" applyAlignment="1">
      <alignment vertical="center" shrinkToFit="1"/>
    </xf>
    <xf numFmtId="0" fontId="70" fillId="5" borderId="68" xfId="0" applyFont="1" applyFill="1" applyBorder="1" applyAlignment="1">
      <alignment horizontal="center" vertical="center"/>
    </xf>
    <xf numFmtId="0" fontId="51" fillId="5" borderId="68" xfId="0" applyFont="1" applyFill="1" applyBorder="1" applyAlignment="1">
      <alignment horizontal="center" vertical="center"/>
    </xf>
    <xf numFmtId="0" fontId="51" fillId="5" borderId="76" xfId="0" applyFont="1" applyFill="1" applyBorder="1" applyAlignment="1">
      <alignment horizontal="center" vertical="center"/>
    </xf>
    <xf numFmtId="0" fontId="74" fillId="0" borderId="84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78" xfId="0" applyFont="1" applyBorder="1" applyAlignment="1">
      <alignment horizontal="center" vertical="center" wrapText="1"/>
    </xf>
    <xf numFmtId="0" fontId="78" fillId="0" borderId="0" xfId="0" applyFont="1" applyFill="1" applyAlignment="1">
      <alignment vertical="center"/>
    </xf>
    <xf numFmtId="0" fontId="73" fillId="0" borderId="15" xfId="0" applyFont="1" applyBorder="1" applyAlignment="1">
      <alignment horizontal="center" vertical="center" shrinkToFit="1"/>
    </xf>
    <xf numFmtId="176" fontId="73" fillId="0" borderId="7" xfId="0" applyNumberFormat="1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shrinkToFit="1"/>
    </xf>
    <xf numFmtId="176" fontId="73" fillId="3" borderId="7" xfId="0" applyNumberFormat="1" applyFont="1" applyFill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wrapText="1"/>
    </xf>
    <xf numFmtId="0" fontId="73" fillId="0" borderId="74" xfId="0" applyFont="1" applyBorder="1" applyAlignment="1">
      <alignment horizontal="center" vertical="center" wrapText="1"/>
    </xf>
    <xf numFmtId="0" fontId="74" fillId="5" borderId="87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vertical="center" shrinkToFit="1"/>
    </xf>
    <xf numFmtId="0" fontId="73" fillId="3" borderId="7" xfId="0" applyFont="1" applyFill="1" applyBorder="1" applyAlignment="1">
      <alignment horizontal="center" vertical="center" wrapText="1"/>
    </xf>
    <xf numFmtId="0" fontId="73" fillId="3" borderId="30" xfId="0" applyFont="1" applyFill="1" applyBorder="1" applyAlignment="1">
      <alignment vertical="center" shrinkToFit="1"/>
    </xf>
    <xf numFmtId="0" fontId="51" fillId="0" borderId="30" xfId="0" applyFont="1" applyFill="1" applyBorder="1" applyAlignment="1">
      <alignment vertical="center"/>
    </xf>
    <xf numFmtId="0" fontId="73" fillId="0" borderId="30" xfId="0" applyFont="1" applyFill="1" applyBorder="1" applyAlignment="1">
      <alignment vertical="center"/>
    </xf>
    <xf numFmtId="0" fontId="73" fillId="0" borderId="80" xfId="0" applyFont="1" applyFill="1" applyBorder="1" applyAlignment="1">
      <alignment horizontal="center" vertical="center" wrapText="1"/>
    </xf>
    <xf numFmtId="0" fontId="73" fillId="3" borderId="7" xfId="0" applyFont="1" applyFill="1" applyBorder="1" applyAlignment="1">
      <alignment vertical="center"/>
    </xf>
    <xf numFmtId="0" fontId="73" fillId="3" borderId="74" xfId="0" applyFont="1" applyFill="1" applyBorder="1" applyAlignment="1">
      <alignment horizontal="center" vertical="center" wrapText="1"/>
    </xf>
    <xf numFmtId="0" fontId="73" fillId="0" borderId="6" xfId="0" applyFont="1" applyFill="1" applyBorder="1" applyAlignment="1">
      <alignment vertical="center" shrinkToFit="1"/>
    </xf>
    <xf numFmtId="0" fontId="65" fillId="0" borderId="7" xfId="0" applyFont="1" applyFill="1" applyBorder="1" applyAlignment="1">
      <alignment vertical="center" shrinkToFit="1"/>
    </xf>
    <xf numFmtId="0" fontId="77" fillId="3" borderId="7" xfId="0" applyFont="1" applyFill="1" applyBorder="1" applyAlignment="1">
      <alignment horizontal="center" vertical="center" wrapText="1"/>
    </xf>
    <xf numFmtId="0" fontId="51" fillId="8" borderId="15" xfId="0" applyFont="1" applyFill="1" applyBorder="1" applyAlignment="1">
      <alignment vertical="center" shrinkToFit="1"/>
    </xf>
    <xf numFmtId="0" fontId="73" fillId="8" borderId="6" xfId="0" applyFont="1" applyFill="1" applyBorder="1" applyAlignment="1">
      <alignment vertical="center" shrinkToFit="1"/>
    </xf>
    <xf numFmtId="0" fontId="73" fillId="8" borderId="7" xfId="0" applyFont="1" applyFill="1" applyBorder="1" applyAlignment="1">
      <alignment vertical="center" wrapText="1"/>
    </xf>
    <xf numFmtId="0" fontId="73" fillId="8" borderId="74" xfId="0" applyFont="1" applyFill="1" applyBorder="1" applyAlignment="1">
      <alignment horizontal="center" vertical="center" wrapText="1"/>
    </xf>
    <xf numFmtId="0" fontId="70" fillId="8" borderId="7" xfId="0" applyFont="1" applyFill="1" applyBorder="1" applyAlignment="1">
      <alignment vertical="center" wrapText="1"/>
    </xf>
    <xf numFmtId="0" fontId="65" fillId="8" borderId="7" xfId="0" applyFont="1" applyFill="1" applyBorder="1" applyAlignment="1">
      <alignment vertical="center" shrinkToFit="1"/>
    </xf>
    <xf numFmtId="0" fontId="77" fillId="8" borderId="7" xfId="0" applyFont="1" applyFill="1" applyBorder="1" applyAlignment="1">
      <alignment horizontal="center" vertical="center"/>
    </xf>
    <xf numFmtId="0" fontId="77" fillId="8" borderId="7" xfId="0" applyFont="1" applyFill="1" applyBorder="1" applyAlignment="1">
      <alignment vertical="center"/>
    </xf>
    <xf numFmtId="0" fontId="77" fillId="8" borderId="7" xfId="0" applyFont="1" applyFill="1" applyBorder="1" applyAlignment="1">
      <alignment horizontal="center" vertical="center" wrapText="1"/>
    </xf>
    <xf numFmtId="0" fontId="77" fillId="8" borderId="74" xfId="0" applyFont="1" applyFill="1" applyBorder="1" applyAlignment="1">
      <alignment horizontal="center" vertical="center" wrapText="1"/>
    </xf>
    <xf numFmtId="0" fontId="70" fillId="8" borderId="74" xfId="0" applyFont="1" applyFill="1" applyBorder="1" applyAlignment="1">
      <alignment vertical="center"/>
    </xf>
    <xf numFmtId="0" fontId="79" fillId="8" borderId="15" xfId="0" applyFont="1" applyFill="1" applyBorder="1" applyAlignment="1">
      <alignment vertical="center" shrinkToFit="1"/>
    </xf>
    <xf numFmtId="0" fontId="74" fillId="8" borderId="7" xfId="0" applyFont="1" applyFill="1" applyBorder="1" applyAlignment="1">
      <alignment horizontal="center" vertical="center"/>
    </xf>
    <xf numFmtId="0" fontId="70" fillId="9" borderId="7" xfId="0" applyFont="1" applyFill="1" applyBorder="1" applyAlignment="1">
      <alignment vertical="center"/>
    </xf>
    <xf numFmtId="0" fontId="51" fillId="9" borderId="7" xfId="0" applyFont="1" applyFill="1" applyBorder="1" applyAlignment="1">
      <alignment vertical="center"/>
    </xf>
    <xf numFmtId="0" fontId="73" fillId="9" borderId="7" xfId="0" applyFont="1" applyFill="1" applyBorder="1" applyAlignment="1">
      <alignment vertical="center"/>
    </xf>
    <xf numFmtId="0" fontId="73" fillId="9" borderId="74" xfId="0" applyFont="1" applyFill="1" applyBorder="1" applyAlignment="1">
      <alignment vertical="center"/>
    </xf>
    <xf numFmtId="0" fontId="51" fillId="9" borderId="7" xfId="0" applyFont="1" applyFill="1" applyBorder="1" applyAlignment="1">
      <alignment vertical="center" shrinkToFit="1"/>
    </xf>
    <xf numFmtId="0" fontId="70" fillId="10" borderId="7" xfId="0" applyFont="1" applyFill="1" applyBorder="1" applyAlignment="1">
      <alignment vertical="center" wrapText="1"/>
    </xf>
    <xf numFmtId="0" fontId="70" fillId="10" borderId="7" xfId="0" applyFont="1" applyFill="1" applyBorder="1" applyAlignment="1">
      <alignment vertical="center"/>
    </xf>
    <xf numFmtId="0" fontId="51" fillId="10" borderId="7" xfId="0" applyFont="1" applyFill="1" applyBorder="1" applyAlignment="1">
      <alignment vertical="center" shrinkToFit="1"/>
    </xf>
    <xf numFmtId="0" fontId="51" fillId="10" borderId="7" xfId="0" applyFont="1" applyFill="1" applyBorder="1" applyAlignment="1">
      <alignment vertical="center"/>
    </xf>
    <xf numFmtId="0" fontId="73" fillId="10" borderId="7" xfId="0" applyFont="1" applyFill="1" applyBorder="1" applyAlignment="1">
      <alignment vertical="center"/>
    </xf>
    <xf numFmtId="0" fontId="73" fillId="10" borderId="74" xfId="0" applyFont="1" applyFill="1" applyBorder="1" applyAlignment="1">
      <alignment vertical="center"/>
    </xf>
    <xf numFmtId="0" fontId="73" fillId="10" borderId="7" xfId="0" applyFont="1" applyFill="1" applyBorder="1" applyAlignment="1">
      <alignment horizontal="center" vertical="center"/>
    </xf>
    <xf numFmtId="0" fontId="73" fillId="5" borderId="15" xfId="0" applyFont="1" applyFill="1" applyBorder="1" applyAlignment="1">
      <alignment horizontal="left" vertical="center" wrapText="1"/>
    </xf>
    <xf numFmtId="0" fontId="73" fillId="5" borderId="7" xfId="0" applyFont="1" applyFill="1" applyBorder="1" applyAlignment="1">
      <alignment horizontal="left" vertical="center" shrinkToFit="1"/>
    </xf>
    <xf numFmtId="0" fontId="51" fillId="5" borderId="7" xfId="0" applyFont="1" applyFill="1" applyBorder="1" applyAlignment="1">
      <alignment horizontal="left" vertical="center"/>
    </xf>
    <xf numFmtId="0" fontId="70" fillId="5" borderId="74" xfId="0" applyFont="1" applyFill="1" applyBorder="1" applyAlignment="1">
      <alignment vertical="center"/>
    </xf>
    <xf numFmtId="0" fontId="51" fillId="5" borderId="7" xfId="0" applyFont="1" applyFill="1" applyBorder="1" applyAlignment="1">
      <alignment horizontal="left" vertical="center" shrinkToFit="1"/>
    </xf>
    <xf numFmtId="0" fontId="73" fillId="5" borderId="7" xfId="0" applyFont="1" applyFill="1" applyBorder="1" applyAlignment="1">
      <alignment horizontal="left" vertical="center" wrapText="1"/>
    </xf>
    <xf numFmtId="0" fontId="73" fillId="5" borderId="74" xfId="0" applyFont="1" applyFill="1" applyBorder="1" applyAlignment="1">
      <alignment horizontal="center" vertical="center" wrapText="1"/>
    </xf>
    <xf numFmtId="0" fontId="70" fillId="5" borderId="15" xfId="0" applyFont="1" applyFill="1" applyBorder="1" applyAlignment="1">
      <alignment horizontal="left" vertical="center"/>
    </xf>
    <xf numFmtId="0" fontId="70" fillId="5" borderId="7" xfId="0" applyFont="1" applyFill="1" applyBorder="1" applyAlignment="1">
      <alignment horizontal="left" vertical="center"/>
    </xf>
    <xf numFmtId="0" fontId="73" fillId="5" borderId="74" xfId="0" applyFont="1" applyFill="1" applyBorder="1" applyAlignment="1">
      <alignment vertical="center"/>
    </xf>
    <xf numFmtId="0" fontId="73" fillId="5" borderId="86" xfId="0" applyFont="1" applyFill="1" applyBorder="1" applyAlignment="1">
      <alignment horizontal="left" vertical="center" wrapText="1"/>
    </xf>
    <xf numFmtId="0" fontId="73" fillId="5" borderId="68" xfId="0" applyFont="1" applyFill="1" applyBorder="1" applyAlignment="1">
      <alignment horizontal="left" vertical="center" wrapText="1"/>
    </xf>
    <xf numFmtId="0" fontId="70" fillId="5" borderId="68" xfId="0" applyFont="1" applyFill="1" applyBorder="1" applyAlignment="1">
      <alignment horizontal="left" vertical="center"/>
    </xf>
    <xf numFmtId="0" fontId="73" fillId="5" borderId="68" xfId="0" applyFont="1" applyFill="1" applyBorder="1" applyAlignment="1">
      <alignment horizontal="left" vertical="center" shrinkToFit="1"/>
    </xf>
    <xf numFmtId="0" fontId="73" fillId="5" borderId="68" xfId="0" applyFont="1" applyFill="1" applyBorder="1" applyAlignment="1">
      <alignment horizontal="left" vertical="center"/>
    </xf>
    <xf numFmtId="0" fontId="73" fillId="5" borderId="76" xfId="0" applyFont="1" applyFill="1" applyBorder="1" applyAlignment="1">
      <alignment vertical="center"/>
    </xf>
    <xf numFmtId="0" fontId="78" fillId="0" borderId="85" xfId="0" applyFont="1" applyBorder="1" applyAlignment="1">
      <alignment vertical="center" wrapText="1"/>
    </xf>
    <xf numFmtId="0" fontId="74" fillId="0" borderId="88" xfId="0" applyFont="1" applyFill="1" applyBorder="1" applyAlignment="1">
      <alignment horizontal="center" vertical="center"/>
    </xf>
    <xf numFmtId="0" fontId="74" fillId="0" borderId="89" xfId="0" applyFont="1" applyFill="1" applyBorder="1" applyAlignment="1">
      <alignment horizontal="center" vertical="center" shrinkToFit="1"/>
    </xf>
    <xf numFmtId="0" fontId="74" fillId="0" borderId="89" xfId="0" applyFont="1" applyFill="1" applyBorder="1" applyAlignment="1">
      <alignment horizontal="center" vertical="center"/>
    </xf>
    <xf numFmtId="0" fontId="74" fillId="0" borderId="89" xfId="0" applyFont="1" applyFill="1" applyBorder="1" applyAlignment="1">
      <alignment horizontal="center" vertical="center" wrapText="1"/>
    </xf>
    <xf numFmtId="0" fontId="74" fillId="0" borderId="90" xfId="0" applyFont="1" applyFill="1" applyBorder="1" applyAlignment="1">
      <alignment horizontal="center" vertical="center"/>
    </xf>
    <xf numFmtId="0" fontId="73" fillId="3" borderId="58" xfId="6" applyFont="1" applyFill="1" applyBorder="1" applyAlignment="1">
      <alignment vertical="top" wrapText="1"/>
    </xf>
    <xf numFmtId="0" fontId="73" fillId="3" borderId="39" xfId="6" applyFont="1" applyFill="1" applyBorder="1" applyAlignment="1">
      <alignment vertical="top" wrapText="1"/>
    </xf>
    <xf numFmtId="0" fontId="66" fillId="3" borderId="58" xfId="6" applyFont="1" applyFill="1" applyBorder="1" applyAlignment="1">
      <alignment vertical="top" wrapText="1"/>
    </xf>
    <xf numFmtId="0" fontId="73" fillId="3" borderId="39" xfId="6" applyFont="1" applyFill="1" applyBorder="1" applyAlignment="1"/>
    <xf numFmtId="0" fontId="73" fillId="3" borderId="112" xfId="6" applyFont="1" applyFill="1" applyBorder="1" applyAlignment="1">
      <alignment vertical="top" wrapText="1"/>
    </xf>
    <xf numFmtId="0" fontId="73" fillId="3" borderId="113" xfId="6" applyFont="1" applyFill="1" applyBorder="1" applyAlignment="1">
      <alignment vertical="top" wrapText="1"/>
    </xf>
    <xf numFmtId="0" fontId="73" fillId="3" borderId="113" xfId="6" applyFont="1" applyFill="1" applyBorder="1" applyAlignment="1"/>
    <xf numFmtId="0" fontId="73" fillId="0" borderId="0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9" fillId="0" borderId="0" xfId="0" applyFont="1"/>
    <xf numFmtId="0" fontId="39" fillId="0" borderId="0" xfId="0" applyFont="1" applyAlignment="1">
      <alignment shrinkToFit="1"/>
    </xf>
    <xf numFmtId="0" fontId="9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16" borderId="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4" fillId="0" borderId="7" xfId="0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110" fillId="0" borderId="0" xfId="0" applyFont="1" applyFill="1" applyAlignment="1">
      <alignment horizontal="center" vertical="center"/>
    </xf>
    <xf numFmtId="0" fontId="32" fillId="0" borderId="3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33" fillId="0" borderId="30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34" fillId="6" borderId="11" xfId="0" applyNumberFormat="1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left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54" xfId="0" applyFont="1" applyFill="1" applyBorder="1" applyAlignment="1">
      <alignment horizontal="center" vertical="center" shrinkToFit="1"/>
    </xf>
    <xf numFmtId="0" fontId="9" fillId="0" borderId="55" xfId="0" applyFont="1" applyFill="1" applyBorder="1" applyAlignment="1">
      <alignment horizontal="center" vertical="center" shrinkToFit="1"/>
    </xf>
    <xf numFmtId="0" fontId="9" fillId="3" borderId="54" xfId="0" applyFont="1" applyFill="1" applyBorder="1" applyAlignment="1">
      <alignment vertical="center" shrinkToFit="1"/>
    </xf>
    <xf numFmtId="0" fontId="9" fillId="0" borderId="54" xfId="0" applyFont="1" applyFill="1" applyBorder="1" applyAlignment="1">
      <alignment vertical="center"/>
    </xf>
    <xf numFmtId="0" fontId="64" fillId="0" borderId="30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vertical="center" shrinkToFit="1"/>
    </xf>
    <xf numFmtId="0" fontId="16" fillId="16" borderId="7" xfId="0" applyFont="1" applyFill="1" applyBorder="1" applyAlignment="1">
      <alignment vertical="center" shrinkToFit="1"/>
    </xf>
    <xf numFmtId="0" fontId="16" fillId="0" borderId="54" xfId="0" applyFont="1" applyFill="1" applyBorder="1" applyAlignment="1">
      <alignment horizontal="left" vertical="center" shrinkToFit="1"/>
    </xf>
    <xf numFmtId="176" fontId="16" fillId="0" borderId="54" xfId="0" applyNumberFormat="1" applyFont="1" applyFill="1" applyBorder="1" applyAlignment="1">
      <alignment horizontal="center" vertical="center" wrapText="1"/>
    </xf>
    <xf numFmtId="176" fontId="16" fillId="0" borderId="55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/>
    </xf>
    <xf numFmtId="0" fontId="39" fillId="0" borderId="68" xfId="0" applyFont="1" applyFill="1" applyBorder="1" applyAlignment="1">
      <alignment horizontal="center" vertical="center"/>
    </xf>
    <xf numFmtId="0" fontId="63" fillId="5" borderId="7" xfId="0" applyFont="1" applyFill="1" applyBorder="1" applyAlignment="1">
      <alignment horizontal="left" vertical="center" shrinkToFit="1"/>
    </xf>
    <xf numFmtId="0" fontId="63" fillId="5" borderId="7" xfId="0" applyFont="1" applyFill="1" applyBorder="1" applyAlignment="1">
      <alignment horizontal="center" vertical="center" shrinkToFit="1"/>
    </xf>
    <xf numFmtId="0" fontId="63" fillId="5" borderId="8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 shrinkToFit="1"/>
    </xf>
    <xf numFmtId="0" fontId="39" fillId="0" borderId="120" xfId="0" applyFont="1" applyFill="1" applyBorder="1" applyAlignment="1">
      <alignment vertical="center"/>
    </xf>
    <xf numFmtId="0" fontId="16" fillId="0" borderId="54" xfId="0" applyFont="1" applyFill="1" applyBorder="1" applyAlignment="1">
      <alignment vertical="center" shrinkToFi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5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52" fillId="3" borderId="7" xfId="2" applyFont="1" applyFill="1" applyBorder="1" applyAlignment="1">
      <alignment vertical="center" shrinkToFit="1"/>
    </xf>
    <xf numFmtId="0" fontId="52" fillId="3" borderId="7" xfId="2" applyFont="1" applyFill="1" applyBorder="1" applyAlignment="1">
      <alignment horizontal="center" vertical="center" shrinkToFit="1"/>
    </xf>
    <xf numFmtId="0" fontId="53" fillId="3" borderId="7" xfId="0" applyFont="1" applyFill="1" applyBorder="1" applyAlignment="1">
      <alignment horizontal="left" vertical="center" shrinkToFit="1"/>
    </xf>
    <xf numFmtId="0" fontId="53" fillId="3" borderId="7" xfId="0" applyFont="1" applyFill="1" applyBorder="1" applyAlignment="1">
      <alignment shrinkToFit="1"/>
    </xf>
    <xf numFmtId="0" fontId="53" fillId="3" borderId="0" xfId="0" applyFont="1" applyFill="1" applyAlignment="1">
      <alignment vertical="center"/>
    </xf>
    <xf numFmtId="0" fontId="31" fillId="0" borderId="64" xfId="2" applyFont="1" applyFill="1" applyBorder="1" applyAlignment="1">
      <alignment vertical="center"/>
    </xf>
    <xf numFmtId="0" fontId="31" fillId="0" borderId="65" xfId="2" applyFont="1" applyFill="1" applyBorder="1" applyAlignment="1">
      <alignment vertical="center" shrinkToFit="1"/>
    </xf>
    <xf numFmtId="0" fontId="31" fillId="0" borderId="65" xfId="2" applyFont="1" applyFill="1" applyBorder="1" applyAlignment="1">
      <alignment vertical="center"/>
    </xf>
    <xf numFmtId="0" fontId="31" fillId="0" borderId="0" xfId="2" applyFont="1" applyFill="1" applyAlignment="1">
      <alignment vertical="center" shrinkToFit="1"/>
    </xf>
    <xf numFmtId="0" fontId="52" fillId="0" borderId="7" xfId="2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center" vertical="center"/>
    </xf>
    <xf numFmtId="0" fontId="80" fillId="0" borderId="118" xfId="6" applyFont="1" applyFill="1" applyBorder="1" applyAlignment="1">
      <alignment horizontal="left" vertical="center"/>
    </xf>
    <xf numFmtId="0" fontId="73" fillId="0" borderId="118" xfId="6" applyFont="1" applyFill="1" applyBorder="1" applyAlignment="1">
      <alignment horizontal="left" vertical="center"/>
    </xf>
    <xf numFmtId="0" fontId="73" fillId="0" borderId="79" xfId="0" applyFont="1" applyFill="1" applyBorder="1" applyAlignment="1">
      <alignment horizontal="center" vertical="center" textRotation="255"/>
    </xf>
    <xf numFmtId="0" fontId="73" fillId="0" borderId="29" xfId="0" applyFont="1" applyFill="1" applyBorder="1" applyAlignment="1">
      <alignment horizontal="center" vertical="center" textRotation="255"/>
    </xf>
    <xf numFmtId="0" fontId="73" fillId="0" borderId="93" xfId="0" applyFont="1" applyFill="1" applyBorder="1" applyAlignment="1">
      <alignment horizontal="center" vertical="center" textRotation="255"/>
    </xf>
    <xf numFmtId="0" fontId="73" fillId="0" borderId="94" xfId="0" applyFont="1" applyFill="1" applyBorder="1" applyAlignment="1">
      <alignment horizontal="center" vertical="center" textRotation="255"/>
    </xf>
    <xf numFmtId="0" fontId="66" fillId="3" borderId="58" xfId="6" applyFont="1" applyFill="1" applyBorder="1" applyAlignment="1">
      <alignment horizontal="left" vertical="top" wrapText="1"/>
    </xf>
    <xf numFmtId="0" fontId="66" fillId="3" borderId="57" xfId="6" applyFont="1" applyFill="1" applyBorder="1" applyAlignment="1">
      <alignment horizontal="left" vertical="top" wrapText="1"/>
    </xf>
    <xf numFmtId="0" fontId="66" fillId="3" borderId="91" xfId="6" applyFont="1" applyFill="1" applyBorder="1" applyAlignment="1">
      <alignment horizontal="center" vertical="center"/>
    </xf>
    <xf numFmtId="0" fontId="66" fillId="3" borderId="0" xfId="6" applyFont="1" applyFill="1" applyBorder="1" applyAlignment="1">
      <alignment horizontal="center" vertical="center"/>
    </xf>
    <xf numFmtId="0" fontId="66" fillId="3" borderId="92" xfId="6" applyFont="1" applyFill="1" applyBorder="1" applyAlignment="1">
      <alignment horizontal="center" vertical="center"/>
    </xf>
    <xf numFmtId="0" fontId="66" fillId="3" borderId="115" xfId="6" applyFont="1" applyFill="1" applyBorder="1" applyAlignment="1">
      <alignment horizontal="center" vertical="center"/>
    </xf>
    <xf numFmtId="0" fontId="66" fillId="3" borderId="116" xfId="6" applyFont="1" applyFill="1" applyBorder="1" applyAlignment="1">
      <alignment horizontal="center" vertical="center"/>
    </xf>
    <xf numFmtId="0" fontId="66" fillId="3" borderId="117" xfId="6" applyFont="1" applyFill="1" applyBorder="1" applyAlignment="1">
      <alignment horizontal="center" vertical="center"/>
    </xf>
    <xf numFmtId="0" fontId="66" fillId="3" borderId="60" xfId="6" applyFont="1" applyFill="1" applyBorder="1" applyAlignment="1">
      <alignment horizontal="left" vertical="top" wrapText="1"/>
    </xf>
    <xf numFmtId="0" fontId="66" fillId="3" borderId="41" xfId="6" applyFont="1" applyFill="1" applyBorder="1" applyAlignment="1">
      <alignment horizontal="left" vertical="top" wrapText="1"/>
    </xf>
    <xf numFmtId="0" fontId="66" fillId="3" borderId="112" xfId="6" applyFont="1" applyFill="1" applyBorder="1" applyAlignment="1">
      <alignment horizontal="left" vertical="top" wrapText="1"/>
    </xf>
    <xf numFmtId="0" fontId="66" fillId="3" borderId="114" xfId="6" applyFont="1" applyFill="1" applyBorder="1" applyAlignment="1">
      <alignment horizontal="left" vertical="top" wrapText="1"/>
    </xf>
    <xf numFmtId="0" fontId="77" fillId="5" borderId="11" xfId="0" applyFont="1" applyFill="1" applyBorder="1" applyAlignment="1">
      <alignment horizontal="center" vertical="center" wrapText="1"/>
    </xf>
    <xf numFmtId="0" fontId="77" fillId="5" borderId="82" xfId="0" applyFont="1" applyFill="1" applyBorder="1" applyAlignment="1">
      <alignment horizontal="center" vertical="center" wrapText="1"/>
    </xf>
    <xf numFmtId="0" fontId="73" fillId="0" borderId="83" xfId="0" applyFont="1" applyFill="1" applyBorder="1" applyAlignment="1">
      <alignment horizontal="center" vertical="center" textRotation="255"/>
    </xf>
    <xf numFmtId="0" fontId="50" fillId="0" borderId="13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1" fillId="0" borderId="16" xfId="0" applyFont="1" applyBorder="1" applyAlignment="1">
      <alignment horizontal="center" vertical="center" wrapText="1"/>
    </xf>
    <xf numFmtId="0" fontId="71" fillId="8" borderId="13" xfId="0" applyFont="1" applyFill="1" applyBorder="1" applyAlignment="1">
      <alignment horizontal="center" vertical="center" wrapText="1"/>
    </xf>
    <xf numFmtId="0" fontId="71" fillId="8" borderId="14" xfId="0" applyFont="1" applyFill="1" applyBorder="1" applyAlignment="1">
      <alignment horizontal="center" vertical="center" wrapText="1"/>
    </xf>
    <xf numFmtId="0" fontId="71" fillId="8" borderId="16" xfId="0" applyFont="1" applyFill="1" applyBorder="1" applyAlignment="1">
      <alignment horizontal="center" vertical="center" wrapText="1"/>
    </xf>
    <xf numFmtId="0" fontId="71" fillId="9" borderId="13" xfId="0" applyFont="1" applyFill="1" applyBorder="1" applyAlignment="1">
      <alignment horizontal="center" vertical="center" wrapText="1"/>
    </xf>
    <xf numFmtId="0" fontId="71" fillId="9" borderId="14" xfId="0" applyFont="1" applyFill="1" applyBorder="1" applyAlignment="1">
      <alignment horizontal="center" vertical="center" wrapText="1"/>
    </xf>
    <xf numFmtId="0" fontId="71" fillId="9" borderId="16" xfId="0" applyFont="1" applyFill="1" applyBorder="1" applyAlignment="1">
      <alignment horizontal="center" vertical="center" wrapText="1"/>
    </xf>
    <xf numFmtId="0" fontId="71" fillId="10" borderId="85" xfId="0" applyFont="1" applyFill="1" applyBorder="1" applyAlignment="1">
      <alignment horizontal="center" vertical="center" wrapText="1"/>
    </xf>
    <xf numFmtId="0" fontId="71" fillId="5" borderId="85" xfId="0" applyFont="1" applyFill="1" applyBorder="1" applyAlignment="1">
      <alignment horizontal="center" vertical="center" wrapText="1"/>
    </xf>
    <xf numFmtId="0" fontId="71" fillId="0" borderId="13" xfId="0" applyFont="1" applyFill="1" applyBorder="1" applyAlignment="1">
      <alignment horizontal="center" vertical="center" wrapText="1"/>
    </xf>
    <xf numFmtId="0" fontId="71" fillId="0" borderId="16" xfId="0" applyFont="1" applyFill="1" applyBorder="1" applyAlignment="1">
      <alignment horizontal="center" vertical="center" wrapText="1"/>
    </xf>
    <xf numFmtId="0" fontId="71" fillId="8" borderId="85" xfId="0" applyFont="1" applyFill="1" applyBorder="1" applyAlignment="1">
      <alignment horizontal="center" vertical="center" wrapText="1"/>
    </xf>
    <xf numFmtId="0" fontId="71" fillId="9" borderId="85" xfId="0" applyFont="1" applyFill="1" applyBorder="1" applyAlignment="1">
      <alignment horizontal="center" vertical="center" wrapText="1"/>
    </xf>
    <xf numFmtId="0" fontId="73" fillId="0" borderId="85" xfId="0" applyFont="1" applyFill="1" applyBorder="1" applyAlignment="1">
      <alignment horizontal="center" vertical="center" wrapText="1"/>
    </xf>
    <xf numFmtId="176" fontId="74" fillId="6" borderId="7" xfId="0" applyNumberFormat="1" applyFont="1" applyFill="1" applyBorder="1" applyAlignment="1">
      <alignment horizontal="center" vertical="center" wrapText="1"/>
    </xf>
    <xf numFmtId="0" fontId="74" fillId="6" borderId="7" xfId="0" applyFont="1" applyFill="1" applyBorder="1" applyAlignment="1">
      <alignment horizontal="center" vertical="center" wrapText="1"/>
    </xf>
    <xf numFmtId="0" fontId="74" fillId="6" borderId="74" xfId="0" applyFont="1" applyFill="1" applyBorder="1" applyAlignment="1">
      <alignment horizontal="center" vertical="center" wrapText="1"/>
    </xf>
    <xf numFmtId="0" fontId="73" fillId="0" borderId="77" xfId="0" applyFont="1" applyFill="1" applyBorder="1" applyAlignment="1">
      <alignment horizontal="center" vertical="center" wrapText="1"/>
    </xf>
    <xf numFmtId="0" fontId="73" fillId="0" borderId="28" xfId="0" applyFont="1" applyFill="1" applyBorder="1" applyAlignment="1">
      <alignment horizontal="center" vertical="center" wrapText="1"/>
    </xf>
    <xf numFmtId="0" fontId="73" fillId="0" borderId="79" xfId="0" applyFont="1" applyFill="1" applyBorder="1" applyAlignment="1">
      <alignment horizontal="center" vertical="center" wrapText="1"/>
    </xf>
    <xf numFmtId="0" fontId="73" fillId="0" borderId="29" xfId="0" applyFont="1" applyFill="1" applyBorder="1" applyAlignment="1">
      <alignment horizontal="center" vertical="center" wrapText="1"/>
    </xf>
    <xf numFmtId="0" fontId="73" fillId="0" borderId="81" xfId="0" applyFont="1" applyFill="1" applyBorder="1" applyAlignment="1">
      <alignment horizontal="center" vertical="center" wrapText="1"/>
    </xf>
    <xf numFmtId="0" fontId="73" fillId="0" borderId="32" xfId="0" applyFont="1" applyFill="1" applyBorder="1" applyAlignment="1">
      <alignment horizontal="center" vertical="center" wrapText="1"/>
    </xf>
    <xf numFmtId="0" fontId="74" fillId="6" borderId="11" xfId="0" applyFont="1" applyFill="1" applyBorder="1" applyAlignment="1">
      <alignment horizontal="center" vertical="center" wrapText="1"/>
    </xf>
    <xf numFmtId="0" fontId="74" fillId="6" borderId="82" xfId="0" applyFont="1" applyFill="1" applyBorder="1" applyAlignment="1">
      <alignment horizontal="center" vertical="center" wrapText="1"/>
    </xf>
    <xf numFmtId="0" fontId="73" fillId="0" borderId="73" xfId="0" applyFont="1" applyFill="1" applyBorder="1" applyAlignment="1">
      <alignment horizontal="center" vertical="center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75" xfId="0" applyFont="1" applyFill="1" applyBorder="1" applyAlignment="1">
      <alignment horizontal="center" vertical="center" wrapText="1"/>
    </xf>
    <xf numFmtId="0" fontId="73" fillId="0" borderId="68" xfId="0" applyFont="1" applyFill="1" applyBorder="1" applyAlignment="1">
      <alignment horizontal="center" vertical="center" wrapText="1"/>
    </xf>
    <xf numFmtId="0" fontId="58" fillId="11" borderId="7" xfId="0" applyFont="1" applyFill="1" applyBorder="1" applyAlignment="1">
      <alignment horizontal="left" vertical="center" wrapText="1"/>
    </xf>
    <xf numFmtId="0" fontId="58" fillId="11" borderId="74" xfId="0" applyFont="1" applyFill="1" applyBorder="1" applyAlignment="1">
      <alignment horizontal="left" vertical="center" wrapText="1"/>
    </xf>
    <xf numFmtId="0" fontId="74" fillId="6" borderId="68" xfId="0" applyFont="1" applyFill="1" applyBorder="1" applyAlignment="1">
      <alignment horizontal="center" vertical="center" wrapText="1"/>
    </xf>
    <xf numFmtId="0" fontId="74" fillId="6" borderId="76" xfId="0" applyFont="1" applyFill="1" applyBorder="1" applyAlignment="1">
      <alignment horizontal="center" vertical="center" wrapText="1"/>
    </xf>
    <xf numFmtId="0" fontId="73" fillId="0" borderId="71" xfId="0" applyFont="1" applyFill="1" applyBorder="1" applyAlignment="1">
      <alignment horizontal="center" vertical="center" wrapText="1"/>
    </xf>
    <xf numFmtId="0" fontId="73" fillId="0" borderId="72" xfId="0" applyFont="1" applyFill="1" applyBorder="1" applyAlignment="1">
      <alignment horizontal="center" vertical="center" wrapText="1"/>
    </xf>
    <xf numFmtId="0" fontId="73" fillId="0" borderId="74" xfId="0" applyFont="1" applyFill="1" applyBorder="1" applyAlignment="1">
      <alignment horizontal="center" vertical="center" wrapText="1"/>
    </xf>
    <xf numFmtId="0" fontId="73" fillId="11" borderId="7" xfId="0" applyFont="1" applyFill="1" applyBorder="1" applyAlignment="1">
      <alignment horizontal="left" vertical="center" wrapText="1"/>
    </xf>
    <xf numFmtId="0" fontId="73" fillId="11" borderId="74" xfId="0" applyFont="1" applyFill="1" applyBorder="1" applyAlignment="1">
      <alignment horizontal="left" vertical="center" wrapText="1"/>
    </xf>
    <xf numFmtId="0" fontId="67" fillId="0" borderId="0" xfId="0" applyFont="1" applyFill="1" applyBorder="1" applyAlignment="1">
      <alignment horizontal="center" vertical="center" shrinkToFit="1"/>
    </xf>
    <xf numFmtId="0" fontId="70" fillId="0" borderId="0" xfId="0" applyFont="1" applyBorder="1" applyAlignment="1">
      <alignment vertical="center"/>
    </xf>
    <xf numFmtId="0" fontId="71" fillId="4" borderId="0" xfId="0" applyFont="1" applyFill="1" applyBorder="1" applyAlignment="1">
      <alignment horizontal="right" vertical="center" wrapText="1" shrinkToFit="1"/>
    </xf>
    <xf numFmtId="0" fontId="71" fillId="4" borderId="0" xfId="0" applyFont="1" applyFill="1" applyBorder="1" applyAlignment="1">
      <alignment horizontal="right" vertical="center" shrinkToFit="1"/>
    </xf>
    <xf numFmtId="0" fontId="73" fillId="0" borderId="70" xfId="0" applyFont="1" applyFill="1" applyBorder="1" applyAlignment="1">
      <alignment horizontal="center" vertical="center" wrapText="1"/>
    </xf>
    <xf numFmtId="0" fontId="66" fillId="0" borderId="71" xfId="0" applyNumberFormat="1" applyFont="1" applyFill="1" applyBorder="1" applyAlignment="1">
      <alignment horizontal="center" vertical="center" shrinkToFit="1"/>
    </xf>
    <xf numFmtId="0" fontId="66" fillId="0" borderId="7" xfId="0" applyNumberFormat="1" applyFont="1" applyFill="1" applyBorder="1" applyAlignment="1">
      <alignment horizontal="center" vertical="center" shrinkToFit="1"/>
    </xf>
    <xf numFmtId="0" fontId="46" fillId="0" borderId="0" xfId="6" applyFont="1" applyFill="1" applyBorder="1" applyAlignment="1">
      <alignment horizontal="center" vertical="center" shrinkToFit="1"/>
    </xf>
    <xf numFmtId="0" fontId="49" fillId="0" borderId="58" xfId="2" applyFont="1" applyFill="1" applyBorder="1" applyAlignment="1">
      <alignment horizontal="right" vertical="center" wrapText="1" shrinkToFi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shrinkToFit="1"/>
    </xf>
    <xf numFmtId="0" fontId="2" fillId="0" borderId="103" xfId="0" applyFont="1" applyFill="1" applyBorder="1" applyAlignment="1">
      <alignment horizontal="center" vertical="center" shrinkToFit="1"/>
    </xf>
    <xf numFmtId="0" fontId="2" fillId="0" borderId="107" xfId="0" applyFont="1" applyFill="1" applyBorder="1" applyAlignment="1">
      <alignment horizontal="center" vertical="center" shrinkToFit="1"/>
    </xf>
    <xf numFmtId="0" fontId="2" fillId="0" borderId="10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85" fillId="6" borderId="7" xfId="0" applyFont="1" applyFill="1" applyBorder="1" applyAlignment="1">
      <alignment horizontal="center" vertical="center" shrinkToFit="1"/>
    </xf>
    <xf numFmtId="0" fontId="85" fillId="6" borderId="8" xfId="0" applyFont="1" applyFill="1" applyBorder="1" applyAlignment="1">
      <alignment horizontal="center" vertical="center" shrinkToFit="1"/>
    </xf>
    <xf numFmtId="0" fontId="83" fillId="3" borderId="86" xfId="6" applyFont="1" applyFill="1" applyBorder="1" applyAlignment="1">
      <alignment horizontal="center" vertical="center" textRotation="255" wrapText="1"/>
    </xf>
    <xf numFmtId="0" fontId="83" fillId="3" borderId="38" xfId="6" applyFont="1" applyFill="1" applyBorder="1" applyAlignment="1">
      <alignment horizontal="center" vertical="center" textRotation="255" wrapText="1"/>
    </xf>
    <xf numFmtId="0" fontId="83" fillId="3" borderId="97" xfId="6" applyFont="1" applyFill="1" applyBorder="1" applyAlignment="1">
      <alignment horizontal="center" vertical="center" textRotation="255" wrapText="1"/>
    </xf>
    <xf numFmtId="0" fontId="85" fillId="6" borderId="7" xfId="0" applyFont="1" applyFill="1" applyBorder="1" applyAlignment="1">
      <alignment horizontal="center" vertical="center" wrapText="1"/>
    </xf>
    <xf numFmtId="0" fontId="85" fillId="6" borderId="8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83" fillId="3" borderId="97" xfId="0" applyFont="1" applyFill="1" applyBorder="1" applyAlignment="1">
      <alignment horizontal="center" vertical="center" textRotation="255" wrapText="1"/>
    </xf>
    <xf numFmtId="0" fontId="83" fillId="3" borderId="15" xfId="0" applyFont="1" applyFill="1" applyBorder="1" applyAlignment="1">
      <alignment horizontal="center" vertical="center" textRotation="255" wrapText="1"/>
    </xf>
    <xf numFmtId="0" fontId="31" fillId="11" borderId="7" xfId="0" applyFont="1" applyFill="1" applyBorder="1" applyAlignment="1">
      <alignment horizontal="left" vertical="center" wrapText="1"/>
    </xf>
    <xf numFmtId="0" fontId="86" fillId="11" borderId="7" xfId="0" applyFont="1" applyFill="1" applyBorder="1" applyAlignment="1">
      <alignment horizontal="left" vertical="center" wrapText="1"/>
    </xf>
    <xf numFmtId="0" fontId="86" fillId="11" borderId="8" xfId="0" applyFont="1" applyFill="1" applyBorder="1" applyAlignment="1">
      <alignment horizontal="left" vertical="center" wrapText="1"/>
    </xf>
    <xf numFmtId="0" fontId="83" fillId="3" borderId="86" xfId="0" applyFont="1" applyFill="1" applyBorder="1" applyAlignment="1">
      <alignment horizontal="center" vertical="center" textRotation="255" wrapText="1"/>
    </xf>
    <xf numFmtId="0" fontId="83" fillId="3" borderId="38" xfId="0" applyFont="1" applyFill="1" applyBorder="1" applyAlignment="1">
      <alignment horizontal="center" vertical="center" textRotation="255" wrapText="1"/>
    </xf>
    <xf numFmtId="0" fontId="90" fillId="6" borderId="11" xfId="0" applyFont="1" applyFill="1" applyBorder="1" applyAlignment="1">
      <alignment horizontal="center" vertical="center" wrapText="1"/>
    </xf>
    <xf numFmtId="0" fontId="90" fillId="6" borderId="12" xfId="0" applyFont="1" applyFill="1" applyBorder="1" applyAlignment="1">
      <alignment horizontal="center" vertical="center" wrapText="1"/>
    </xf>
    <xf numFmtId="0" fontId="31" fillId="11" borderId="8" xfId="0" applyFont="1" applyFill="1" applyBorder="1" applyAlignment="1">
      <alignment horizontal="left" vertical="center" wrapText="1"/>
    </xf>
    <xf numFmtId="0" fontId="56" fillId="6" borderId="7" xfId="0" applyFont="1" applyFill="1" applyBorder="1" applyAlignment="1">
      <alignment horizontal="center" vertical="center" shrinkToFit="1"/>
    </xf>
    <xf numFmtId="0" fontId="56" fillId="6" borderId="8" xfId="0" applyFont="1" applyFill="1" applyBorder="1" applyAlignment="1">
      <alignment horizontal="center" vertical="center" shrinkToFit="1"/>
    </xf>
    <xf numFmtId="0" fontId="91" fillId="3" borderId="86" xfId="6" applyFont="1" applyFill="1" applyBorder="1" applyAlignment="1">
      <alignment horizontal="center" vertical="center" wrapText="1"/>
    </xf>
    <xf numFmtId="0" fontId="91" fillId="3" borderId="38" xfId="6" applyFont="1" applyFill="1" applyBorder="1" applyAlignment="1">
      <alignment horizontal="center" vertical="center" wrapText="1"/>
    </xf>
    <xf numFmtId="0" fontId="91" fillId="3" borderId="97" xfId="6" applyFont="1" applyFill="1" applyBorder="1" applyAlignment="1">
      <alignment horizontal="center" vertical="center" wrapText="1"/>
    </xf>
    <xf numFmtId="176" fontId="85" fillId="6" borderId="41" xfId="6" applyNumberFormat="1" applyFont="1" applyFill="1" applyBorder="1" applyAlignment="1">
      <alignment horizontal="center" vertical="center" wrapText="1"/>
    </xf>
    <xf numFmtId="176" fontId="85" fillId="6" borderId="60" xfId="6" applyNumberFormat="1" applyFont="1" applyFill="1" applyBorder="1" applyAlignment="1">
      <alignment horizontal="center" vertical="center" wrapText="1"/>
    </xf>
    <xf numFmtId="176" fontId="85" fillId="6" borderId="61" xfId="6" applyNumberFormat="1" applyFont="1" applyFill="1" applyBorder="1" applyAlignment="1">
      <alignment horizontal="center" vertical="center" wrapText="1"/>
    </xf>
    <xf numFmtId="0" fontId="8" fillId="0" borderId="111" xfId="6" applyFont="1" applyFill="1" applyBorder="1" applyAlignment="1">
      <alignment horizontal="left" vertical="center" wrapText="1"/>
    </xf>
    <xf numFmtId="0" fontId="8" fillId="0" borderId="62" xfId="6" applyFont="1" applyFill="1" applyBorder="1" applyAlignment="1">
      <alignment horizontal="left" vertical="center" wrapText="1"/>
    </xf>
    <xf numFmtId="0" fontId="8" fillId="0" borderId="63" xfId="6" applyFont="1" applyFill="1" applyBorder="1" applyAlignment="1">
      <alignment horizontal="left" vertical="center" wrapText="1"/>
    </xf>
    <xf numFmtId="177" fontId="85" fillId="6" borderId="43" xfId="6" applyNumberFormat="1" applyFont="1" applyFill="1" applyBorder="1" applyAlignment="1">
      <alignment horizontal="center" vertical="center" wrapText="1"/>
    </xf>
    <xf numFmtId="0" fontId="85" fillId="6" borderId="45" xfId="6" applyFont="1" applyFill="1" applyBorder="1" applyAlignment="1">
      <alignment horizontal="center" vertical="center" wrapText="1"/>
    </xf>
    <xf numFmtId="0" fontId="85" fillId="6" borderId="46" xfId="6" applyFont="1" applyFill="1" applyBorder="1" applyAlignment="1">
      <alignment horizontal="center" vertical="center" wrapText="1"/>
    </xf>
    <xf numFmtId="0" fontId="96" fillId="0" borderId="86" xfId="6" applyFont="1" applyFill="1" applyBorder="1" applyAlignment="1">
      <alignment horizontal="center" vertical="center"/>
    </xf>
    <xf numFmtId="0" fontId="96" fillId="0" borderId="38" xfId="6" applyFont="1" applyFill="1" applyBorder="1" applyAlignment="1">
      <alignment horizontal="center" vertical="center"/>
    </xf>
    <xf numFmtId="0" fontId="96" fillId="0" borderId="110" xfId="6" applyFont="1" applyFill="1" applyBorder="1" applyAlignment="1">
      <alignment horizontal="center" vertical="center"/>
    </xf>
    <xf numFmtId="0" fontId="2" fillId="12" borderId="41" xfId="6" applyFont="1" applyFill="1" applyBorder="1" applyAlignment="1">
      <alignment horizontal="left" vertical="center" wrapText="1"/>
    </xf>
    <xf numFmtId="0" fontId="2" fillId="12" borderId="6" xfId="6" applyFont="1" applyFill="1" applyBorder="1" applyAlignment="1">
      <alignment horizontal="left" vertical="center" wrapText="1"/>
    </xf>
    <xf numFmtId="0" fontId="6" fillId="13" borderId="41" xfId="6" applyFont="1" applyFill="1" applyBorder="1" applyAlignment="1">
      <alignment horizontal="left" vertical="center" wrapText="1"/>
    </xf>
    <xf numFmtId="0" fontId="6" fillId="13" borderId="60" xfId="6" applyFont="1" applyFill="1" applyBorder="1" applyAlignment="1">
      <alignment horizontal="left" vertical="center" wrapText="1"/>
    </xf>
    <xf numFmtId="0" fontId="6" fillId="13" borderId="6" xfId="6" applyFont="1" applyFill="1" applyBorder="1" applyAlignment="1">
      <alignment horizontal="left" vertical="center" wrapText="1"/>
    </xf>
    <xf numFmtId="0" fontId="6" fillId="0" borderId="64" xfId="6" applyFont="1" applyFill="1" applyBorder="1" applyAlignment="1">
      <alignment horizontal="center" vertical="center"/>
    </xf>
    <xf numFmtId="0" fontId="6" fillId="0" borderId="65" xfId="6" applyFont="1" applyFill="1" applyBorder="1" applyAlignment="1">
      <alignment horizontal="center" vertical="center"/>
    </xf>
    <xf numFmtId="0" fontId="6" fillId="0" borderId="108" xfId="6" applyFont="1" applyFill="1" applyBorder="1" applyAlignment="1">
      <alignment horizontal="center" vertical="center"/>
    </xf>
    <xf numFmtId="0" fontId="6" fillId="0" borderId="91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109" xfId="6" applyFont="1" applyFill="1" applyBorder="1" applyAlignment="1">
      <alignment horizontal="center" vertical="center"/>
    </xf>
    <xf numFmtId="0" fontId="6" fillId="0" borderId="57" xfId="6" applyFont="1" applyFill="1" applyBorder="1" applyAlignment="1">
      <alignment horizontal="center" vertical="center"/>
    </xf>
    <xf numFmtId="0" fontId="6" fillId="0" borderId="58" xfId="6" applyFont="1" applyFill="1" applyBorder="1" applyAlignment="1">
      <alignment horizontal="center" vertical="center"/>
    </xf>
    <xf numFmtId="0" fontId="6" fillId="0" borderId="59" xfId="6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 wrapText="1"/>
    </xf>
    <xf numFmtId="0" fontId="16" fillId="16" borderId="8" xfId="0" applyFont="1" applyFill="1" applyBorder="1" applyAlignment="1">
      <alignment horizontal="center" vertical="center" wrapText="1"/>
    </xf>
    <xf numFmtId="0" fontId="64" fillId="0" borderId="41" xfId="0" applyFont="1" applyFill="1" applyBorder="1" applyAlignment="1">
      <alignment horizontal="left" vertical="center" shrinkToFit="1"/>
    </xf>
    <xf numFmtId="0" fontId="64" fillId="0" borderId="60" xfId="0" applyFont="1" applyFill="1" applyBorder="1" applyAlignment="1">
      <alignment horizontal="left" vertical="center" shrinkToFit="1"/>
    </xf>
    <xf numFmtId="0" fontId="64" fillId="0" borderId="6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1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10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4" fillId="0" borderId="57" xfId="0" applyFont="1" applyFill="1" applyBorder="1" applyAlignment="1">
      <alignment horizontal="left" vertical="center" shrinkToFit="1"/>
    </xf>
    <xf numFmtId="0" fontId="64" fillId="0" borderId="58" xfId="0" applyFont="1" applyFill="1" applyBorder="1" applyAlignment="1">
      <alignment horizontal="left" vertical="center" shrinkToFit="1"/>
    </xf>
    <xf numFmtId="0" fontId="64" fillId="0" borderId="39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39" fillId="0" borderId="38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8" xfId="0" applyFont="1" applyFill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105" xfId="0" applyFont="1" applyBorder="1" applyAlignment="1">
      <alignment vertical="center"/>
    </xf>
    <xf numFmtId="0" fontId="16" fillId="6" borderId="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left" vertical="center" wrapText="1"/>
    </xf>
    <xf numFmtId="0" fontId="63" fillId="11" borderId="7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center" vertical="center" shrinkToFit="1"/>
    </xf>
    <xf numFmtId="0" fontId="109" fillId="4" borderId="18" xfId="0" applyFont="1" applyFill="1" applyBorder="1" applyAlignment="1">
      <alignment horizontal="right" vertical="center" wrapText="1" shrinkToFit="1"/>
    </xf>
    <xf numFmtId="0" fontId="32" fillId="4" borderId="18" xfId="0" applyFont="1" applyFill="1" applyBorder="1" applyAlignment="1">
      <alignment horizontal="right" vertical="center" wrapText="1" shrinkToFit="1"/>
    </xf>
    <xf numFmtId="0" fontId="32" fillId="4" borderId="18" xfId="0" applyFont="1" applyFill="1" applyBorder="1" applyAlignment="1">
      <alignment horizontal="right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80" fillId="0" borderId="0" xfId="2" applyFont="1" applyFill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1" fillId="3" borderId="7" xfId="0" applyFont="1" applyFill="1" applyBorder="1" applyAlignment="1">
      <alignment horizontal="center" vertical="center" wrapText="1"/>
    </xf>
    <xf numFmtId="0" fontId="59" fillId="6" borderId="41" xfId="0" applyFont="1" applyFill="1" applyBorder="1" applyAlignment="1">
      <alignment horizontal="center" vertical="center" wrapText="1"/>
    </xf>
    <xf numFmtId="0" fontId="56" fillId="6" borderId="60" xfId="0" applyFont="1" applyFill="1" applyBorder="1" applyAlignment="1">
      <alignment horizontal="center" vertical="center" wrapText="1"/>
    </xf>
    <xf numFmtId="0" fontId="56" fillId="6" borderId="6" xfId="0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vertical="center" wrapText="1"/>
    </xf>
    <xf numFmtId="0" fontId="31" fillId="0" borderId="41" xfId="2" applyFont="1" applyFill="1" applyBorder="1" applyAlignment="1">
      <alignment horizontal="left" vertical="center" shrinkToFit="1"/>
    </xf>
    <xf numFmtId="0" fontId="31" fillId="0" borderId="60" xfId="2" applyFont="1" applyFill="1" applyBorder="1" applyAlignment="1">
      <alignment horizontal="left" vertical="center" shrinkToFit="1"/>
    </xf>
    <xf numFmtId="0" fontId="31" fillId="0" borderId="6" xfId="2" applyFont="1" applyFill="1" applyBorder="1" applyAlignment="1">
      <alignment horizontal="left" vertical="center" shrinkToFit="1"/>
    </xf>
    <xf numFmtId="0" fontId="31" fillId="0" borderId="41" xfId="2" applyFont="1" applyFill="1" applyBorder="1" applyAlignment="1">
      <alignment horizontal="left" vertical="center"/>
    </xf>
    <xf numFmtId="0" fontId="31" fillId="0" borderId="60" xfId="2" applyFont="1" applyFill="1" applyBorder="1" applyAlignment="1">
      <alignment horizontal="left" vertical="center"/>
    </xf>
    <xf numFmtId="0" fontId="31" fillId="0" borderId="6" xfId="2" applyFont="1" applyFill="1" applyBorder="1" applyAlignment="1">
      <alignment horizontal="left" vertical="center"/>
    </xf>
    <xf numFmtId="0" fontId="31" fillId="0" borderId="41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56" fillId="6" borderId="7" xfId="0" applyFont="1" applyFill="1" applyBorder="1" applyAlignment="1">
      <alignment horizontal="center" vertical="center" wrapText="1"/>
    </xf>
    <xf numFmtId="0" fontId="31" fillId="0" borderId="41" xfId="2" applyFont="1" applyFill="1" applyBorder="1" applyAlignment="1">
      <alignment vertical="top" wrapText="1"/>
    </xf>
    <xf numFmtId="0" fontId="31" fillId="0" borderId="60" xfId="2" applyFont="1" applyFill="1" applyBorder="1" applyAlignment="1">
      <alignment vertical="top" wrapText="1"/>
    </xf>
    <xf numFmtId="0" fontId="31" fillId="0" borderId="6" xfId="2" applyFont="1" applyFill="1" applyBorder="1" applyAlignment="1">
      <alignment vertical="top" wrapText="1"/>
    </xf>
    <xf numFmtId="0" fontId="56" fillId="6" borderId="7" xfId="2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wrapText="1"/>
    </xf>
    <xf numFmtId="176" fontId="56" fillId="6" borderId="7" xfId="0" applyNumberFormat="1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center" vertical="center" wrapText="1"/>
    </xf>
    <xf numFmtId="0" fontId="52" fillId="0" borderId="7" xfId="2" applyFont="1" applyFill="1" applyBorder="1" applyAlignment="1">
      <alignment horizontal="center" vertical="center" wrapText="1"/>
    </xf>
    <xf numFmtId="0" fontId="46" fillId="0" borderId="0" xfId="2" applyFont="1" applyFill="1" applyBorder="1" applyAlignment="1">
      <alignment horizontal="center" vertical="top" shrinkToFit="1"/>
    </xf>
    <xf numFmtId="0" fontId="50" fillId="0" borderId="58" xfId="2" applyFont="1" applyFill="1" applyBorder="1" applyAlignment="1">
      <alignment horizontal="right" vertical="center" wrapText="1" shrinkToFit="1"/>
    </xf>
    <xf numFmtId="0" fontId="51" fillId="0" borderId="7" xfId="2" applyFont="1" applyFill="1" applyBorder="1" applyAlignment="1">
      <alignment horizontal="center" vertical="center" wrapText="1"/>
    </xf>
    <xf numFmtId="0" fontId="52" fillId="0" borderId="7" xfId="2" applyFont="1" applyFill="1" applyBorder="1" applyAlignment="1">
      <alignment horizontal="center" vertical="center" shrinkToFit="1"/>
    </xf>
    <xf numFmtId="0" fontId="53" fillId="0" borderId="7" xfId="2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3" borderId="41" xfId="3" applyFont="1" applyFill="1" applyBorder="1" applyAlignment="1">
      <alignment horizontal="left" vertical="center"/>
    </xf>
    <xf numFmtId="0" fontId="9" fillId="3" borderId="60" xfId="3" applyFont="1" applyFill="1" applyBorder="1" applyAlignment="1">
      <alignment horizontal="left" vertical="center"/>
    </xf>
    <xf numFmtId="0" fontId="9" fillId="3" borderId="6" xfId="3" applyFont="1" applyFill="1" applyBorder="1" applyAlignment="1">
      <alignment horizontal="left" vertical="center"/>
    </xf>
    <xf numFmtId="0" fontId="9" fillId="3" borderId="41" xfId="3" applyFont="1" applyFill="1" applyBorder="1" applyAlignment="1">
      <alignment horizontal="center" vertical="center"/>
    </xf>
    <xf numFmtId="0" fontId="9" fillId="3" borderId="60" xfId="3" applyFont="1" applyFill="1" applyBorder="1" applyAlignment="1">
      <alignment horizontal="center" vertical="center"/>
    </xf>
    <xf numFmtId="0" fontId="9" fillId="3" borderId="61" xfId="3" applyFont="1" applyFill="1" applyBorder="1" applyAlignment="1">
      <alignment horizontal="center" vertical="center"/>
    </xf>
    <xf numFmtId="0" fontId="29" fillId="3" borderId="62" xfId="3" applyFont="1" applyFill="1" applyBorder="1" applyAlignment="1">
      <alignment horizontal="left" vertical="center" wrapText="1"/>
    </xf>
    <xf numFmtId="0" fontId="29" fillId="3" borderId="63" xfId="3" applyFont="1" applyFill="1" applyBorder="1" applyAlignment="1">
      <alignment horizontal="left" vertical="center" wrapText="1"/>
    </xf>
    <xf numFmtId="176" fontId="16" fillId="3" borderId="54" xfId="3" applyNumberFormat="1" applyFont="1" applyFill="1" applyBorder="1" applyAlignment="1">
      <alignment horizontal="center" vertical="center" wrapText="1"/>
    </xf>
    <xf numFmtId="0" fontId="16" fillId="3" borderId="54" xfId="3" applyFont="1" applyFill="1" applyBorder="1" applyAlignment="1">
      <alignment horizontal="center" vertical="center" wrapText="1"/>
    </xf>
    <xf numFmtId="0" fontId="16" fillId="3" borderId="55" xfId="3" applyFont="1" applyFill="1" applyBorder="1" applyAlignment="1">
      <alignment horizontal="center" vertical="center" wrapText="1"/>
    </xf>
    <xf numFmtId="0" fontId="16" fillId="3" borderId="47" xfId="3" applyFont="1" applyFill="1" applyBorder="1" applyAlignment="1">
      <alignment horizontal="center" vertical="center" shrinkToFit="1"/>
    </xf>
    <xf numFmtId="0" fontId="16" fillId="3" borderId="48" xfId="3" applyFont="1" applyFill="1" applyBorder="1" applyAlignment="1">
      <alignment horizontal="center" vertical="center" shrinkToFit="1"/>
    </xf>
    <xf numFmtId="0" fontId="16" fillId="3" borderId="49" xfId="3" applyFont="1" applyFill="1" applyBorder="1" applyAlignment="1">
      <alignment horizontal="center" vertical="center" shrinkToFit="1"/>
    </xf>
    <xf numFmtId="0" fontId="9" fillId="3" borderId="22" xfId="3" applyFont="1" applyFill="1" applyBorder="1" applyAlignment="1">
      <alignment horizontal="center" vertical="center" textRotation="255" wrapText="1"/>
    </xf>
    <xf numFmtId="0" fontId="9" fillId="3" borderId="29" xfId="3" applyFont="1" applyFill="1" applyBorder="1" applyAlignment="1">
      <alignment horizontal="center" vertical="center" textRotation="255" wrapText="1"/>
    </xf>
    <xf numFmtId="0" fontId="9" fillId="3" borderId="25" xfId="3" applyFont="1" applyFill="1" applyBorder="1" applyAlignment="1">
      <alignment horizontal="center" vertical="center" textRotation="255" wrapText="1"/>
    </xf>
    <xf numFmtId="0" fontId="9" fillId="3" borderId="32" xfId="3" applyFont="1" applyFill="1" applyBorder="1" applyAlignment="1">
      <alignment horizontal="center" vertical="center" textRotation="255" wrapText="1"/>
    </xf>
    <xf numFmtId="0" fontId="9" fillId="3" borderId="57" xfId="3" applyFont="1" applyFill="1" applyBorder="1" applyAlignment="1">
      <alignment horizontal="left" vertical="center"/>
    </xf>
    <xf numFmtId="0" fontId="9" fillId="3" borderId="58" xfId="3" applyFont="1" applyFill="1" applyBorder="1" applyAlignment="1">
      <alignment horizontal="left" vertical="center"/>
    </xf>
    <xf numFmtId="0" fontId="9" fillId="3" borderId="39" xfId="3" applyFont="1" applyFill="1" applyBorder="1" applyAlignment="1">
      <alignment horizontal="left" vertical="center"/>
    </xf>
    <xf numFmtId="0" fontId="9" fillId="3" borderId="59" xfId="3" applyFont="1" applyFill="1" applyBorder="1" applyAlignment="1">
      <alignment horizontal="left" vertical="center"/>
    </xf>
    <xf numFmtId="0" fontId="16" fillId="3" borderId="47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9" xfId="0" applyFont="1" applyFill="1" applyBorder="1" applyAlignment="1">
      <alignment horizontal="center" vertical="center" shrinkToFit="1"/>
    </xf>
    <xf numFmtId="0" fontId="9" fillId="3" borderId="38" xfId="3" applyNumberFormat="1" applyFont="1" applyFill="1" applyBorder="1" applyAlignment="1">
      <alignment horizontal="center" vertical="center" wrapText="1"/>
    </xf>
    <xf numFmtId="0" fontId="9" fillId="3" borderId="42" xfId="3" applyNumberFormat="1" applyFont="1" applyFill="1" applyBorder="1" applyAlignment="1">
      <alignment horizontal="center" vertical="center" wrapText="1"/>
    </xf>
    <xf numFmtId="0" fontId="9" fillId="3" borderId="52" xfId="3" applyNumberFormat="1" applyFont="1" applyFill="1" applyBorder="1" applyAlignment="1">
      <alignment horizontal="center" vertical="center" wrapText="1"/>
    </xf>
    <xf numFmtId="0" fontId="9" fillId="3" borderId="40" xfId="3" applyNumberFormat="1" applyFont="1" applyFill="1" applyBorder="1" applyAlignment="1">
      <alignment horizontal="center" vertical="center" wrapText="1"/>
    </xf>
    <xf numFmtId="0" fontId="9" fillId="3" borderId="53" xfId="3" applyNumberFormat="1" applyFont="1" applyFill="1" applyBorder="1" applyAlignment="1">
      <alignment horizontal="center" vertical="center" wrapText="1"/>
    </xf>
    <xf numFmtId="0" fontId="9" fillId="3" borderId="24" xfId="3" applyFont="1" applyFill="1" applyBorder="1" applyAlignment="1">
      <alignment horizontal="center" vertical="center" wrapText="1"/>
    </xf>
    <xf numFmtId="0" fontId="16" fillId="3" borderId="41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shrinkToFit="1"/>
    </xf>
    <xf numFmtId="0" fontId="16" fillId="3" borderId="44" xfId="0" applyFont="1" applyFill="1" applyBorder="1" applyAlignment="1">
      <alignment horizontal="center" vertical="center" shrinkToFit="1"/>
    </xf>
    <xf numFmtId="0" fontId="9" fillId="3" borderId="33" xfId="3" applyNumberFormat="1" applyFont="1" applyFill="1" applyBorder="1" applyAlignment="1">
      <alignment horizontal="center" vertical="center" wrapText="1"/>
    </xf>
    <xf numFmtId="0" fontId="9" fillId="3" borderId="24" xfId="3" applyNumberFormat="1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76" fontId="16" fillId="3" borderId="43" xfId="3" applyNumberFormat="1" applyFont="1" applyFill="1" applyBorder="1" applyAlignment="1">
      <alignment horizontal="center" vertical="center" wrapText="1"/>
    </xf>
    <xf numFmtId="176" fontId="16" fillId="3" borderId="45" xfId="3" applyNumberFormat="1" applyFont="1" applyFill="1" applyBorder="1" applyAlignment="1">
      <alignment horizontal="center" vertical="center" wrapText="1"/>
    </xf>
    <xf numFmtId="176" fontId="16" fillId="3" borderId="46" xfId="3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9" fillId="3" borderId="7" xfId="3" applyNumberFormat="1" applyFont="1" applyFill="1" applyBorder="1" applyAlignment="1">
      <alignment horizontal="center" vertical="center" wrapText="1"/>
    </xf>
    <xf numFmtId="0" fontId="16" fillId="3" borderId="7" xfId="3" applyNumberFormat="1" applyFont="1" applyFill="1" applyBorder="1" applyAlignment="1">
      <alignment horizontal="center" vertical="center"/>
    </xf>
    <xf numFmtId="176" fontId="16" fillId="3" borderId="7" xfId="3" applyNumberFormat="1" applyFont="1" applyFill="1" applyBorder="1" applyAlignment="1">
      <alignment horizontal="center" vertical="center" wrapText="1"/>
    </xf>
    <xf numFmtId="0" fontId="16" fillId="3" borderId="7" xfId="3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7" fillId="0" borderId="7" xfId="3" applyNumberFormat="1" applyFont="1" applyFill="1" applyBorder="1" applyAlignment="1">
      <alignment horizontal="center" vertical="center" shrinkToFit="1"/>
    </xf>
    <xf numFmtId="0" fontId="27" fillId="0" borderId="24" xfId="3" applyNumberFormat="1" applyFont="1" applyFill="1" applyBorder="1" applyAlignment="1">
      <alignment horizontal="center" vertical="center" shrinkToFit="1"/>
    </xf>
    <xf numFmtId="0" fontId="43" fillId="0" borderId="18" xfId="2" applyFont="1" applyFill="1" applyBorder="1" applyAlignment="1">
      <alignment horizontal="right" vertical="center" wrapText="1" shrinkToFit="1"/>
    </xf>
    <xf numFmtId="0" fontId="27" fillId="0" borderId="19" xfId="3" applyNumberFormat="1" applyFont="1" applyFill="1" applyBorder="1" applyAlignment="1">
      <alignment horizontal="center" vertical="center" wrapText="1"/>
    </xf>
    <xf numFmtId="0" fontId="27" fillId="0" borderId="20" xfId="3" applyNumberFormat="1" applyFont="1" applyFill="1" applyBorder="1" applyAlignment="1">
      <alignment horizontal="center" vertical="center" wrapText="1"/>
    </xf>
    <xf numFmtId="0" fontId="27" fillId="0" borderId="22" xfId="3" applyNumberFormat="1" applyFont="1" applyFill="1" applyBorder="1" applyAlignment="1">
      <alignment horizontal="center" vertical="center" wrapText="1"/>
    </xf>
    <xf numFmtId="0" fontId="27" fillId="0" borderId="23" xfId="3" applyNumberFormat="1" applyFont="1" applyFill="1" applyBorder="1" applyAlignment="1">
      <alignment horizontal="center" vertical="center" wrapText="1"/>
    </xf>
    <xf numFmtId="0" fontId="27" fillId="0" borderId="25" xfId="3" applyNumberFormat="1" applyFont="1" applyFill="1" applyBorder="1" applyAlignment="1">
      <alignment horizontal="center" vertical="center" wrapText="1"/>
    </xf>
    <xf numFmtId="0" fontId="27" fillId="0" borderId="26" xfId="3" applyNumberFormat="1" applyFont="1" applyFill="1" applyBorder="1" applyAlignment="1">
      <alignment horizontal="center" vertical="center" wrapText="1"/>
    </xf>
    <xf numFmtId="0" fontId="27" fillId="0" borderId="2" xfId="3" applyNumberFormat="1" applyFont="1" applyFill="1" applyBorder="1" applyAlignment="1">
      <alignment horizontal="center" vertical="center" shrinkToFit="1"/>
    </xf>
    <xf numFmtId="0" fontId="27" fillId="0" borderId="6" xfId="3" applyNumberFormat="1" applyFont="1" applyFill="1" applyBorder="1" applyAlignment="1">
      <alignment horizontal="center" vertical="center" shrinkToFit="1"/>
    </xf>
    <xf numFmtId="0" fontId="27" fillId="0" borderId="10" xfId="3" applyNumberFormat="1" applyFont="1" applyFill="1" applyBorder="1" applyAlignment="1">
      <alignment horizontal="center" vertical="center" shrinkToFit="1"/>
    </xf>
    <xf numFmtId="0" fontId="27" fillId="0" borderId="3" xfId="3" applyNumberFormat="1" applyFont="1" applyFill="1" applyBorder="1" applyAlignment="1">
      <alignment horizontal="center" vertical="center" shrinkToFit="1"/>
    </xf>
    <xf numFmtId="0" fontId="27" fillId="0" borderId="21" xfId="3" applyNumberFormat="1" applyFont="1" applyFill="1" applyBorder="1" applyAlignment="1">
      <alignment horizontal="center" vertical="center" shrinkToFit="1"/>
    </xf>
    <xf numFmtId="0" fontId="27" fillId="0" borderId="4" xfId="3" applyNumberFormat="1" applyFont="1" applyFill="1" applyBorder="1" applyAlignment="1">
      <alignment horizontal="center" vertical="center" shrinkToFit="1"/>
    </xf>
    <xf numFmtId="0" fontId="27" fillId="0" borderId="8" xfId="3" applyNumberFormat="1" applyFont="1" applyFill="1" applyBorder="1" applyAlignment="1">
      <alignment horizontal="center" vertical="center" shrinkToFit="1"/>
    </xf>
    <xf numFmtId="0" fontId="53" fillId="0" borderId="7" xfId="0" applyFont="1" applyFill="1" applyBorder="1" applyAlignment="1">
      <alignment vertical="center"/>
    </xf>
    <xf numFmtId="0" fontId="52" fillId="0" borderId="7" xfId="5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/>
    </xf>
    <xf numFmtId="0" fontId="111" fillId="5" borderId="7" xfId="0" applyFont="1" applyFill="1" applyBorder="1" applyAlignment="1">
      <alignment vertical="center" shrinkToFit="1"/>
    </xf>
    <xf numFmtId="0" fontId="112" fillId="0" borderId="7" xfId="5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vertical="center" shrinkToFit="1"/>
    </xf>
    <xf numFmtId="0" fontId="53" fillId="0" borderId="7" xfId="5" applyFont="1" applyFill="1" applyBorder="1" applyAlignment="1">
      <alignment vertical="center" shrinkToFit="1"/>
    </xf>
    <xf numFmtId="0" fontId="112" fillId="0" borderId="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/>
    </xf>
  </cellXfs>
  <cellStyles count="8">
    <cellStyle name="一般" xfId="0" builtinId="0"/>
    <cellStyle name="一般 2" xfId="7"/>
    <cellStyle name="一般 5" xfId="4"/>
    <cellStyle name="一般_97" xfId="5"/>
    <cellStyle name="一般_Book1" xfId="2"/>
    <cellStyle name="一般_Sheet1" xfId="3"/>
    <cellStyle name="一般_企管系-98-101日四技課程規劃表-修正後101-11-21 2" xfId="6"/>
    <cellStyle name="一般_夜四技課程規劃表公告上網" xfId="1"/>
  </cellStyles>
  <dxfs count="0"/>
  <tableStyles count="0" defaultTableStyle="TableStyleMedium2" defaultPivotStyle="PivotStyleLight16"/>
  <colors>
    <mruColors>
      <color rgb="FFFFCCCC"/>
      <color rgb="FFFF9999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60</xdr:row>
      <xdr:rowOff>638175</xdr:rowOff>
    </xdr:from>
    <xdr:ext cx="476250" cy="342786"/>
    <xdr:sp macro="" textlink="">
      <xdr:nvSpPr>
        <xdr:cNvPr id="2" name="文字方塊 1"/>
        <xdr:cNvSpPr txBox="1"/>
      </xdr:nvSpPr>
      <xdr:spPr>
        <a:xfrm>
          <a:off x="7077075" y="12734925"/>
          <a:ext cx="4762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zh-TW" altLang="en-US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workbookViewId="0">
      <selection sqref="A1:V1"/>
    </sheetView>
  </sheetViews>
  <sheetFormatPr defaultRowHeight="15"/>
  <cols>
    <col min="1" max="1" width="2.875" style="536" bestFit="1" customWidth="1"/>
    <col min="2" max="2" width="3.375" style="536" customWidth="1"/>
    <col min="3" max="3" width="14.875" style="536" customWidth="1"/>
    <col min="4" max="6" width="2.625" style="536" customWidth="1"/>
    <col min="7" max="7" width="2.25" style="536" customWidth="1"/>
    <col min="8" max="8" width="12.75" style="536" customWidth="1"/>
    <col min="9" max="12" width="2.625" style="536" customWidth="1"/>
    <col min="13" max="13" width="12.75" style="536" customWidth="1"/>
    <col min="14" max="16" width="2.625" style="536" customWidth="1"/>
    <col min="17" max="17" width="2.75" style="536" customWidth="1"/>
    <col min="18" max="18" width="11.5" style="536" customWidth="1"/>
    <col min="19" max="22" width="2.625" style="536" customWidth="1"/>
    <col min="23" max="16384" width="9" style="536"/>
  </cols>
  <sheetData>
    <row r="1" spans="1:23" s="521" customFormat="1" ht="26.25" customHeight="1">
      <c r="A1" s="828" t="s">
        <v>479</v>
      </c>
      <c r="B1" s="828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</row>
    <row r="2" spans="1:23" s="523" customFormat="1" ht="30" customHeight="1" thickBot="1">
      <c r="A2" s="830" t="s">
        <v>480</v>
      </c>
      <c r="B2" s="830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  <c r="P2" s="831"/>
      <c r="Q2" s="831"/>
      <c r="R2" s="831"/>
      <c r="S2" s="831"/>
      <c r="T2" s="831"/>
      <c r="U2" s="831"/>
      <c r="V2" s="831"/>
      <c r="W2" s="522"/>
    </row>
    <row r="3" spans="1:23" s="524" customFormat="1" ht="14.1" customHeight="1" thickTop="1">
      <c r="A3" s="832" t="s">
        <v>268</v>
      </c>
      <c r="B3" s="823"/>
      <c r="C3" s="833" t="s">
        <v>270</v>
      </c>
      <c r="D3" s="823" t="s">
        <v>289</v>
      </c>
      <c r="E3" s="823"/>
      <c r="F3" s="823"/>
      <c r="G3" s="823"/>
      <c r="H3" s="833" t="s">
        <v>270</v>
      </c>
      <c r="I3" s="823" t="s">
        <v>290</v>
      </c>
      <c r="J3" s="823"/>
      <c r="K3" s="823"/>
      <c r="L3" s="823"/>
      <c r="M3" s="833" t="s">
        <v>270</v>
      </c>
      <c r="N3" s="823" t="s">
        <v>291</v>
      </c>
      <c r="O3" s="823"/>
      <c r="P3" s="823"/>
      <c r="Q3" s="823"/>
      <c r="R3" s="833" t="s">
        <v>270</v>
      </c>
      <c r="S3" s="823" t="s">
        <v>292</v>
      </c>
      <c r="T3" s="823"/>
      <c r="U3" s="823"/>
      <c r="V3" s="824"/>
    </row>
    <row r="4" spans="1:23" s="524" customFormat="1" ht="14.1" customHeight="1">
      <c r="A4" s="815"/>
      <c r="B4" s="816"/>
      <c r="C4" s="834"/>
      <c r="D4" s="816" t="s">
        <v>293</v>
      </c>
      <c r="E4" s="816"/>
      <c r="F4" s="816" t="s">
        <v>294</v>
      </c>
      <c r="G4" s="816"/>
      <c r="H4" s="834"/>
      <c r="I4" s="816" t="s">
        <v>293</v>
      </c>
      <c r="J4" s="816"/>
      <c r="K4" s="816" t="s">
        <v>294</v>
      </c>
      <c r="L4" s="816"/>
      <c r="M4" s="834"/>
      <c r="N4" s="816" t="s">
        <v>293</v>
      </c>
      <c r="O4" s="816"/>
      <c r="P4" s="816" t="s">
        <v>294</v>
      </c>
      <c r="Q4" s="816"/>
      <c r="R4" s="834"/>
      <c r="S4" s="816" t="s">
        <v>293</v>
      </c>
      <c r="T4" s="816"/>
      <c r="U4" s="816" t="s">
        <v>294</v>
      </c>
      <c r="V4" s="825"/>
    </row>
    <row r="5" spans="1:23" s="527" customFormat="1" ht="14.1" customHeight="1">
      <c r="A5" s="815"/>
      <c r="B5" s="816"/>
      <c r="C5" s="834"/>
      <c r="D5" s="525" t="s">
        <v>318</v>
      </c>
      <c r="E5" s="525" t="s">
        <v>319</v>
      </c>
      <c r="F5" s="525" t="s">
        <v>318</v>
      </c>
      <c r="G5" s="525" t="s">
        <v>319</v>
      </c>
      <c r="H5" s="834"/>
      <c r="I5" s="525" t="s">
        <v>318</v>
      </c>
      <c r="J5" s="525" t="s">
        <v>319</v>
      </c>
      <c r="K5" s="525" t="s">
        <v>318</v>
      </c>
      <c r="L5" s="525" t="s">
        <v>319</v>
      </c>
      <c r="M5" s="834"/>
      <c r="N5" s="525" t="s">
        <v>318</v>
      </c>
      <c r="O5" s="525" t="s">
        <v>319</v>
      </c>
      <c r="P5" s="525" t="s">
        <v>318</v>
      </c>
      <c r="Q5" s="525" t="s">
        <v>319</v>
      </c>
      <c r="R5" s="834"/>
      <c r="S5" s="525" t="s">
        <v>318</v>
      </c>
      <c r="T5" s="525" t="s">
        <v>319</v>
      </c>
      <c r="U5" s="525" t="s">
        <v>318</v>
      </c>
      <c r="V5" s="526" t="s">
        <v>319</v>
      </c>
    </row>
    <row r="6" spans="1:23" ht="12.95" customHeight="1">
      <c r="A6" s="815" t="s">
        <v>320</v>
      </c>
      <c r="B6" s="816"/>
      <c r="C6" s="528" t="s">
        <v>321</v>
      </c>
      <c r="D6" s="529">
        <v>2</v>
      </c>
      <c r="E6" s="529">
        <v>2</v>
      </c>
      <c r="F6" s="530"/>
      <c r="G6" s="531"/>
      <c r="H6" s="528" t="s">
        <v>481</v>
      </c>
      <c r="I6" s="529">
        <v>2</v>
      </c>
      <c r="J6" s="529">
        <v>2</v>
      </c>
      <c r="K6" s="529"/>
      <c r="L6" s="529"/>
      <c r="M6" s="532"/>
      <c r="N6" s="525"/>
      <c r="O6" s="525"/>
      <c r="P6" s="525"/>
      <c r="Q6" s="525"/>
      <c r="R6" s="533"/>
      <c r="S6" s="534"/>
      <c r="T6" s="534"/>
      <c r="U6" s="534"/>
      <c r="V6" s="535"/>
    </row>
    <row r="7" spans="1:23" ht="12.95" customHeight="1">
      <c r="A7" s="815"/>
      <c r="B7" s="816"/>
      <c r="C7" s="528" t="s">
        <v>322</v>
      </c>
      <c r="D7" s="530"/>
      <c r="E7" s="531"/>
      <c r="F7" s="531">
        <v>2</v>
      </c>
      <c r="G7" s="531">
        <v>2</v>
      </c>
      <c r="H7" s="528" t="s">
        <v>482</v>
      </c>
      <c r="I7" s="529">
        <v>2</v>
      </c>
      <c r="J7" s="529">
        <v>2</v>
      </c>
      <c r="K7" s="529">
        <v>2</v>
      </c>
      <c r="L7" s="529">
        <v>2</v>
      </c>
      <c r="M7" s="532"/>
      <c r="N7" s="525"/>
      <c r="O7" s="525"/>
      <c r="P7" s="525"/>
      <c r="Q7" s="525"/>
      <c r="R7" s="533"/>
      <c r="S7" s="534"/>
      <c r="T7" s="534"/>
      <c r="U7" s="534"/>
      <c r="V7" s="535"/>
    </row>
    <row r="8" spans="1:23" ht="12.95" customHeight="1">
      <c r="A8" s="815"/>
      <c r="B8" s="816"/>
      <c r="C8" s="528" t="s">
        <v>323</v>
      </c>
      <c r="D8" s="530">
        <v>2</v>
      </c>
      <c r="E8" s="531">
        <v>2</v>
      </c>
      <c r="F8" s="531"/>
      <c r="G8" s="531"/>
      <c r="H8" s="532"/>
      <c r="I8" s="529"/>
      <c r="J8" s="529"/>
      <c r="K8" s="529"/>
      <c r="L8" s="529"/>
      <c r="M8" s="532"/>
      <c r="N8" s="525"/>
      <c r="O8" s="525"/>
      <c r="P8" s="525"/>
      <c r="Q8" s="525"/>
      <c r="R8" s="533"/>
      <c r="S8" s="534"/>
      <c r="T8" s="534"/>
      <c r="U8" s="534"/>
      <c r="V8" s="535"/>
    </row>
    <row r="9" spans="1:23" ht="12.95" customHeight="1">
      <c r="A9" s="815"/>
      <c r="B9" s="816"/>
      <c r="C9" s="528" t="s">
        <v>324</v>
      </c>
      <c r="D9" s="530"/>
      <c r="E9" s="531"/>
      <c r="F9" s="531">
        <v>2</v>
      </c>
      <c r="G9" s="531">
        <v>2</v>
      </c>
      <c r="H9" s="532"/>
      <c r="I9" s="529"/>
      <c r="J9" s="529"/>
      <c r="K9" s="529"/>
      <c r="L9" s="529"/>
      <c r="M9" s="532"/>
      <c r="N9" s="525"/>
      <c r="O9" s="525"/>
      <c r="P9" s="525"/>
      <c r="Q9" s="525"/>
      <c r="R9" s="533"/>
      <c r="S9" s="534"/>
      <c r="T9" s="534"/>
      <c r="U9" s="534"/>
      <c r="V9" s="535"/>
    </row>
    <row r="10" spans="1:23" s="541" customFormat="1" ht="12.95" customHeight="1">
      <c r="A10" s="815"/>
      <c r="B10" s="816"/>
      <c r="C10" s="537" t="s">
        <v>295</v>
      </c>
      <c r="D10" s="538">
        <f>SUM(D6:D9)</f>
        <v>4</v>
      </c>
      <c r="E10" s="538">
        <f>SUM(E6:E8)</f>
        <v>4</v>
      </c>
      <c r="F10" s="539">
        <f>SUM(F6:F9)</f>
        <v>4</v>
      </c>
      <c r="G10" s="539">
        <f>SUM(G6:G9)</f>
        <v>4</v>
      </c>
      <c r="H10" s="537" t="s">
        <v>295</v>
      </c>
      <c r="I10" s="538">
        <f>SUM(I6:I8)</f>
        <v>4</v>
      </c>
      <c r="J10" s="538">
        <f>SUM(J6:J8)</f>
        <v>4</v>
      </c>
      <c r="K10" s="538">
        <f>SUM(K6:K8)</f>
        <v>2</v>
      </c>
      <c r="L10" s="538">
        <f>SUM(L6:L8)</f>
        <v>2</v>
      </c>
      <c r="M10" s="537" t="s">
        <v>295</v>
      </c>
      <c r="N10" s="538">
        <f>SUM(N6:N8)</f>
        <v>0</v>
      </c>
      <c r="O10" s="538">
        <f>SUM(O6:O8)</f>
        <v>0</v>
      </c>
      <c r="P10" s="538">
        <f>SUM(P6:P8)</f>
        <v>0</v>
      </c>
      <c r="Q10" s="538">
        <f>SUM(Q6:Q8)</f>
        <v>0</v>
      </c>
      <c r="R10" s="537" t="s">
        <v>295</v>
      </c>
      <c r="S10" s="538">
        <f>SUM(S6:S8)</f>
        <v>0</v>
      </c>
      <c r="T10" s="538">
        <f>SUM(T6:T8)</f>
        <v>0</v>
      </c>
      <c r="U10" s="538">
        <f>SUM(U6:U8)</f>
        <v>0</v>
      </c>
      <c r="V10" s="540">
        <f>SUM(V6:V8)</f>
        <v>0</v>
      </c>
    </row>
    <row r="11" spans="1:23" s="541" customFormat="1" ht="12.95" customHeight="1">
      <c r="A11" s="815"/>
      <c r="B11" s="816"/>
      <c r="C11" s="542" t="s">
        <v>296</v>
      </c>
      <c r="D11" s="805">
        <f>D10+F10+I10+K10+N10+P10+S10+U10</f>
        <v>14</v>
      </c>
      <c r="E11" s="805"/>
      <c r="F11" s="805"/>
      <c r="G11" s="805"/>
      <c r="H11" s="805"/>
      <c r="I11" s="805"/>
      <c r="J11" s="805"/>
      <c r="K11" s="805"/>
      <c r="L11" s="805"/>
      <c r="M11" s="805"/>
      <c r="N11" s="805"/>
      <c r="O11" s="805"/>
      <c r="P11" s="805"/>
      <c r="Q11" s="805"/>
      <c r="R11" s="805"/>
      <c r="S11" s="805"/>
      <c r="T11" s="805"/>
      <c r="U11" s="805"/>
      <c r="V11" s="806"/>
    </row>
    <row r="12" spans="1:23" s="543" customFormat="1" ht="27" customHeight="1">
      <c r="A12" s="815"/>
      <c r="B12" s="816"/>
      <c r="C12" s="826" t="s">
        <v>483</v>
      </c>
      <c r="D12" s="826"/>
      <c r="E12" s="826"/>
      <c r="F12" s="826"/>
      <c r="G12" s="826"/>
      <c r="H12" s="826"/>
      <c r="I12" s="826"/>
      <c r="J12" s="826"/>
      <c r="K12" s="826"/>
      <c r="L12" s="826"/>
      <c r="M12" s="826"/>
      <c r="N12" s="826"/>
      <c r="O12" s="826"/>
      <c r="P12" s="826"/>
      <c r="Q12" s="826"/>
      <c r="R12" s="826"/>
      <c r="S12" s="826"/>
      <c r="T12" s="826"/>
      <c r="U12" s="826"/>
      <c r="V12" s="827"/>
    </row>
    <row r="13" spans="1:23" ht="12.95" customHeight="1">
      <c r="A13" s="815" t="s">
        <v>484</v>
      </c>
      <c r="B13" s="816"/>
      <c r="C13" s="544" t="s">
        <v>325</v>
      </c>
      <c r="D13" s="545">
        <v>0</v>
      </c>
      <c r="E13" s="525">
        <v>1</v>
      </c>
      <c r="F13" s="525">
        <v>0</v>
      </c>
      <c r="G13" s="525">
        <v>1</v>
      </c>
      <c r="H13" s="544" t="s">
        <v>326</v>
      </c>
      <c r="I13" s="525">
        <v>1</v>
      </c>
      <c r="J13" s="525">
        <v>1</v>
      </c>
      <c r="K13" s="525">
        <v>1</v>
      </c>
      <c r="L13" s="525">
        <v>1</v>
      </c>
      <c r="M13" s="546"/>
      <c r="N13" s="547"/>
      <c r="O13" s="547"/>
      <c r="P13" s="547"/>
      <c r="Q13" s="547"/>
      <c r="R13" s="544"/>
      <c r="S13" s="538"/>
      <c r="T13" s="538"/>
      <c r="U13" s="538"/>
      <c r="V13" s="540"/>
    </row>
    <row r="14" spans="1:23" ht="12.95" customHeight="1">
      <c r="A14" s="815"/>
      <c r="B14" s="816"/>
      <c r="C14" s="528" t="s">
        <v>327</v>
      </c>
      <c r="D14" s="530"/>
      <c r="E14" s="531"/>
      <c r="F14" s="531">
        <v>2</v>
      </c>
      <c r="G14" s="531">
        <v>2</v>
      </c>
      <c r="H14" s="528" t="s">
        <v>328</v>
      </c>
      <c r="I14" s="531"/>
      <c r="J14" s="531"/>
      <c r="K14" s="531">
        <v>2</v>
      </c>
      <c r="L14" s="531">
        <v>2</v>
      </c>
      <c r="M14" s="528"/>
      <c r="N14" s="547"/>
      <c r="O14" s="547"/>
      <c r="P14" s="547"/>
      <c r="Q14" s="547"/>
      <c r="R14" s="544"/>
      <c r="S14" s="534"/>
      <c r="T14" s="534"/>
      <c r="U14" s="534"/>
      <c r="V14" s="535"/>
    </row>
    <row r="15" spans="1:23" ht="12.95" customHeight="1">
      <c r="A15" s="815"/>
      <c r="B15" s="816"/>
      <c r="C15" s="528"/>
      <c r="D15" s="530"/>
      <c r="E15" s="531"/>
      <c r="F15" s="531"/>
      <c r="G15" s="531"/>
      <c r="H15" s="528" t="s">
        <v>485</v>
      </c>
      <c r="I15" s="548"/>
      <c r="J15" s="548"/>
      <c r="K15" s="531">
        <v>2</v>
      </c>
      <c r="L15" s="531">
        <v>2</v>
      </c>
      <c r="M15" s="528"/>
      <c r="N15" s="547"/>
      <c r="O15" s="547"/>
      <c r="P15" s="547"/>
      <c r="Q15" s="547"/>
      <c r="R15" s="544"/>
      <c r="S15" s="534"/>
      <c r="T15" s="534"/>
      <c r="U15" s="534"/>
      <c r="V15" s="535"/>
    </row>
    <row r="16" spans="1:23" s="541" customFormat="1" ht="12.95" customHeight="1">
      <c r="A16" s="815"/>
      <c r="B16" s="816"/>
      <c r="C16" s="537" t="s">
        <v>295</v>
      </c>
      <c r="D16" s="539">
        <f>SUM(D13:D14)</f>
        <v>0</v>
      </c>
      <c r="E16" s="538">
        <f>SUM(E13:E14)</f>
        <v>1</v>
      </c>
      <c r="F16" s="538">
        <f>SUM(F13:F14)</f>
        <v>2</v>
      </c>
      <c r="G16" s="538">
        <f>SUM(G13:G14)</f>
        <v>3</v>
      </c>
      <c r="H16" s="537" t="s">
        <v>295</v>
      </c>
      <c r="I16" s="538">
        <f>SUM(I13:I15)</f>
        <v>1</v>
      </c>
      <c r="J16" s="538">
        <f>SUM(J13:J15)</f>
        <v>1</v>
      </c>
      <c r="K16" s="538">
        <f>SUM(K13:K15)</f>
        <v>5</v>
      </c>
      <c r="L16" s="538">
        <f>SUM(L13:L15)</f>
        <v>5</v>
      </c>
      <c r="M16" s="537" t="s">
        <v>295</v>
      </c>
      <c r="N16" s="538">
        <f>SUM(N13:N14)</f>
        <v>0</v>
      </c>
      <c r="O16" s="538">
        <f>SUM(O13:O14)</f>
        <v>0</v>
      </c>
      <c r="P16" s="538">
        <f>SUM(P14:P14)</f>
        <v>0</v>
      </c>
      <c r="Q16" s="538">
        <f>SUM(Q14:Q14)</f>
        <v>0</v>
      </c>
      <c r="R16" s="537" t="s">
        <v>295</v>
      </c>
      <c r="S16" s="538">
        <f>SUM(S14:S14)</f>
        <v>0</v>
      </c>
      <c r="T16" s="538">
        <f>SUM(T14:T14)</f>
        <v>0</v>
      </c>
      <c r="U16" s="538">
        <f>SUM(U14:U14)</f>
        <v>0</v>
      </c>
      <c r="V16" s="540">
        <f>SUM(V14:V14)</f>
        <v>0</v>
      </c>
    </row>
    <row r="17" spans="1:22" s="541" customFormat="1" ht="12.95" customHeight="1">
      <c r="A17" s="815"/>
      <c r="B17" s="816"/>
      <c r="C17" s="542" t="s">
        <v>296</v>
      </c>
      <c r="D17" s="804">
        <f>D16+F16+I16+K16+N16+P16+S16+U16</f>
        <v>8</v>
      </c>
      <c r="E17" s="805"/>
      <c r="F17" s="805"/>
      <c r="G17" s="805"/>
      <c r="H17" s="805"/>
      <c r="I17" s="805"/>
      <c r="J17" s="805"/>
      <c r="K17" s="805"/>
      <c r="L17" s="805"/>
      <c r="M17" s="805"/>
      <c r="N17" s="805"/>
      <c r="O17" s="805"/>
      <c r="P17" s="805"/>
      <c r="Q17" s="805"/>
      <c r="R17" s="805"/>
      <c r="S17" s="805"/>
      <c r="T17" s="805"/>
      <c r="U17" s="805"/>
      <c r="V17" s="806"/>
    </row>
    <row r="18" spans="1:22" s="549" customFormat="1" ht="59.25" customHeight="1">
      <c r="A18" s="815" t="s">
        <v>486</v>
      </c>
      <c r="B18" s="816"/>
      <c r="C18" s="819" t="s">
        <v>487</v>
      </c>
      <c r="D18" s="819"/>
      <c r="E18" s="819"/>
      <c r="F18" s="819"/>
      <c r="G18" s="819"/>
      <c r="H18" s="819"/>
      <c r="I18" s="819"/>
      <c r="J18" s="819"/>
      <c r="K18" s="819"/>
      <c r="L18" s="819"/>
      <c r="M18" s="819"/>
      <c r="N18" s="819"/>
      <c r="O18" s="819"/>
      <c r="P18" s="819"/>
      <c r="Q18" s="819"/>
      <c r="R18" s="819"/>
      <c r="S18" s="819"/>
      <c r="T18" s="819"/>
      <c r="U18" s="819"/>
      <c r="V18" s="820"/>
    </row>
    <row r="19" spans="1:22" s="551" customFormat="1" ht="12" customHeight="1" thickBot="1">
      <c r="A19" s="817"/>
      <c r="B19" s="818"/>
      <c r="C19" s="550" t="s">
        <v>296</v>
      </c>
      <c r="D19" s="821">
        <v>6</v>
      </c>
      <c r="E19" s="821"/>
      <c r="F19" s="821"/>
      <c r="G19" s="821"/>
      <c r="H19" s="821"/>
      <c r="I19" s="821"/>
      <c r="J19" s="821"/>
      <c r="K19" s="821"/>
      <c r="L19" s="821"/>
      <c r="M19" s="821"/>
      <c r="N19" s="821"/>
      <c r="O19" s="821"/>
      <c r="P19" s="821"/>
      <c r="Q19" s="821"/>
      <c r="R19" s="821"/>
      <c r="S19" s="821"/>
      <c r="T19" s="821"/>
      <c r="U19" s="821"/>
      <c r="V19" s="822"/>
    </row>
    <row r="20" spans="1:22" s="557" customFormat="1" ht="13.5" customHeight="1">
      <c r="A20" s="807" t="s">
        <v>488</v>
      </c>
      <c r="B20" s="808"/>
      <c r="C20" s="552" t="s">
        <v>489</v>
      </c>
      <c r="D20" s="553">
        <v>2</v>
      </c>
      <c r="E20" s="553">
        <v>2</v>
      </c>
      <c r="F20" s="553"/>
      <c r="G20" s="553"/>
      <c r="H20" s="554" t="s">
        <v>490</v>
      </c>
      <c r="I20" s="553"/>
      <c r="J20" s="553"/>
      <c r="K20" s="553">
        <v>2</v>
      </c>
      <c r="L20" s="553">
        <v>2</v>
      </c>
      <c r="M20" s="554"/>
      <c r="N20" s="553"/>
      <c r="O20" s="553"/>
      <c r="P20" s="553"/>
      <c r="Q20" s="553"/>
      <c r="R20" s="553"/>
      <c r="S20" s="553"/>
      <c r="T20" s="553"/>
      <c r="U20" s="555"/>
      <c r="V20" s="556"/>
    </row>
    <row r="21" spans="1:22" s="557" customFormat="1" ht="13.5" customHeight="1">
      <c r="A21" s="809"/>
      <c r="B21" s="810"/>
      <c r="C21" s="558" t="s">
        <v>491</v>
      </c>
      <c r="D21" s="534"/>
      <c r="E21" s="534"/>
      <c r="F21" s="534">
        <v>2</v>
      </c>
      <c r="G21" s="534">
        <v>2</v>
      </c>
      <c r="H21" s="559" t="s">
        <v>492</v>
      </c>
      <c r="I21" s="534">
        <v>2</v>
      </c>
      <c r="J21" s="534">
        <v>2</v>
      </c>
      <c r="K21" s="560"/>
      <c r="L21" s="560"/>
      <c r="M21" s="561"/>
      <c r="N21" s="560"/>
      <c r="O21" s="560"/>
      <c r="P21" s="560"/>
      <c r="Q21" s="560"/>
      <c r="R21" s="560"/>
      <c r="S21" s="560"/>
      <c r="T21" s="560"/>
      <c r="U21" s="562"/>
      <c r="V21" s="563"/>
    </row>
    <row r="22" spans="1:22" s="557" customFormat="1" ht="12.95" customHeight="1">
      <c r="A22" s="809"/>
      <c r="B22" s="810"/>
      <c r="C22" s="564" t="s">
        <v>493</v>
      </c>
      <c r="D22" s="538">
        <f>SUM(D20:D20)</f>
        <v>2</v>
      </c>
      <c r="E22" s="538">
        <f>SUM(E20:E20)</f>
        <v>2</v>
      </c>
      <c r="F22" s="538">
        <f>SUM(F20:F21)</f>
        <v>2</v>
      </c>
      <c r="G22" s="538">
        <f>SUM(G20:G21)</f>
        <v>2</v>
      </c>
      <c r="H22" s="564" t="s">
        <v>281</v>
      </c>
      <c r="I22" s="538">
        <f>SUM(I20:I21)</f>
        <v>2</v>
      </c>
      <c r="J22" s="538">
        <f>SUM(J20:J21)</f>
        <v>2</v>
      </c>
      <c r="K22" s="538">
        <f>SUM(K20:K21)</f>
        <v>2</v>
      </c>
      <c r="L22" s="538">
        <f>SUM(L20:L21)</f>
        <v>2</v>
      </c>
      <c r="M22" s="538" t="s">
        <v>281</v>
      </c>
      <c r="N22" s="565">
        <v>0</v>
      </c>
      <c r="O22" s="565">
        <v>0</v>
      </c>
      <c r="P22" s="538">
        <v>0</v>
      </c>
      <c r="Q22" s="538">
        <v>0</v>
      </c>
      <c r="R22" s="538" t="s">
        <v>493</v>
      </c>
      <c r="S22" s="565">
        <v>0</v>
      </c>
      <c r="T22" s="565">
        <v>0</v>
      </c>
      <c r="U22" s="538">
        <v>0</v>
      </c>
      <c r="V22" s="540">
        <v>0</v>
      </c>
    </row>
    <row r="23" spans="1:22" s="557" customFormat="1" ht="12.95" customHeight="1" thickBot="1">
      <c r="A23" s="811"/>
      <c r="B23" s="812"/>
      <c r="C23" s="542" t="s">
        <v>329</v>
      </c>
      <c r="D23" s="805">
        <v>8</v>
      </c>
      <c r="E23" s="805"/>
      <c r="F23" s="805"/>
      <c r="G23" s="805"/>
      <c r="H23" s="805"/>
      <c r="I23" s="805"/>
      <c r="J23" s="805"/>
      <c r="K23" s="805"/>
      <c r="L23" s="805"/>
      <c r="M23" s="805"/>
      <c r="N23" s="805"/>
      <c r="O23" s="805"/>
      <c r="P23" s="805"/>
      <c r="Q23" s="805"/>
      <c r="R23" s="805"/>
      <c r="S23" s="805"/>
      <c r="T23" s="805"/>
      <c r="U23" s="805"/>
      <c r="V23" s="806"/>
    </row>
    <row r="24" spans="1:22" s="557" customFormat="1" ht="12.95" customHeight="1">
      <c r="A24" s="807" t="s">
        <v>494</v>
      </c>
      <c r="B24" s="808"/>
      <c r="C24" s="566" t="s">
        <v>282</v>
      </c>
      <c r="D24" s="553">
        <v>2</v>
      </c>
      <c r="E24" s="553">
        <v>2</v>
      </c>
      <c r="F24" s="553"/>
      <c r="G24" s="553"/>
      <c r="H24" s="566" t="s">
        <v>495</v>
      </c>
      <c r="I24" s="553">
        <v>2</v>
      </c>
      <c r="J24" s="553">
        <v>2</v>
      </c>
      <c r="K24" s="553"/>
      <c r="L24" s="553"/>
      <c r="M24" s="553"/>
      <c r="N24" s="553"/>
      <c r="O24" s="553"/>
      <c r="P24" s="553"/>
      <c r="Q24" s="553"/>
      <c r="R24" s="553"/>
      <c r="S24" s="553"/>
      <c r="T24" s="553"/>
      <c r="U24" s="553"/>
      <c r="V24" s="567"/>
    </row>
    <row r="25" spans="1:22" s="557" customFormat="1" ht="12.95" customHeight="1">
      <c r="A25" s="809"/>
      <c r="B25" s="810"/>
      <c r="C25" s="568" t="s">
        <v>283</v>
      </c>
      <c r="D25" s="560"/>
      <c r="E25" s="560"/>
      <c r="F25" s="560">
        <v>2</v>
      </c>
      <c r="G25" s="560">
        <v>2</v>
      </c>
      <c r="H25" s="568" t="s">
        <v>284</v>
      </c>
      <c r="I25" s="560"/>
      <c r="J25" s="560"/>
      <c r="K25" s="560">
        <v>2</v>
      </c>
      <c r="L25" s="560">
        <v>2</v>
      </c>
      <c r="M25" s="534"/>
      <c r="N25" s="534"/>
      <c r="O25" s="534"/>
      <c r="P25" s="534"/>
      <c r="Q25" s="534"/>
      <c r="R25" s="534"/>
      <c r="S25" s="534"/>
      <c r="T25" s="534"/>
      <c r="U25" s="534"/>
      <c r="V25" s="535"/>
    </row>
    <row r="26" spans="1:22" s="557" customFormat="1" ht="12.75" customHeight="1">
      <c r="A26" s="809"/>
      <c r="B26" s="810"/>
      <c r="C26" s="569" t="s">
        <v>330</v>
      </c>
      <c r="D26" s="560"/>
      <c r="E26" s="560"/>
      <c r="F26" s="560">
        <v>2</v>
      </c>
      <c r="G26" s="560">
        <v>2</v>
      </c>
      <c r="H26" s="568"/>
      <c r="I26" s="560"/>
      <c r="J26" s="560"/>
      <c r="K26" s="560"/>
      <c r="L26" s="560"/>
      <c r="M26" s="534"/>
      <c r="N26" s="534"/>
      <c r="O26" s="534"/>
      <c r="P26" s="534"/>
      <c r="Q26" s="534"/>
      <c r="R26" s="534"/>
      <c r="S26" s="534"/>
      <c r="T26" s="534"/>
      <c r="U26" s="534"/>
      <c r="V26" s="535"/>
    </row>
    <row r="27" spans="1:22" s="557" customFormat="1" ht="10.5" customHeight="1">
      <c r="A27" s="809"/>
      <c r="B27" s="810"/>
      <c r="C27" s="538" t="s">
        <v>496</v>
      </c>
      <c r="D27" s="538">
        <f>SUM(D24:D25)</f>
        <v>2</v>
      </c>
      <c r="E27" s="538">
        <f>SUM(E24:E25)</f>
        <v>2</v>
      </c>
      <c r="F27" s="538">
        <f>SUM(F25:F26)</f>
        <v>4</v>
      </c>
      <c r="G27" s="538">
        <f>SUM(G25:G26)</f>
        <v>4</v>
      </c>
      <c r="H27" s="538" t="s">
        <v>281</v>
      </c>
      <c r="I27" s="538">
        <f>SUM(I24:I25)</f>
        <v>2</v>
      </c>
      <c r="J27" s="538">
        <f>SUM(J24:J25)</f>
        <v>2</v>
      </c>
      <c r="K27" s="538">
        <f>SUM(K24:K25)</f>
        <v>2</v>
      </c>
      <c r="L27" s="538">
        <f>SUM(L24:L25)</f>
        <v>2</v>
      </c>
      <c r="M27" s="538" t="s">
        <v>281</v>
      </c>
      <c r="N27" s="538">
        <f>SUM(N24:N25)</f>
        <v>0</v>
      </c>
      <c r="O27" s="538">
        <f>SUM(O24:O25)</f>
        <v>0</v>
      </c>
      <c r="P27" s="538">
        <f>SUM(P24:P25)</f>
        <v>0</v>
      </c>
      <c r="Q27" s="538">
        <f>SUM(Q24:Q25)</f>
        <v>0</v>
      </c>
      <c r="R27" s="538" t="s">
        <v>281</v>
      </c>
      <c r="S27" s="538">
        <f>SUM(S24:S25)</f>
        <v>0</v>
      </c>
      <c r="T27" s="538">
        <f>SUM(T24:T25)</f>
        <v>0</v>
      </c>
      <c r="U27" s="538">
        <f>SUM(U24:U25)</f>
        <v>0</v>
      </c>
      <c r="V27" s="540">
        <f>SUM(V24:V25)</f>
        <v>0</v>
      </c>
    </row>
    <row r="28" spans="1:22" s="557" customFormat="1" ht="12.95" customHeight="1" thickBot="1">
      <c r="A28" s="811"/>
      <c r="B28" s="812"/>
      <c r="C28" s="570" t="s">
        <v>329</v>
      </c>
      <c r="D28" s="813">
        <f>SUM(D27,F27,I27,K27,N27,P27,S27,U27)</f>
        <v>10</v>
      </c>
      <c r="E28" s="813"/>
      <c r="F28" s="813"/>
      <c r="G28" s="813"/>
      <c r="H28" s="813"/>
      <c r="I28" s="813"/>
      <c r="J28" s="813"/>
      <c r="K28" s="813"/>
      <c r="L28" s="813"/>
      <c r="M28" s="813"/>
      <c r="N28" s="813"/>
      <c r="O28" s="813"/>
      <c r="P28" s="813"/>
      <c r="Q28" s="813"/>
      <c r="R28" s="813"/>
      <c r="S28" s="813"/>
      <c r="T28" s="813"/>
      <c r="U28" s="813"/>
      <c r="V28" s="814"/>
    </row>
    <row r="29" spans="1:22" s="557" customFormat="1" ht="12.75" customHeight="1" thickBot="1">
      <c r="A29" s="787" t="s">
        <v>331</v>
      </c>
      <c r="B29" s="799" t="s">
        <v>332</v>
      </c>
      <c r="C29" s="571" t="s">
        <v>333</v>
      </c>
      <c r="D29" s="553">
        <v>2</v>
      </c>
      <c r="E29" s="553">
        <v>2</v>
      </c>
      <c r="F29" s="553"/>
      <c r="G29" s="553"/>
      <c r="H29" s="572" t="s">
        <v>334</v>
      </c>
      <c r="I29" s="553">
        <v>2</v>
      </c>
      <c r="J29" s="553">
        <v>2</v>
      </c>
      <c r="K29" s="573"/>
      <c r="L29" s="574"/>
      <c r="M29" s="572" t="s">
        <v>335</v>
      </c>
      <c r="N29" s="553">
        <v>2</v>
      </c>
      <c r="O29" s="553">
        <v>2</v>
      </c>
      <c r="P29" s="553"/>
      <c r="Q29" s="553"/>
      <c r="R29" s="575" t="s">
        <v>358</v>
      </c>
      <c r="S29" s="576">
        <v>9</v>
      </c>
      <c r="T29" s="576"/>
      <c r="U29" s="576"/>
      <c r="V29" s="577"/>
    </row>
    <row r="30" spans="1:22" s="557" customFormat="1" ht="10.5" customHeight="1" thickBot="1">
      <c r="A30" s="787"/>
      <c r="B30" s="800"/>
      <c r="C30" s="578" t="s">
        <v>336</v>
      </c>
      <c r="D30" s="579"/>
      <c r="E30" s="579"/>
      <c r="F30" s="531">
        <v>2</v>
      </c>
      <c r="G30" s="531">
        <v>2</v>
      </c>
      <c r="H30" s="580"/>
      <c r="I30" s="534"/>
      <c r="J30" s="534"/>
      <c r="K30" s="579"/>
      <c r="L30" s="579"/>
      <c r="M30" s="581" t="s">
        <v>337</v>
      </c>
      <c r="N30" s="534">
        <v>2</v>
      </c>
      <c r="O30" s="534">
        <v>3</v>
      </c>
      <c r="P30" s="534">
        <v>2</v>
      </c>
      <c r="Q30" s="534">
        <v>3</v>
      </c>
      <c r="R30" s="582"/>
      <c r="S30" s="583"/>
      <c r="T30" s="583"/>
      <c r="U30" s="583"/>
      <c r="V30" s="584"/>
    </row>
    <row r="31" spans="1:22" s="557" customFormat="1" ht="12.95" customHeight="1" thickBot="1">
      <c r="A31" s="787"/>
      <c r="B31" s="801" t="s">
        <v>338</v>
      </c>
      <c r="C31" s="585" t="s">
        <v>467</v>
      </c>
      <c r="D31" s="586">
        <v>2</v>
      </c>
      <c r="E31" s="586">
        <v>2</v>
      </c>
      <c r="F31" s="587"/>
      <c r="G31" s="587"/>
      <c r="H31" s="588" t="s">
        <v>339</v>
      </c>
      <c r="I31" s="586">
        <v>2</v>
      </c>
      <c r="J31" s="586">
        <v>2</v>
      </c>
      <c r="K31" s="586"/>
      <c r="L31" s="586"/>
      <c r="M31" s="588" t="s">
        <v>340</v>
      </c>
      <c r="N31" s="586"/>
      <c r="O31" s="586"/>
      <c r="P31" s="586">
        <v>2</v>
      </c>
      <c r="Q31" s="586">
        <v>2</v>
      </c>
      <c r="R31" s="589" t="s">
        <v>341</v>
      </c>
      <c r="S31" s="590"/>
      <c r="T31" s="590"/>
      <c r="U31" s="591">
        <v>3</v>
      </c>
      <c r="V31" s="592">
        <v>3</v>
      </c>
    </row>
    <row r="32" spans="1:22" s="557" customFormat="1" ht="12.95" customHeight="1" thickBot="1">
      <c r="A32" s="787"/>
      <c r="B32" s="801"/>
      <c r="C32" s="585" t="s">
        <v>468</v>
      </c>
      <c r="D32" s="586">
        <v>2</v>
      </c>
      <c r="E32" s="586">
        <v>2</v>
      </c>
      <c r="F32" s="591"/>
      <c r="G32" s="591"/>
      <c r="H32" s="588" t="s">
        <v>342</v>
      </c>
      <c r="I32" s="587"/>
      <c r="J32" s="587"/>
      <c r="K32" s="586">
        <v>2</v>
      </c>
      <c r="L32" s="586">
        <v>2</v>
      </c>
      <c r="M32" s="588"/>
      <c r="N32" s="586"/>
      <c r="O32" s="586"/>
      <c r="P32" s="586"/>
      <c r="Q32" s="586"/>
      <c r="R32" s="593"/>
      <c r="S32" s="590"/>
      <c r="T32" s="590"/>
      <c r="U32" s="590"/>
      <c r="V32" s="594"/>
    </row>
    <row r="33" spans="1:22" s="557" customFormat="1" ht="12.95" customHeight="1" thickBot="1">
      <c r="A33" s="787"/>
      <c r="B33" s="801"/>
      <c r="C33" s="595" t="s">
        <v>466</v>
      </c>
      <c r="D33" s="586"/>
      <c r="E33" s="586"/>
      <c r="F33" s="591">
        <v>2</v>
      </c>
      <c r="G33" s="591">
        <v>2</v>
      </c>
      <c r="H33" s="588"/>
      <c r="I33" s="587"/>
      <c r="J33" s="587"/>
      <c r="K33" s="586"/>
      <c r="L33" s="586"/>
      <c r="M33" s="588"/>
      <c r="N33" s="586"/>
      <c r="O33" s="586"/>
      <c r="P33" s="586"/>
      <c r="Q33" s="586"/>
      <c r="R33" s="593"/>
      <c r="S33" s="590"/>
      <c r="T33" s="590"/>
      <c r="U33" s="590"/>
      <c r="V33" s="594"/>
    </row>
    <row r="34" spans="1:22" s="602" customFormat="1" ht="14.25" customHeight="1" thickBot="1">
      <c r="A34" s="787"/>
      <c r="B34" s="802" t="s">
        <v>343</v>
      </c>
      <c r="C34" s="596" t="s">
        <v>344</v>
      </c>
      <c r="D34" s="597"/>
      <c r="E34" s="597"/>
      <c r="F34" s="598">
        <v>2</v>
      </c>
      <c r="G34" s="598">
        <v>3</v>
      </c>
      <c r="H34" s="599" t="s">
        <v>345</v>
      </c>
      <c r="I34" s="598"/>
      <c r="J34" s="598"/>
      <c r="K34" s="598">
        <v>2</v>
      </c>
      <c r="L34" s="598">
        <v>3</v>
      </c>
      <c r="M34" s="599" t="s">
        <v>346</v>
      </c>
      <c r="N34" s="598">
        <v>2</v>
      </c>
      <c r="O34" s="598">
        <v>2</v>
      </c>
      <c r="P34" s="598"/>
      <c r="Q34" s="598"/>
      <c r="R34" s="600"/>
      <c r="S34" s="598"/>
      <c r="T34" s="598"/>
      <c r="U34" s="598"/>
      <c r="V34" s="601"/>
    </row>
    <row r="35" spans="1:22" s="602" customFormat="1" ht="14.25" customHeight="1" thickBot="1">
      <c r="A35" s="787"/>
      <c r="B35" s="802"/>
      <c r="C35" s="596"/>
      <c r="D35" s="597"/>
      <c r="E35" s="597"/>
      <c r="F35" s="598"/>
      <c r="G35" s="598"/>
      <c r="H35" s="599"/>
      <c r="I35" s="598"/>
      <c r="J35" s="598"/>
      <c r="K35" s="598"/>
      <c r="L35" s="598"/>
      <c r="M35" s="599" t="s">
        <v>347</v>
      </c>
      <c r="N35" s="598"/>
      <c r="O35" s="598"/>
      <c r="P35" s="603">
        <v>3</v>
      </c>
      <c r="Q35" s="603">
        <v>3</v>
      </c>
      <c r="R35" s="600"/>
      <c r="S35" s="598"/>
      <c r="T35" s="598"/>
      <c r="U35" s="598"/>
      <c r="V35" s="601"/>
    </row>
    <row r="36" spans="1:22" s="602" customFormat="1" ht="12.95" customHeight="1" thickBot="1">
      <c r="A36" s="787"/>
      <c r="B36" s="797" t="s">
        <v>348</v>
      </c>
      <c r="C36" s="604"/>
      <c r="D36" s="605"/>
      <c r="E36" s="605"/>
      <c r="F36" s="605"/>
      <c r="G36" s="605"/>
      <c r="H36" s="606" t="s">
        <v>349</v>
      </c>
      <c r="I36" s="605">
        <v>2</v>
      </c>
      <c r="J36" s="605">
        <v>2</v>
      </c>
      <c r="K36" s="607"/>
      <c r="L36" s="607"/>
      <c r="M36" s="608" t="s">
        <v>350</v>
      </c>
      <c r="N36" s="605">
        <v>2</v>
      </c>
      <c r="O36" s="605">
        <v>2</v>
      </c>
      <c r="P36" s="605"/>
      <c r="Q36" s="605"/>
      <c r="R36" s="609"/>
      <c r="S36" s="605"/>
      <c r="T36" s="605"/>
      <c r="U36" s="605"/>
      <c r="V36" s="610"/>
    </row>
    <row r="37" spans="1:22" s="602" customFormat="1" ht="12.95" customHeight="1" thickBot="1">
      <c r="A37" s="787"/>
      <c r="B37" s="797"/>
      <c r="C37" s="604"/>
      <c r="D37" s="605"/>
      <c r="E37" s="605"/>
      <c r="F37" s="605"/>
      <c r="G37" s="605"/>
      <c r="H37" s="606"/>
      <c r="I37" s="605"/>
      <c r="J37" s="605"/>
      <c r="K37" s="607"/>
      <c r="L37" s="607"/>
      <c r="M37" s="606" t="s">
        <v>351</v>
      </c>
      <c r="N37" s="605"/>
      <c r="O37" s="605"/>
      <c r="P37" s="605">
        <v>3</v>
      </c>
      <c r="Q37" s="605">
        <v>3</v>
      </c>
      <c r="R37" s="609"/>
      <c r="S37" s="605"/>
      <c r="T37" s="605"/>
      <c r="U37" s="605"/>
      <c r="V37" s="610"/>
    </row>
    <row r="38" spans="1:22" s="602" customFormat="1" ht="12.95" customHeight="1" thickBot="1">
      <c r="A38" s="787"/>
      <c r="B38" s="798" t="s">
        <v>352</v>
      </c>
      <c r="C38" s="611" t="s">
        <v>353</v>
      </c>
      <c r="D38" s="612">
        <v>2</v>
      </c>
      <c r="E38" s="612">
        <v>2</v>
      </c>
      <c r="F38" s="612"/>
      <c r="G38" s="612"/>
      <c r="H38" s="613" t="s">
        <v>354</v>
      </c>
      <c r="I38" s="614"/>
      <c r="J38" s="614"/>
      <c r="K38" s="615">
        <v>1</v>
      </c>
      <c r="L38" s="615">
        <v>3</v>
      </c>
      <c r="M38" s="616"/>
      <c r="N38" s="612"/>
      <c r="O38" s="612"/>
      <c r="P38" s="615"/>
      <c r="Q38" s="615"/>
      <c r="R38" s="617"/>
      <c r="S38" s="612"/>
      <c r="T38" s="612"/>
      <c r="U38" s="612"/>
      <c r="V38" s="618"/>
    </row>
    <row r="39" spans="1:22" s="602" customFormat="1" ht="15.75" thickBot="1">
      <c r="A39" s="787"/>
      <c r="B39" s="798"/>
      <c r="C39" s="619"/>
      <c r="D39" s="620"/>
      <c r="E39" s="620"/>
      <c r="F39" s="621"/>
      <c r="G39" s="621"/>
      <c r="H39" s="622" t="s">
        <v>355</v>
      </c>
      <c r="I39" s="621"/>
      <c r="J39" s="621"/>
      <c r="K39" s="621">
        <v>3</v>
      </c>
      <c r="L39" s="621">
        <v>3</v>
      </c>
      <c r="M39" s="623"/>
      <c r="N39" s="623"/>
      <c r="O39" s="623"/>
      <c r="P39" s="623"/>
      <c r="Q39" s="623"/>
      <c r="R39" s="624"/>
      <c r="S39" s="620"/>
      <c r="T39" s="620"/>
      <c r="U39" s="620"/>
      <c r="V39" s="625"/>
    </row>
    <row r="40" spans="1:22" s="629" customFormat="1" ht="9.75" customHeight="1" thickBot="1">
      <c r="A40" s="787"/>
      <c r="B40" s="803"/>
      <c r="C40" s="626" t="s">
        <v>281</v>
      </c>
      <c r="D40" s="627">
        <f>SUM(D29:D39)</f>
        <v>8</v>
      </c>
      <c r="E40" s="627">
        <f>SUM(E29:E39)</f>
        <v>8</v>
      </c>
      <c r="F40" s="627">
        <f>SUM(F29:F39)</f>
        <v>6</v>
      </c>
      <c r="G40" s="627">
        <f>SUM(G29:G39)</f>
        <v>7</v>
      </c>
      <c r="H40" s="627" t="s">
        <v>281</v>
      </c>
      <c r="I40" s="627">
        <f>SUM(I29:I39)</f>
        <v>6</v>
      </c>
      <c r="J40" s="627">
        <f>SUM(J29:J39)</f>
        <v>6</v>
      </c>
      <c r="K40" s="627">
        <f>SUM(K29:K39)</f>
        <v>8</v>
      </c>
      <c r="L40" s="627">
        <f>SUM(L29:L39)</f>
        <v>11</v>
      </c>
      <c r="M40" s="627" t="s">
        <v>281</v>
      </c>
      <c r="N40" s="627">
        <f>SUM(N29:N39)</f>
        <v>8</v>
      </c>
      <c r="O40" s="627">
        <f>SUM(O29:O39)</f>
        <v>9</v>
      </c>
      <c r="P40" s="627">
        <f>SUM(P29:P39)</f>
        <v>10</v>
      </c>
      <c r="Q40" s="627">
        <f>SUM(Q29:Q39)</f>
        <v>11</v>
      </c>
      <c r="R40" s="627" t="s">
        <v>497</v>
      </c>
      <c r="S40" s="627">
        <f>SUM(S29:S39)</f>
        <v>9</v>
      </c>
      <c r="T40" s="627">
        <f>SUM(T29:T39)</f>
        <v>0</v>
      </c>
      <c r="U40" s="627">
        <f>SUM(U29:U39)</f>
        <v>3</v>
      </c>
      <c r="V40" s="628">
        <f>SUM(V29:V39)</f>
        <v>3</v>
      </c>
    </row>
    <row r="41" spans="1:22" s="557" customFormat="1" ht="12.95" customHeight="1" thickBot="1">
      <c r="A41" s="787"/>
      <c r="B41" s="803"/>
      <c r="C41" s="630" t="s">
        <v>498</v>
      </c>
      <c r="D41" s="631">
        <f>D10+D16+D22+D40</f>
        <v>14</v>
      </c>
      <c r="E41" s="631">
        <f>E10+E16+E22+E40</f>
        <v>15</v>
      </c>
      <c r="F41" s="631">
        <f>F10+F16+F22+F40</f>
        <v>14</v>
      </c>
      <c r="G41" s="631">
        <f>G10+G16+G22+G40</f>
        <v>16</v>
      </c>
      <c r="H41" s="632" t="s">
        <v>356</v>
      </c>
      <c r="I41" s="633">
        <f>I10+I16+I22+I40</f>
        <v>13</v>
      </c>
      <c r="J41" s="633">
        <f>J10+J16+J22+J40</f>
        <v>13</v>
      </c>
      <c r="K41" s="633">
        <f>K10+K16+K22+K40</f>
        <v>17</v>
      </c>
      <c r="L41" s="633">
        <f>L10+L16+L22+L40</f>
        <v>20</v>
      </c>
      <c r="M41" s="632" t="s">
        <v>498</v>
      </c>
      <c r="N41" s="634">
        <f>N10+N16+N22+N40</f>
        <v>8</v>
      </c>
      <c r="O41" s="634">
        <f>O10+O16+O22+O40</f>
        <v>9</v>
      </c>
      <c r="P41" s="634">
        <f>P10+P16+P22+P40</f>
        <v>10</v>
      </c>
      <c r="Q41" s="634">
        <f>Q10+Q16+Q22+Q40</f>
        <v>11</v>
      </c>
      <c r="R41" s="632" t="s">
        <v>499</v>
      </c>
      <c r="S41" s="634">
        <f>S9+S14+S20+S40</f>
        <v>9</v>
      </c>
      <c r="T41" s="634">
        <f>T9+T14+T20+T40</f>
        <v>0</v>
      </c>
      <c r="U41" s="634">
        <f>U9+U14+U20+U40</f>
        <v>3</v>
      </c>
      <c r="V41" s="635">
        <f>V9+V14+V20+V40</f>
        <v>3</v>
      </c>
    </row>
    <row r="42" spans="1:22" s="557" customFormat="1" ht="12.95" customHeight="1" thickBot="1">
      <c r="A42" s="787"/>
      <c r="B42" s="803"/>
      <c r="C42" s="636" t="s">
        <v>500</v>
      </c>
      <c r="D42" s="785">
        <f>D40+F40+I40+K40+N40+P40+S40+U40</f>
        <v>58</v>
      </c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  <c r="P42" s="785"/>
      <c r="Q42" s="785"/>
      <c r="R42" s="785"/>
      <c r="S42" s="785"/>
      <c r="T42" s="785"/>
      <c r="U42" s="785"/>
      <c r="V42" s="786"/>
    </row>
    <row r="43" spans="1:22" s="557" customFormat="1" ht="13.5" customHeight="1" thickBot="1">
      <c r="A43" s="787" t="s">
        <v>501</v>
      </c>
      <c r="B43" s="788" t="s">
        <v>502</v>
      </c>
      <c r="C43" s="637" t="s">
        <v>357</v>
      </c>
      <c r="D43" s="638"/>
      <c r="E43" s="638"/>
      <c r="F43" s="534">
        <v>3</v>
      </c>
      <c r="G43" s="534"/>
      <c r="H43" s="580" t="s">
        <v>503</v>
      </c>
      <c r="I43" s="560"/>
      <c r="J43" s="560"/>
      <c r="K43" s="560"/>
      <c r="L43" s="560"/>
      <c r="M43" s="639" t="s">
        <v>504</v>
      </c>
      <c r="N43" s="560">
        <v>9</v>
      </c>
      <c r="O43" s="560"/>
      <c r="P43" s="560">
        <v>9</v>
      </c>
      <c r="Q43" s="560"/>
      <c r="R43" s="640" t="s">
        <v>505</v>
      </c>
      <c r="S43" s="641"/>
      <c r="T43" s="641"/>
      <c r="U43" s="560">
        <v>9</v>
      </c>
      <c r="V43" s="642"/>
    </row>
    <row r="44" spans="1:22" s="557" customFormat="1" ht="13.5" customHeight="1" thickBot="1">
      <c r="A44" s="787"/>
      <c r="B44" s="789"/>
      <c r="C44" s="637"/>
      <c r="D44" s="638"/>
      <c r="E44" s="638"/>
      <c r="F44" s="534"/>
      <c r="G44" s="534"/>
      <c r="H44" s="580"/>
      <c r="I44" s="638"/>
      <c r="J44" s="638"/>
      <c r="K44" s="534"/>
      <c r="L44" s="534"/>
      <c r="M44" s="580" t="s">
        <v>357</v>
      </c>
      <c r="N44" s="638"/>
      <c r="O44" s="638"/>
      <c r="P44" s="534">
        <v>3</v>
      </c>
      <c r="Q44" s="534"/>
      <c r="R44" s="582" t="s">
        <v>506</v>
      </c>
      <c r="S44" s="643"/>
      <c r="T44" s="643"/>
      <c r="U44" s="638">
        <v>3</v>
      </c>
      <c r="V44" s="644">
        <v>3</v>
      </c>
    </row>
    <row r="45" spans="1:22" s="557" customFormat="1" ht="13.5" customHeight="1" thickBot="1">
      <c r="A45" s="787"/>
      <c r="B45" s="790"/>
      <c r="C45" s="637"/>
      <c r="D45" s="638"/>
      <c r="E45" s="638"/>
      <c r="F45" s="534"/>
      <c r="G45" s="534"/>
      <c r="H45" s="645"/>
      <c r="I45" s="638"/>
      <c r="J45" s="638"/>
      <c r="K45" s="534"/>
      <c r="L45" s="534"/>
      <c r="M45" s="646" t="s">
        <v>507</v>
      </c>
      <c r="N45" s="647">
        <v>2</v>
      </c>
      <c r="O45" s="647">
        <v>2</v>
      </c>
      <c r="P45" s="534"/>
      <c r="Q45" s="534"/>
      <c r="R45" s="582"/>
      <c r="S45" s="643"/>
      <c r="T45" s="643"/>
      <c r="U45" s="638"/>
      <c r="V45" s="644"/>
    </row>
    <row r="46" spans="1:22" s="557" customFormat="1" ht="14.25" customHeight="1" thickBot="1">
      <c r="A46" s="787"/>
      <c r="B46" s="791" t="s">
        <v>338</v>
      </c>
      <c r="C46" s="648" t="s">
        <v>508</v>
      </c>
      <c r="D46" s="586">
        <v>2</v>
      </c>
      <c r="E46" s="586">
        <v>2</v>
      </c>
      <c r="F46" s="586"/>
      <c r="G46" s="586"/>
      <c r="H46" s="649" t="s">
        <v>359</v>
      </c>
      <c r="I46" s="586">
        <v>2</v>
      </c>
      <c r="J46" s="586">
        <v>2</v>
      </c>
      <c r="K46" s="586"/>
      <c r="L46" s="586"/>
      <c r="M46" s="588" t="s">
        <v>360</v>
      </c>
      <c r="N46" s="591">
        <v>2</v>
      </c>
      <c r="O46" s="591">
        <v>2</v>
      </c>
      <c r="P46" s="591"/>
      <c r="Q46" s="591"/>
      <c r="R46" s="589" t="s">
        <v>509</v>
      </c>
      <c r="S46" s="650"/>
      <c r="T46" s="650"/>
      <c r="U46" s="586">
        <v>3</v>
      </c>
      <c r="V46" s="651">
        <v>3</v>
      </c>
    </row>
    <row r="47" spans="1:22" s="557" customFormat="1" ht="14.25" customHeight="1" thickBot="1">
      <c r="A47" s="787"/>
      <c r="B47" s="792"/>
      <c r="C47" s="648" t="s">
        <v>510</v>
      </c>
      <c r="D47" s="652"/>
      <c r="E47" s="652"/>
      <c r="F47" s="586">
        <v>2</v>
      </c>
      <c r="G47" s="586">
        <v>2</v>
      </c>
      <c r="H47" s="588" t="s">
        <v>511</v>
      </c>
      <c r="I47" s="586"/>
      <c r="J47" s="586"/>
      <c r="K47" s="586">
        <v>2</v>
      </c>
      <c r="L47" s="586">
        <v>2</v>
      </c>
      <c r="M47" s="653" t="s">
        <v>512</v>
      </c>
      <c r="N47" s="654">
        <v>2</v>
      </c>
      <c r="O47" s="654">
        <v>2</v>
      </c>
      <c r="P47" s="591"/>
      <c r="Q47" s="591"/>
      <c r="R47" s="653" t="s">
        <v>513</v>
      </c>
      <c r="S47" s="655"/>
      <c r="T47" s="655"/>
      <c r="U47" s="656">
        <v>3</v>
      </c>
      <c r="V47" s="657">
        <v>3</v>
      </c>
    </row>
    <row r="48" spans="1:22" s="557" customFormat="1" ht="14.25" customHeight="1" thickBot="1">
      <c r="A48" s="787"/>
      <c r="B48" s="792"/>
      <c r="C48" s="648"/>
      <c r="D48" s="652"/>
      <c r="E48" s="652"/>
      <c r="F48" s="586"/>
      <c r="G48" s="586"/>
      <c r="H48" s="588" t="s">
        <v>514</v>
      </c>
      <c r="I48" s="587"/>
      <c r="J48" s="587"/>
      <c r="K48" s="586">
        <v>2</v>
      </c>
      <c r="L48" s="586">
        <v>2</v>
      </c>
      <c r="M48" s="589" t="s">
        <v>515</v>
      </c>
      <c r="N48" s="590"/>
      <c r="O48" s="590"/>
      <c r="P48" s="591">
        <v>2</v>
      </c>
      <c r="Q48" s="591">
        <v>2</v>
      </c>
      <c r="R48" s="593"/>
      <c r="S48" s="590"/>
      <c r="T48" s="590"/>
      <c r="U48" s="590"/>
      <c r="V48" s="658"/>
    </row>
    <row r="49" spans="1:24" s="557" customFormat="1" ht="14.25" customHeight="1" thickBot="1">
      <c r="A49" s="787"/>
      <c r="B49" s="793"/>
      <c r="C49" s="659"/>
      <c r="D49" s="652"/>
      <c r="E49" s="652"/>
      <c r="F49" s="586"/>
      <c r="G49" s="586"/>
      <c r="H49" s="588"/>
      <c r="I49" s="587"/>
      <c r="J49" s="587"/>
      <c r="K49" s="586"/>
      <c r="L49" s="586"/>
      <c r="M49" s="653" t="s">
        <v>516</v>
      </c>
      <c r="N49" s="660"/>
      <c r="O49" s="660"/>
      <c r="P49" s="654">
        <v>2</v>
      </c>
      <c r="Q49" s="654">
        <v>2</v>
      </c>
      <c r="R49" s="593"/>
      <c r="S49" s="590"/>
      <c r="T49" s="590"/>
      <c r="U49" s="590"/>
      <c r="V49" s="658"/>
    </row>
    <row r="50" spans="1:24" s="557" customFormat="1" ht="13.5" customHeight="1" thickBot="1">
      <c r="A50" s="787"/>
      <c r="B50" s="794" t="s">
        <v>517</v>
      </c>
      <c r="C50" s="596" t="s">
        <v>361</v>
      </c>
      <c r="D50" s="598">
        <v>2</v>
      </c>
      <c r="E50" s="598">
        <v>2</v>
      </c>
      <c r="F50" s="661"/>
      <c r="G50" s="661"/>
      <c r="H50" s="599" t="s">
        <v>518</v>
      </c>
      <c r="I50" s="598">
        <v>2</v>
      </c>
      <c r="J50" s="598">
        <v>2</v>
      </c>
      <c r="K50" s="598"/>
      <c r="L50" s="598"/>
      <c r="M50" s="599" t="s">
        <v>519</v>
      </c>
      <c r="N50" s="598">
        <v>2</v>
      </c>
      <c r="O50" s="598">
        <v>2</v>
      </c>
      <c r="P50" s="603"/>
      <c r="Q50" s="603"/>
      <c r="R50" s="662"/>
      <c r="S50" s="663"/>
      <c r="T50" s="663"/>
      <c r="U50" s="663"/>
      <c r="V50" s="664"/>
    </row>
    <row r="51" spans="1:24" s="557" customFormat="1" ht="13.5" customHeight="1" thickBot="1">
      <c r="A51" s="787"/>
      <c r="B51" s="795"/>
      <c r="C51" s="596" t="s">
        <v>520</v>
      </c>
      <c r="D51" s="598"/>
      <c r="E51" s="598"/>
      <c r="F51" s="598">
        <v>2</v>
      </c>
      <c r="G51" s="598">
        <v>2</v>
      </c>
      <c r="H51" s="665" t="s">
        <v>521</v>
      </c>
      <c r="I51" s="598">
        <v>2</v>
      </c>
      <c r="J51" s="598">
        <v>2</v>
      </c>
      <c r="K51" s="598"/>
      <c r="L51" s="598"/>
      <c r="M51" s="599" t="s">
        <v>522</v>
      </c>
      <c r="N51" s="598">
        <v>2</v>
      </c>
      <c r="O51" s="598">
        <v>2</v>
      </c>
      <c r="P51" s="603"/>
      <c r="Q51" s="603"/>
      <c r="R51" s="662"/>
      <c r="S51" s="663"/>
      <c r="T51" s="663"/>
      <c r="U51" s="663"/>
      <c r="V51" s="664"/>
    </row>
    <row r="52" spans="1:24" s="557" customFormat="1" ht="13.5" customHeight="1" thickBot="1">
      <c r="A52" s="787"/>
      <c r="B52" s="796"/>
      <c r="C52" s="596"/>
      <c r="D52" s="598"/>
      <c r="E52" s="598"/>
      <c r="F52" s="598"/>
      <c r="G52" s="598"/>
      <c r="H52" s="599" t="s">
        <v>523</v>
      </c>
      <c r="I52" s="598"/>
      <c r="J52" s="598"/>
      <c r="K52" s="598">
        <v>2</v>
      </c>
      <c r="L52" s="598">
        <v>2</v>
      </c>
      <c r="M52" s="599"/>
      <c r="N52" s="598"/>
      <c r="O52" s="598"/>
      <c r="P52" s="603"/>
      <c r="Q52" s="603"/>
      <c r="R52" s="662"/>
      <c r="S52" s="663"/>
      <c r="T52" s="663"/>
      <c r="U52" s="663"/>
      <c r="V52" s="664"/>
    </row>
    <row r="53" spans="1:24" s="557" customFormat="1" ht="13.5" customHeight="1" thickBot="1">
      <c r="A53" s="787"/>
      <c r="B53" s="797" t="s">
        <v>524</v>
      </c>
      <c r="C53" s="604"/>
      <c r="D53" s="666"/>
      <c r="E53" s="666"/>
      <c r="F53" s="605"/>
      <c r="G53" s="605"/>
      <c r="H53" s="606" t="s">
        <v>525</v>
      </c>
      <c r="I53" s="605">
        <v>2</v>
      </c>
      <c r="J53" s="605">
        <v>2</v>
      </c>
      <c r="K53" s="667"/>
      <c r="L53" s="667"/>
      <c r="M53" s="668" t="s">
        <v>362</v>
      </c>
      <c r="N53" s="605">
        <v>2</v>
      </c>
      <c r="O53" s="605">
        <v>2</v>
      </c>
      <c r="P53" s="605"/>
      <c r="Q53" s="605"/>
      <c r="R53" s="669"/>
      <c r="S53" s="670"/>
      <c r="T53" s="670"/>
      <c r="U53" s="670"/>
      <c r="V53" s="671"/>
    </row>
    <row r="54" spans="1:24" s="557" customFormat="1" ht="13.5" customHeight="1" thickBot="1">
      <c r="A54" s="787"/>
      <c r="B54" s="797"/>
      <c r="C54" s="604"/>
      <c r="D54" s="666"/>
      <c r="E54" s="666"/>
      <c r="F54" s="605"/>
      <c r="G54" s="605"/>
      <c r="H54" s="606" t="s">
        <v>363</v>
      </c>
      <c r="I54" s="605"/>
      <c r="J54" s="605"/>
      <c r="K54" s="672">
        <v>2</v>
      </c>
      <c r="L54" s="672">
        <v>2</v>
      </c>
      <c r="M54" s="668" t="s">
        <v>526</v>
      </c>
      <c r="N54" s="605"/>
      <c r="O54" s="605"/>
      <c r="P54" s="605">
        <v>2</v>
      </c>
      <c r="Q54" s="605">
        <v>2</v>
      </c>
      <c r="R54" s="669"/>
      <c r="S54" s="670"/>
      <c r="T54" s="670"/>
      <c r="U54" s="670"/>
      <c r="V54" s="671"/>
    </row>
    <row r="55" spans="1:24" s="557" customFormat="1" ht="13.5" customHeight="1" thickBot="1">
      <c r="A55" s="787"/>
      <c r="B55" s="798" t="s">
        <v>527</v>
      </c>
      <c r="C55" s="673" t="s">
        <v>528</v>
      </c>
      <c r="D55" s="612">
        <v>3</v>
      </c>
      <c r="E55" s="612">
        <v>3</v>
      </c>
      <c r="F55" s="612"/>
      <c r="G55" s="612"/>
      <c r="H55" s="674" t="s">
        <v>529</v>
      </c>
      <c r="I55" s="612">
        <v>3</v>
      </c>
      <c r="J55" s="612">
        <v>3</v>
      </c>
      <c r="K55" s="612"/>
      <c r="L55" s="612"/>
      <c r="M55" s="674" t="s">
        <v>530</v>
      </c>
      <c r="N55" s="612">
        <v>3</v>
      </c>
      <c r="O55" s="612">
        <v>3</v>
      </c>
      <c r="P55" s="612"/>
      <c r="Q55" s="612"/>
      <c r="R55" s="675"/>
      <c r="S55" s="613"/>
      <c r="T55" s="613"/>
      <c r="U55" s="613"/>
      <c r="V55" s="676"/>
    </row>
    <row r="56" spans="1:24" s="557" customFormat="1" ht="13.5" customHeight="1" thickBot="1">
      <c r="A56" s="787"/>
      <c r="B56" s="798"/>
      <c r="C56" s="673" t="s">
        <v>531</v>
      </c>
      <c r="D56" s="612"/>
      <c r="E56" s="612"/>
      <c r="F56" s="612">
        <v>3</v>
      </c>
      <c r="G56" s="612">
        <v>3</v>
      </c>
      <c r="H56" s="613" t="s">
        <v>532</v>
      </c>
      <c r="I56" s="614"/>
      <c r="J56" s="614"/>
      <c r="K56" s="615">
        <v>3</v>
      </c>
      <c r="L56" s="615">
        <v>3</v>
      </c>
      <c r="M56" s="674" t="s">
        <v>533</v>
      </c>
      <c r="N56" s="612">
        <v>3</v>
      </c>
      <c r="O56" s="612">
        <v>3</v>
      </c>
      <c r="P56" s="612"/>
      <c r="Q56" s="612"/>
      <c r="R56" s="677"/>
      <c r="S56" s="678"/>
      <c r="T56" s="678"/>
      <c r="U56" s="678"/>
      <c r="V56" s="679"/>
    </row>
    <row r="57" spans="1:24" s="557" customFormat="1" ht="13.5" customHeight="1" thickBot="1">
      <c r="A57" s="787"/>
      <c r="B57" s="798"/>
      <c r="C57" s="680"/>
      <c r="D57" s="681"/>
      <c r="E57" s="681"/>
      <c r="F57" s="681"/>
      <c r="G57" s="681"/>
      <c r="H57" s="613"/>
      <c r="I57" s="614"/>
      <c r="J57" s="614"/>
      <c r="K57" s="615"/>
      <c r="L57" s="615"/>
      <c r="M57" s="674" t="s">
        <v>534</v>
      </c>
      <c r="N57" s="615"/>
      <c r="O57" s="615"/>
      <c r="P57" s="615">
        <v>2</v>
      </c>
      <c r="Q57" s="615">
        <v>2</v>
      </c>
      <c r="R57" s="675"/>
      <c r="S57" s="613"/>
      <c r="T57" s="613"/>
      <c r="U57" s="613"/>
      <c r="V57" s="682"/>
    </row>
    <row r="58" spans="1:24" s="557" customFormat="1" ht="13.5" customHeight="1" thickBot="1">
      <c r="A58" s="787"/>
      <c r="B58" s="798"/>
      <c r="C58" s="683"/>
      <c r="D58" s="684"/>
      <c r="E58" s="684"/>
      <c r="F58" s="684"/>
      <c r="G58" s="684"/>
      <c r="H58" s="685"/>
      <c r="I58" s="685"/>
      <c r="J58" s="685"/>
      <c r="K58" s="685"/>
      <c r="L58" s="685"/>
      <c r="M58" s="686" t="s">
        <v>535</v>
      </c>
      <c r="N58" s="620"/>
      <c r="O58" s="620"/>
      <c r="P58" s="620">
        <v>2</v>
      </c>
      <c r="Q58" s="620">
        <v>2</v>
      </c>
      <c r="R58" s="685"/>
      <c r="S58" s="687"/>
      <c r="T58" s="687"/>
      <c r="U58" s="687"/>
      <c r="V58" s="688"/>
    </row>
    <row r="59" spans="1:24" s="629" customFormat="1" ht="12" customHeight="1" thickBot="1">
      <c r="A59" s="787"/>
      <c r="B59" s="689"/>
      <c r="C59" s="690" t="s">
        <v>493</v>
      </c>
      <c r="D59" s="691">
        <f>SUM(D43:D58)</f>
        <v>7</v>
      </c>
      <c r="E59" s="691">
        <f>SUM(E43:E58)</f>
        <v>7</v>
      </c>
      <c r="F59" s="691">
        <f>SUM(F43:F58)</f>
        <v>10</v>
      </c>
      <c r="G59" s="691">
        <f>SUM(G43:G58)</f>
        <v>7</v>
      </c>
      <c r="H59" s="692" t="s">
        <v>281</v>
      </c>
      <c r="I59" s="691">
        <f>SUM(I43:I58)</f>
        <v>11</v>
      </c>
      <c r="J59" s="691">
        <f>SUM(J43:J58)</f>
        <v>11</v>
      </c>
      <c r="K59" s="691">
        <f>SUM(K43:K58)</f>
        <v>11</v>
      </c>
      <c r="L59" s="691">
        <f>SUM(L43:L58)</f>
        <v>11</v>
      </c>
      <c r="M59" s="693" t="s">
        <v>493</v>
      </c>
      <c r="N59" s="691">
        <f>SUM(N43:N58)</f>
        <v>27</v>
      </c>
      <c r="O59" s="691">
        <f>SUM(O43:O58)</f>
        <v>18</v>
      </c>
      <c r="P59" s="691">
        <f>SUM(P43:P58)</f>
        <v>22</v>
      </c>
      <c r="Q59" s="691">
        <f>SUM(Q43:Q58)</f>
        <v>10</v>
      </c>
      <c r="R59" s="693" t="s">
        <v>493</v>
      </c>
      <c r="S59" s="692">
        <f>SUM(S43:S57)</f>
        <v>0</v>
      </c>
      <c r="T59" s="692">
        <f>SUM(T43:T57)</f>
        <v>0</v>
      </c>
      <c r="U59" s="692">
        <f>SUM(U43:U57)</f>
        <v>18</v>
      </c>
      <c r="V59" s="694">
        <f>SUM(V43:V57)</f>
        <v>9</v>
      </c>
    </row>
    <row r="60" spans="1:24" s="557" customFormat="1" ht="13.5" customHeight="1">
      <c r="A60" s="769" t="s">
        <v>364</v>
      </c>
      <c r="B60" s="770"/>
      <c r="C60" s="773" t="s">
        <v>536</v>
      </c>
      <c r="D60" s="773"/>
      <c r="E60" s="695"/>
      <c r="F60" s="695"/>
      <c r="G60" s="695"/>
      <c r="H60" s="696"/>
      <c r="I60" s="774" t="s">
        <v>365</v>
      </c>
      <c r="J60" s="773"/>
      <c r="K60" s="773"/>
      <c r="L60" s="773"/>
      <c r="M60" s="773"/>
      <c r="N60" s="697"/>
      <c r="O60" s="697"/>
      <c r="P60" s="697"/>
      <c r="Q60" s="698"/>
      <c r="R60" s="775" t="s">
        <v>537</v>
      </c>
      <c r="S60" s="776"/>
      <c r="T60" s="776"/>
      <c r="U60" s="776"/>
      <c r="V60" s="777"/>
      <c r="W60" s="346"/>
      <c r="X60" s="346"/>
    </row>
    <row r="61" spans="1:24" s="557" customFormat="1" ht="12.95" customHeight="1">
      <c r="A61" s="769"/>
      <c r="B61" s="770"/>
      <c r="C61" s="781" t="s">
        <v>366</v>
      </c>
      <c r="D61" s="781"/>
      <c r="E61" s="347"/>
      <c r="F61" s="347"/>
      <c r="G61" s="348"/>
      <c r="H61" s="349"/>
      <c r="I61" s="782" t="s">
        <v>538</v>
      </c>
      <c r="J61" s="781"/>
      <c r="K61" s="781"/>
      <c r="L61" s="781"/>
      <c r="M61" s="781"/>
      <c r="N61" s="781"/>
      <c r="O61" s="781"/>
      <c r="P61" s="781"/>
      <c r="Q61" s="350"/>
      <c r="R61" s="775"/>
      <c r="S61" s="776"/>
      <c r="T61" s="776"/>
      <c r="U61" s="776"/>
      <c r="V61" s="777"/>
      <c r="W61" s="346"/>
      <c r="X61" s="346"/>
    </row>
    <row r="62" spans="1:24" s="557" customFormat="1" ht="12.75" customHeight="1" thickBot="1">
      <c r="A62" s="771"/>
      <c r="B62" s="772"/>
      <c r="C62" s="783" t="s">
        <v>367</v>
      </c>
      <c r="D62" s="783"/>
      <c r="E62" s="699"/>
      <c r="F62" s="699"/>
      <c r="G62" s="699"/>
      <c r="H62" s="700"/>
      <c r="I62" s="784" t="s">
        <v>539</v>
      </c>
      <c r="J62" s="783"/>
      <c r="K62" s="783"/>
      <c r="L62" s="783"/>
      <c r="M62" s="783"/>
      <c r="N62" s="783"/>
      <c r="O62" s="783"/>
      <c r="P62" s="783"/>
      <c r="Q62" s="701"/>
      <c r="R62" s="778"/>
      <c r="S62" s="779"/>
      <c r="T62" s="779"/>
      <c r="U62" s="779"/>
      <c r="V62" s="780"/>
      <c r="W62" s="346"/>
      <c r="X62" s="346"/>
    </row>
    <row r="63" spans="1:24" s="351" customFormat="1" ht="15" customHeight="1" thickTop="1">
      <c r="A63" s="767" t="s">
        <v>666</v>
      </c>
      <c r="B63" s="768"/>
      <c r="C63" s="768"/>
      <c r="D63" s="768"/>
      <c r="E63" s="768"/>
      <c r="F63" s="768"/>
      <c r="G63" s="768"/>
      <c r="H63" s="768"/>
      <c r="I63" s="768"/>
      <c r="J63" s="768"/>
      <c r="K63" s="768"/>
      <c r="L63" s="768"/>
      <c r="M63" s="768"/>
      <c r="N63" s="768"/>
      <c r="O63" s="768"/>
      <c r="P63" s="768"/>
      <c r="Q63" s="768"/>
      <c r="R63" s="768"/>
      <c r="S63" s="768"/>
      <c r="T63" s="768"/>
      <c r="U63" s="768"/>
      <c r="V63" s="768"/>
      <c r="W63" s="536"/>
      <c r="X63" s="536"/>
    </row>
    <row r="64" spans="1:24" s="351" customFormat="1" ht="11.25" customHeight="1">
      <c r="A64" s="352"/>
      <c r="B64" s="702"/>
      <c r="C64" s="703"/>
      <c r="D64" s="703"/>
      <c r="E64" s="703"/>
      <c r="F64" s="703"/>
      <c r="G64" s="703"/>
      <c r="H64" s="703"/>
      <c r="I64" s="703"/>
      <c r="J64" s="703"/>
      <c r="K64" s="703"/>
      <c r="L64" s="703"/>
      <c r="M64" s="703"/>
      <c r="N64" s="703"/>
      <c r="O64" s="703"/>
      <c r="P64" s="703"/>
      <c r="Q64" s="703"/>
      <c r="R64" s="703"/>
      <c r="S64" s="703"/>
      <c r="T64" s="703"/>
      <c r="U64" s="703"/>
      <c r="V64" s="703"/>
      <c r="W64" s="703"/>
      <c r="X64" s="703"/>
    </row>
    <row r="65" spans="1:24" s="351" customFormat="1" ht="11.25" customHeight="1">
      <c r="A65" s="352"/>
      <c r="B65" s="703"/>
      <c r="C65" s="703"/>
      <c r="D65" s="703"/>
      <c r="E65" s="703"/>
      <c r="F65" s="703"/>
      <c r="G65" s="703"/>
      <c r="H65" s="703"/>
      <c r="I65" s="703"/>
      <c r="J65" s="703"/>
      <c r="K65" s="703"/>
      <c r="L65" s="703"/>
      <c r="M65" s="703"/>
      <c r="N65" s="703"/>
      <c r="O65" s="703"/>
      <c r="P65" s="703"/>
      <c r="Q65" s="703"/>
      <c r="R65" s="703"/>
      <c r="S65" s="703"/>
      <c r="T65" s="703"/>
      <c r="U65" s="703"/>
      <c r="V65" s="703"/>
      <c r="W65" s="703"/>
      <c r="X65" s="703"/>
    </row>
    <row r="66" spans="1:24" ht="11.25" customHeight="1">
      <c r="B66" s="703"/>
    </row>
    <row r="67" spans="1:24" ht="11.25" customHeight="1">
      <c r="B67" s="703"/>
    </row>
    <row r="68" spans="1:24" ht="11.25" customHeight="1">
      <c r="B68" s="703"/>
    </row>
    <row r="69" spans="1:24" s="703" customFormat="1">
      <c r="A69" s="704"/>
      <c r="B69" s="704"/>
      <c r="C69" s="705"/>
      <c r="D69" s="536"/>
      <c r="E69" s="536"/>
      <c r="F69" s="536"/>
      <c r="G69" s="536"/>
      <c r="H69" s="536"/>
      <c r="I69" s="536"/>
      <c r="J69" s="536"/>
      <c r="K69" s="536"/>
      <c r="L69" s="524"/>
      <c r="M69" s="524"/>
      <c r="N69" s="536"/>
      <c r="O69" s="536"/>
      <c r="P69" s="536"/>
      <c r="Q69" s="536"/>
      <c r="R69" s="536"/>
      <c r="S69" s="536"/>
      <c r="T69" s="536"/>
      <c r="U69" s="536"/>
      <c r="V69" s="536"/>
      <c r="W69" s="536"/>
      <c r="X69" s="536"/>
    </row>
    <row r="70" spans="1:24" s="703" customFormat="1">
      <c r="A70" s="704"/>
      <c r="B70" s="704"/>
      <c r="C70" s="705"/>
      <c r="D70" s="536"/>
      <c r="E70" s="536"/>
      <c r="F70" s="536"/>
      <c r="G70" s="536"/>
      <c r="H70" s="536"/>
      <c r="I70" s="536"/>
      <c r="J70" s="536"/>
      <c r="K70" s="536"/>
      <c r="L70" s="524"/>
      <c r="M70" s="524"/>
      <c r="N70" s="536"/>
      <c r="O70" s="536"/>
      <c r="P70" s="536"/>
      <c r="Q70" s="536"/>
      <c r="R70" s="536"/>
      <c r="S70" s="536"/>
      <c r="T70" s="536"/>
      <c r="U70" s="536"/>
      <c r="V70" s="536"/>
      <c r="W70" s="536"/>
      <c r="X70" s="536"/>
    </row>
    <row r="71" spans="1:24">
      <c r="A71" s="704"/>
      <c r="B71" s="704"/>
      <c r="C71" s="705"/>
      <c r="L71" s="524"/>
      <c r="M71" s="524"/>
    </row>
    <row r="72" spans="1:24">
      <c r="B72" s="704"/>
      <c r="C72" s="705"/>
    </row>
    <row r="74" spans="1:24">
      <c r="C74" s="524"/>
    </row>
  </sheetData>
  <mergeCells count="54"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7:V17"/>
    <mergeCell ref="A20:B23"/>
    <mergeCell ref="D23:V23"/>
    <mergeCell ref="A24:B28"/>
    <mergeCell ref="D28:V28"/>
    <mergeCell ref="A18:B19"/>
    <mergeCell ref="C18:V18"/>
    <mergeCell ref="D19:V19"/>
    <mergeCell ref="D42:V42"/>
    <mergeCell ref="A43:A59"/>
    <mergeCell ref="B43:B45"/>
    <mergeCell ref="B46:B49"/>
    <mergeCell ref="B50:B52"/>
    <mergeCell ref="B53:B54"/>
    <mergeCell ref="B55:B58"/>
    <mergeCell ref="A29:A42"/>
    <mergeCell ref="B29:B30"/>
    <mergeCell ref="B31:B33"/>
    <mergeCell ref="B34:B35"/>
    <mergeCell ref="B36:B37"/>
    <mergeCell ref="B38:B39"/>
    <mergeCell ref="B40:B42"/>
    <mergeCell ref="A63:V63"/>
    <mergeCell ref="A60:B62"/>
    <mergeCell ref="C60:D60"/>
    <mergeCell ref="I60:M60"/>
    <mergeCell ref="R60:V62"/>
    <mergeCell ref="C61:D61"/>
    <mergeCell ref="I61:P61"/>
    <mergeCell ref="C62:D62"/>
    <mergeCell ref="I62:P62"/>
  </mergeCells>
  <phoneticPr fontId="2" type="noConversion"/>
  <pageMargins left="0.7" right="0.7" top="0.75" bottom="0.75" header="0.3" footer="0.3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8"/>
  <sheetViews>
    <sheetView zoomScaleNormal="100" workbookViewId="0">
      <selection sqref="A1:U1"/>
    </sheetView>
  </sheetViews>
  <sheetFormatPr defaultRowHeight="16.5"/>
  <cols>
    <col min="1" max="1" width="3.25" style="488" customWidth="1"/>
    <col min="2" max="2" width="11.75" style="489" customWidth="1"/>
    <col min="3" max="6" width="3" style="490" customWidth="1"/>
    <col min="7" max="7" width="12.25" style="489" customWidth="1"/>
    <col min="8" max="11" width="3" style="490" customWidth="1"/>
    <col min="12" max="12" width="12.75" style="489" customWidth="1"/>
    <col min="13" max="16" width="3" style="490" customWidth="1"/>
    <col min="17" max="17" width="12.25" style="489" customWidth="1"/>
    <col min="18" max="21" width="3" style="490" customWidth="1"/>
    <col min="22" max="256" width="9" style="485"/>
    <col min="257" max="257" width="3.25" style="485" customWidth="1"/>
    <col min="258" max="258" width="11.75" style="485" customWidth="1"/>
    <col min="259" max="262" width="3" style="485" customWidth="1"/>
    <col min="263" max="263" width="12.25" style="485" customWidth="1"/>
    <col min="264" max="267" width="3" style="485" customWidth="1"/>
    <col min="268" max="268" width="12.75" style="485" customWidth="1"/>
    <col min="269" max="272" width="3" style="485" customWidth="1"/>
    <col min="273" max="273" width="12.25" style="485" customWidth="1"/>
    <col min="274" max="277" width="3" style="485" customWidth="1"/>
    <col min="278" max="512" width="9" style="485"/>
    <col min="513" max="513" width="3.25" style="485" customWidth="1"/>
    <col min="514" max="514" width="11.75" style="485" customWidth="1"/>
    <col min="515" max="518" width="3" style="485" customWidth="1"/>
    <col min="519" max="519" width="12.25" style="485" customWidth="1"/>
    <col min="520" max="523" width="3" style="485" customWidth="1"/>
    <col min="524" max="524" width="12.75" style="485" customWidth="1"/>
    <col min="525" max="528" width="3" style="485" customWidth="1"/>
    <col min="529" max="529" width="12.25" style="485" customWidth="1"/>
    <col min="530" max="533" width="3" style="485" customWidth="1"/>
    <col min="534" max="768" width="9" style="485"/>
    <col min="769" max="769" width="3.25" style="485" customWidth="1"/>
    <col min="770" max="770" width="11.75" style="485" customWidth="1"/>
    <col min="771" max="774" width="3" style="485" customWidth="1"/>
    <col min="775" max="775" width="12.25" style="485" customWidth="1"/>
    <col min="776" max="779" width="3" style="485" customWidth="1"/>
    <col min="780" max="780" width="12.75" style="485" customWidth="1"/>
    <col min="781" max="784" width="3" style="485" customWidth="1"/>
    <col min="785" max="785" width="12.25" style="485" customWidth="1"/>
    <col min="786" max="789" width="3" style="485" customWidth="1"/>
    <col min="790" max="1024" width="9" style="485"/>
    <col min="1025" max="1025" width="3.25" style="485" customWidth="1"/>
    <col min="1026" max="1026" width="11.75" style="485" customWidth="1"/>
    <col min="1027" max="1030" width="3" style="485" customWidth="1"/>
    <col min="1031" max="1031" width="12.25" style="485" customWidth="1"/>
    <col min="1032" max="1035" width="3" style="485" customWidth="1"/>
    <col min="1036" max="1036" width="12.75" style="485" customWidth="1"/>
    <col min="1037" max="1040" width="3" style="485" customWidth="1"/>
    <col min="1041" max="1041" width="12.25" style="485" customWidth="1"/>
    <col min="1042" max="1045" width="3" style="485" customWidth="1"/>
    <col min="1046" max="1280" width="9" style="485"/>
    <col min="1281" max="1281" width="3.25" style="485" customWidth="1"/>
    <col min="1282" max="1282" width="11.75" style="485" customWidth="1"/>
    <col min="1283" max="1286" width="3" style="485" customWidth="1"/>
    <col min="1287" max="1287" width="12.25" style="485" customWidth="1"/>
    <col min="1288" max="1291" width="3" style="485" customWidth="1"/>
    <col min="1292" max="1292" width="12.75" style="485" customWidth="1"/>
    <col min="1293" max="1296" width="3" style="485" customWidth="1"/>
    <col min="1297" max="1297" width="12.25" style="485" customWidth="1"/>
    <col min="1298" max="1301" width="3" style="485" customWidth="1"/>
    <col min="1302" max="1536" width="9" style="485"/>
    <col min="1537" max="1537" width="3.25" style="485" customWidth="1"/>
    <col min="1538" max="1538" width="11.75" style="485" customWidth="1"/>
    <col min="1539" max="1542" width="3" style="485" customWidth="1"/>
    <col min="1543" max="1543" width="12.25" style="485" customWidth="1"/>
    <col min="1544" max="1547" width="3" style="485" customWidth="1"/>
    <col min="1548" max="1548" width="12.75" style="485" customWidth="1"/>
    <col min="1549" max="1552" width="3" style="485" customWidth="1"/>
    <col min="1553" max="1553" width="12.25" style="485" customWidth="1"/>
    <col min="1554" max="1557" width="3" style="485" customWidth="1"/>
    <col min="1558" max="1792" width="9" style="485"/>
    <col min="1793" max="1793" width="3.25" style="485" customWidth="1"/>
    <col min="1794" max="1794" width="11.75" style="485" customWidth="1"/>
    <col min="1795" max="1798" width="3" style="485" customWidth="1"/>
    <col min="1799" max="1799" width="12.25" style="485" customWidth="1"/>
    <col min="1800" max="1803" width="3" style="485" customWidth="1"/>
    <col min="1804" max="1804" width="12.75" style="485" customWidth="1"/>
    <col min="1805" max="1808" width="3" style="485" customWidth="1"/>
    <col min="1809" max="1809" width="12.25" style="485" customWidth="1"/>
    <col min="1810" max="1813" width="3" style="485" customWidth="1"/>
    <col min="1814" max="2048" width="9" style="485"/>
    <col min="2049" max="2049" width="3.25" style="485" customWidth="1"/>
    <col min="2050" max="2050" width="11.75" style="485" customWidth="1"/>
    <col min="2051" max="2054" width="3" style="485" customWidth="1"/>
    <col min="2055" max="2055" width="12.25" style="485" customWidth="1"/>
    <col min="2056" max="2059" width="3" style="485" customWidth="1"/>
    <col min="2060" max="2060" width="12.75" style="485" customWidth="1"/>
    <col min="2061" max="2064" width="3" style="485" customWidth="1"/>
    <col min="2065" max="2065" width="12.25" style="485" customWidth="1"/>
    <col min="2066" max="2069" width="3" style="485" customWidth="1"/>
    <col min="2070" max="2304" width="9" style="485"/>
    <col min="2305" max="2305" width="3.25" style="485" customWidth="1"/>
    <col min="2306" max="2306" width="11.75" style="485" customWidth="1"/>
    <col min="2307" max="2310" width="3" style="485" customWidth="1"/>
    <col min="2311" max="2311" width="12.25" style="485" customWidth="1"/>
    <col min="2312" max="2315" width="3" style="485" customWidth="1"/>
    <col min="2316" max="2316" width="12.75" style="485" customWidth="1"/>
    <col min="2317" max="2320" width="3" style="485" customWidth="1"/>
    <col min="2321" max="2321" width="12.25" style="485" customWidth="1"/>
    <col min="2322" max="2325" width="3" style="485" customWidth="1"/>
    <col min="2326" max="2560" width="9" style="485"/>
    <col min="2561" max="2561" width="3.25" style="485" customWidth="1"/>
    <col min="2562" max="2562" width="11.75" style="485" customWidth="1"/>
    <col min="2563" max="2566" width="3" style="485" customWidth="1"/>
    <col min="2567" max="2567" width="12.25" style="485" customWidth="1"/>
    <col min="2568" max="2571" width="3" style="485" customWidth="1"/>
    <col min="2572" max="2572" width="12.75" style="485" customWidth="1"/>
    <col min="2573" max="2576" width="3" style="485" customWidth="1"/>
    <col min="2577" max="2577" width="12.25" style="485" customWidth="1"/>
    <col min="2578" max="2581" width="3" style="485" customWidth="1"/>
    <col min="2582" max="2816" width="9" style="485"/>
    <col min="2817" max="2817" width="3.25" style="485" customWidth="1"/>
    <col min="2818" max="2818" width="11.75" style="485" customWidth="1"/>
    <col min="2819" max="2822" width="3" style="485" customWidth="1"/>
    <col min="2823" max="2823" width="12.25" style="485" customWidth="1"/>
    <col min="2824" max="2827" width="3" style="485" customWidth="1"/>
    <col min="2828" max="2828" width="12.75" style="485" customWidth="1"/>
    <col min="2829" max="2832" width="3" style="485" customWidth="1"/>
    <col min="2833" max="2833" width="12.25" style="485" customWidth="1"/>
    <col min="2834" max="2837" width="3" style="485" customWidth="1"/>
    <col min="2838" max="3072" width="9" style="485"/>
    <col min="3073" max="3073" width="3.25" style="485" customWidth="1"/>
    <col min="3074" max="3074" width="11.75" style="485" customWidth="1"/>
    <col min="3075" max="3078" width="3" style="485" customWidth="1"/>
    <col min="3079" max="3079" width="12.25" style="485" customWidth="1"/>
    <col min="3080" max="3083" width="3" style="485" customWidth="1"/>
    <col min="3084" max="3084" width="12.75" style="485" customWidth="1"/>
    <col min="3085" max="3088" width="3" style="485" customWidth="1"/>
    <col min="3089" max="3089" width="12.25" style="485" customWidth="1"/>
    <col min="3090" max="3093" width="3" style="485" customWidth="1"/>
    <col min="3094" max="3328" width="9" style="485"/>
    <col min="3329" max="3329" width="3.25" style="485" customWidth="1"/>
    <col min="3330" max="3330" width="11.75" style="485" customWidth="1"/>
    <col min="3331" max="3334" width="3" style="485" customWidth="1"/>
    <col min="3335" max="3335" width="12.25" style="485" customWidth="1"/>
    <col min="3336" max="3339" width="3" style="485" customWidth="1"/>
    <col min="3340" max="3340" width="12.75" style="485" customWidth="1"/>
    <col min="3341" max="3344" width="3" style="485" customWidth="1"/>
    <col min="3345" max="3345" width="12.25" style="485" customWidth="1"/>
    <col min="3346" max="3349" width="3" style="485" customWidth="1"/>
    <col min="3350" max="3584" width="9" style="485"/>
    <col min="3585" max="3585" width="3.25" style="485" customWidth="1"/>
    <col min="3586" max="3586" width="11.75" style="485" customWidth="1"/>
    <col min="3587" max="3590" width="3" style="485" customWidth="1"/>
    <col min="3591" max="3591" width="12.25" style="485" customWidth="1"/>
    <col min="3592" max="3595" width="3" style="485" customWidth="1"/>
    <col min="3596" max="3596" width="12.75" style="485" customWidth="1"/>
    <col min="3597" max="3600" width="3" style="485" customWidth="1"/>
    <col min="3601" max="3601" width="12.25" style="485" customWidth="1"/>
    <col min="3602" max="3605" width="3" style="485" customWidth="1"/>
    <col min="3606" max="3840" width="9" style="485"/>
    <col min="3841" max="3841" width="3.25" style="485" customWidth="1"/>
    <col min="3842" max="3842" width="11.75" style="485" customWidth="1"/>
    <col min="3843" max="3846" width="3" style="485" customWidth="1"/>
    <col min="3847" max="3847" width="12.25" style="485" customWidth="1"/>
    <col min="3848" max="3851" width="3" style="485" customWidth="1"/>
    <col min="3852" max="3852" width="12.75" style="485" customWidth="1"/>
    <col min="3853" max="3856" width="3" style="485" customWidth="1"/>
    <col min="3857" max="3857" width="12.25" style="485" customWidth="1"/>
    <col min="3858" max="3861" width="3" style="485" customWidth="1"/>
    <col min="3862" max="4096" width="9" style="485"/>
    <col min="4097" max="4097" width="3.25" style="485" customWidth="1"/>
    <col min="4098" max="4098" width="11.75" style="485" customWidth="1"/>
    <col min="4099" max="4102" width="3" style="485" customWidth="1"/>
    <col min="4103" max="4103" width="12.25" style="485" customWidth="1"/>
    <col min="4104" max="4107" width="3" style="485" customWidth="1"/>
    <col min="4108" max="4108" width="12.75" style="485" customWidth="1"/>
    <col min="4109" max="4112" width="3" style="485" customWidth="1"/>
    <col min="4113" max="4113" width="12.25" style="485" customWidth="1"/>
    <col min="4114" max="4117" width="3" style="485" customWidth="1"/>
    <col min="4118" max="4352" width="9" style="485"/>
    <col min="4353" max="4353" width="3.25" style="485" customWidth="1"/>
    <col min="4354" max="4354" width="11.75" style="485" customWidth="1"/>
    <col min="4355" max="4358" width="3" style="485" customWidth="1"/>
    <col min="4359" max="4359" width="12.25" style="485" customWidth="1"/>
    <col min="4360" max="4363" width="3" style="485" customWidth="1"/>
    <col min="4364" max="4364" width="12.75" style="485" customWidth="1"/>
    <col min="4365" max="4368" width="3" style="485" customWidth="1"/>
    <col min="4369" max="4369" width="12.25" style="485" customWidth="1"/>
    <col min="4370" max="4373" width="3" style="485" customWidth="1"/>
    <col min="4374" max="4608" width="9" style="485"/>
    <col min="4609" max="4609" width="3.25" style="485" customWidth="1"/>
    <col min="4610" max="4610" width="11.75" style="485" customWidth="1"/>
    <col min="4611" max="4614" width="3" style="485" customWidth="1"/>
    <col min="4615" max="4615" width="12.25" style="485" customWidth="1"/>
    <col min="4616" max="4619" width="3" style="485" customWidth="1"/>
    <col min="4620" max="4620" width="12.75" style="485" customWidth="1"/>
    <col min="4621" max="4624" width="3" style="485" customWidth="1"/>
    <col min="4625" max="4625" width="12.25" style="485" customWidth="1"/>
    <col min="4626" max="4629" width="3" style="485" customWidth="1"/>
    <col min="4630" max="4864" width="9" style="485"/>
    <col min="4865" max="4865" width="3.25" style="485" customWidth="1"/>
    <col min="4866" max="4866" width="11.75" style="485" customWidth="1"/>
    <col min="4867" max="4870" width="3" style="485" customWidth="1"/>
    <col min="4871" max="4871" width="12.25" style="485" customWidth="1"/>
    <col min="4872" max="4875" width="3" style="485" customWidth="1"/>
    <col min="4876" max="4876" width="12.75" style="485" customWidth="1"/>
    <col min="4877" max="4880" width="3" style="485" customWidth="1"/>
    <col min="4881" max="4881" width="12.25" style="485" customWidth="1"/>
    <col min="4882" max="4885" width="3" style="485" customWidth="1"/>
    <col min="4886" max="5120" width="9" style="485"/>
    <col min="5121" max="5121" width="3.25" style="485" customWidth="1"/>
    <col min="5122" max="5122" width="11.75" style="485" customWidth="1"/>
    <col min="5123" max="5126" width="3" style="485" customWidth="1"/>
    <col min="5127" max="5127" width="12.25" style="485" customWidth="1"/>
    <col min="5128" max="5131" width="3" style="485" customWidth="1"/>
    <col min="5132" max="5132" width="12.75" style="485" customWidth="1"/>
    <col min="5133" max="5136" width="3" style="485" customWidth="1"/>
    <col min="5137" max="5137" width="12.25" style="485" customWidth="1"/>
    <col min="5138" max="5141" width="3" style="485" customWidth="1"/>
    <col min="5142" max="5376" width="9" style="485"/>
    <col min="5377" max="5377" width="3.25" style="485" customWidth="1"/>
    <col min="5378" max="5378" width="11.75" style="485" customWidth="1"/>
    <col min="5379" max="5382" width="3" style="485" customWidth="1"/>
    <col min="5383" max="5383" width="12.25" style="485" customWidth="1"/>
    <col min="5384" max="5387" width="3" style="485" customWidth="1"/>
    <col min="5388" max="5388" width="12.75" style="485" customWidth="1"/>
    <col min="5389" max="5392" width="3" style="485" customWidth="1"/>
    <col min="5393" max="5393" width="12.25" style="485" customWidth="1"/>
    <col min="5394" max="5397" width="3" style="485" customWidth="1"/>
    <col min="5398" max="5632" width="9" style="485"/>
    <col min="5633" max="5633" width="3.25" style="485" customWidth="1"/>
    <col min="5634" max="5634" width="11.75" style="485" customWidth="1"/>
    <col min="5635" max="5638" width="3" style="485" customWidth="1"/>
    <col min="5639" max="5639" width="12.25" style="485" customWidth="1"/>
    <col min="5640" max="5643" width="3" style="485" customWidth="1"/>
    <col min="5644" max="5644" width="12.75" style="485" customWidth="1"/>
    <col min="5645" max="5648" width="3" style="485" customWidth="1"/>
    <col min="5649" max="5649" width="12.25" style="485" customWidth="1"/>
    <col min="5650" max="5653" width="3" style="485" customWidth="1"/>
    <col min="5654" max="5888" width="9" style="485"/>
    <col min="5889" max="5889" width="3.25" style="485" customWidth="1"/>
    <col min="5890" max="5890" width="11.75" style="485" customWidth="1"/>
    <col min="5891" max="5894" width="3" style="485" customWidth="1"/>
    <col min="5895" max="5895" width="12.25" style="485" customWidth="1"/>
    <col min="5896" max="5899" width="3" style="485" customWidth="1"/>
    <col min="5900" max="5900" width="12.75" style="485" customWidth="1"/>
    <col min="5901" max="5904" width="3" style="485" customWidth="1"/>
    <col min="5905" max="5905" width="12.25" style="485" customWidth="1"/>
    <col min="5906" max="5909" width="3" style="485" customWidth="1"/>
    <col min="5910" max="6144" width="9" style="485"/>
    <col min="6145" max="6145" width="3.25" style="485" customWidth="1"/>
    <col min="6146" max="6146" width="11.75" style="485" customWidth="1"/>
    <col min="6147" max="6150" width="3" style="485" customWidth="1"/>
    <col min="6151" max="6151" width="12.25" style="485" customWidth="1"/>
    <col min="6152" max="6155" width="3" style="485" customWidth="1"/>
    <col min="6156" max="6156" width="12.75" style="485" customWidth="1"/>
    <col min="6157" max="6160" width="3" style="485" customWidth="1"/>
    <col min="6161" max="6161" width="12.25" style="485" customWidth="1"/>
    <col min="6162" max="6165" width="3" style="485" customWidth="1"/>
    <col min="6166" max="6400" width="9" style="485"/>
    <col min="6401" max="6401" width="3.25" style="485" customWidth="1"/>
    <col min="6402" max="6402" width="11.75" style="485" customWidth="1"/>
    <col min="6403" max="6406" width="3" style="485" customWidth="1"/>
    <col min="6407" max="6407" width="12.25" style="485" customWidth="1"/>
    <col min="6408" max="6411" width="3" style="485" customWidth="1"/>
    <col min="6412" max="6412" width="12.75" style="485" customWidth="1"/>
    <col min="6413" max="6416" width="3" style="485" customWidth="1"/>
    <col min="6417" max="6417" width="12.25" style="485" customWidth="1"/>
    <col min="6418" max="6421" width="3" style="485" customWidth="1"/>
    <col min="6422" max="6656" width="9" style="485"/>
    <col min="6657" max="6657" width="3.25" style="485" customWidth="1"/>
    <col min="6658" max="6658" width="11.75" style="485" customWidth="1"/>
    <col min="6659" max="6662" width="3" style="485" customWidth="1"/>
    <col min="6663" max="6663" width="12.25" style="485" customWidth="1"/>
    <col min="6664" max="6667" width="3" style="485" customWidth="1"/>
    <col min="6668" max="6668" width="12.75" style="485" customWidth="1"/>
    <col min="6669" max="6672" width="3" style="485" customWidth="1"/>
    <col min="6673" max="6673" width="12.25" style="485" customWidth="1"/>
    <col min="6674" max="6677" width="3" style="485" customWidth="1"/>
    <col min="6678" max="6912" width="9" style="485"/>
    <col min="6913" max="6913" width="3.25" style="485" customWidth="1"/>
    <col min="6914" max="6914" width="11.75" style="485" customWidth="1"/>
    <col min="6915" max="6918" width="3" style="485" customWidth="1"/>
    <col min="6919" max="6919" width="12.25" style="485" customWidth="1"/>
    <col min="6920" max="6923" width="3" style="485" customWidth="1"/>
    <col min="6924" max="6924" width="12.75" style="485" customWidth="1"/>
    <col min="6925" max="6928" width="3" style="485" customWidth="1"/>
    <col min="6929" max="6929" width="12.25" style="485" customWidth="1"/>
    <col min="6930" max="6933" width="3" style="485" customWidth="1"/>
    <col min="6934" max="7168" width="9" style="485"/>
    <col min="7169" max="7169" width="3.25" style="485" customWidth="1"/>
    <col min="7170" max="7170" width="11.75" style="485" customWidth="1"/>
    <col min="7171" max="7174" width="3" style="485" customWidth="1"/>
    <col min="7175" max="7175" width="12.25" style="485" customWidth="1"/>
    <col min="7176" max="7179" width="3" style="485" customWidth="1"/>
    <col min="7180" max="7180" width="12.75" style="485" customWidth="1"/>
    <col min="7181" max="7184" width="3" style="485" customWidth="1"/>
    <col min="7185" max="7185" width="12.25" style="485" customWidth="1"/>
    <col min="7186" max="7189" width="3" style="485" customWidth="1"/>
    <col min="7190" max="7424" width="9" style="485"/>
    <col min="7425" max="7425" width="3.25" style="485" customWidth="1"/>
    <col min="7426" max="7426" width="11.75" style="485" customWidth="1"/>
    <col min="7427" max="7430" width="3" style="485" customWidth="1"/>
    <col min="7431" max="7431" width="12.25" style="485" customWidth="1"/>
    <col min="7432" max="7435" width="3" style="485" customWidth="1"/>
    <col min="7436" max="7436" width="12.75" style="485" customWidth="1"/>
    <col min="7437" max="7440" width="3" style="485" customWidth="1"/>
    <col min="7441" max="7441" width="12.25" style="485" customWidth="1"/>
    <col min="7442" max="7445" width="3" style="485" customWidth="1"/>
    <col min="7446" max="7680" width="9" style="485"/>
    <col min="7681" max="7681" width="3.25" style="485" customWidth="1"/>
    <col min="7682" max="7682" width="11.75" style="485" customWidth="1"/>
    <col min="7683" max="7686" width="3" style="485" customWidth="1"/>
    <col min="7687" max="7687" width="12.25" style="485" customWidth="1"/>
    <col min="7688" max="7691" width="3" style="485" customWidth="1"/>
    <col min="7692" max="7692" width="12.75" style="485" customWidth="1"/>
    <col min="7693" max="7696" width="3" style="485" customWidth="1"/>
    <col min="7697" max="7697" width="12.25" style="485" customWidth="1"/>
    <col min="7698" max="7701" width="3" style="485" customWidth="1"/>
    <col min="7702" max="7936" width="9" style="485"/>
    <col min="7937" max="7937" width="3.25" style="485" customWidth="1"/>
    <col min="7938" max="7938" width="11.75" style="485" customWidth="1"/>
    <col min="7939" max="7942" width="3" style="485" customWidth="1"/>
    <col min="7943" max="7943" width="12.25" style="485" customWidth="1"/>
    <col min="7944" max="7947" width="3" style="485" customWidth="1"/>
    <col min="7948" max="7948" width="12.75" style="485" customWidth="1"/>
    <col min="7949" max="7952" width="3" style="485" customWidth="1"/>
    <col min="7953" max="7953" width="12.25" style="485" customWidth="1"/>
    <col min="7954" max="7957" width="3" style="485" customWidth="1"/>
    <col min="7958" max="8192" width="9" style="485"/>
    <col min="8193" max="8193" width="3.25" style="485" customWidth="1"/>
    <col min="8194" max="8194" width="11.75" style="485" customWidth="1"/>
    <col min="8195" max="8198" width="3" style="485" customWidth="1"/>
    <col min="8199" max="8199" width="12.25" style="485" customWidth="1"/>
    <col min="8200" max="8203" width="3" style="485" customWidth="1"/>
    <col min="8204" max="8204" width="12.75" style="485" customWidth="1"/>
    <col min="8205" max="8208" width="3" style="485" customWidth="1"/>
    <col min="8209" max="8209" width="12.25" style="485" customWidth="1"/>
    <col min="8210" max="8213" width="3" style="485" customWidth="1"/>
    <col min="8214" max="8448" width="9" style="485"/>
    <col min="8449" max="8449" width="3.25" style="485" customWidth="1"/>
    <col min="8450" max="8450" width="11.75" style="485" customWidth="1"/>
    <col min="8451" max="8454" width="3" style="485" customWidth="1"/>
    <col min="8455" max="8455" width="12.25" style="485" customWidth="1"/>
    <col min="8456" max="8459" width="3" style="485" customWidth="1"/>
    <col min="8460" max="8460" width="12.75" style="485" customWidth="1"/>
    <col min="8461" max="8464" width="3" style="485" customWidth="1"/>
    <col min="8465" max="8465" width="12.25" style="485" customWidth="1"/>
    <col min="8466" max="8469" width="3" style="485" customWidth="1"/>
    <col min="8470" max="8704" width="9" style="485"/>
    <col min="8705" max="8705" width="3.25" style="485" customWidth="1"/>
    <col min="8706" max="8706" width="11.75" style="485" customWidth="1"/>
    <col min="8707" max="8710" width="3" style="485" customWidth="1"/>
    <col min="8711" max="8711" width="12.25" style="485" customWidth="1"/>
    <col min="8712" max="8715" width="3" style="485" customWidth="1"/>
    <col min="8716" max="8716" width="12.75" style="485" customWidth="1"/>
    <col min="8717" max="8720" width="3" style="485" customWidth="1"/>
    <col min="8721" max="8721" width="12.25" style="485" customWidth="1"/>
    <col min="8722" max="8725" width="3" style="485" customWidth="1"/>
    <col min="8726" max="8960" width="9" style="485"/>
    <col min="8961" max="8961" width="3.25" style="485" customWidth="1"/>
    <col min="8962" max="8962" width="11.75" style="485" customWidth="1"/>
    <col min="8963" max="8966" width="3" style="485" customWidth="1"/>
    <col min="8967" max="8967" width="12.25" style="485" customWidth="1"/>
    <col min="8968" max="8971" width="3" style="485" customWidth="1"/>
    <col min="8972" max="8972" width="12.75" style="485" customWidth="1"/>
    <col min="8973" max="8976" width="3" style="485" customWidth="1"/>
    <col min="8977" max="8977" width="12.25" style="485" customWidth="1"/>
    <col min="8978" max="8981" width="3" style="485" customWidth="1"/>
    <col min="8982" max="9216" width="9" style="485"/>
    <col min="9217" max="9217" width="3.25" style="485" customWidth="1"/>
    <col min="9218" max="9218" width="11.75" style="485" customWidth="1"/>
    <col min="9219" max="9222" width="3" style="485" customWidth="1"/>
    <col min="9223" max="9223" width="12.25" style="485" customWidth="1"/>
    <col min="9224" max="9227" width="3" style="485" customWidth="1"/>
    <col min="9228" max="9228" width="12.75" style="485" customWidth="1"/>
    <col min="9229" max="9232" width="3" style="485" customWidth="1"/>
    <col min="9233" max="9233" width="12.25" style="485" customWidth="1"/>
    <col min="9234" max="9237" width="3" style="485" customWidth="1"/>
    <col min="9238" max="9472" width="9" style="485"/>
    <col min="9473" max="9473" width="3.25" style="485" customWidth="1"/>
    <col min="9474" max="9474" width="11.75" style="485" customWidth="1"/>
    <col min="9475" max="9478" width="3" style="485" customWidth="1"/>
    <col min="9479" max="9479" width="12.25" style="485" customWidth="1"/>
    <col min="9480" max="9483" width="3" style="485" customWidth="1"/>
    <col min="9484" max="9484" width="12.75" style="485" customWidth="1"/>
    <col min="9485" max="9488" width="3" style="485" customWidth="1"/>
    <col min="9489" max="9489" width="12.25" style="485" customWidth="1"/>
    <col min="9490" max="9493" width="3" style="485" customWidth="1"/>
    <col min="9494" max="9728" width="9" style="485"/>
    <col min="9729" max="9729" width="3.25" style="485" customWidth="1"/>
    <col min="9730" max="9730" width="11.75" style="485" customWidth="1"/>
    <col min="9731" max="9734" width="3" style="485" customWidth="1"/>
    <col min="9735" max="9735" width="12.25" style="485" customWidth="1"/>
    <col min="9736" max="9739" width="3" style="485" customWidth="1"/>
    <col min="9740" max="9740" width="12.75" style="485" customWidth="1"/>
    <col min="9741" max="9744" width="3" style="485" customWidth="1"/>
    <col min="9745" max="9745" width="12.25" style="485" customWidth="1"/>
    <col min="9746" max="9749" width="3" style="485" customWidth="1"/>
    <col min="9750" max="9984" width="9" style="485"/>
    <col min="9985" max="9985" width="3.25" style="485" customWidth="1"/>
    <col min="9986" max="9986" width="11.75" style="485" customWidth="1"/>
    <col min="9987" max="9990" width="3" style="485" customWidth="1"/>
    <col min="9991" max="9991" width="12.25" style="485" customWidth="1"/>
    <col min="9992" max="9995" width="3" style="485" customWidth="1"/>
    <col min="9996" max="9996" width="12.75" style="485" customWidth="1"/>
    <col min="9997" max="10000" width="3" style="485" customWidth="1"/>
    <col min="10001" max="10001" width="12.25" style="485" customWidth="1"/>
    <col min="10002" max="10005" width="3" style="485" customWidth="1"/>
    <col min="10006" max="10240" width="9" style="485"/>
    <col min="10241" max="10241" width="3.25" style="485" customWidth="1"/>
    <col min="10242" max="10242" width="11.75" style="485" customWidth="1"/>
    <col min="10243" max="10246" width="3" style="485" customWidth="1"/>
    <col min="10247" max="10247" width="12.25" style="485" customWidth="1"/>
    <col min="10248" max="10251" width="3" style="485" customWidth="1"/>
    <col min="10252" max="10252" width="12.75" style="485" customWidth="1"/>
    <col min="10253" max="10256" width="3" style="485" customWidth="1"/>
    <col min="10257" max="10257" width="12.25" style="485" customWidth="1"/>
    <col min="10258" max="10261" width="3" style="485" customWidth="1"/>
    <col min="10262" max="10496" width="9" style="485"/>
    <col min="10497" max="10497" width="3.25" style="485" customWidth="1"/>
    <col min="10498" max="10498" width="11.75" style="485" customWidth="1"/>
    <col min="10499" max="10502" width="3" style="485" customWidth="1"/>
    <col min="10503" max="10503" width="12.25" style="485" customWidth="1"/>
    <col min="10504" max="10507" width="3" style="485" customWidth="1"/>
    <col min="10508" max="10508" width="12.75" style="485" customWidth="1"/>
    <col min="10509" max="10512" width="3" style="485" customWidth="1"/>
    <col min="10513" max="10513" width="12.25" style="485" customWidth="1"/>
    <col min="10514" max="10517" width="3" style="485" customWidth="1"/>
    <col min="10518" max="10752" width="9" style="485"/>
    <col min="10753" max="10753" width="3.25" style="485" customWidth="1"/>
    <col min="10754" max="10754" width="11.75" style="485" customWidth="1"/>
    <col min="10755" max="10758" width="3" style="485" customWidth="1"/>
    <col min="10759" max="10759" width="12.25" style="485" customWidth="1"/>
    <col min="10760" max="10763" width="3" style="485" customWidth="1"/>
    <col min="10764" max="10764" width="12.75" style="485" customWidth="1"/>
    <col min="10765" max="10768" width="3" style="485" customWidth="1"/>
    <col min="10769" max="10769" width="12.25" style="485" customWidth="1"/>
    <col min="10770" max="10773" width="3" style="485" customWidth="1"/>
    <col min="10774" max="11008" width="9" style="485"/>
    <col min="11009" max="11009" width="3.25" style="485" customWidth="1"/>
    <col min="11010" max="11010" width="11.75" style="485" customWidth="1"/>
    <col min="11011" max="11014" width="3" style="485" customWidth="1"/>
    <col min="11015" max="11015" width="12.25" style="485" customWidth="1"/>
    <col min="11016" max="11019" width="3" style="485" customWidth="1"/>
    <col min="11020" max="11020" width="12.75" style="485" customWidth="1"/>
    <col min="11021" max="11024" width="3" style="485" customWidth="1"/>
    <col min="11025" max="11025" width="12.25" style="485" customWidth="1"/>
    <col min="11026" max="11029" width="3" style="485" customWidth="1"/>
    <col min="11030" max="11264" width="9" style="485"/>
    <col min="11265" max="11265" width="3.25" style="485" customWidth="1"/>
    <col min="11266" max="11266" width="11.75" style="485" customWidth="1"/>
    <col min="11267" max="11270" width="3" style="485" customWidth="1"/>
    <col min="11271" max="11271" width="12.25" style="485" customWidth="1"/>
    <col min="11272" max="11275" width="3" style="485" customWidth="1"/>
    <col min="11276" max="11276" width="12.75" style="485" customWidth="1"/>
    <col min="11277" max="11280" width="3" style="485" customWidth="1"/>
    <col min="11281" max="11281" width="12.25" style="485" customWidth="1"/>
    <col min="11282" max="11285" width="3" style="485" customWidth="1"/>
    <col min="11286" max="11520" width="9" style="485"/>
    <col min="11521" max="11521" width="3.25" style="485" customWidth="1"/>
    <col min="11522" max="11522" width="11.75" style="485" customWidth="1"/>
    <col min="11523" max="11526" width="3" style="485" customWidth="1"/>
    <col min="11527" max="11527" width="12.25" style="485" customWidth="1"/>
    <col min="11528" max="11531" width="3" style="485" customWidth="1"/>
    <col min="11532" max="11532" width="12.75" style="485" customWidth="1"/>
    <col min="11533" max="11536" width="3" style="485" customWidth="1"/>
    <col min="11537" max="11537" width="12.25" style="485" customWidth="1"/>
    <col min="11538" max="11541" width="3" style="485" customWidth="1"/>
    <col min="11542" max="11776" width="9" style="485"/>
    <col min="11777" max="11777" width="3.25" style="485" customWidth="1"/>
    <col min="11778" max="11778" width="11.75" style="485" customWidth="1"/>
    <col min="11779" max="11782" width="3" style="485" customWidth="1"/>
    <col min="11783" max="11783" width="12.25" style="485" customWidth="1"/>
    <col min="11784" max="11787" width="3" style="485" customWidth="1"/>
    <col min="11788" max="11788" width="12.75" style="485" customWidth="1"/>
    <col min="11789" max="11792" width="3" style="485" customWidth="1"/>
    <col min="11793" max="11793" width="12.25" style="485" customWidth="1"/>
    <col min="11794" max="11797" width="3" style="485" customWidth="1"/>
    <col min="11798" max="12032" width="9" style="485"/>
    <col min="12033" max="12033" width="3.25" style="485" customWidth="1"/>
    <col min="12034" max="12034" width="11.75" style="485" customWidth="1"/>
    <col min="12035" max="12038" width="3" style="485" customWidth="1"/>
    <col min="12039" max="12039" width="12.25" style="485" customWidth="1"/>
    <col min="12040" max="12043" width="3" style="485" customWidth="1"/>
    <col min="12044" max="12044" width="12.75" style="485" customWidth="1"/>
    <col min="12045" max="12048" width="3" style="485" customWidth="1"/>
    <col min="12049" max="12049" width="12.25" style="485" customWidth="1"/>
    <col min="12050" max="12053" width="3" style="485" customWidth="1"/>
    <col min="12054" max="12288" width="9" style="485"/>
    <col min="12289" max="12289" width="3.25" style="485" customWidth="1"/>
    <col min="12290" max="12290" width="11.75" style="485" customWidth="1"/>
    <col min="12291" max="12294" width="3" style="485" customWidth="1"/>
    <col min="12295" max="12295" width="12.25" style="485" customWidth="1"/>
    <col min="12296" max="12299" width="3" style="485" customWidth="1"/>
    <col min="12300" max="12300" width="12.75" style="485" customWidth="1"/>
    <col min="12301" max="12304" width="3" style="485" customWidth="1"/>
    <col min="12305" max="12305" width="12.25" style="485" customWidth="1"/>
    <col min="12306" max="12309" width="3" style="485" customWidth="1"/>
    <col min="12310" max="12544" width="9" style="485"/>
    <col min="12545" max="12545" width="3.25" style="485" customWidth="1"/>
    <col min="12546" max="12546" width="11.75" style="485" customWidth="1"/>
    <col min="12547" max="12550" width="3" style="485" customWidth="1"/>
    <col min="12551" max="12551" width="12.25" style="485" customWidth="1"/>
    <col min="12552" max="12555" width="3" style="485" customWidth="1"/>
    <col min="12556" max="12556" width="12.75" style="485" customWidth="1"/>
    <col min="12557" max="12560" width="3" style="485" customWidth="1"/>
    <col min="12561" max="12561" width="12.25" style="485" customWidth="1"/>
    <col min="12562" max="12565" width="3" style="485" customWidth="1"/>
    <col min="12566" max="12800" width="9" style="485"/>
    <col min="12801" max="12801" width="3.25" style="485" customWidth="1"/>
    <col min="12802" max="12802" width="11.75" style="485" customWidth="1"/>
    <col min="12803" max="12806" width="3" style="485" customWidth="1"/>
    <col min="12807" max="12807" width="12.25" style="485" customWidth="1"/>
    <col min="12808" max="12811" width="3" style="485" customWidth="1"/>
    <col min="12812" max="12812" width="12.75" style="485" customWidth="1"/>
    <col min="12813" max="12816" width="3" style="485" customWidth="1"/>
    <col min="12817" max="12817" width="12.25" style="485" customWidth="1"/>
    <col min="12818" max="12821" width="3" style="485" customWidth="1"/>
    <col min="12822" max="13056" width="9" style="485"/>
    <col min="13057" max="13057" width="3.25" style="485" customWidth="1"/>
    <col min="13058" max="13058" width="11.75" style="485" customWidth="1"/>
    <col min="13059" max="13062" width="3" style="485" customWidth="1"/>
    <col min="13063" max="13063" width="12.25" style="485" customWidth="1"/>
    <col min="13064" max="13067" width="3" style="485" customWidth="1"/>
    <col min="13068" max="13068" width="12.75" style="485" customWidth="1"/>
    <col min="13069" max="13072" width="3" style="485" customWidth="1"/>
    <col min="13073" max="13073" width="12.25" style="485" customWidth="1"/>
    <col min="13074" max="13077" width="3" style="485" customWidth="1"/>
    <col min="13078" max="13312" width="9" style="485"/>
    <col min="13313" max="13313" width="3.25" style="485" customWidth="1"/>
    <col min="13314" max="13314" width="11.75" style="485" customWidth="1"/>
    <col min="13315" max="13318" width="3" style="485" customWidth="1"/>
    <col min="13319" max="13319" width="12.25" style="485" customWidth="1"/>
    <col min="13320" max="13323" width="3" style="485" customWidth="1"/>
    <col min="13324" max="13324" width="12.75" style="485" customWidth="1"/>
    <col min="13325" max="13328" width="3" style="485" customWidth="1"/>
    <col min="13329" max="13329" width="12.25" style="485" customWidth="1"/>
    <col min="13330" max="13333" width="3" style="485" customWidth="1"/>
    <col min="13334" max="13568" width="9" style="485"/>
    <col min="13569" max="13569" width="3.25" style="485" customWidth="1"/>
    <col min="13570" max="13570" width="11.75" style="485" customWidth="1"/>
    <col min="13571" max="13574" width="3" style="485" customWidth="1"/>
    <col min="13575" max="13575" width="12.25" style="485" customWidth="1"/>
    <col min="13576" max="13579" width="3" style="485" customWidth="1"/>
    <col min="13580" max="13580" width="12.75" style="485" customWidth="1"/>
    <col min="13581" max="13584" width="3" style="485" customWidth="1"/>
    <col min="13585" max="13585" width="12.25" style="485" customWidth="1"/>
    <col min="13586" max="13589" width="3" style="485" customWidth="1"/>
    <col min="13590" max="13824" width="9" style="485"/>
    <col min="13825" max="13825" width="3.25" style="485" customWidth="1"/>
    <col min="13826" max="13826" width="11.75" style="485" customWidth="1"/>
    <col min="13827" max="13830" width="3" style="485" customWidth="1"/>
    <col min="13831" max="13831" width="12.25" style="485" customWidth="1"/>
    <col min="13832" max="13835" width="3" style="485" customWidth="1"/>
    <col min="13836" max="13836" width="12.75" style="485" customWidth="1"/>
    <col min="13837" max="13840" width="3" style="485" customWidth="1"/>
    <col min="13841" max="13841" width="12.25" style="485" customWidth="1"/>
    <col min="13842" max="13845" width="3" style="485" customWidth="1"/>
    <col min="13846" max="14080" width="9" style="485"/>
    <col min="14081" max="14081" width="3.25" style="485" customWidth="1"/>
    <col min="14082" max="14082" width="11.75" style="485" customWidth="1"/>
    <col min="14083" max="14086" width="3" style="485" customWidth="1"/>
    <col min="14087" max="14087" width="12.25" style="485" customWidth="1"/>
    <col min="14088" max="14091" width="3" style="485" customWidth="1"/>
    <col min="14092" max="14092" width="12.75" style="485" customWidth="1"/>
    <col min="14093" max="14096" width="3" style="485" customWidth="1"/>
    <col min="14097" max="14097" width="12.25" style="485" customWidth="1"/>
    <col min="14098" max="14101" width="3" style="485" customWidth="1"/>
    <col min="14102" max="14336" width="9" style="485"/>
    <col min="14337" max="14337" width="3.25" style="485" customWidth="1"/>
    <col min="14338" max="14338" width="11.75" style="485" customWidth="1"/>
    <col min="14339" max="14342" width="3" style="485" customWidth="1"/>
    <col min="14343" max="14343" width="12.25" style="485" customWidth="1"/>
    <col min="14344" max="14347" width="3" style="485" customWidth="1"/>
    <col min="14348" max="14348" width="12.75" style="485" customWidth="1"/>
    <col min="14349" max="14352" width="3" style="485" customWidth="1"/>
    <col min="14353" max="14353" width="12.25" style="485" customWidth="1"/>
    <col min="14354" max="14357" width="3" style="485" customWidth="1"/>
    <col min="14358" max="14592" width="9" style="485"/>
    <col min="14593" max="14593" width="3.25" style="485" customWidth="1"/>
    <col min="14594" max="14594" width="11.75" style="485" customWidth="1"/>
    <col min="14595" max="14598" width="3" style="485" customWidth="1"/>
    <col min="14599" max="14599" width="12.25" style="485" customWidth="1"/>
    <col min="14600" max="14603" width="3" style="485" customWidth="1"/>
    <col min="14604" max="14604" width="12.75" style="485" customWidth="1"/>
    <col min="14605" max="14608" width="3" style="485" customWidth="1"/>
    <col min="14609" max="14609" width="12.25" style="485" customWidth="1"/>
    <col min="14610" max="14613" width="3" style="485" customWidth="1"/>
    <col min="14614" max="14848" width="9" style="485"/>
    <col min="14849" max="14849" width="3.25" style="485" customWidth="1"/>
    <col min="14850" max="14850" width="11.75" style="485" customWidth="1"/>
    <col min="14851" max="14854" width="3" style="485" customWidth="1"/>
    <col min="14855" max="14855" width="12.25" style="485" customWidth="1"/>
    <col min="14856" max="14859" width="3" style="485" customWidth="1"/>
    <col min="14860" max="14860" width="12.75" style="485" customWidth="1"/>
    <col min="14861" max="14864" width="3" style="485" customWidth="1"/>
    <col min="14865" max="14865" width="12.25" style="485" customWidth="1"/>
    <col min="14866" max="14869" width="3" style="485" customWidth="1"/>
    <col min="14870" max="15104" width="9" style="485"/>
    <col min="15105" max="15105" width="3.25" style="485" customWidth="1"/>
    <col min="15106" max="15106" width="11.75" style="485" customWidth="1"/>
    <col min="15107" max="15110" width="3" style="485" customWidth="1"/>
    <col min="15111" max="15111" width="12.25" style="485" customWidth="1"/>
    <col min="15112" max="15115" width="3" style="485" customWidth="1"/>
    <col min="15116" max="15116" width="12.75" style="485" customWidth="1"/>
    <col min="15117" max="15120" width="3" style="485" customWidth="1"/>
    <col min="15121" max="15121" width="12.25" style="485" customWidth="1"/>
    <col min="15122" max="15125" width="3" style="485" customWidth="1"/>
    <col min="15126" max="15360" width="9" style="485"/>
    <col min="15361" max="15361" width="3.25" style="485" customWidth="1"/>
    <col min="15362" max="15362" width="11.75" style="485" customWidth="1"/>
    <col min="15363" max="15366" width="3" style="485" customWidth="1"/>
    <col min="15367" max="15367" width="12.25" style="485" customWidth="1"/>
    <col min="15368" max="15371" width="3" style="485" customWidth="1"/>
    <col min="15372" max="15372" width="12.75" style="485" customWidth="1"/>
    <col min="15373" max="15376" width="3" style="485" customWidth="1"/>
    <col min="15377" max="15377" width="12.25" style="485" customWidth="1"/>
    <col min="15378" max="15381" width="3" style="485" customWidth="1"/>
    <col min="15382" max="15616" width="9" style="485"/>
    <col min="15617" max="15617" width="3.25" style="485" customWidth="1"/>
    <col min="15618" max="15618" width="11.75" style="485" customWidth="1"/>
    <col min="15619" max="15622" width="3" style="485" customWidth="1"/>
    <col min="15623" max="15623" width="12.25" style="485" customWidth="1"/>
    <col min="15624" max="15627" width="3" style="485" customWidth="1"/>
    <col min="15628" max="15628" width="12.75" style="485" customWidth="1"/>
    <col min="15629" max="15632" width="3" style="485" customWidth="1"/>
    <col min="15633" max="15633" width="12.25" style="485" customWidth="1"/>
    <col min="15634" max="15637" width="3" style="485" customWidth="1"/>
    <col min="15638" max="15872" width="9" style="485"/>
    <col min="15873" max="15873" width="3.25" style="485" customWidth="1"/>
    <col min="15874" max="15874" width="11.75" style="485" customWidth="1"/>
    <col min="15875" max="15878" width="3" style="485" customWidth="1"/>
    <col min="15879" max="15879" width="12.25" style="485" customWidth="1"/>
    <col min="15880" max="15883" width="3" style="485" customWidth="1"/>
    <col min="15884" max="15884" width="12.75" style="485" customWidth="1"/>
    <col min="15885" max="15888" width="3" style="485" customWidth="1"/>
    <col min="15889" max="15889" width="12.25" style="485" customWidth="1"/>
    <col min="15890" max="15893" width="3" style="485" customWidth="1"/>
    <col min="15894" max="16128" width="9" style="485"/>
    <col min="16129" max="16129" width="3.25" style="485" customWidth="1"/>
    <col min="16130" max="16130" width="11.75" style="485" customWidth="1"/>
    <col min="16131" max="16134" width="3" style="485" customWidth="1"/>
    <col min="16135" max="16135" width="12.25" style="485" customWidth="1"/>
    <col min="16136" max="16139" width="3" style="485" customWidth="1"/>
    <col min="16140" max="16140" width="12.75" style="485" customWidth="1"/>
    <col min="16141" max="16144" width="3" style="485" customWidth="1"/>
    <col min="16145" max="16145" width="12.25" style="485" customWidth="1"/>
    <col min="16146" max="16149" width="3" style="485" customWidth="1"/>
    <col min="16150" max="16384" width="9" style="485"/>
  </cols>
  <sheetData>
    <row r="1" spans="1:21" s="356" customFormat="1" ht="21" customHeight="1">
      <c r="A1" s="835" t="s">
        <v>371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835"/>
    </row>
    <row r="2" spans="1:21" s="356" customFormat="1" ht="27" customHeight="1" thickBot="1">
      <c r="A2" s="836" t="s">
        <v>470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</row>
    <row r="3" spans="1:21" s="357" customFormat="1" ht="14.1" customHeight="1">
      <c r="A3" s="837" t="s">
        <v>372</v>
      </c>
      <c r="B3" s="840" t="s">
        <v>373</v>
      </c>
      <c r="C3" s="843" t="s">
        <v>307</v>
      </c>
      <c r="D3" s="844"/>
      <c r="E3" s="844"/>
      <c r="F3" s="845"/>
      <c r="G3" s="846" t="s">
        <v>374</v>
      </c>
      <c r="H3" s="843" t="s">
        <v>308</v>
      </c>
      <c r="I3" s="844"/>
      <c r="J3" s="844"/>
      <c r="K3" s="845"/>
      <c r="L3" s="846" t="s">
        <v>375</v>
      </c>
      <c r="M3" s="843" t="s">
        <v>309</v>
      </c>
      <c r="N3" s="844"/>
      <c r="O3" s="844"/>
      <c r="P3" s="845"/>
      <c r="Q3" s="846" t="s">
        <v>376</v>
      </c>
      <c r="R3" s="843" t="s">
        <v>310</v>
      </c>
      <c r="S3" s="844"/>
      <c r="T3" s="844"/>
      <c r="U3" s="849"/>
    </row>
    <row r="4" spans="1:21" s="357" customFormat="1" ht="14.1" customHeight="1">
      <c r="A4" s="838"/>
      <c r="B4" s="841"/>
      <c r="C4" s="850" t="s">
        <v>311</v>
      </c>
      <c r="D4" s="851"/>
      <c r="E4" s="850" t="s">
        <v>312</v>
      </c>
      <c r="F4" s="860"/>
      <c r="G4" s="847"/>
      <c r="H4" s="850" t="s">
        <v>311</v>
      </c>
      <c r="I4" s="851"/>
      <c r="J4" s="850" t="s">
        <v>312</v>
      </c>
      <c r="K4" s="860"/>
      <c r="L4" s="847"/>
      <c r="M4" s="850" t="s">
        <v>311</v>
      </c>
      <c r="N4" s="851"/>
      <c r="O4" s="850" t="s">
        <v>312</v>
      </c>
      <c r="P4" s="860"/>
      <c r="Q4" s="847"/>
      <c r="R4" s="850" t="s">
        <v>311</v>
      </c>
      <c r="S4" s="851"/>
      <c r="T4" s="850" t="s">
        <v>312</v>
      </c>
      <c r="U4" s="852"/>
    </row>
    <row r="5" spans="1:21" s="363" customFormat="1" ht="14.1" customHeight="1" thickBot="1">
      <c r="A5" s="839"/>
      <c r="B5" s="842"/>
      <c r="C5" s="358" t="s">
        <v>377</v>
      </c>
      <c r="D5" s="359" t="s">
        <v>378</v>
      </c>
      <c r="E5" s="359" t="s">
        <v>377</v>
      </c>
      <c r="F5" s="360" t="s">
        <v>379</v>
      </c>
      <c r="G5" s="848"/>
      <c r="H5" s="359" t="s">
        <v>380</v>
      </c>
      <c r="I5" s="359" t="s">
        <v>379</v>
      </c>
      <c r="J5" s="359" t="s">
        <v>377</v>
      </c>
      <c r="K5" s="360" t="s">
        <v>379</v>
      </c>
      <c r="L5" s="848"/>
      <c r="M5" s="361" t="s">
        <v>377</v>
      </c>
      <c r="N5" s="359" t="s">
        <v>379</v>
      </c>
      <c r="O5" s="359" t="s">
        <v>377</v>
      </c>
      <c r="P5" s="359" t="s">
        <v>379</v>
      </c>
      <c r="Q5" s="848"/>
      <c r="R5" s="361" t="s">
        <v>380</v>
      </c>
      <c r="S5" s="359" t="s">
        <v>379</v>
      </c>
      <c r="T5" s="359" t="s">
        <v>377</v>
      </c>
      <c r="U5" s="362" t="s">
        <v>378</v>
      </c>
    </row>
    <row r="6" spans="1:21" s="289" customFormat="1" ht="14.1" customHeight="1" thickTop="1">
      <c r="A6" s="861" t="s">
        <v>381</v>
      </c>
      <c r="B6" s="364" t="s">
        <v>382</v>
      </c>
      <c r="C6" s="365">
        <v>2</v>
      </c>
      <c r="D6" s="365">
        <v>2</v>
      </c>
      <c r="E6" s="366"/>
      <c r="F6" s="366"/>
      <c r="G6" s="364" t="s">
        <v>383</v>
      </c>
      <c r="H6" s="365">
        <v>2</v>
      </c>
      <c r="I6" s="365">
        <v>2</v>
      </c>
      <c r="J6" s="366"/>
      <c r="K6" s="367"/>
      <c r="L6" s="364"/>
      <c r="M6" s="365"/>
      <c r="N6" s="365"/>
      <c r="O6" s="365"/>
      <c r="P6" s="365"/>
      <c r="Q6" s="364"/>
      <c r="R6" s="365"/>
      <c r="S6" s="365"/>
      <c r="T6" s="365"/>
      <c r="U6" s="368"/>
    </row>
    <row r="7" spans="1:21" s="289" customFormat="1" ht="14.1" customHeight="1">
      <c r="A7" s="862"/>
      <c r="B7" s="369" t="s">
        <v>13</v>
      </c>
      <c r="C7" s="370">
        <v>2</v>
      </c>
      <c r="D7" s="371">
        <v>2</v>
      </c>
      <c r="E7" s="371">
        <v>2</v>
      </c>
      <c r="F7" s="371">
        <v>2</v>
      </c>
      <c r="G7" s="369" t="s">
        <v>384</v>
      </c>
      <c r="H7" s="371"/>
      <c r="I7" s="371"/>
      <c r="J7" s="371">
        <v>2</v>
      </c>
      <c r="K7" s="371">
        <v>2</v>
      </c>
      <c r="L7" s="369"/>
      <c r="M7" s="371"/>
      <c r="N7" s="371"/>
      <c r="O7" s="371"/>
      <c r="P7" s="371"/>
      <c r="Q7" s="369"/>
      <c r="R7" s="371"/>
      <c r="S7" s="371"/>
      <c r="T7" s="371"/>
      <c r="U7" s="372"/>
    </row>
    <row r="8" spans="1:21" s="289" customFormat="1" ht="14.1" customHeight="1">
      <c r="A8" s="862"/>
      <c r="B8" s="369" t="s">
        <v>385</v>
      </c>
      <c r="C8" s="373"/>
      <c r="D8" s="373"/>
      <c r="E8" s="370">
        <v>2</v>
      </c>
      <c r="F8" s="371">
        <v>2</v>
      </c>
      <c r="G8" s="369" t="s">
        <v>386</v>
      </c>
      <c r="H8" s="371">
        <v>2</v>
      </c>
      <c r="I8" s="371">
        <v>2</v>
      </c>
      <c r="J8" s="371"/>
      <c r="K8" s="371"/>
      <c r="L8" s="369"/>
      <c r="M8" s="371"/>
      <c r="N8" s="371"/>
      <c r="O8" s="371"/>
      <c r="P8" s="371"/>
      <c r="Q8" s="369"/>
      <c r="R8" s="371"/>
      <c r="S8" s="371"/>
      <c r="T8" s="371"/>
      <c r="U8" s="372"/>
    </row>
    <row r="9" spans="1:21" s="289" customFormat="1" ht="14.1" customHeight="1">
      <c r="A9" s="862"/>
      <c r="B9" s="374" t="s">
        <v>159</v>
      </c>
      <c r="C9" s="374">
        <f>SUM(C6:C8)</f>
        <v>4</v>
      </c>
      <c r="D9" s="375">
        <v>4</v>
      </c>
      <c r="E9" s="374">
        <f>SUM(E6:E8)</f>
        <v>4</v>
      </c>
      <c r="F9" s="374">
        <f>SUM(F6:F8)</f>
        <v>4</v>
      </c>
      <c r="G9" s="374" t="s">
        <v>159</v>
      </c>
      <c r="H9" s="374">
        <v>4</v>
      </c>
      <c r="I9" s="374">
        <v>4</v>
      </c>
      <c r="J9" s="374">
        <f>SUM(J7:J8)</f>
        <v>2</v>
      </c>
      <c r="K9" s="374">
        <f>SUM(K7:K8)</f>
        <v>2</v>
      </c>
      <c r="L9" s="374" t="s">
        <v>159</v>
      </c>
      <c r="M9" s="374">
        <f>SUM(M6:M8)</f>
        <v>0</v>
      </c>
      <c r="N9" s="374">
        <f>SUM(N6:N8)</f>
        <v>0</v>
      </c>
      <c r="O9" s="374">
        <f>SUM(O6:O8)</f>
        <v>0</v>
      </c>
      <c r="P9" s="374">
        <f>SUM(P6:P8)</f>
        <v>0</v>
      </c>
      <c r="Q9" s="374" t="s">
        <v>159</v>
      </c>
      <c r="R9" s="374">
        <f>SUM(R6:R8)</f>
        <v>0</v>
      </c>
      <c r="S9" s="374">
        <f>SUM(S6:S8)</f>
        <v>0</v>
      </c>
      <c r="T9" s="374">
        <f>SUM(T6:T8)</f>
        <v>0</v>
      </c>
      <c r="U9" s="376">
        <f>SUM(U6:U8)</f>
        <v>0</v>
      </c>
    </row>
    <row r="10" spans="1:21" s="289" customFormat="1" ht="14.1" customHeight="1">
      <c r="A10" s="862"/>
      <c r="B10" s="377" t="s">
        <v>160</v>
      </c>
      <c r="C10" s="853">
        <f>C9+E9+H9+J9+M9+O9+R9+T9</f>
        <v>14</v>
      </c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4"/>
    </row>
    <row r="11" spans="1:21" s="239" customFormat="1" ht="24.95" customHeight="1">
      <c r="A11" s="862"/>
      <c r="B11" s="863" t="s">
        <v>387</v>
      </c>
      <c r="C11" s="864"/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5"/>
    </row>
    <row r="12" spans="1:21" s="289" customFormat="1" ht="14.1" customHeight="1">
      <c r="A12" s="862" t="s">
        <v>388</v>
      </c>
      <c r="B12" s="378" t="s">
        <v>389</v>
      </c>
      <c r="C12" s="379">
        <v>0</v>
      </c>
      <c r="D12" s="380">
        <v>1</v>
      </c>
      <c r="E12" s="380">
        <v>0</v>
      </c>
      <c r="F12" s="380">
        <v>1</v>
      </c>
      <c r="G12" s="378" t="s">
        <v>390</v>
      </c>
      <c r="H12" s="380">
        <v>1</v>
      </c>
      <c r="I12" s="380">
        <v>1</v>
      </c>
      <c r="J12" s="380">
        <v>1</v>
      </c>
      <c r="K12" s="380">
        <v>1</v>
      </c>
      <c r="L12" s="381"/>
      <c r="M12" s="382"/>
      <c r="N12" s="382"/>
      <c r="O12" s="382"/>
      <c r="P12" s="382"/>
      <c r="Q12" s="369"/>
      <c r="R12" s="371"/>
      <c r="S12" s="371"/>
      <c r="T12" s="371"/>
      <c r="U12" s="372"/>
    </row>
    <row r="13" spans="1:21" s="289" customFormat="1" ht="14.1" customHeight="1">
      <c r="A13" s="862"/>
      <c r="B13" s="378" t="s">
        <v>391</v>
      </c>
      <c r="C13" s="383"/>
      <c r="D13" s="384"/>
      <c r="E13" s="379">
        <v>2</v>
      </c>
      <c r="F13" s="380">
        <v>2</v>
      </c>
      <c r="G13" s="495" t="s">
        <v>392</v>
      </c>
      <c r="H13" s="496"/>
      <c r="I13" s="496"/>
      <c r="J13" s="496">
        <v>2</v>
      </c>
      <c r="K13" s="496">
        <v>2</v>
      </c>
      <c r="L13" s="381"/>
      <c r="M13" s="382"/>
      <c r="N13" s="382"/>
      <c r="O13" s="382"/>
      <c r="P13" s="382"/>
      <c r="Q13" s="369"/>
      <c r="R13" s="371"/>
      <c r="S13" s="371"/>
      <c r="T13" s="371"/>
      <c r="U13" s="372"/>
    </row>
    <row r="14" spans="1:21" s="289" customFormat="1" ht="14.1" customHeight="1">
      <c r="A14" s="862"/>
      <c r="B14" s="378"/>
      <c r="C14" s="379"/>
      <c r="D14" s="380"/>
      <c r="E14" s="380"/>
      <c r="F14" s="380"/>
      <c r="G14" s="378" t="s">
        <v>393</v>
      </c>
      <c r="H14" s="380"/>
      <c r="I14" s="380"/>
      <c r="J14" s="380">
        <v>2</v>
      </c>
      <c r="K14" s="380">
        <v>2</v>
      </c>
      <c r="L14" s="381"/>
      <c r="M14" s="382"/>
      <c r="N14" s="382"/>
      <c r="O14" s="382"/>
      <c r="P14" s="382"/>
      <c r="Q14" s="369"/>
      <c r="R14" s="371"/>
      <c r="S14" s="371"/>
      <c r="T14" s="371"/>
      <c r="U14" s="372"/>
    </row>
    <row r="15" spans="1:21" s="289" customFormat="1" ht="14.1" customHeight="1">
      <c r="A15" s="862"/>
      <c r="B15" s="374" t="s">
        <v>159</v>
      </c>
      <c r="C15" s="374">
        <f>SUM(C12:C13)</f>
        <v>0</v>
      </c>
      <c r="D15" s="374">
        <f>SUM(D12:D13)</f>
        <v>1</v>
      </c>
      <c r="E15" s="374">
        <f>SUM(E12:E13)</f>
        <v>2</v>
      </c>
      <c r="F15" s="374">
        <f>SUM(F12:F13)</f>
        <v>3</v>
      </c>
      <c r="G15" s="374" t="s">
        <v>159</v>
      </c>
      <c r="H15" s="374">
        <f>SUM(H12:H13)</f>
        <v>1</v>
      </c>
      <c r="I15" s="374">
        <f>SUM(I12:I13)</f>
        <v>1</v>
      </c>
      <c r="J15" s="374">
        <f>SUM(J12:J14)</f>
        <v>5</v>
      </c>
      <c r="K15" s="374">
        <f>SUM(K12:K14)</f>
        <v>5</v>
      </c>
      <c r="L15" s="374" t="s">
        <v>159</v>
      </c>
      <c r="M15" s="374">
        <f>SUM(M12:M13)</f>
        <v>0</v>
      </c>
      <c r="N15" s="374">
        <f>SUM(N12:N13)</f>
        <v>0</v>
      </c>
      <c r="O15" s="374">
        <f>SUM(O12:O13)</f>
        <v>0</v>
      </c>
      <c r="P15" s="374">
        <f>SUM(P12:P13)</f>
        <v>0</v>
      </c>
      <c r="Q15" s="374" t="s">
        <v>159</v>
      </c>
      <c r="R15" s="374">
        <f>SUM(R12:R13)</f>
        <v>0</v>
      </c>
      <c r="S15" s="374">
        <f>SUM(S12:S13)</f>
        <v>0</v>
      </c>
      <c r="T15" s="374">
        <f>SUM(T12:T13)</f>
        <v>0</v>
      </c>
      <c r="U15" s="376">
        <f>SUM(U12:U13)</f>
        <v>0</v>
      </c>
    </row>
    <row r="16" spans="1:21" s="289" customFormat="1" ht="14.1" customHeight="1">
      <c r="A16" s="862"/>
      <c r="B16" s="377" t="s">
        <v>160</v>
      </c>
      <c r="C16" s="853">
        <f>C15+E15+H15+J15+M15+O15+R15+T15</f>
        <v>8</v>
      </c>
      <c r="D16" s="853"/>
      <c r="E16" s="853"/>
      <c r="F16" s="853"/>
      <c r="G16" s="853"/>
      <c r="H16" s="853"/>
      <c r="I16" s="853"/>
      <c r="J16" s="853"/>
      <c r="K16" s="853"/>
      <c r="L16" s="853"/>
      <c r="M16" s="853"/>
      <c r="N16" s="853"/>
      <c r="O16" s="853"/>
      <c r="P16" s="853"/>
      <c r="Q16" s="853"/>
      <c r="R16" s="853"/>
      <c r="S16" s="853"/>
      <c r="T16" s="853"/>
      <c r="U16" s="854"/>
    </row>
    <row r="17" spans="1:250" s="386" customFormat="1" ht="73.150000000000006" customHeight="1">
      <c r="A17" s="862" t="s">
        <v>394</v>
      </c>
      <c r="B17" s="863" t="s">
        <v>395</v>
      </c>
      <c r="C17" s="863"/>
      <c r="D17" s="863"/>
      <c r="E17" s="863"/>
      <c r="F17" s="863"/>
      <c r="G17" s="863"/>
      <c r="H17" s="863"/>
      <c r="I17" s="863"/>
      <c r="J17" s="863"/>
      <c r="K17" s="863"/>
      <c r="L17" s="863"/>
      <c r="M17" s="863"/>
      <c r="N17" s="863"/>
      <c r="O17" s="863"/>
      <c r="P17" s="863"/>
      <c r="Q17" s="863"/>
      <c r="R17" s="863"/>
      <c r="S17" s="863"/>
      <c r="T17" s="863"/>
      <c r="U17" s="870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  <c r="AS17" s="385"/>
      <c r="AT17" s="385"/>
      <c r="AU17" s="385"/>
      <c r="AV17" s="385"/>
      <c r="AW17" s="385"/>
      <c r="AX17" s="385"/>
      <c r="AY17" s="385"/>
      <c r="AZ17" s="385"/>
      <c r="BA17" s="385"/>
      <c r="BB17" s="385"/>
      <c r="BC17" s="385"/>
      <c r="BD17" s="385"/>
      <c r="BE17" s="385"/>
      <c r="BF17" s="385"/>
      <c r="BG17" s="385"/>
      <c r="BH17" s="385"/>
      <c r="BI17" s="385"/>
      <c r="BJ17" s="385"/>
      <c r="BK17" s="385"/>
      <c r="BL17" s="385"/>
      <c r="BM17" s="385"/>
      <c r="BN17" s="385"/>
      <c r="BO17" s="385"/>
      <c r="BP17" s="385"/>
      <c r="BQ17" s="385"/>
      <c r="BR17" s="385"/>
      <c r="BS17" s="385"/>
      <c r="BT17" s="385"/>
      <c r="BU17" s="385"/>
      <c r="BV17" s="385"/>
      <c r="BW17" s="385"/>
      <c r="BX17" s="385"/>
      <c r="BY17" s="385"/>
      <c r="BZ17" s="385"/>
      <c r="CA17" s="385"/>
      <c r="CB17" s="385"/>
      <c r="CC17" s="385"/>
      <c r="CD17" s="385"/>
      <c r="CE17" s="385"/>
      <c r="CF17" s="385"/>
      <c r="CG17" s="385"/>
      <c r="CH17" s="385"/>
      <c r="CI17" s="385"/>
      <c r="CJ17" s="385"/>
      <c r="CK17" s="385"/>
      <c r="CL17" s="385"/>
      <c r="CM17" s="385"/>
      <c r="CN17" s="385"/>
      <c r="CO17" s="385"/>
      <c r="CP17" s="385"/>
      <c r="CQ17" s="385"/>
      <c r="CR17" s="385"/>
      <c r="CS17" s="385"/>
      <c r="CT17" s="385"/>
      <c r="CU17" s="385"/>
      <c r="CV17" s="385"/>
      <c r="CW17" s="385"/>
      <c r="CX17" s="385"/>
      <c r="CY17" s="385"/>
      <c r="CZ17" s="385"/>
      <c r="DA17" s="385"/>
      <c r="DB17" s="385"/>
      <c r="DC17" s="385"/>
      <c r="DD17" s="385"/>
      <c r="DE17" s="385"/>
      <c r="DF17" s="385"/>
      <c r="DG17" s="385"/>
      <c r="DH17" s="385"/>
      <c r="DI17" s="385"/>
      <c r="DJ17" s="385"/>
      <c r="DK17" s="385"/>
      <c r="DL17" s="385"/>
      <c r="DM17" s="385"/>
      <c r="DN17" s="385"/>
      <c r="DO17" s="385"/>
      <c r="DP17" s="385"/>
      <c r="DQ17" s="385"/>
      <c r="DR17" s="385"/>
      <c r="DS17" s="385"/>
      <c r="DT17" s="385"/>
      <c r="DU17" s="385"/>
      <c r="DV17" s="385"/>
      <c r="DW17" s="385"/>
      <c r="DX17" s="385"/>
      <c r="DY17" s="385"/>
      <c r="DZ17" s="385"/>
      <c r="EA17" s="385"/>
      <c r="EB17" s="385"/>
      <c r="EC17" s="385"/>
      <c r="ED17" s="385"/>
      <c r="EE17" s="385"/>
      <c r="EF17" s="385"/>
      <c r="EG17" s="385"/>
      <c r="EH17" s="385"/>
      <c r="EI17" s="385"/>
      <c r="EJ17" s="385"/>
      <c r="EK17" s="385"/>
      <c r="EL17" s="385"/>
      <c r="EM17" s="385"/>
      <c r="EN17" s="385"/>
      <c r="EO17" s="385"/>
      <c r="EP17" s="385"/>
      <c r="EQ17" s="385"/>
      <c r="ER17" s="385"/>
      <c r="ES17" s="385"/>
      <c r="ET17" s="385"/>
      <c r="EU17" s="385"/>
      <c r="EV17" s="385"/>
      <c r="EW17" s="385"/>
      <c r="EX17" s="385"/>
      <c r="EY17" s="385"/>
      <c r="EZ17" s="385"/>
      <c r="FA17" s="385"/>
      <c r="FB17" s="385"/>
      <c r="FC17" s="385"/>
      <c r="FD17" s="385"/>
      <c r="FE17" s="385"/>
      <c r="FF17" s="385"/>
      <c r="FG17" s="385"/>
      <c r="FH17" s="385"/>
      <c r="FI17" s="385"/>
      <c r="FJ17" s="385"/>
      <c r="FK17" s="385"/>
      <c r="FL17" s="385"/>
      <c r="FM17" s="385"/>
      <c r="FN17" s="385"/>
      <c r="FO17" s="385"/>
      <c r="FP17" s="385"/>
      <c r="FQ17" s="385"/>
      <c r="FR17" s="385"/>
      <c r="FS17" s="385"/>
      <c r="FT17" s="385"/>
      <c r="FU17" s="385"/>
      <c r="FV17" s="385"/>
      <c r="FW17" s="385"/>
      <c r="FX17" s="385"/>
      <c r="FY17" s="385"/>
      <c r="FZ17" s="385"/>
      <c r="GA17" s="385"/>
      <c r="GB17" s="385"/>
      <c r="GC17" s="385"/>
      <c r="GD17" s="385"/>
      <c r="GE17" s="385"/>
      <c r="GF17" s="385"/>
      <c r="GG17" s="385"/>
      <c r="GH17" s="385"/>
      <c r="GI17" s="385"/>
      <c r="GJ17" s="385"/>
      <c r="GK17" s="385"/>
      <c r="GL17" s="385"/>
      <c r="GM17" s="385"/>
      <c r="GN17" s="385"/>
      <c r="GO17" s="385"/>
      <c r="GP17" s="385"/>
      <c r="GQ17" s="385"/>
      <c r="GR17" s="385"/>
      <c r="GS17" s="385"/>
      <c r="GT17" s="385"/>
      <c r="GU17" s="385"/>
      <c r="GV17" s="385"/>
      <c r="GW17" s="385"/>
      <c r="GX17" s="385"/>
      <c r="GY17" s="385"/>
      <c r="GZ17" s="385"/>
      <c r="HA17" s="385"/>
      <c r="HB17" s="385"/>
      <c r="HC17" s="385"/>
      <c r="HD17" s="385"/>
      <c r="HE17" s="385"/>
      <c r="HF17" s="385"/>
      <c r="HG17" s="385"/>
      <c r="HH17" s="385"/>
      <c r="HI17" s="385"/>
      <c r="HJ17" s="385"/>
      <c r="HK17" s="385"/>
      <c r="HL17" s="385"/>
      <c r="HM17" s="385"/>
      <c r="HN17" s="385"/>
      <c r="HO17" s="385"/>
      <c r="HP17" s="385"/>
      <c r="HQ17" s="385"/>
      <c r="HR17" s="385"/>
      <c r="HS17" s="385"/>
      <c r="HT17" s="385"/>
      <c r="HU17" s="385"/>
      <c r="HV17" s="385"/>
      <c r="HW17" s="385"/>
      <c r="HX17" s="385"/>
      <c r="HY17" s="385"/>
      <c r="HZ17" s="385"/>
      <c r="IA17" s="385"/>
      <c r="IB17" s="385"/>
      <c r="IC17" s="385"/>
      <c r="ID17" s="385"/>
      <c r="IE17" s="385"/>
      <c r="IF17" s="385"/>
      <c r="IG17" s="385"/>
      <c r="IH17" s="385"/>
      <c r="II17" s="385"/>
      <c r="IJ17" s="385"/>
      <c r="IK17" s="385"/>
      <c r="IL17" s="385"/>
      <c r="IM17" s="385"/>
      <c r="IN17" s="385"/>
      <c r="IO17" s="385"/>
      <c r="IP17" s="385"/>
    </row>
    <row r="18" spans="1:250" s="289" customFormat="1" ht="14.1" customHeight="1" thickBot="1">
      <c r="A18" s="862"/>
      <c r="B18" s="387" t="s">
        <v>160</v>
      </c>
      <c r="C18" s="871">
        <v>6</v>
      </c>
      <c r="D18" s="871"/>
      <c r="E18" s="871"/>
      <c r="F18" s="871"/>
      <c r="G18" s="871"/>
      <c r="H18" s="871"/>
      <c r="I18" s="871"/>
      <c r="J18" s="871"/>
      <c r="K18" s="871"/>
      <c r="L18" s="871"/>
      <c r="M18" s="871"/>
      <c r="N18" s="871"/>
      <c r="O18" s="871"/>
      <c r="P18" s="871"/>
      <c r="Q18" s="871"/>
      <c r="R18" s="871"/>
      <c r="S18" s="871"/>
      <c r="T18" s="871"/>
      <c r="U18" s="872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388"/>
      <c r="BA18" s="388"/>
      <c r="BB18" s="388"/>
      <c r="BC18" s="388"/>
      <c r="BD18" s="388"/>
      <c r="BE18" s="388"/>
      <c r="BF18" s="388"/>
      <c r="BG18" s="388"/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8"/>
      <c r="BV18" s="388"/>
      <c r="BW18" s="388"/>
      <c r="BX18" s="388"/>
      <c r="BY18" s="388"/>
      <c r="BZ18" s="388"/>
      <c r="CA18" s="388"/>
      <c r="CB18" s="388"/>
      <c r="CC18" s="388"/>
      <c r="CD18" s="388"/>
      <c r="CE18" s="388"/>
      <c r="CF18" s="388"/>
      <c r="CG18" s="388"/>
      <c r="CH18" s="388"/>
      <c r="CI18" s="388"/>
      <c r="CJ18" s="388"/>
      <c r="CK18" s="388"/>
      <c r="CL18" s="388"/>
      <c r="CM18" s="388"/>
      <c r="CN18" s="388"/>
      <c r="CO18" s="388"/>
      <c r="CP18" s="388"/>
      <c r="CQ18" s="388"/>
      <c r="CR18" s="388"/>
      <c r="CS18" s="388"/>
      <c r="CT18" s="388"/>
      <c r="CU18" s="388"/>
      <c r="CV18" s="388"/>
      <c r="CW18" s="388"/>
      <c r="CX18" s="388"/>
      <c r="CY18" s="388"/>
      <c r="CZ18" s="388"/>
      <c r="DA18" s="388"/>
      <c r="DB18" s="388"/>
      <c r="DC18" s="388"/>
      <c r="DD18" s="388"/>
      <c r="DE18" s="388"/>
      <c r="DF18" s="388"/>
      <c r="DG18" s="388"/>
      <c r="DH18" s="388"/>
      <c r="DI18" s="388"/>
      <c r="DJ18" s="388"/>
      <c r="DK18" s="388"/>
      <c r="DL18" s="388"/>
      <c r="DM18" s="388"/>
      <c r="DN18" s="388"/>
      <c r="DO18" s="388"/>
      <c r="DP18" s="388"/>
      <c r="DQ18" s="388"/>
      <c r="DR18" s="388"/>
      <c r="DS18" s="388"/>
      <c r="DT18" s="388"/>
      <c r="DU18" s="388"/>
      <c r="DV18" s="388"/>
      <c r="DW18" s="388"/>
      <c r="DX18" s="388"/>
      <c r="DY18" s="388"/>
      <c r="DZ18" s="388"/>
      <c r="EA18" s="388"/>
      <c r="EB18" s="388"/>
      <c r="EC18" s="388"/>
      <c r="ED18" s="388"/>
      <c r="EE18" s="388"/>
      <c r="EF18" s="388"/>
      <c r="EG18" s="388"/>
      <c r="EH18" s="388"/>
      <c r="EI18" s="388"/>
      <c r="EJ18" s="388"/>
      <c r="EK18" s="388"/>
      <c r="EL18" s="388"/>
      <c r="EM18" s="388"/>
      <c r="EN18" s="388"/>
      <c r="EO18" s="388"/>
      <c r="EP18" s="388"/>
      <c r="EQ18" s="388"/>
      <c r="ER18" s="388"/>
      <c r="ES18" s="388"/>
      <c r="ET18" s="388"/>
      <c r="EU18" s="388"/>
      <c r="EV18" s="388"/>
      <c r="EW18" s="388"/>
      <c r="EX18" s="388"/>
      <c r="EY18" s="388"/>
      <c r="EZ18" s="388"/>
      <c r="FA18" s="388"/>
      <c r="FB18" s="388"/>
      <c r="FC18" s="388"/>
      <c r="FD18" s="388"/>
      <c r="FE18" s="388"/>
      <c r="FF18" s="388"/>
      <c r="FG18" s="388"/>
      <c r="FH18" s="388"/>
      <c r="FI18" s="388"/>
      <c r="FJ18" s="388"/>
      <c r="FK18" s="388"/>
      <c r="FL18" s="388"/>
      <c r="FM18" s="388"/>
      <c r="FN18" s="388"/>
      <c r="FO18" s="388"/>
      <c r="FP18" s="388"/>
      <c r="FQ18" s="388"/>
      <c r="FR18" s="388"/>
      <c r="FS18" s="388"/>
      <c r="FT18" s="388"/>
      <c r="FU18" s="388"/>
      <c r="FV18" s="388"/>
      <c r="FW18" s="388"/>
      <c r="FX18" s="388"/>
      <c r="FY18" s="388"/>
      <c r="FZ18" s="388"/>
      <c r="GA18" s="388"/>
      <c r="GB18" s="388"/>
      <c r="GC18" s="388"/>
      <c r="GD18" s="388"/>
      <c r="GE18" s="388"/>
      <c r="GF18" s="388"/>
      <c r="GG18" s="388"/>
      <c r="GH18" s="388"/>
      <c r="GI18" s="388"/>
      <c r="GJ18" s="388"/>
      <c r="GK18" s="388"/>
      <c r="GL18" s="388"/>
      <c r="GM18" s="388"/>
      <c r="GN18" s="388"/>
      <c r="GO18" s="388"/>
      <c r="GP18" s="388"/>
      <c r="GQ18" s="388"/>
      <c r="GR18" s="388"/>
      <c r="GS18" s="388"/>
      <c r="GT18" s="388"/>
      <c r="GU18" s="388"/>
      <c r="GV18" s="388"/>
      <c r="GW18" s="388"/>
      <c r="GX18" s="388"/>
      <c r="GY18" s="388"/>
      <c r="GZ18" s="388"/>
      <c r="HA18" s="388"/>
      <c r="HB18" s="388"/>
      <c r="HC18" s="388"/>
      <c r="HD18" s="388"/>
      <c r="HE18" s="388"/>
      <c r="HF18" s="388"/>
      <c r="HG18" s="388"/>
      <c r="HH18" s="388"/>
      <c r="HI18" s="388"/>
      <c r="HJ18" s="388"/>
      <c r="HK18" s="388"/>
      <c r="HL18" s="388"/>
      <c r="HM18" s="388"/>
      <c r="HN18" s="388"/>
      <c r="HO18" s="388"/>
      <c r="HP18" s="388"/>
      <c r="HQ18" s="388"/>
      <c r="HR18" s="388"/>
      <c r="HS18" s="388"/>
      <c r="HT18" s="388"/>
      <c r="HU18" s="388"/>
      <c r="HV18" s="388"/>
      <c r="HW18" s="388"/>
      <c r="HX18" s="388"/>
      <c r="HY18" s="388"/>
      <c r="HZ18" s="388"/>
      <c r="IA18" s="388"/>
      <c r="IB18" s="388"/>
      <c r="IC18" s="388"/>
      <c r="ID18" s="388"/>
      <c r="IE18" s="388"/>
      <c r="IF18" s="388"/>
      <c r="IG18" s="388"/>
      <c r="IH18" s="388"/>
      <c r="II18" s="388"/>
      <c r="IJ18" s="388"/>
      <c r="IK18" s="388"/>
      <c r="IL18" s="388"/>
      <c r="IM18" s="388"/>
      <c r="IN18" s="388"/>
      <c r="IO18" s="388"/>
      <c r="IP18" s="388"/>
    </row>
    <row r="19" spans="1:250" s="386" customFormat="1" ht="14.1" customHeight="1">
      <c r="A19" s="855" t="s">
        <v>396</v>
      </c>
      <c r="B19" s="389" t="s">
        <v>397</v>
      </c>
      <c r="C19" s="390">
        <v>2</v>
      </c>
      <c r="D19" s="390">
        <v>2</v>
      </c>
      <c r="E19" s="390"/>
      <c r="F19" s="390"/>
      <c r="G19" s="391" t="s">
        <v>398</v>
      </c>
      <c r="H19" s="390">
        <v>2</v>
      </c>
      <c r="I19" s="390">
        <v>2</v>
      </c>
      <c r="J19" s="390"/>
      <c r="K19" s="390"/>
      <c r="L19" s="392"/>
      <c r="M19" s="393"/>
      <c r="N19" s="393"/>
      <c r="O19" s="393"/>
      <c r="P19" s="393"/>
      <c r="Q19" s="393"/>
      <c r="R19" s="393"/>
      <c r="S19" s="393"/>
      <c r="T19" s="394"/>
      <c r="U19" s="395"/>
    </row>
    <row r="20" spans="1:250" s="386" customFormat="1" ht="14.1" customHeight="1">
      <c r="A20" s="856"/>
      <c r="B20" s="396" t="s">
        <v>399</v>
      </c>
      <c r="C20" s="397"/>
      <c r="D20" s="397"/>
      <c r="E20" s="397">
        <v>2</v>
      </c>
      <c r="F20" s="397">
        <v>2</v>
      </c>
      <c r="G20" s="398" t="s">
        <v>400</v>
      </c>
      <c r="H20" s="397"/>
      <c r="I20" s="397"/>
      <c r="J20" s="399">
        <v>2</v>
      </c>
      <c r="K20" s="399">
        <v>2</v>
      </c>
      <c r="L20" s="400"/>
      <c r="M20" s="245"/>
      <c r="N20" s="245"/>
      <c r="O20" s="245"/>
      <c r="P20" s="245"/>
      <c r="Q20" s="245"/>
      <c r="R20" s="245"/>
      <c r="S20" s="245"/>
      <c r="T20" s="401"/>
      <c r="U20" s="402"/>
    </row>
    <row r="21" spans="1:250" s="386" customFormat="1" ht="14.1" customHeight="1">
      <c r="A21" s="856"/>
      <c r="B21" s="403" t="s">
        <v>401</v>
      </c>
      <c r="C21" s="404">
        <f>SUM(C19:C19)</f>
        <v>2</v>
      </c>
      <c r="D21" s="404">
        <f>SUM(D19:D19)</f>
        <v>2</v>
      </c>
      <c r="E21" s="404">
        <f>SUM(E19:E20)</f>
        <v>2</v>
      </c>
      <c r="F21" s="404">
        <f>SUM(F19:F20)</f>
        <v>2</v>
      </c>
      <c r="G21" s="403" t="s">
        <v>401</v>
      </c>
      <c r="H21" s="404">
        <f>SUM(H19:H20)</f>
        <v>2</v>
      </c>
      <c r="I21" s="404">
        <f>SUM(I19:I20)</f>
        <v>2</v>
      </c>
      <c r="J21" s="404">
        <f>SUM(J19:J20)</f>
        <v>2</v>
      </c>
      <c r="K21" s="404">
        <f>SUM(K19:K20)</f>
        <v>2</v>
      </c>
      <c r="L21" s="253" t="s">
        <v>401</v>
      </c>
      <c r="M21" s="404">
        <v>0</v>
      </c>
      <c r="N21" s="404">
        <v>0</v>
      </c>
      <c r="O21" s="404">
        <v>0</v>
      </c>
      <c r="P21" s="404">
        <v>0</v>
      </c>
      <c r="Q21" s="253" t="s">
        <v>401</v>
      </c>
      <c r="R21" s="404">
        <v>0</v>
      </c>
      <c r="S21" s="404">
        <v>0</v>
      </c>
      <c r="T21" s="404">
        <v>0</v>
      </c>
      <c r="U21" s="405">
        <v>0</v>
      </c>
    </row>
    <row r="22" spans="1:250" s="386" customFormat="1" ht="14.1" customHeight="1" thickBot="1">
      <c r="A22" s="857"/>
      <c r="B22" s="406" t="s">
        <v>402</v>
      </c>
      <c r="C22" s="858">
        <f>C21+E21+H21+J21+M21+O21+R21+T21</f>
        <v>8</v>
      </c>
      <c r="D22" s="858"/>
      <c r="E22" s="858"/>
      <c r="F22" s="858"/>
      <c r="G22" s="858"/>
      <c r="H22" s="858"/>
      <c r="I22" s="858"/>
      <c r="J22" s="858"/>
      <c r="K22" s="858"/>
      <c r="L22" s="858"/>
      <c r="M22" s="858"/>
      <c r="N22" s="858"/>
      <c r="O22" s="858"/>
      <c r="P22" s="858"/>
      <c r="Q22" s="858"/>
      <c r="R22" s="858"/>
      <c r="S22" s="858"/>
      <c r="T22" s="858"/>
      <c r="U22" s="859"/>
    </row>
    <row r="23" spans="1:250" s="386" customFormat="1" ht="14.1" customHeight="1">
      <c r="A23" s="866" t="s">
        <v>403</v>
      </c>
      <c r="B23" s="407" t="s">
        <v>404</v>
      </c>
      <c r="C23" s="408">
        <v>2</v>
      </c>
      <c r="D23" s="408">
        <v>2</v>
      </c>
      <c r="E23" s="408"/>
      <c r="F23" s="408"/>
      <c r="G23" s="407" t="s">
        <v>34</v>
      </c>
      <c r="H23" s="408">
        <v>2</v>
      </c>
      <c r="I23" s="408">
        <v>2</v>
      </c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9"/>
    </row>
    <row r="24" spans="1:250" s="386" customFormat="1" ht="14.1" customHeight="1">
      <c r="A24" s="867"/>
      <c r="B24" s="410" t="s">
        <v>179</v>
      </c>
      <c r="C24" s="411"/>
      <c r="D24" s="411"/>
      <c r="E24" s="411">
        <v>2</v>
      </c>
      <c r="F24" s="411">
        <v>2</v>
      </c>
      <c r="G24" s="410" t="s">
        <v>180</v>
      </c>
      <c r="H24" s="411"/>
      <c r="I24" s="411"/>
      <c r="J24" s="411">
        <v>2</v>
      </c>
      <c r="K24" s="411">
        <v>2</v>
      </c>
      <c r="L24" s="412"/>
      <c r="M24" s="412"/>
      <c r="N24" s="412"/>
      <c r="O24" s="412"/>
      <c r="P24" s="412"/>
      <c r="Q24" s="412"/>
      <c r="R24" s="412"/>
      <c r="S24" s="412"/>
      <c r="T24" s="412"/>
      <c r="U24" s="413"/>
    </row>
    <row r="25" spans="1:250" s="386" customFormat="1" ht="14.1" customHeight="1">
      <c r="A25" s="867"/>
      <c r="B25" s="414" t="s">
        <v>405</v>
      </c>
      <c r="C25" s="411"/>
      <c r="D25" s="411"/>
      <c r="E25" s="411">
        <v>2</v>
      </c>
      <c r="F25" s="411">
        <v>2</v>
      </c>
      <c r="G25" s="410"/>
      <c r="H25" s="411"/>
      <c r="I25" s="411"/>
      <c r="J25" s="411"/>
      <c r="K25" s="411"/>
      <c r="L25" s="412"/>
      <c r="M25" s="412"/>
      <c r="N25" s="412"/>
      <c r="O25" s="412"/>
      <c r="P25" s="412"/>
      <c r="Q25" s="412"/>
      <c r="R25" s="412"/>
      <c r="S25" s="412"/>
      <c r="T25" s="412"/>
      <c r="U25" s="413"/>
    </row>
    <row r="26" spans="1:250" s="386" customFormat="1" ht="14.1" customHeight="1">
      <c r="A26" s="867"/>
      <c r="B26" s="415" t="s">
        <v>406</v>
      </c>
      <c r="C26" s="415">
        <f>SUM(C23:C24)</f>
        <v>2</v>
      </c>
      <c r="D26" s="415">
        <f>SUM(D23:D24)</f>
        <v>2</v>
      </c>
      <c r="E26" s="415">
        <f>SUM(E24:E25)</f>
        <v>4</v>
      </c>
      <c r="F26" s="415">
        <f>SUM(F24:F25)</f>
        <v>4</v>
      </c>
      <c r="G26" s="415" t="s">
        <v>406</v>
      </c>
      <c r="H26" s="415">
        <f>SUM(H23:H24)</f>
        <v>2</v>
      </c>
      <c r="I26" s="415">
        <f>SUM(I23:I24)</f>
        <v>2</v>
      </c>
      <c r="J26" s="415">
        <f>SUM(J23:J24)</f>
        <v>2</v>
      </c>
      <c r="K26" s="415">
        <f>SUM(K23:K24)</f>
        <v>2</v>
      </c>
      <c r="L26" s="415" t="s">
        <v>406</v>
      </c>
      <c r="M26" s="415">
        <f>SUM(M23:M24)</f>
        <v>0</v>
      </c>
      <c r="N26" s="415">
        <f>SUM(N23:N24)</f>
        <v>0</v>
      </c>
      <c r="O26" s="415">
        <f>SUM(O23:O24)</f>
        <v>0</v>
      </c>
      <c r="P26" s="415">
        <f>SUM(P23:P24)</f>
        <v>0</v>
      </c>
      <c r="Q26" s="415" t="s">
        <v>175</v>
      </c>
      <c r="R26" s="415">
        <f>SUM(R23:R24)</f>
        <v>0</v>
      </c>
      <c r="S26" s="415">
        <f>SUM(S23:S24)</f>
        <v>0</v>
      </c>
      <c r="T26" s="415">
        <f>SUM(T23:T24)</f>
        <v>0</v>
      </c>
      <c r="U26" s="416">
        <f>SUM(U23:U24)</f>
        <v>0</v>
      </c>
    </row>
    <row r="27" spans="1:250" s="386" customFormat="1" ht="14.1" customHeight="1" thickBot="1">
      <c r="A27" s="861"/>
      <c r="B27" s="417" t="s">
        <v>407</v>
      </c>
      <c r="C27" s="868">
        <f>SUM(C26,E26,H26,J26,M26,O26,R26,T26)</f>
        <v>10</v>
      </c>
      <c r="D27" s="868"/>
      <c r="E27" s="868"/>
      <c r="F27" s="868"/>
      <c r="G27" s="868"/>
      <c r="H27" s="868"/>
      <c r="I27" s="868"/>
      <c r="J27" s="868"/>
      <c r="K27" s="868"/>
      <c r="L27" s="868"/>
      <c r="M27" s="868"/>
      <c r="N27" s="868"/>
      <c r="O27" s="868"/>
      <c r="P27" s="868"/>
      <c r="Q27" s="868"/>
      <c r="R27" s="868"/>
      <c r="S27" s="868"/>
      <c r="T27" s="868"/>
      <c r="U27" s="869"/>
    </row>
    <row r="28" spans="1:250" s="426" customFormat="1" ht="14.1" customHeight="1">
      <c r="A28" s="873" t="s">
        <v>408</v>
      </c>
      <c r="B28" s="517" t="s">
        <v>409</v>
      </c>
      <c r="C28" s="419">
        <v>2</v>
      </c>
      <c r="D28" s="419">
        <v>2</v>
      </c>
      <c r="E28" s="420"/>
      <c r="F28" s="421"/>
      <c r="G28" s="422" t="s">
        <v>410</v>
      </c>
      <c r="H28" s="421">
        <v>3</v>
      </c>
      <c r="I28" s="421">
        <v>3</v>
      </c>
      <c r="J28" s="421"/>
      <c r="K28" s="421"/>
      <c r="L28" s="422" t="s">
        <v>411</v>
      </c>
      <c r="M28" s="421">
        <v>3</v>
      </c>
      <c r="N28" s="421">
        <v>4</v>
      </c>
      <c r="O28" s="421"/>
      <c r="P28" s="421"/>
      <c r="Q28" s="423" t="s">
        <v>412</v>
      </c>
      <c r="R28" s="419">
        <v>9</v>
      </c>
      <c r="S28" s="419">
        <v>9</v>
      </c>
      <c r="T28" s="421"/>
      <c r="U28" s="424"/>
      <c r="V28" s="425"/>
      <c r="W28" s="425"/>
      <c r="X28" s="425"/>
      <c r="Y28" s="425"/>
      <c r="Z28" s="425"/>
      <c r="AA28" s="425"/>
      <c r="AB28" s="425"/>
      <c r="AC28" s="425"/>
    </row>
    <row r="29" spans="1:250" s="426" customFormat="1" ht="14.1" customHeight="1">
      <c r="A29" s="874"/>
      <c r="B29" s="517" t="s">
        <v>413</v>
      </c>
      <c r="C29" s="419">
        <v>3</v>
      </c>
      <c r="D29" s="419">
        <v>3</v>
      </c>
      <c r="E29" s="420"/>
      <c r="F29" s="421"/>
      <c r="G29" s="427" t="s">
        <v>414</v>
      </c>
      <c r="H29" s="419">
        <v>3</v>
      </c>
      <c r="I29" s="419">
        <v>3</v>
      </c>
      <c r="J29" s="419"/>
      <c r="K29" s="419"/>
      <c r="L29" s="423" t="s">
        <v>415</v>
      </c>
      <c r="M29" s="419">
        <v>2</v>
      </c>
      <c r="N29" s="419">
        <v>2</v>
      </c>
      <c r="O29" s="419"/>
      <c r="P29" s="419"/>
      <c r="Q29" s="423" t="s">
        <v>416</v>
      </c>
      <c r="R29" s="419"/>
      <c r="S29" s="419"/>
      <c r="T29" s="428">
        <v>3</v>
      </c>
      <c r="U29" s="429">
        <v>4</v>
      </c>
      <c r="V29" s="425"/>
      <c r="W29" s="425"/>
      <c r="X29" s="425"/>
      <c r="Y29" s="425"/>
      <c r="Z29" s="425"/>
      <c r="AA29" s="425"/>
      <c r="AB29" s="425"/>
      <c r="AC29" s="425"/>
    </row>
    <row r="30" spans="1:250" s="426" customFormat="1" ht="14.1" customHeight="1">
      <c r="A30" s="874"/>
      <c r="B30" s="518" t="s">
        <v>417</v>
      </c>
      <c r="C30" s="421">
        <v>3</v>
      </c>
      <c r="D30" s="421">
        <v>3</v>
      </c>
      <c r="E30" s="420"/>
      <c r="F30" s="421"/>
      <c r="G30" s="427" t="s">
        <v>418</v>
      </c>
      <c r="H30" s="419">
        <v>2</v>
      </c>
      <c r="I30" s="419">
        <v>3</v>
      </c>
      <c r="J30" s="419"/>
      <c r="K30" s="419"/>
      <c r="L30" s="423" t="s">
        <v>419</v>
      </c>
      <c r="M30" s="419">
        <v>3</v>
      </c>
      <c r="N30" s="419">
        <v>3</v>
      </c>
      <c r="O30" s="428"/>
      <c r="P30" s="428"/>
      <c r="Q30" s="418"/>
      <c r="R30" s="419"/>
      <c r="S30" s="419"/>
      <c r="T30" s="421"/>
      <c r="U30" s="430"/>
      <c r="V30" s="425"/>
      <c r="W30" s="425"/>
      <c r="X30" s="425"/>
      <c r="Y30" s="425"/>
      <c r="Z30" s="425"/>
      <c r="AA30" s="425"/>
      <c r="AB30" s="425"/>
      <c r="AC30" s="425"/>
    </row>
    <row r="31" spans="1:250" s="426" customFormat="1" ht="14.1" customHeight="1">
      <c r="A31" s="874"/>
      <c r="B31" s="423" t="s">
        <v>420</v>
      </c>
      <c r="C31" s="419">
        <v>2</v>
      </c>
      <c r="D31" s="419">
        <v>3</v>
      </c>
      <c r="E31" s="420"/>
      <c r="F31" s="421"/>
      <c r="G31" s="423" t="s">
        <v>421</v>
      </c>
      <c r="H31" s="419"/>
      <c r="I31" s="419"/>
      <c r="J31" s="428">
        <v>2</v>
      </c>
      <c r="K31" s="428">
        <v>2</v>
      </c>
      <c r="L31" s="422" t="s">
        <v>422</v>
      </c>
      <c r="M31" s="421"/>
      <c r="N31" s="421"/>
      <c r="O31" s="421">
        <v>3</v>
      </c>
      <c r="P31" s="421">
        <v>4</v>
      </c>
      <c r="Q31" s="418"/>
      <c r="R31" s="419"/>
      <c r="S31" s="419"/>
      <c r="T31" s="421"/>
      <c r="U31" s="430"/>
      <c r="V31" s="425"/>
      <c r="W31" s="425"/>
      <c r="X31" s="425"/>
      <c r="Y31" s="425"/>
      <c r="Z31" s="425"/>
      <c r="AA31" s="425"/>
      <c r="AB31" s="425"/>
      <c r="AC31" s="425"/>
    </row>
    <row r="32" spans="1:250" s="426" customFormat="1" ht="14.1" customHeight="1">
      <c r="A32" s="874"/>
      <c r="B32" s="520" t="s">
        <v>423</v>
      </c>
      <c r="C32" s="421">
        <v>3</v>
      </c>
      <c r="D32" s="421">
        <v>3</v>
      </c>
      <c r="E32" s="419"/>
      <c r="F32" s="419"/>
      <c r="G32" s="431" t="s">
        <v>424</v>
      </c>
      <c r="H32" s="419"/>
      <c r="I32" s="419"/>
      <c r="J32" s="428">
        <v>2</v>
      </c>
      <c r="K32" s="428">
        <v>3</v>
      </c>
      <c r="L32" s="423" t="s">
        <v>425</v>
      </c>
      <c r="M32" s="419"/>
      <c r="N32" s="419"/>
      <c r="O32" s="419">
        <v>2</v>
      </c>
      <c r="P32" s="419">
        <v>3</v>
      </c>
      <c r="Q32" s="418"/>
      <c r="R32" s="419"/>
      <c r="S32" s="419"/>
      <c r="T32" s="428"/>
      <c r="U32" s="429"/>
      <c r="V32" s="425"/>
      <c r="W32" s="425"/>
      <c r="X32" s="425"/>
      <c r="Y32" s="425"/>
      <c r="Z32" s="425"/>
      <c r="AA32" s="425"/>
      <c r="AB32" s="425"/>
      <c r="AC32" s="425"/>
    </row>
    <row r="33" spans="1:29" s="426" customFormat="1" ht="14.1" customHeight="1">
      <c r="A33" s="874"/>
      <c r="B33" s="519" t="s">
        <v>426</v>
      </c>
      <c r="C33" s="419">
        <v>2</v>
      </c>
      <c r="D33" s="419">
        <v>2</v>
      </c>
      <c r="E33" s="419"/>
      <c r="F33" s="419"/>
      <c r="G33" s="423" t="s">
        <v>427</v>
      </c>
      <c r="H33" s="419"/>
      <c r="I33" s="419"/>
      <c r="J33" s="419">
        <v>2</v>
      </c>
      <c r="K33" s="419">
        <v>2</v>
      </c>
      <c r="L33" s="423" t="s">
        <v>428</v>
      </c>
      <c r="M33" s="428"/>
      <c r="N33" s="428"/>
      <c r="O33" s="428">
        <v>3</v>
      </c>
      <c r="P33" s="428">
        <v>3</v>
      </c>
      <c r="Q33" s="418"/>
      <c r="R33" s="419"/>
      <c r="S33" s="419"/>
      <c r="T33" s="428"/>
      <c r="U33" s="429"/>
      <c r="V33" s="425"/>
      <c r="W33" s="425"/>
      <c r="X33" s="425"/>
      <c r="Y33" s="425"/>
      <c r="Z33" s="425"/>
      <c r="AA33" s="425"/>
      <c r="AB33" s="425"/>
      <c r="AC33" s="425"/>
    </row>
    <row r="34" spans="1:29" s="426" customFormat="1" ht="14.1" customHeight="1">
      <c r="A34" s="874"/>
      <c r="B34" s="519" t="s">
        <v>429</v>
      </c>
      <c r="C34" s="419">
        <v>3</v>
      </c>
      <c r="D34" s="419">
        <v>3</v>
      </c>
      <c r="E34" s="419"/>
      <c r="F34" s="419"/>
      <c r="G34" s="423" t="s">
        <v>430</v>
      </c>
      <c r="H34" s="419"/>
      <c r="I34" s="419"/>
      <c r="J34" s="428">
        <v>2</v>
      </c>
      <c r="K34" s="428">
        <v>2</v>
      </c>
      <c r="L34" s="427" t="s">
        <v>431</v>
      </c>
      <c r="M34" s="419"/>
      <c r="N34" s="419"/>
      <c r="O34" s="428">
        <v>3</v>
      </c>
      <c r="P34" s="428">
        <v>3</v>
      </c>
      <c r="Q34" s="418"/>
      <c r="R34" s="419"/>
      <c r="S34" s="419"/>
      <c r="T34" s="419"/>
      <c r="U34" s="432"/>
      <c r="V34" s="425"/>
      <c r="W34" s="425"/>
      <c r="X34" s="425"/>
      <c r="Y34" s="425"/>
      <c r="Z34" s="425"/>
      <c r="AA34" s="425"/>
      <c r="AB34" s="425"/>
      <c r="AC34" s="425"/>
    </row>
    <row r="35" spans="1:29" s="426" customFormat="1" ht="14.1" customHeight="1">
      <c r="A35" s="874"/>
      <c r="B35" s="427" t="s">
        <v>432</v>
      </c>
      <c r="C35" s="419"/>
      <c r="D35" s="419"/>
      <c r="E35" s="419">
        <v>2</v>
      </c>
      <c r="F35" s="428">
        <v>2</v>
      </c>
      <c r="G35" s="433"/>
      <c r="H35" s="419"/>
      <c r="I35" s="419"/>
      <c r="J35" s="428"/>
      <c r="K35" s="428"/>
      <c r="L35" s="418"/>
      <c r="M35" s="428"/>
      <c r="N35" s="428"/>
      <c r="O35" s="428"/>
      <c r="P35" s="428"/>
      <c r="Q35" s="418"/>
      <c r="R35" s="419"/>
      <c r="S35" s="419"/>
      <c r="T35" s="428"/>
      <c r="U35" s="429"/>
      <c r="V35" s="425"/>
      <c r="W35" s="425"/>
      <c r="X35" s="425"/>
      <c r="Y35" s="425"/>
      <c r="Z35" s="425"/>
      <c r="AA35" s="425"/>
      <c r="AB35" s="425"/>
      <c r="AC35" s="425"/>
    </row>
    <row r="36" spans="1:29" s="426" customFormat="1" ht="14.1" customHeight="1">
      <c r="A36" s="874"/>
      <c r="B36" s="423" t="s">
        <v>433</v>
      </c>
      <c r="C36" s="419"/>
      <c r="D36" s="419"/>
      <c r="E36" s="419">
        <v>2</v>
      </c>
      <c r="F36" s="419">
        <v>2</v>
      </c>
      <c r="G36" s="418"/>
      <c r="H36" s="419"/>
      <c r="I36" s="419"/>
      <c r="J36" s="419"/>
      <c r="K36" s="419"/>
      <c r="L36" s="434"/>
      <c r="M36" s="419"/>
      <c r="N36" s="419"/>
      <c r="O36" s="428"/>
      <c r="P36" s="428"/>
      <c r="Q36" s="418"/>
      <c r="R36" s="419"/>
      <c r="S36" s="419"/>
      <c r="T36" s="419"/>
      <c r="U36" s="432"/>
      <c r="V36" s="425"/>
      <c r="W36" s="425"/>
      <c r="X36" s="425"/>
      <c r="Y36" s="425"/>
      <c r="Z36" s="425"/>
      <c r="AA36" s="425"/>
      <c r="AB36" s="425"/>
      <c r="AC36" s="425"/>
    </row>
    <row r="37" spans="1:29" s="426" customFormat="1" ht="14.1" customHeight="1">
      <c r="A37" s="874"/>
      <c r="B37" s="435" t="s">
        <v>434</v>
      </c>
      <c r="C37" s="436"/>
      <c r="D37" s="436"/>
      <c r="E37" s="419">
        <v>2</v>
      </c>
      <c r="F37" s="419">
        <v>2</v>
      </c>
      <c r="G37" s="418"/>
      <c r="H37" s="419"/>
      <c r="I37" s="419"/>
      <c r="J37" s="428"/>
      <c r="K37" s="428"/>
      <c r="L37" s="434"/>
      <c r="M37" s="419"/>
      <c r="N37" s="419"/>
      <c r="O37" s="428"/>
      <c r="P37" s="428"/>
      <c r="Q37" s="418"/>
      <c r="R37" s="419"/>
      <c r="S37" s="419"/>
      <c r="T37" s="419"/>
      <c r="U37" s="432"/>
      <c r="V37" s="425"/>
      <c r="W37" s="425"/>
      <c r="X37" s="425"/>
      <c r="Y37" s="425"/>
      <c r="Z37" s="425"/>
      <c r="AA37" s="425"/>
      <c r="AB37" s="425"/>
      <c r="AC37" s="425"/>
    </row>
    <row r="38" spans="1:29" s="426" customFormat="1" ht="14.1" customHeight="1">
      <c r="A38" s="874"/>
      <c r="B38" s="435" t="s">
        <v>435</v>
      </c>
      <c r="C38" s="419"/>
      <c r="D38" s="419"/>
      <c r="E38" s="419">
        <v>3</v>
      </c>
      <c r="F38" s="419">
        <v>3</v>
      </c>
      <c r="G38" s="418"/>
      <c r="H38" s="419"/>
      <c r="I38" s="419"/>
      <c r="J38" s="428"/>
      <c r="K38" s="428"/>
      <c r="L38" s="434"/>
      <c r="M38" s="419"/>
      <c r="N38" s="419"/>
      <c r="O38" s="428"/>
      <c r="P38" s="428"/>
      <c r="Q38" s="418"/>
      <c r="R38" s="437"/>
      <c r="S38" s="437"/>
      <c r="T38" s="419"/>
      <c r="U38" s="432"/>
      <c r="V38" s="425"/>
      <c r="W38" s="425"/>
      <c r="X38" s="425"/>
      <c r="Y38" s="425"/>
      <c r="Z38" s="425"/>
      <c r="AA38" s="425"/>
      <c r="AB38" s="425"/>
      <c r="AC38" s="425"/>
    </row>
    <row r="39" spans="1:29" s="426" customFormat="1" ht="14.1" customHeight="1">
      <c r="A39" s="874"/>
      <c r="B39" s="428" t="s">
        <v>159</v>
      </c>
      <c r="C39" s="438">
        <f>SUM(C28:C38)</f>
        <v>18</v>
      </c>
      <c r="D39" s="438">
        <f>SUM(D28:D38)</f>
        <v>19</v>
      </c>
      <c r="E39" s="438">
        <f>SUM(E35:E38)</f>
        <v>9</v>
      </c>
      <c r="F39" s="438">
        <f>SUM(F35:F38)</f>
        <v>9</v>
      </c>
      <c r="G39" s="439" t="s">
        <v>159</v>
      </c>
      <c r="H39" s="440">
        <f>SUM(H28:H38)</f>
        <v>8</v>
      </c>
      <c r="I39" s="440">
        <f>SUM(I28:I38)</f>
        <v>9</v>
      </c>
      <c r="J39" s="440">
        <f>SUM(J28:J38)</f>
        <v>8</v>
      </c>
      <c r="K39" s="440">
        <f>SUM(K35:K38)</f>
        <v>0</v>
      </c>
      <c r="L39" s="439" t="s">
        <v>159</v>
      </c>
      <c r="M39" s="440">
        <f>SUM(M28:M38)</f>
        <v>8</v>
      </c>
      <c r="N39" s="440">
        <f>SUM(N28:N38)</f>
        <v>9</v>
      </c>
      <c r="O39" s="440">
        <f>SUM(O28:O38)</f>
        <v>11</v>
      </c>
      <c r="P39" s="440">
        <f>SUM(P28:P38)</f>
        <v>13</v>
      </c>
      <c r="Q39" s="439" t="s">
        <v>159</v>
      </c>
      <c r="R39" s="440">
        <f>SUM(R28:R38)</f>
        <v>9</v>
      </c>
      <c r="S39" s="440">
        <f t="shared" ref="S39" si="0">SUM(S28:S38)</f>
        <v>9</v>
      </c>
      <c r="T39" s="440">
        <f>SUM(T29)</f>
        <v>3</v>
      </c>
      <c r="U39" s="441">
        <f>SUM(U29)</f>
        <v>4</v>
      </c>
      <c r="V39" s="425"/>
      <c r="W39" s="425"/>
      <c r="X39" s="425"/>
      <c r="Y39" s="425"/>
      <c r="Z39" s="425"/>
      <c r="AA39" s="425"/>
      <c r="AB39" s="425"/>
      <c r="AC39" s="425"/>
    </row>
    <row r="40" spans="1:29" s="444" customFormat="1" ht="14.1" customHeight="1">
      <c r="A40" s="875"/>
      <c r="B40" s="442" t="s">
        <v>160</v>
      </c>
      <c r="C40" s="876">
        <f>SUM(C39+E39+H39+J39+M39+O39+R39+T39)</f>
        <v>74</v>
      </c>
      <c r="D40" s="877"/>
      <c r="E40" s="877"/>
      <c r="F40" s="877"/>
      <c r="G40" s="877"/>
      <c r="H40" s="877"/>
      <c r="I40" s="877"/>
      <c r="J40" s="877"/>
      <c r="K40" s="877"/>
      <c r="L40" s="877"/>
      <c r="M40" s="877"/>
      <c r="N40" s="877"/>
      <c r="O40" s="877"/>
      <c r="P40" s="877"/>
      <c r="Q40" s="877"/>
      <c r="R40" s="877"/>
      <c r="S40" s="877"/>
      <c r="T40" s="877"/>
      <c r="U40" s="878"/>
      <c r="V40" s="443"/>
      <c r="W40" s="443"/>
      <c r="X40" s="443"/>
      <c r="Y40" s="443"/>
      <c r="Z40" s="443"/>
      <c r="AA40" s="443"/>
      <c r="AB40" s="443"/>
      <c r="AC40" s="443"/>
    </row>
    <row r="41" spans="1:29" s="444" customFormat="1" ht="14.1" customHeight="1">
      <c r="A41" s="873" t="s">
        <v>436</v>
      </c>
      <c r="B41" s="445" t="s">
        <v>437</v>
      </c>
      <c r="C41" s="446">
        <v>2</v>
      </c>
      <c r="D41" s="446">
        <v>2</v>
      </c>
      <c r="E41" s="446"/>
      <c r="F41" s="446"/>
      <c r="G41" s="504" t="s">
        <v>455</v>
      </c>
      <c r="H41" s="499">
        <v>2</v>
      </c>
      <c r="I41" s="499">
        <v>2</v>
      </c>
      <c r="J41" s="448"/>
      <c r="K41" s="448"/>
      <c r="L41" s="500" t="s">
        <v>471</v>
      </c>
      <c r="M41" s="501">
        <v>2</v>
      </c>
      <c r="N41" s="501">
        <v>2</v>
      </c>
      <c r="O41" s="449"/>
      <c r="P41" s="449"/>
      <c r="Q41" s="452" t="s">
        <v>439</v>
      </c>
      <c r="R41" s="453"/>
      <c r="S41" s="453"/>
      <c r="T41" s="453">
        <v>2</v>
      </c>
      <c r="U41" s="454">
        <v>2</v>
      </c>
      <c r="V41" s="443"/>
      <c r="W41" s="443"/>
      <c r="X41" s="443"/>
      <c r="Y41" s="443"/>
      <c r="Z41" s="443"/>
      <c r="AA41" s="443"/>
      <c r="AB41" s="443"/>
      <c r="AC41" s="443"/>
    </row>
    <row r="42" spans="1:29" s="444" customFormat="1" ht="14.1" customHeight="1">
      <c r="A42" s="874"/>
      <c r="B42" s="455" t="s">
        <v>440</v>
      </c>
      <c r="C42" s="448">
        <v>3</v>
      </c>
      <c r="D42" s="448">
        <v>3</v>
      </c>
      <c r="E42" s="456"/>
      <c r="F42" s="446"/>
      <c r="G42" s="447" t="s">
        <v>441</v>
      </c>
      <c r="H42" s="448">
        <v>2</v>
      </c>
      <c r="I42" s="448">
        <v>2</v>
      </c>
      <c r="J42" s="449"/>
      <c r="K42" s="449"/>
      <c r="L42" s="450" t="s">
        <v>442</v>
      </c>
      <c r="M42" s="448">
        <v>2</v>
      </c>
      <c r="N42" s="448">
        <v>2</v>
      </c>
      <c r="O42" s="457"/>
      <c r="P42" s="449"/>
      <c r="Q42" s="458" t="s">
        <v>443</v>
      </c>
      <c r="R42" s="448"/>
      <c r="S42" s="448"/>
      <c r="T42" s="459">
        <v>2</v>
      </c>
      <c r="U42" s="460">
        <v>2</v>
      </c>
      <c r="V42" s="443"/>
      <c r="W42" s="443"/>
      <c r="X42" s="443"/>
      <c r="Y42" s="443"/>
      <c r="Z42" s="443"/>
      <c r="AA42" s="443"/>
      <c r="AB42" s="443"/>
      <c r="AC42" s="443"/>
    </row>
    <row r="43" spans="1:29" s="444" customFormat="1" ht="14.1" customHeight="1">
      <c r="A43" s="874"/>
      <c r="B43" s="445" t="s">
        <v>444</v>
      </c>
      <c r="C43" s="453">
        <v>1</v>
      </c>
      <c r="D43" s="448" t="s">
        <v>445</v>
      </c>
      <c r="E43" s="456"/>
      <c r="F43" s="446"/>
      <c r="G43" s="447" t="s">
        <v>446</v>
      </c>
      <c r="H43" s="448">
        <v>4</v>
      </c>
      <c r="I43" s="448">
        <v>4</v>
      </c>
      <c r="J43" s="449"/>
      <c r="K43" s="449"/>
      <c r="L43" s="450" t="s">
        <v>447</v>
      </c>
      <c r="M43" s="448">
        <v>2</v>
      </c>
      <c r="N43" s="448">
        <v>2</v>
      </c>
      <c r="O43" s="457"/>
      <c r="P43" s="449"/>
      <c r="Q43" s="452" t="s">
        <v>448</v>
      </c>
      <c r="R43" s="448"/>
      <c r="S43" s="448"/>
      <c r="T43" s="448">
        <v>2</v>
      </c>
      <c r="U43" s="461">
        <v>2</v>
      </c>
      <c r="V43" s="443"/>
      <c r="W43" s="443"/>
      <c r="X43" s="443"/>
      <c r="Y43" s="443"/>
      <c r="Z43" s="443"/>
      <c r="AA43" s="443"/>
      <c r="AB43" s="443"/>
      <c r="AC43" s="443"/>
    </row>
    <row r="44" spans="1:29" s="444" customFormat="1" ht="14.1" customHeight="1">
      <c r="A44" s="874"/>
      <c r="B44" s="447" t="s">
        <v>449</v>
      </c>
      <c r="C44" s="446"/>
      <c r="D44" s="446"/>
      <c r="E44" s="456">
        <v>2</v>
      </c>
      <c r="F44" s="446">
        <v>2</v>
      </c>
      <c r="G44" s="447" t="s">
        <v>450</v>
      </c>
      <c r="H44" s="453"/>
      <c r="I44" s="453"/>
      <c r="J44" s="448">
        <v>4</v>
      </c>
      <c r="K44" s="448">
        <v>4</v>
      </c>
      <c r="L44" s="462" t="s">
        <v>451</v>
      </c>
      <c r="M44" s="448">
        <v>2</v>
      </c>
      <c r="N44" s="463">
        <v>2</v>
      </c>
      <c r="O44" s="457"/>
      <c r="P44" s="449"/>
      <c r="Q44" s="464" t="s">
        <v>412</v>
      </c>
      <c r="R44" s="448"/>
      <c r="S44" s="448"/>
      <c r="T44" s="448">
        <v>9</v>
      </c>
      <c r="U44" s="461" t="s">
        <v>445</v>
      </c>
      <c r="V44" s="443"/>
      <c r="W44" s="443"/>
      <c r="X44" s="443"/>
      <c r="Y44" s="443"/>
      <c r="Z44" s="443"/>
      <c r="AA44" s="443"/>
      <c r="AB44" s="443"/>
      <c r="AC44" s="443"/>
    </row>
    <row r="45" spans="1:29" s="444" customFormat="1" ht="14.1" customHeight="1">
      <c r="A45" s="874"/>
      <c r="B45" s="455" t="s">
        <v>452</v>
      </c>
      <c r="C45" s="453"/>
      <c r="D45" s="453"/>
      <c r="E45" s="448">
        <v>3</v>
      </c>
      <c r="F45" s="448">
        <v>3</v>
      </c>
      <c r="G45" s="447" t="s">
        <v>453</v>
      </c>
      <c r="H45" s="459"/>
      <c r="I45" s="459"/>
      <c r="J45" s="451">
        <v>2</v>
      </c>
      <c r="K45" s="459">
        <v>2</v>
      </c>
      <c r="L45" s="447" t="s">
        <v>454</v>
      </c>
      <c r="M45" s="448">
        <v>3</v>
      </c>
      <c r="N45" s="448">
        <v>3</v>
      </c>
      <c r="O45" s="465"/>
      <c r="P45" s="448"/>
      <c r="Q45" s="466"/>
      <c r="R45" s="449"/>
      <c r="S45" s="449"/>
      <c r="T45" s="449"/>
      <c r="U45" s="467"/>
      <c r="V45" s="443"/>
      <c r="W45" s="443"/>
      <c r="X45" s="443"/>
      <c r="Y45" s="443"/>
      <c r="Z45" s="443"/>
      <c r="AA45" s="443"/>
      <c r="AB45" s="443"/>
      <c r="AC45" s="443"/>
    </row>
    <row r="46" spans="1:29" s="426" customFormat="1" ht="14.1" customHeight="1">
      <c r="A46" s="874"/>
      <c r="B46" s="455"/>
      <c r="C46" s="448"/>
      <c r="D46" s="448"/>
      <c r="E46" s="468"/>
      <c r="F46" s="448"/>
      <c r="G46" s="502" t="s">
        <v>438</v>
      </c>
      <c r="H46" s="499"/>
      <c r="I46" s="499"/>
      <c r="J46" s="503">
        <v>2</v>
      </c>
      <c r="K46" s="503">
        <v>2</v>
      </c>
      <c r="L46" s="447" t="s">
        <v>456</v>
      </c>
      <c r="M46" s="459"/>
      <c r="N46" s="459"/>
      <c r="O46" s="448">
        <v>3</v>
      </c>
      <c r="P46" s="448">
        <v>3</v>
      </c>
      <c r="Q46" s="452"/>
      <c r="R46" s="453"/>
      <c r="S46" s="453"/>
      <c r="T46" s="453"/>
      <c r="U46" s="454"/>
      <c r="V46" s="425"/>
      <c r="W46" s="425"/>
      <c r="X46" s="425"/>
      <c r="Y46" s="425"/>
      <c r="Z46" s="425"/>
      <c r="AA46" s="425"/>
      <c r="AB46" s="425"/>
      <c r="AC46" s="425"/>
    </row>
    <row r="47" spans="1:29" s="426" customFormat="1" ht="14.1" customHeight="1">
      <c r="A47" s="874"/>
      <c r="B47" s="455"/>
      <c r="C47" s="448"/>
      <c r="D47" s="448"/>
      <c r="E47" s="468"/>
      <c r="F47" s="448"/>
      <c r="G47" s="502"/>
      <c r="H47" s="499"/>
      <c r="I47" s="499"/>
      <c r="J47" s="503"/>
      <c r="K47" s="503"/>
      <c r="L47" s="497" t="s">
        <v>226</v>
      </c>
      <c r="M47" s="498"/>
      <c r="N47" s="498"/>
      <c r="O47" s="499">
        <v>3</v>
      </c>
      <c r="P47" s="499">
        <v>3</v>
      </c>
      <c r="Q47" s="452"/>
      <c r="R47" s="453"/>
      <c r="S47" s="453"/>
      <c r="T47" s="453"/>
      <c r="U47" s="454"/>
      <c r="V47" s="425"/>
      <c r="W47" s="425"/>
      <c r="X47" s="425"/>
      <c r="Y47" s="425"/>
      <c r="Z47" s="425"/>
      <c r="AA47" s="425"/>
      <c r="AB47" s="425"/>
      <c r="AC47" s="425"/>
    </row>
    <row r="48" spans="1:29" s="426" customFormat="1" ht="14.1" customHeight="1">
      <c r="A48" s="874"/>
      <c r="B48" s="455"/>
      <c r="C48" s="448"/>
      <c r="D48" s="448"/>
      <c r="E48" s="468"/>
      <c r="F48" s="448"/>
      <c r="G48" s="464"/>
      <c r="H48" s="469"/>
      <c r="I48" s="469"/>
      <c r="J48" s="448"/>
      <c r="K48" s="448"/>
      <c r="L48" s="497" t="s">
        <v>472</v>
      </c>
      <c r="M48" s="498"/>
      <c r="N48" s="498"/>
      <c r="O48" s="499">
        <v>2</v>
      </c>
      <c r="P48" s="499">
        <v>2</v>
      </c>
      <c r="Q48" s="452"/>
      <c r="R48" s="453"/>
      <c r="S48" s="453"/>
      <c r="T48" s="453"/>
      <c r="U48" s="454"/>
      <c r="V48" s="425"/>
      <c r="W48" s="425"/>
      <c r="X48" s="425"/>
      <c r="Y48" s="425"/>
      <c r="Z48" s="425"/>
      <c r="AA48" s="425"/>
      <c r="AB48" s="425"/>
      <c r="AC48" s="425"/>
    </row>
    <row r="49" spans="1:29" s="426" customFormat="1" ht="14.1" customHeight="1">
      <c r="A49" s="874"/>
      <c r="B49" s="470"/>
      <c r="C49" s="436"/>
      <c r="D49" s="436"/>
      <c r="E49" s="419"/>
      <c r="F49" s="419"/>
      <c r="G49" s="471"/>
      <c r="H49" s="472"/>
      <c r="I49" s="472"/>
      <c r="J49" s="472"/>
      <c r="K49" s="472"/>
      <c r="L49" s="473" t="s">
        <v>457</v>
      </c>
      <c r="M49" s="474"/>
      <c r="N49" s="419"/>
      <c r="O49" s="419">
        <v>2</v>
      </c>
      <c r="P49" s="419">
        <v>2</v>
      </c>
      <c r="Q49" s="475"/>
      <c r="R49" s="419"/>
      <c r="S49" s="419"/>
      <c r="T49" s="428"/>
      <c r="U49" s="429"/>
      <c r="V49" s="425"/>
      <c r="W49" s="425"/>
      <c r="X49" s="425"/>
      <c r="Y49" s="425"/>
      <c r="Z49" s="425"/>
      <c r="AA49" s="425"/>
      <c r="AB49" s="425"/>
      <c r="AC49" s="425"/>
    </row>
    <row r="50" spans="1:29" s="426" customFormat="1" ht="14.1" customHeight="1">
      <c r="A50" s="874"/>
      <c r="B50" s="476"/>
      <c r="C50" s="436"/>
      <c r="D50" s="436"/>
      <c r="E50" s="419"/>
      <c r="F50" s="419"/>
      <c r="G50" s="477"/>
      <c r="H50" s="478"/>
      <c r="I50" s="478"/>
      <c r="J50" s="419"/>
      <c r="K50" s="436"/>
      <c r="L50" s="476" t="s">
        <v>458</v>
      </c>
      <c r="M50" s="428">
        <v>3</v>
      </c>
      <c r="N50" s="419" t="s">
        <v>445</v>
      </c>
      <c r="O50" s="419"/>
      <c r="P50" s="419"/>
      <c r="Q50" s="479"/>
      <c r="R50" s="419"/>
      <c r="S50" s="419"/>
      <c r="T50" s="419"/>
      <c r="U50" s="432"/>
      <c r="V50" s="425"/>
      <c r="W50" s="425"/>
      <c r="X50" s="425"/>
      <c r="Y50" s="425"/>
      <c r="Z50" s="425"/>
      <c r="AA50" s="425"/>
      <c r="AB50" s="425"/>
      <c r="AC50" s="425"/>
    </row>
    <row r="51" spans="1:29" s="426" customFormat="1" ht="14.1" customHeight="1">
      <c r="A51" s="874"/>
      <c r="B51" s="480" t="s">
        <v>159</v>
      </c>
      <c r="C51" s="438">
        <f>SUM(C41:C43)</f>
        <v>6</v>
      </c>
      <c r="D51" s="438">
        <f t="shared" ref="D51" si="1">SUM(D41:D43)</f>
        <v>5</v>
      </c>
      <c r="E51" s="438">
        <f>SUM(E44:E45)</f>
        <v>5</v>
      </c>
      <c r="F51" s="438">
        <f>SUM(F44:F45)</f>
        <v>5</v>
      </c>
      <c r="G51" s="481" t="s">
        <v>159</v>
      </c>
      <c r="H51" s="440">
        <f>SUM(H41:H43)</f>
        <v>8</v>
      </c>
      <c r="I51" s="440">
        <f>SUM(I41:I43)</f>
        <v>8</v>
      </c>
      <c r="J51" s="440">
        <f>SUM(J44:J46)</f>
        <v>8</v>
      </c>
      <c r="K51" s="440">
        <f>SUM(K44:K46)</f>
        <v>8</v>
      </c>
      <c r="L51" s="481" t="s">
        <v>159</v>
      </c>
      <c r="M51" s="440">
        <f>SUM(M41:M50)</f>
        <v>14</v>
      </c>
      <c r="N51" s="440">
        <f>SUM(N41:N50)</f>
        <v>11</v>
      </c>
      <c r="O51" s="482">
        <f>SUM(O46:O50)</f>
        <v>10</v>
      </c>
      <c r="P51" s="482">
        <f>SUM(P46:P50)</f>
        <v>10</v>
      </c>
      <c r="Q51" s="481" t="s">
        <v>159</v>
      </c>
      <c r="R51" s="440">
        <f>SUM(R46:R50)</f>
        <v>0</v>
      </c>
      <c r="S51" s="440">
        <f>SUM(S46:S50)</f>
        <v>0</v>
      </c>
      <c r="T51" s="440">
        <f>SUM(T41:T44)</f>
        <v>15</v>
      </c>
      <c r="U51" s="441">
        <f>SUM(U41:U44)</f>
        <v>6</v>
      </c>
      <c r="V51" s="425"/>
      <c r="W51" s="425"/>
      <c r="X51" s="425"/>
      <c r="Y51" s="425"/>
      <c r="Z51" s="425"/>
      <c r="AA51" s="425"/>
      <c r="AB51" s="425"/>
      <c r="AC51" s="425"/>
    </row>
    <row r="52" spans="1:29" s="426" customFormat="1" ht="14.1" customHeight="1" thickBot="1">
      <c r="A52" s="875"/>
      <c r="B52" s="483" t="s">
        <v>160</v>
      </c>
      <c r="C52" s="882">
        <f>SUM(C51+E51+H51+J51+M51+O51+R51+T51)</f>
        <v>66</v>
      </c>
      <c r="D52" s="883"/>
      <c r="E52" s="883"/>
      <c r="F52" s="883"/>
      <c r="G52" s="883"/>
      <c r="H52" s="883"/>
      <c r="I52" s="883"/>
      <c r="J52" s="883"/>
      <c r="K52" s="883"/>
      <c r="L52" s="883"/>
      <c r="M52" s="883"/>
      <c r="N52" s="883"/>
      <c r="O52" s="883"/>
      <c r="P52" s="883"/>
      <c r="Q52" s="883"/>
      <c r="R52" s="883"/>
      <c r="S52" s="883"/>
      <c r="T52" s="883"/>
      <c r="U52" s="884"/>
      <c r="V52" s="425"/>
      <c r="W52" s="425"/>
      <c r="X52" s="425"/>
      <c r="Y52" s="425"/>
      <c r="Z52" s="425"/>
      <c r="AA52" s="425"/>
      <c r="AB52" s="425"/>
      <c r="AC52" s="425"/>
    </row>
    <row r="53" spans="1:29" ht="14.1" customHeight="1" thickTop="1">
      <c r="A53" s="885"/>
      <c r="B53" s="888" t="s">
        <v>459</v>
      </c>
      <c r="C53" s="889"/>
      <c r="D53" s="890" t="s">
        <v>460</v>
      </c>
      <c r="E53" s="891"/>
      <c r="F53" s="891"/>
      <c r="G53" s="891"/>
      <c r="H53" s="891"/>
      <c r="I53" s="891"/>
      <c r="J53" s="891"/>
      <c r="K53" s="891"/>
      <c r="L53" s="891"/>
      <c r="M53" s="891"/>
      <c r="N53" s="891"/>
      <c r="O53" s="891"/>
      <c r="P53" s="892"/>
      <c r="Q53" s="893" t="s">
        <v>461</v>
      </c>
      <c r="R53" s="894"/>
      <c r="S53" s="894"/>
      <c r="T53" s="894"/>
      <c r="U53" s="895"/>
      <c r="V53" s="484"/>
      <c r="W53" s="484"/>
      <c r="X53" s="484"/>
      <c r="Y53" s="484"/>
      <c r="Z53" s="484"/>
      <c r="AA53" s="484"/>
      <c r="AB53" s="484"/>
      <c r="AC53" s="484"/>
    </row>
    <row r="54" spans="1:29" ht="14.1" customHeight="1">
      <c r="A54" s="886"/>
      <c r="B54" s="888" t="s">
        <v>462</v>
      </c>
      <c r="C54" s="889"/>
      <c r="D54" s="890" t="s">
        <v>463</v>
      </c>
      <c r="E54" s="891"/>
      <c r="F54" s="891"/>
      <c r="G54" s="891"/>
      <c r="H54" s="891"/>
      <c r="I54" s="891"/>
      <c r="J54" s="891"/>
      <c r="K54" s="891"/>
      <c r="L54" s="891"/>
      <c r="M54" s="891"/>
      <c r="N54" s="891"/>
      <c r="O54" s="891"/>
      <c r="P54" s="892"/>
      <c r="Q54" s="896"/>
      <c r="R54" s="897"/>
      <c r="S54" s="897"/>
      <c r="T54" s="897"/>
      <c r="U54" s="898"/>
      <c r="V54" s="484"/>
      <c r="W54" s="484"/>
      <c r="X54" s="484"/>
      <c r="Y54" s="484"/>
      <c r="Z54" s="484"/>
      <c r="AA54" s="484"/>
      <c r="AB54" s="484"/>
      <c r="AC54" s="484"/>
    </row>
    <row r="55" spans="1:29" ht="14.1" customHeight="1">
      <c r="A55" s="886"/>
      <c r="B55" s="888" t="s">
        <v>464</v>
      </c>
      <c r="C55" s="889"/>
      <c r="D55" s="890" t="s">
        <v>465</v>
      </c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2"/>
      <c r="Q55" s="899"/>
      <c r="R55" s="900"/>
      <c r="S55" s="900"/>
      <c r="T55" s="900"/>
      <c r="U55" s="901"/>
      <c r="V55" s="484"/>
      <c r="W55" s="484"/>
      <c r="X55" s="484"/>
      <c r="Y55" s="484"/>
      <c r="Z55" s="484"/>
      <c r="AA55" s="484"/>
      <c r="AB55" s="484"/>
      <c r="AC55" s="484"/>
    </row>
    <row r="56" spans="1:29" s="487" customFormat="1" ht="87.95" customHeight="1" thickBot="1">
      <c r="A56" s="887"/>
      <c r="B56" s="879" t="s">
        <v>667</v>
      </c>
      <c r="C56" s="880"/>
      <c r="D56" s="880"/>
      <c r="E56" s="880"/>
      <c r="F56" s="880"/>
      <c r="G56" s="880"/>
      <c r="H56" s="880"/>
      <c r="I56" s="880"/>
      <c r="J56" s="880"/>
      <c r="K56" s="880"/>
      <c r="L56" s="880"/>
      <c r="M56" s="880"/>
      <c r="N56" s="880"/>
      <c r="O56" s="880"/>
      <c r="P56" s="880"/>
      <c r="Q56" s="880"/>
      <c r="R56" s="880"/>
      <c r="S56" s="880"/>
      <c r="T56" s="880"/>
      <c r="U56" s="881"/>
      <c r="V56" s="486"/>
      <c r="W56" s="486"/>
      <c r="X56" s="486"/>
      <c r="Y56" s="486"/>
      <c r="Z56" s="486"/>
      <c r="AA56" s="486"/>
      <c r="AB56" s="486"/>
      <c r="AC56" s="486"/>
    </row>
    <row r="57" spans="1:29">
      <c r="V57" s="484"/>
      <c r="W57" s="484"/>
      <c r="X57" s="484"/>
      <c r="Y57" s="484"/>
      <c r="Z57" s="484"/>
      <c r="AA57" s="484"/>
      <c r="AB57" s="484"/>
      <c r="AC57" s="484"/>
    </row>
    <row r="58" spans="1:29">
      <c r="B58" s="491"/>
      <c r="C58" s="491"/>
      <c r="D58" s="491"/>
      <c r="E58" s="491"/>
      <c r="F58" s="491"/>
      <c r="G58" s="491"/>
      <c r="H58" s="491"/>
      <c r="I58" s="491"/>
      <c r="J58" s="491"/>
      <c r="K58" s="491"/>
      <c r="L58" s="491"/>
      <c r="M58" s="491"/>
      <c r="N58" s="491"/>
      <c r="O58" s="491"/>
      <c r="P58" s="491"/>
      <c r="Q58" s="491"/>
      <c r="R58" s="491"/>
      <c r="S58" s="491"/>
      <c r="T58" s="491"/>
      <c r="U58" s="491"/>
      <c r="V58" s="484"/>
      <c r="W58" s="484"/>
      <c r="X58" s="484"/>
      <c r="Y58" s="484"/>
      <c r="Z58" s="484"/>
      <c r="AA58" s="484"/>
      <c r="AB58" s="484"/>
      <c r="AC58" s="484"/>
    </row>
  </sheetData>
  <mergeCells count="44">
    <mergeCell ref="A28:A40"/>
    <mergeCell ref="C40:U40"/>
    <mergeCell ref="B56:U56"/>
    <mergeCell ref="A41:A52"/>
    <mergeCell ref="C52:U52"/>
    <mergeCell ref="A53:A56"/>
    <mergeCell ref="B53:C53"/>
    <mergeCell ref="D53:P53"/>
    <mergeCell ref="Q53:U55"/>
    <mergeCell ref="B54:C54"/>
    <mergeCell ref="D54:P54"/>
    <mergeCell ref="B55:C55"/>
    <mergeCell ref="D55:P55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2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workbookViewId="0">
      <selection sqref="A1:V1"/>
    </sheetView>
  </sheetViews>
  <sheetFormatPr defaultRowHeight="16.5"/>
  <cols>
    <col min="1" max="1" width="3" style="313" customWidth="1"/>
    <col min="2" max="2" width="2.625" style="314" customWidth="1"/>
    <col min="3" max="3" width="13.375" style="315" customWidth="1"/>
    <col min="4" max="7" width="2.625" customWidth="1"/>
    <col min="8" max="8" width="13.375" style="315" customWidth="1"/>
    <col min="9" max="12" width="2.625" customWidth="1"/>
    <col min="13" max="13" width="13.375" style="315" customWidth="1"/>
    <col min="14" max="17" width="2.625" customWidth="1"/>
    <col min="18" max="18" width="13.375" style="315" customWidth="1"/>
    <col min="19" max="22" width="2.625" customWidth="1"/>
  </cols>
  <sheetData>
    <row r="1" spans="1:22" ht="25.5">
      <c r="A1" s="942" t="s">
        <v>540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42"/>
      <c r="P1" s="942"/>
      <c r="Q1" s="942"/>
      <c r="R1" s="942"/>
      <c r="S1" s="942"/>
      <c r="T1" s="942"/>
      <c r="U1" s="942"/>
      <c r="V1" s="942"/>
    </row>
    <row r="2" spans="1:22" s="706" customFormat="1" ht="30" customHeight="1" thickBot="1">
      <c r="A2" s="943" t="s">
        <v>541</v>
      </c>
      <c r="B2" s="944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945"/>
      <c r="V2" s="945"/>
    </row>
    <row r="3" spans="1:22" s="707" customFormat="1" ht="12.95" customHeight="1">
      <c r="A3" s="913" t="s">
        <v>542</v>
      </c>
      <c r="B3" s="913"/>
      <c r="C3" s="946" t="s">
        <v>306</v>
      </c>
      <c r="D3" s="913" t="s">
        <v>307</v>
      </c>
      <c r="E3" s="913"/>
      <c r="F3" s="913"/>
      <c r="G3" s="913"/>
      <c r="H3" s="946" t="s">
        <v>306</v>
      </c>
      <c r="I3" s="913" t="s">
        <v>308</v>
      </c>
      <c r="J3" s="913"/>
      <c r="K3" s="913"/>
      <c r="L3" s="913"/>
      <c r="M3" s="946" t="s">
        <v>306</v>
      </c>
      <c r="N3" s="913" t="s">
        <v>309</v>
      </c>
      <c r="O3" s="913"/>
      <c r="P3" s="913"/>
      <c r="Q3" s="913"/>
      <c r="R3" s="946" t="s">
        <v>306</v>
      </c>
      <c r="S3" s="913" t="s">
        <v>310</v>
      </c>
      <c r="T3" s="913"/>
      <c r="U3" s="913"/>
      <c r="V3" s="913"/>
    </row>
    <row r="4" spans="1:22" s="707" customFormat="1" ht="12.95" customHeight="1">
      <c r="A4" s="913"/>
      <c r="B4" s="913"/>
      <c r="C4" s="946"/>
      <c r="D4" s="913" t="s">
        <v>311</v>
      </c>
      <c r="E4" s="913"/>
      <c r="F4" s="913" t="s">
        <v>312</v>
      </c>
      <c r="G4" s="913"/>
      <c r="H4" s="946"/>
      <c r="I4" s="913" t="s">
        <v>311</v>
      </c>
      <c r="J4" s="913"/>
      <c r="K4" s="913" t="s">
        <v>312</v>
      </c>
      <c r="L4" s="913"/>
      <c r="M4" s="946"/>
      <c r="N4" s="913" t="s">
        <v>311</v>
      </c>
      <c r="O4" s="913"/>
      <c r="P4" s="913" t="s">
        <v>312</v>
      </c>
      <c r="Q4" s="913"/>
      <c r="R4" s="946"/>
      <c r="S4" s="913" t="s">
        <v>311</v>
      </c>
      <c r="T4" s="913"/>
      <c r="U4" s="913" t="s">
        <v>312</v>
      </c>
      <c r="V4" s="913"/>
    </row>
    <row r="5" spans="1:22" s="708" customFormat="1" ht="12.95" customHeight="1">
      <c r="A5" s="913"/>
      <c r="B5" s="913"/>
      <c r="C5" s="946"/>
      <c r="D5" s="294" t="s">
        <v>543</v>
      </c>
      <c r="E5" s="294" t="s">
        <v>544</v>
      </c>
      <c r="F5" s="294" t="s">
        <v>545</v>
      </c>
      <c r="G5" s="294" t="s">
        <v>544</v>
      </c>
      <c r="H5" s="946"/>
      <c r="I5" s="294" t="s">
        <v>543</v>
      </c>
      <c r="J5" s="294" t="s">
        <v>544</v>
      </c>
      <c r="K5" s="294" t="s">
        <v>147</v>
      </c>
      <c r="L5" s="294" t="s">
        <v>546</v>
      </c>
      <c r="M5" s="946"/>
      <c r="N5" s="294" t="s">
        <v>543</v>
      </c>
      <c r="O5" s="294" t="s">
        <v>544</v>
      </c>
      <c r="P5" s="294" t="s">
        <v>543</v>
      </c>
      <c r="Q5" s="294" t="s">
        <v>544</v>
      </c>
      <c r="R5" s="946"/>
      <c r="S5" s="294" t="s">
        <v>547</v>
      </c>
      <c r="T5" s="294" t="s">
        <v>544</v>
      </c>
      <c r="U5" s="294" t="s">
        <v>543</v>
      </c>
      <c r="V5" s="294" t="s">
        <v>544</v>
      </c>
    </row>
    <row r="6" spans="1:22" s="709" customFormat="1" ht="12.95" customHeight="1">
      <c r="A6" s="913" t="s">
        <v>548</v>
      </c>
      <c r="B6" s="913"/>
      <c r="C6" s="122" t="s">
        <v>549</v>
      </c>
      <c r="D6" s="121">
        <v>2</v>
      </c>
      <c r="E6" s="116">
        <v>2</v>
      </c>
      <c r="F6" s="116"/>
      <c r="G6" s="116"/>
      <c r="H6" s="122" t="s">
        <v>550</v>
      </c>
      <c r="I6" s="116">
        <v>2</v>
      </c>
      <c r="J6" s="116">
        <v>2</v>
      </c>
      <c r="K6" s="116"/>
      <c r="L6" s="116"/>
      <c r="M6" s="316"/>
      <c r="N6" s="294"/>
      <c r="O6" s="294"/>
      <c r="P6" s="294"/>
      <c r="Q6" s="294"/>
      <c r="R6" s="316"/>
      <c r="S6" s="294"/>
      <c r="T6" s="294"/>
      <c r="U6" s="294"/>
      <c r="V6" s="294"/>
    </row>
    <row r="7" spans="1:22" s="709" customFormat="1" ht="12.95" customHeight="1">
      <c r="A7" s="913"/>
      <c r="B7" s="913"/>
      <c r="C7" s="115" t="s">
        <v>13</v>
      </c>
      <c r="D7" s="343">
        <v>2</v>
      </c>
      <c r="E7" s="180">
        <v>2</v>
      </c>
      <c r="F7" s="180">
        <v>2</v>
      </c>
      <c r="G7" s="180">
        <v>2</v>
      </c>
      <c r="H7" s="122" t="s">
        <v>551</v>
      </c>
      <c r="I7" s="116"/>
      <c r="J7" s="116"/>
      <c r="K7" s="116">
        <v>2</v>
      </c>
      <c r="L7" s="116">
        <v>2</v>
      </c>
      <c r="M7" s="316"/>
      <c r="N7" s="294"/>
      <c r="O7" s="294"/>
      <c r="P7" s="294"/>
      <c r="Q7" s="294"/>
      <c r="R7" s="316"/>
      <c r="S7" s="294"/>
      <c r="T7" s="294"/>
      <c r="U7" s="294"/>
      <c r="V7" s="294"/>
    </row>
    <row r="8" spans="1:22" s="709" customFormat="1" ht="12.95" customHeight="1">
      <c r="A8" s="913"/>
      <c r="B8" s="913"/>
      <c r="C8" s="122" t="s">
        <v>552</v>
      </c>
      <c r="D8" s="121"/>
      <c r="E8" s="116"/>
      <c r="F8" s="116">
        <v>2</v>
      </c>
      <c r="G8" s="116">
        <v>2</v>
      </c>
      <c r="H8" s="115" t="s">
        <v>553</v>
      </c>
      <c r="I8" s="116">
        <v>2</v>
      </c>
      <c r="J8" s="116">
        <v>2</v>
      </c>
      <c r="K8" s="116"/>
      <c r="L8" s="116"/>
      <c r="M8" s="316"/>
      <c r="N8" s="294"/>
      <c r="O8" s="294"/>
      <c r="P8" s="294"/>
      <c r="Q8" s="294"/>
      <c r="R8" s="316"/>
      <c r="S8" s="294"/>
      <c r="T8" s="294"/>
      <c r="U8" s="294"/>
      <c r="V8" s="294"/>
    </row>
    <row r="9" spans="1:22" s="710" customFormat="1" ht="12.95" customHeight="1">
      <c r="A9" s="913"/>
      <c r="B9" s="913"/>
      <c r="C9" s="317" t="s">
        <v>159</v>
      </c>
      <c r="D9" s="353">
        <f>SUM(D6:D8)</f>
        <v>4</v>
      </c>
      <c r="E9" s="353">
        <f>SUM(E6:E8)</f>
        <v>4</v>
      </c>
      <c r="F9" s="353">
        <f>SUM(F6:F8)</f>
        <v>4</v>
      </c>
      <c r="G9" s="353">
        <f>SUM(G6:G8)</f>
        <v>4</v>
      </c>
      <c r="H9" s="317" t="s">
        <v>159</v>
      </c>
      <c r="I9" s="353">
        <f>SUM(I6:I8)</f>
        <v>4</v>
      </c>
      <c r="J9" s="353">
        <f>SUM(J6:J8)</f>
        <v>4</v>
      </c>
      <c r="K9" s="353">
        <f>SUM(K6:K8)</f>
        <v>2</v>
      </c>
      <c r="L9" s="353">
        <f>SUM(L6:L8)</f>
        <v>2</v>
      </c>
      <c r="M9" s="317" t="s">
        <v>159</v>
      </c>
      <c r="N9" s="353">
        <f>SUM(N6:N8)</f>
        <v>0</v>
      </c>
      <c r="O9" s="353">
        <f>SUM(O6:O8)</f>
        <v>0</v>
      </c>
      <c r="P9" s="353">
        <f>SUM(P6:P8)</f>
        <v>0</v>
      </c>
      <c r="Q9" s="353">
        <f>SUM(Q6:Q8)</f>
        <v>0</v>
      </c>
      <c r="R9" s="317" t="s">
        <v>159</v>
      </c>
      <c r="S9" s="353">
        <f>SUM(S6:S8)</f>
        <v>0</v>
      </c>
      <c r="T9" s="353">
        <f>SUM(T6:T8)</f>
        <v>0</v>
      </c>
      <c r="U9" s="353">
        <f>SUM(U6:U8)</f>
        <v>0</v>
      </c>
      <c r="V9" s="353">
        <f>SUM(V6:V8)</f>
        <v>0</v>
      </c>
    </row>
    <row r="10" spans="1:22" s="710" customFormat="1" ht="12.95" customHeight="1">
      <c r="A10" s="913"/>
      <c r="B10" s="913"/>
      <c r="C10" s="711" t="s">
        <v>160</v>
      </c>
      <c r="D10" s="934">
        <f>D9+F9+I9+K9+N9+P9+S9+U9</f>
        <v>14</v>
      </c>
      <c r="E10" s="934"/>
      <c r="F10" s="934"/>
      <c r="G10" s="934"/>
      <c r="H10" s="934"/>
      <c r="I10" s="934"/>
      <c r="J10" s="934"/>
      <c r="K10" s="934"/>
      <c r="L10" s="934"/>
      <c r="M10" s="934"/>
      <c r="N10" s="934"/>
      <c r="O10" s="934"/>
      <c r="P10" s="934"/>
      <c r="Q10" s="934"/>
      <c r="R10" s="934"/>
      <c r="S10" s="934"/>
      <c r="T10" s="934"/>
      <c r="U10" s="934"/>
      <c r="V10" s="934"/>
    </row>
    <row r="11" spans="1:22" s="712" customFormat="1" ht="30" customHeight="1">
      <c r="A11" s="913"/>
      <c r="B11" s="913"/>
      <c r="C11" s="941" t="s">
        <v>554</v>
      </c>
      <c r="D11" s="941"/>
      <c r="E11" s="941"/>
      <c r="F11" s="941"/>
      <c r="G11" s="941"/>
      <c r="H11" s="941"/>
      <c r="I11" s="941"/>
      <c r="J11" s="941"/>
      <c r="K11" s="941"/>
      <c r="L11" s="941"/>
      <c r="M11" s="941"/>
      <c r="N11" s="941"/>
      <c r="O11" s="941"/>
      <c r="P11" s="941"/>
      <c r="Q11" s="941"/>
      <c r="R11" s="941"/>
      <c r="S11" s="941"/>
      <c r="T11" s="941"/>
      <c r="U11" s="941"/>
      <c r="V11" s="941"/>
    </row>
    <row r="12" spans="1:22" s="709" customFormat="1" ht="12.95" customHeight="1">
      <c r="A12" s="913" t="s">
        <v>555</v>
      </c>
      <c r="B12" s="913"/>
      <c r="C12" s="316" t="s">
        <v>556</v>
      </c>
      <c r="D12" s="319">
        <v>0</v>
      </c>
      <c r="E12" s="294">
        <v>1</v>
      </c>
      <c r="F12" s="294">
        <v>0</v>
      </c>
      <c r="G12" s="294">
        <v>1</v>
      </c>
      <c r="H12" s="320" t="s">
        <v>557</v>
      </c>
      <c r="I12" s="294">
        <v>1</v>
      </c>
      <c r="J12" s="294">
        <v>1</v>
      </c>
      <c r="K12" s="294">
        <v>1</v>
      </c>
      <c r="L12" s="294">
        <v>1</v>
      </c>
      <c r="M12" s="316"/>
      <c r="N12" s="321"/>
      <c r="O12" s="321"/>
      <c r="P12" s="321"/>
      <c r="Q12" s="321"/>
      <c r="R12" s="316"/>
      <c r="S12" s="294"/>
      <c r="T12" s="294"/>
      <c r="U12" s="294"/>
      <c r="V12" s="294"/>
    </row>
    <row r="13" spans="1:22" s="709" customFormat="1" ht="12.95" customHeight="1">
      <c r="A13" s="913"/>
      <c r="B13" s="913"/>
      <c r="C13" s="122" t="s">
        <v>558</v>
      </c>
      <c r="D13" s="121"/>
      <c r="E13" s="116"/>
      <c r="F13" s="116">
        <v>2</v>
      </c>
      <c r="G13" s="116">
        <v>2</v>
      </c>
      <c r="H13" s="713" t="s">
        <v>559</v>
      </c>
      <c r="I13" s="317"/>
      <c r="J13" s="317"/>
      <c r="K13" s="317">
        <v>2</v>
      </c>
      <c r="L13" s="317">
        <v>2</v>
      </c>
      <c r="M13" s="316"/>
      <c r="N13" s="321"/>
      <c r="O13" s="321"/>
      <c r="P13" s="321"/>
      <c r="Q13" s="321"/>
      <c r="R13" s="316"/>
      <c r="S13" s="294"/>
      <c r="T13" s="294"/>
      <c r="U13" s="294"/>
      <c r="V13" s="294"/>
    </row>
    <row r="14" spans="1:22" s="709" customFormat="1" ht="12.95" customHeight="1">
      <c r="A14" s="913"/>
      <c r="B14" s="913"/>
      <c r="C14" s="122"/>
      <c r="D14" s="116"/>
      <c r="E14" s="116"/>
      <c r="F14" s="116"/>
      <c r="G14" s="116"/>
      <c r="H14" s="122" t="s">
        <v>560</v>
      </c>
      <c r="I14" s="116"/>
      <c r="J14" s="116"/>
      <c r="K14" s="116">
        <v>2</v>
      </c>
      <c r="L14" s="116">
        <v>2</v>
      </c>
      <c r="M14" s="316"/>
      <c r="N14" s="294"/>
      <c r="O14" s="294"/>
      <c r="P14" s="294"/>
      <c r="Q14" s="294"/>
      <c r="R14" s="316"/>
      <c r="S14" s="294"/>
      <c r="T14" s="294"/>
      <c r="U14" s="294"/>
      <c r="V14" s="294"/>
    </row>
    <row r="15" spans="1:22" s="714" customFormat="1" ht="12.95" customHeight="1">
      <c r="A15" s="913"/>
      <c r="B15" s="913"/>
      <c r="C15" s="317" t="s">
        <v>159</v>
      </c>
      <c r="D15" s="322">
        <v>0</v>
      </c>
      <c r="E15" s="353">
        <f>SUM(E12:E14)</f>
        <v>1</v>
      </c>
      <c r="F15" s="353">
        <f>SUM(F12:F14)</f>
        <v>2</v>
      </c>
      <c r="G15" s="353">
        <f>SUM(G12:G14)</f>
        <v>3</v>
      </c>
      <c r="H15" s="317" t="s">
        <v>159</v>
      </c>
      <c r="I15" s="353">
        <f>SUM(I12:I14)</f>
        <v>1</v>
      </c>
      <c r="J15" s="353">
        <f>SUM(J12:J14)</f>
        <v>1</v>
      </c>
      <c r="K15" s="353">
        <f>SUM(K12:K14)</f>
        <v>5</v>
      </c>
      <c r="L15" s="353">
        <f>SUM(L12:L14)</f>
        <v>5</v>
      </c>
      <c r="M15" s="317" t="s">
        <v>159</v>
      </c>
      <c r="N15" s="353">
        <f>SUM(N12:N14)</f>
        <v>0</v>
      </c>
      <c r="O15" s="353">
        <f>SUM(O12:O14)</f>
        <v>0</v>
      </c>
      <c r="P15" s="353">
        <f>SUM(P12:P14)</f>
        <v>0</v>
      </c>
      <c r="Q15" s="353">
        <f>SUM(Q12:Q14)</f>
        <v>0</v>
      </c>
      <c r="R15" s="317" t="s">
        <v>159</v>
      </c>
      <c r="S15" s="353">
        <f>SUM(S12:S14)</f>
        <v>0</v>
      </c>
      <c r="T15" s="353">
        <f>SUM(T12:T14)</f>
        <v>0</v>
      </c>
      <c r="U15" s="353">
        <f>SUM(U12:U14)</f>
        <v>0</v>
      </c>
      <c r="V15" s="353">
        <f>SUM(V12:V14)</f>
        <v>0</v>
      </c>
    </row>
    <row r="16" spans="1:22" s="714" customFormat="1" ht="12.95" customHeight="1">
      <c r="A16" s="913"/>
      <c r="B16" s="913"/>
      <c r="C16" s="318" t="s">
        <v>160</v>
      </c>
      <c r="D16" s="934">
        <f>SUM(D15,F15,I15,K15,N15,P15,S15,U15)</f>
        <v>8</v>
      </c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</row>
    <row r="17" spans="1:25" s="715" customFormat="1" ht="80.099999999999994" customHeight="1">
      <c r="A17" s="913" t="s">
        <v>561</v>
      </c>
      <c r="B17" s="913"/>
      <c r="C17" s="940" t="s">
        <v>562</v>
      </c>
      <c r="D17" s="940"/>
      <c r="E17" s="940"/>
      <c r="F17" s="940"/>
      <c r="G17" s="940"/>
      <c r="H17" s="940"/>
      <c r="I17" s="940"/>
      <c r="J17" s="940"/>
      <c r="K17" s="940"/>
      <c r="L17" s="940"/>
      <c r="M17" s="940"/>
      <c r="N17" s="940"/>
      <c r="O17" s="940"/>
      <c r="P17" s="940"/>
      <c r="Q17" s="940"/>
      <c r="R17" s="940"/>
      <c r="S17" s="940"/>
      <c r="T17" s="940"/>
      <c r="U17" s="940"/>
      <c r="V17" s="940"/>
    </row>
    <row r="18" spans="1:25" s="714" customFormat="1" ht="12.95" customHeight="1" thickBot="1">
      <c r="A18" s="913"/>
      <c r="B18" s="913"/>
      <c r="C18" s="318" t="s">
        <v>160</v>
      </c>
      <c r="D18" s="934">
        <v>6</v>
      </c>
      <c r="E18" s="934"/>
      <c r="F18" s="934"/>
      <c r="G18" s="934"/>
      <c r="H18" s="934"/>
      <c r="I18" s="934"/>
      <c r="J18" s="934"/>
      <c r="K18" s="934"/>
      <c r="L18" s="934"/>
      <c r="M18" s="934"/>
      <c r="N18" s="934"/>
      <c r="O18" s="934"/>
      <c r="P18" s="934"/>
      <c r="Q18" s="934"/>
      <c r="R18" s="934"/>
      <c r="S18" s="934"/>
      <c r="T18" s="934"/>
      <c r="U18" s="934"/>
      <c r="V18" s="934"/>
      <c r="Y18" s="716"/>
    </row>
    <row r="19" spans="1:25" s="715" customFormat="1" ht="13.5" customHeight="1">
      <c r="A19" s="935" t="s">
        <v>563</v>
      </c>
      <c r="B19" s="936"/>
      <c r="C19" s="717" t="s">
        <v>564</v>
      </c>
      <c r="D19" s="718">
        <v>2</v>
      </c>
      <c r="E19" s="718">
        <v>2</v>
      </c>
      <c r="F19" s="718"/>
      <c r="G19" s="718"/>
      <c r="H19" s="719" t="s">
        <v>565</v>
      </c>
      <c r="I19" s="718">
        <v>2</v>
      </c>
      <c r="J19" s="718">
        <v>2</v>
      </c>
      <c r="K19" s="718"/>
      <c r="L19" s="718"/>
      <c r="M19" s="719"/>
      <c r="N19" s="718"/>
      <c r="O19" s="718"/>
      <c r="P19" s="718"/>
      <c r="Q19" s="718"/>
      <c r="R19" s="718"/>
      <c r="S19" s="718"/>
      <c r="T19" s="718"/>
      <c r="U19" s="720"/>
      <c r="V19" s="721"/>
    </row>
    <row r="20" spans="1:25" s="715" customFormat="1" ht="13.5" customHeight="1">
      <c r="A20" s="919"/>
      <c r="B20" s="910"/>
      <c r="C20" s="344" t="s">
        <v>566</v>
      </c>
      <c r="D20" s="513"/>
      <c r="E20" s="513"/>
      <c r="F20" s="513">
        <v>2</v>
      </c>
      <c r="G20" s="513">
        <v>2</v>
      </c>
      <c r="H20" s="722" t="s">
        <v>29</v>
      </c>
      <c r="I20" s="513"/>
      <c r="J20" s="513"/>
      <c r="K20" s="512">
        <v>2</v>
      </c>
      <c r="L20" s="512">
        <v>2</v>
      </c>
      <c r="M20" s="323"/>
      <c r="N20" s="512"/>
      <c r="O20" s="512"/>
      <c r="P20" s="512"/>
      <c r="Q20" s="512"/>
      <c r="R20" s="512"/>
      <c r="S20" s="512"/>
      <c r="T20" s="512"/>
      <c r="U20" s="324"/>
      <c r="V20" s="325"/>
    </row>
    <row r="21" spans="1:25" s="715" customFormat="1" ht="12.95" customHeight="1">
      <c r="A21" s="919"/>
      <c r="B21" s="910"/>
      <c r="C21" s="326" t="s">
        <v>175</v>
      </c>
      <c r="D21" s="353">
        <f>SUM(D19:D19)</f>
        <v>2</v>
      </c>
      <c r="E21" s="353">
        <f>SUM(E19:E19)</f>
        <v>2</v>
      </c>
      <c r="F21" s="353">
        <f>SUM(F19:F20)</f>
        <v>2</v>
      </c>
      <c r="G21" s="353">
        <f>SUM(G19:G20)</f>
        <v>2</v>
      </c>
      <c r="H21" s="326" t="s">
        <v>567</v>
      </c>
      <c r="I21" s="353">
        <f>SUM(I19:I20)</f>
        <v>2</v>
      </c>
      <c r="J21" s="353">
        <f t="shared" ref="J21:L21" si="0">SUM(J19:J20)</f>
        <v>2</v>
      </c>
      <c r="K21" s="353">
        <f t="shared" si="0"/>
        <v>2</v>
      </c>
      <c r="L21" s="353">
        <f t="shared" si="0"/>
        <v>2</v>
      </c>
      <c r="M21" s="353" t="s">
        <v>567</v>
      </c>
      <c r="N21" s="327">
        <v>0</v>
      </c>
      <c r="O21" s="327">
        <v>0</v>
      </c>
      <c r="P21" s="353">
        <v>0</v>
      </c>
      <c r="Q21" s="353">
        <v>0</v>
      </c>
      <c r="R21" s="353" t="s">
        <v>567</v>
      </c>
      <c r="S21" s="327">
        <v>0</v>
      </c>
      <c r="T21" s="327">
        <v>0</v>
      </c>
      <c r="U21" s="353">
        <v>0</v>
      </c>
      <c r="V21" s="354">
        <v>0</v>
      </c>
    </row>
    <row r="22" spans="1:25" s="715" customFormat="1" ht="12.95" customHeight="1" thickBot="1">
      <c r="A22" s="920"/>
      <c r="B22" s="921"/>
      <c r="C22" s="328" t="s">
        <v>568</v>
      </c>
      <c r="D22" s="934">
        <v>8</v>
      </c>
      <c r="E22" s="934"/>
      <c r="F22" s="934"/>
      <c r="G22" s="934"/>
      <c r="H22" s="934"/>
      <c r="I22" s="934"/>
      <c r="J22" s="934"/>
      <c r="K22" s="934"/>
      <c r="L22" s="934"/>
      <c r="M22" s="934"/>
      <c r="N22" s="934"/>
      <c r="O22" s="934"/>
      <c r="P22" s="934"/>
      <c r="Q22" s="934"/>
      <c r="R22" s="934"/>
      <c r="S22" s="934"/>
      <c r="T22" s="934"/>
      <c r="U22" s="934"/>
      <c r="V22" s="937"/>
    </row>
    <row r="23" spans="1:25" s="715" customFormat="1" ht="12.95" customHeight="1">
      <c r="A23" s="935" t="s">
        <v>569</v>
      </c>
      <c r="B23" s="936"/>
      <c r="C23" s="47" t="s">
        <v>570</v>
      </c>
      <c r="D23" s="718">
        <v>2</v>
      </c>
      <c r="E23" s="718">
        <v>2</v>
      </c>
      <c r="F23" s="718"/>
      <c r="G23" s="718"/>
      <c r="H23" s="47" t="s">
        <v>571</v>
      </c>
      <c r="I23" s="718">
        <v>2</v>
      </c>
      <c r="J23" s="718">
        <v>2</v>
      </c>
      <c r="K23" s="718"/>
      <c r="L23" s="718"/>
      <c r="M23" s="718"/>
      <c r="N23" s="718"/>
      <c r="O23" s="718"/>
      <c r="P23" s="718"/>
      <c r="Q23" s="718"/>
      <c r="R23" s="718"/>
      <c r="S23" s="718"/>
      <c r="T23" s="718"/>
      <c r="U23" s="718"/>
      <c r="V23" s="723"/>
    </row>
    <row r="24" spans="1:25" s="715" customFormat="1" ht="12.95" customHeight="1">
      <c r="A24" s="919"/>
      <c r="B24" s="910"/>
      <c r="C24" s="329" t="s">
        <v>572</v>
      </c>
      <c r="D24" s="512"/>
      <c r="E24" s="512"/>
      <c r="F24" s="512">
        <v>2</v>
      </c>
      <c r="G24" s="512">
        <v>2</v>
      </c>
      <c r="H24" s="329" t="s">
        <v>573</v>
      </c>
      <c r="I24" s="512"/>
      <c r="J24" s="512"/>
      <c r="K24" s="512">
        <v>2</v>
      </c>
      <c r="L24" s="512">
        <v>2</v>
      </c>
      <c r="M24" s="513"/>
      <c r="N24" s="513"/>
      <c r="O24" s="513"/>
      <c r="P24" s="513"/>
      <c r="Q24" s="513"/>
      <c r="R24" s="513"/>
      <c r="S24" s="513"/>
      <c r="T24" s="513"/>
      <c r="U24" s="513"/>
      <c r="V24" s="514"/>
    </row>
    <row r="25" spans="1:25" s="715" customFormat="1" ht="12.75" customHeight="1">
      <c r="A25" s="919"/>
      <c r="B25" s="910"/>
      <c r="C25" s="345" t="s">
        <v>574</v>
      </c>
      <c r="D25" s="512"/>
      <c r="E25" s="512"/>
      <c r="F25" s="512">
        <v>2</v>
      </c>
      <c r="G25" s="512">
        <v>2</v>
      </c>
      <c r="H25" s="329"/>
      <c r="I25" s="512"/>
      <c r="J25" s="512"/>
      <c r="K25" s="512"/>
      <c r="L25" s="512"/>
      <c r="M25" s="513"/>
      <c r="N25" s="513"/>
      <c r="O25" s="513"/>
      <c r="P25" s="513"/>
      <c r="Q25" s="513"/>
      <c r="R25" s="513"/>
      <c r="S25" s="513"/>
      <c r="T25" s="513"/>
      <c r="U25" s="513"/>
      <c r="V25" s="514"/>
    </row>
    <row r="26" spans="1:25" s="715" customFormat="1" ht="10.5" customHeight="1">
      <c r="A26" s="919"/>
      <c r="B26" s="910"/>
      <c r="C26" s="353" t="s">
        <v>567</v>
      </c>
      <c r="D26" s="353">
        <f>SUM(D23:D24)</f>
        <v>2</v>
      </c>
      <c r="E26" s="353">
        <f>SUM(E23:E24)</f>
        <v>2</v>
      </c>
      <c r="F26" s="353">
        <f>SUM(F24:F25)</f>
        <v>4</v>
      </c>
      <c r="G26" s="353">
        <f>SUM(G24:G25)</f>
        <v>4</v>
      </c>
      <c r="H26" s="353" t="s">
        <v>567</v>
      </c>
      <c r="I26" s="353">
        <f>SUM(I23:I24)</f>
        <v>2</v>
      </c>
      <c r="J26" s="353">
        <f>SUM(J23:J24)</f>
        <v>2</v>
      </c>
      <c r="K26" s="353">
        <f>SUM(K23:K24)</f>
        <v>2</v>
      </c>
      <c r="L26" s="353">
        <f>SUM(L23:L24)</f>
        <v>2</v>
      </c>
      <c r="M26" s="353" t="s">
        <v>567</v>
      </c>
      <c r="N26" s="353">
        <f>SUM(N23:N24)</f>
        <v>0</v>
      </c>
      <c r="O26" s="353">
        <f>SUM(O23:O24)</f>
        <v>0</v>
      </c>
      <c r="P26" s="353">
        <f>SUM(P23:P24)</f>
        <v>0</v>
      </c>
      <c r="Q26" s="353">
        <f>SUM(Q23:Q24)</f>
        <v>0</v>
      </c>
      <c r="R26" s="353" t="s">
        <v>175</v>
      </c>
      <c r="S26" s="353">
        <f>SUM(S23:S24)</f>
        <v>0</v>
      </c>
      <c r="T26" s="353">
        <f>SUM(T23:T24)</f>
        <v>0</v>
      </c>
      <c r="U26" s="353">
        <f>SUM(U23:U24)</f>
        <v>0</v>
      </c>
      <c r="V26" s="354">
        <f>SUM(V23:V24)</f>
        <v>0</v>
      </c>
    </row>
    <row r="27" spans="1:25" s="715" customFormat="1" ht="12.95" customHeight="1" thickBot="1">
      <c r="A27" s="920"/>
      <c r="B27" s="921"/>
      <c r="C27" s="724" t="s">
        <v>568</v>
      </c>
      <c r="D27" s="938">
        <f>SUM(D26,F26,I26,K26,N26,P26,S26,U26)</f>
        <v>10</v>
      </c>
      <c r="E27" s="938"/>
      <c r="F27" s="938"/>
      <c r="G27" s="938"/>
      <c r="H27" s="938"/>
      <c r="I27" s="938"/>
      <c r="J27" s="938"/>
      <c r="K27" s="938"/>
      <c r="L27" s="938"/>
      <c r="M27" s="938"/>
      <c r="N27" s="938"/>
      <c r="O27" s="938"/>
      <c r="P27" s="938"/>
      <c r="Q27" s="938"/>
      <c r="R27" s="938"/>
      <c r="S27" s="938"/>
      <c r="T27" s="938"/>
      <c r="U27" s="938"/>
      <c r="V27" s="939"/>
    </row>
    <row r="28" spans="1:25" s="715" customFormat="1" ht="15" customHeight="1" thickTop="1">
      <c r="A28" s="907" t="s">
        <v>297</v>
      </c>
      <c r="B28" s="916" t="s">
        <v>298</v>
      </c>
      <c r="C28" s="330" t="s">
        <v>575</v>
      </c>
      <c r="D28" s="293">
        <v>2</v>
      </c>
      <c r="E28" s="293">
        <v>3</v>
      </c>
      <c r="F28" s="293">
        <v>2</v>
      </c>
      <c r="G28" s="293">
        <v>3</v>
      </c>
      <c r="H28" s="336" t="s">
        <v>576</v>
      </c>
      <c r="I28" s="293">
        <v>2</v>
      </c>
      <c r="J28" s="293">
        <v>2</v>
      </c>
      <c r="K28" s="293">
        <v>2</v>
      </c>
      <c r="L28" s="293">
        <v>2</v>
      </c>
      <c r="M28" s="336" t="s">
        <v>577</v>
      </c>
      <c r="N28" s="293">
        <v>2</v>
      </c>
      <c r="O28" s="294">
        <v>4</v>
      </c>
      <c r="P28" s="293">
        <v>2</v>
      </c>
      <c r="Q28" s="294">
        <v>4</v>
      </c>
      <c r="R28" s="725" t="s">
        <v>578</v>
      </c>
      <c r="S28" s="726">
        <v>9</v>
      </c>
      <c r="T28" s="726">
        <v>9</v>
      </c>
      <c r="U28" s="726"/>
      <c r="V28" s="727"/>
    </row>
    <row r="29" spans="1:25" s="715" customFormat="1" ht="15" customHeight="1">
      <c r="A29" s="928"/>
      <c r="B29" s="930"/>
      <c r="C29" s="330" t="s">
        <v>579</v>
      </c>
      <c r="D29" s="294"/>
      <c r="E29" s="294"/>
      <c r="F29" s="294">
        <v>2</v>
      </c>
      <c r="G29" s="294">
        <v>3</v>
      </c>
      <c r="H29" s="41" t="s">
        <v>580</v>
      </c>
      <c r="I29" s="294">
        <v>2</v>
      </c>
      <c r="J29" s="294">
        <v>2</v>
      </c>
      <c r="K29" s="294">
        <v>2</v>
      </c>
      <c r="L29" s="294">
        <v>2</v>
      </c>
      <c r="M29" s="307"/>
      <c r="N29" s="307"/>
      <c r="O29" s="307"/>
      <c r="P29" s="294"/>
      <c r="Q29" s="294"/>
      <c r="R29" s="336"/>
      <c r="S29" s="293"/>
      <c r="T29" s="293"/>
      <c r="U29" s="293"/>
      <c r="V29" s="728"/>
    </row>
    <row r="30" spans="1:25" s="715" customFormat="1" ht="15" customHeight="1">
      <c r="A30" s="928"/>
      <c r="B30" s="930"/>
      <c r="C30" s="332" t="s">
        <v>581</v>
      </c>
      <c r="D30" s="294">
        <v>2</v>
      </c>
      <c r="E30" s="294">
        <v>2</v>
      </c>
      <c r="F30" s="294"/>
      <c r="G30" s="294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41"/>
      <c r="S30" s="294"/>
      <c r="T30" s="294"/>
      <c r="U30" s="294"/>
      <c r="V30" s="355"/>
    </row>
    <row r="31" spans="1:25" s="715" customFormat="1" ht="15" customHeight="1" thickBot="1">
      <c r="A31" s="928"/>
      <c r="B31" s="930"/>
      <c r="C31" s="333" t="s">
        <v>582</v>
      </c>
      <c r="D31" s="729">
        <v>2</v>
      </c>
      <c r="E31" s="729">
        <v>2</v>
      </c>
      <c r="F31" s="729"/>
      <c r="G31" s="729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42"/>
      <c r="S31" s="729"/>
      <c r="T31" s="729"/>
      <c r="U31" s="729"/>
      <c r="V31" s="730"/>
    </row>
    <row r="32" spans="1:25" s="715" customFormat="1" ht="15" customHeight="1" thickTop="1">
      <c r="A32" s="928"/>
      <c r="B32" s="916" t="s">
        <v>299</v>
      </c>
      <c r="C32" s="331" t="s">
        <v>583</v>
      </c>
      <c r="D32" s="293">
        <v>2</v>
      </c>
      <c r="E32" s="293">
        <v>2</v>
      </c>
      <c r="F32" s="293">
        <v>2</v>
      </c>
      <c r="G32" s="293">
        <v>2</v>
      </c>
      <c r="H32" s="336" t="s">
        <v>584</v>
      </c>
      <c r="I32" s="293">
        <v>2</v>
      </c>
      <c r="J32" s="293">
        <v>3</v>
      </c>
      <c r="K32" s="516"/>
      <c r="L32" s="516"/>
      <c r="M32" s="336" t="s">
        <v>585</v>
      </c>
      <c r="N32" s="293">
        <v>3</v>
      </c>
      <c r="O32" s="293">
        <v>3</v>
      </c>
      <c r="P32" s="516"/>
      <c r="Q32" s="516"/>
      <c r="R32" s="336"/>
      <c r="S32" s="293"/>
      <c r="T32" s="293"/>
      <c r="U32" s="293"/>
      <c r="V32" s="728"/>
    </row>
    <row r="33" spans="1:22" s="715" customFormat="1" ht="15" customHeight="1">
      <c r="A33" s="928"/>
      <c r="B33" s="930"/>
      <c r="C33" s="330" t="s">
        <v>586</v>
      </c>
      <c r="D33" s="41"/>
      <c r="E33" s="41"/>
      <c r="F33" s="294">
        <v>2</v>
      </c>
      <c r="G33" s="294">
        <v>2</v>
      </c>
      <c r="H33" s="41" t="s">
        <v>587</v>
      </c>
      <c r="I33" s="294"/>
      <c r="J33" s="294"/>
      <c r="K33" s="294">
        <v>3</v>
      </c>
      <c r="L33" s="294">
        <v>3</v>
      </c>
      <c r="M33" s="41" t="s">
        <v>588</v>
      </c>
      <c r="N33" s="294"/>
      <c r="O33" s="294"/>
      <c r="P33" s="294">
        <v>3</v>
      </c>
      <c r="Q33" s="294">
        <v>3</v>
      </c>
      <c r="R33" s="41"/>
      <c r="S33" s="294"/>
      <c r="T33" s="294"/>
      <c r="U33" s="294"/>
      <c r="V33" s="355"/>
    </row>
    <row r="34" spans="1:22" s="715" customFormat="1" ht="15" customHeight="1" thickBot="1">
      <c r="A34" s="928"/>
      <c r="B34" s="930"/>
      <c r="C34" s="731"/>
      <c r="D34" s="729"/>
      <c r="E34" s="729"/>
      <c r="F34" s="729"/>
      <c r="G34" s="729"/>
      <c r="H34" s="732"/>
      <c r="I34" s="732"/>
      <c r="J34" s="732"/>
      <c r="K34" s="729"/>
      <c r="L34" s="729"/>
      <c r="M34" s="342"/>
      <c r="N34" s="342"/>
      <c r="O34" s="342"/>
      <c r="P34" s="342"/>
      <c r="Q34" s="342"/>
      <c r="R34" s="342"/>
      <c r="S34" s="729"/>
      <c r="T34" s="729"/>
      <c r="U34" s="729"/>
      <c r="V34" s="730"/>
    </row>
    <row r="35" spans="1:22" s="715" customFormat="1" ht="15" customHeight="1" thickTop="1">
      <c r="A35" s="928"/>
      <c r="B35" s="916" t="s">
        <v>300</v>
      </c>
      <c r="C35" s="334" t="s">
        <v>589</v>
      </c>
      <c r="D35" s="293">
        <v>2</v>
      </c>
      <c r="E35" s="293">
        <v>2</v>
      </c>
      <c r="F35" s="733"/>
      <c r="G35" s="293"/>
      <c r="H35" s="336" t="s">
        <v>590</v>
      </c>
      <c r="I35" s="293">
        <v>3</v>
      </c>
      <c r="J35" s="293">
        <v>3</v>
      </c>
      <c r="K35" s="293"/>
      <c r="L35" s="293"/>
      <c r="M35" s="335" t="s">
        <v>591</v>
      </c>
      <c r="N35" s="293">
        <v>2</v>
      </c>
      <c r="O35" s="293">
        <v>2</v>
      </c>
      <c r="P35" s="293"/>
      <c r="Q35" s="293"/>
      <c r="R35" s="336"/>
      <c r="S35" s="293"/>
      <c r="T35" s="293"/>
      <c r="U35" s="293"/>
      <c r="V35" s="728"/>
    </row>
    <row r="36" spans="1:22" s="715" customFormat="1" ht="15" customHeight="1">
      <c r="A36" s="928"/>
      <c r="B36" s="930"/>
      <c r="C36" s="330" t="s">
        <v>592</v>
      </c>
      <c r="D36" s="294"/>
      <c r="E36" s="294"/>
      <c r="F36" s="294">
        <v>3</v>
      </c>
      <c r="G36" s="294">
        <v>3</v>
      </c>
      <c r="H36" s="41" t="s">
        <v>593</v>
      </c>
      <c r="I36" s="293"/>
      <c r="J36" s="293"/>
      <c r="K36" s="293">
        <v>2</v>
      </c>
      <c r="L36" s="293">
        <v>2</v>
      </c>
      <c r="M36" s="41"/>
      <c r="N36" s="294"/>
      <c r="O36" s="294"/>
      <c r="P36" s="294"/>
      <c r="Q36" s="294"/>
      <c r="R36" s="41"/>
      <c r="S36" s="294"/>
      <c r="T36" s="294"/>
      <c r="U36" s="294"/>
      <c r="V36" s="355"/>
    </row>
    <row r="37" spans="1:22" s="715" customFormat="1" ht="15" customHeight="1">
      <c r="A37" s="928"/>
      <c r="B37" s="931"/>
      <c r="C37" s="734" t="s">
        <v>159</v>
      </c>
      <c r="D37" s="353">
        <f>SUM(D28:D36)</f>
        <v>10</v>
      </c>
      <c r="E37" s="353">
        <f>SUM(E28:E36)</f>
        <v>11</v>
      </c>
      <c r="F37" s="353">
        <f>SUM(F28:F36)</f>
        <v>11</v>
      </c>
      <c r="G37" s="353">
        <f>SUM(G28:G36)</f>
        <v>13</v>
      </c>
      <c r="H37" s="353" t="s">
        <v>159</v>
      </c>
      <c r="I37" s="353">
        <f>SUM(I28:I36)</f>
        <v>9</v>
      </c>
      <c r="J37" s="353">
        <f>SUM(J28:J36)</f>
        <v>10</v>
      </c>
      <c r="K37" s="353">
        <f>SUM(K28:K36)</f>
        <v>9</v>
      </c>
      <c r="L37" s="353">
        <f>SUM(L28:L36)</f>
        <v>9</v>
      </c>
      <c r="M37" s="353" t="s">
        <v>159</v>
      </c>
      <c r="N37" s="353">
        <f>SUM(N28:N36)</f>
        <v>7</v>
      </c>
      <c r="O37" s="353">
        <f>SUM(O28:O36)</f>
        <v>9</v>
      </c>
      <c r="P37" s="353">
        <f>SUM(P28:P36)</f>
        <v>5</v>
      </c>
      <c r="Q37" s="353">
        <f>SUM(Q28:Q36)</f>
        <v>7</v>
      </c>
      <c r="R37" s="353" t="s">
        <v>159</v>
      </c>
      <c r="S37" s="353">
        <f>SUM(S28:S36)</f>
        <v>9</v>
      </c>
      <c r="T37" s="353">
        <f>SUM(T28:T36)</f>
        <v>9</v>
      </c>
      <c r="U37" s="353">
        <f>SUM(U28:U36)</f>
        <v>0</v>
      </c>
      <c r="V37" s="354">
        <f>SUM(V28:V36)</f>
        <v>0</v>
      </c>
    </row>
    <row r="38" spans="1:22" s="715" customFormat="1" ht="15" customHeight="1">
      <c r="A38" s="928"/>
      <c r="B38" s="932"/>
      <c r="C38" s="735" t="s">
        <v>160</v>
      </c>
      <c r="D38" s="902">
        <f>D37+F37+I37+K37+N37+P37+S37+U37</f>
        <v>60</v>
      </c>
      <c r="E38" s="902"/>
      <c r="F38" s="902"/>
      <c r="G38" s="902"/>
      <c r="H38" s="902"/>
      <c r="I38" s="902"/>
      <c r="J38" s="902"/>
      <c r="K38" s="902"/>
      <c r="L38" s="902"/>
      <c r="M38" s="902"/>
      <c r="N38" s="902"/>
      <c r="O38" s="902"/>
      <c r="P38" s="902"/>
      <c r="Q38" s="902"/>
      <c r="R38" s="902"/>
      <c r="S38" s="902"/>
      <c r="T38" s="902"/>
      <c r="U38" s="902"/>
      <c r="V38" s="903"/>
    </row>
    <row r="39" spans="1:22" s="715" customFormat="1" ht="15" customHeight="1" thickBot="1">
      <c r="A39" s="929"/>
      <c r="B39" s="933"/>
      <c r="C39" s="736" t="s">
        <v>594</v>
      </c>
      <c r="D39" s="737">
        <f>D9+D15+D21+D37</f>
        <v>16</v>
      </c>
      <c r="E39" s="737">
        <f t="shared" ref="E39:V39" si="1">E9+E15+E21+E37</f>
        <v>18</v>
      </c>
      <c r="F39" s="737">
        <f t="shared" si="1"/>
        <v>19</v>
      </c>
      <c r="G39" s="737">
        <f t="shared" si="1"/>
        <v>22</v>
      </c>
      <c r="H39" s="737"/>
      <c r="I39" s="737">
        <f t="shared" si="1"/>
        <v>16</v>
      </c>
      <c r="J39" s="737">
        <f t="shared" si="1"/>
        <v>17</v>
      </c>
      <c r="K39" s="737">
        <f t="shared" si="1"/>
        <v>18</v>
      </c>
      <c r="L39" s="737">
        <f t="shared" si="1"/>
        <v>18</v>
      </c>
      <c r="M39" s="737"/>
      <c r="N39" s="737">
        <f t="shared" si="1"/>
        <v>7</v>
      </c>
      <c r="O39" s="737">
        <f t="shared" si="1"/>
        <v>9</v>
      </c>
      <c r="P39" s="737">
        <f t="shared" si="1"/>
        <v>5</v>
      </c>
      <c r="Q39" s="737">
        <f t="shared" si="1"/>
        <v>7</v>
      </c>
      <c r="R39" s="737"/>
      <c r="S39" s="737">
        <f t="shared" si="1"/>
        <v>9</v>
      </c>
      <c r="T39" s="737">
        <f t="shared" si="1"/>
        <v>9</v>
      </c>
      <c r="U39" s="737">
        <f t="shared" si="1"/>
        <v>0</v>
      </c>
      <c r="V39" s="738">
        <f t="shared" si="1"/>
        <v>0</v>
      </c>
    </row>
    <row r="40" spans="1:22" s="715" customFormat="1" ht="15" customHeight="1" thickTop="1">
      <c r="A40" s="907" t="s">
        <v>595</v>
      </c>
      <c r="B40" s="909" t="s">
        <v>298</v>
      </c>
      <c r="C40" s="335" t="s">
        <v>596</v>
      </c>
      <c r="D40" s="290">
        <v>2</v>
      </c>
      <c r="E40" s="290">
        <v>2</v>
      </c>
      <c r="F40" s="516"/>
      <c r="G40" s="516"/>
      <c r="H40" s="41" t="s">
        <v>597</v>
      </c>
      <c r="I40" s="294">
        <v>2</v>
      </c>
      <c r="J40" s="294">
        <v>2</v>
      </c>
      <c r="K40" s="291"/>
      <c r="L40" s="291"/>
      <c r="M40" s="41" t="s">
        <v>598</v>
      </c>
      <c r="N40" s="294"/>
      <c r="O40" s="294"/>
      <c r="P40" s="294">
        <v>2</v>
      </c>
      <c r="Q40" s="294">
        <v>2</v>
      </c>
      <c r="R40" s="336"/>
      <c r="S40" s="290"/>
      <c r="T40" s="290"/>
      <c r="U40" s="290"/>
      <c r="V40" s="739"/>
    </row>
    <row r="41" spans="1:22" s="715" customFormat="1" ht="15" customHeight="1">
      <c r="A41" s="908"/>
      <c r="B41" s="910"/>
      <c r="C41" s="41" t="s">
        <v>599</v>
      </c>
      <c r="D41" s="292"/>
      <c r="E41" s="291"/>
      <c r="F41" s="291">
        <v>2</v>
      </c>
      <c r="G41" s="291">
        <v>2</v>
      </c>
      <c r="H41" s="336" t="s">
        <v>600</v>
      </c>
      <c r="I41" s="294">
        <v>2</v>
      </c>
      <c r="J41" s="294">
        <v>2</v>
      </c>
      <c r="K41" s="293"/>
      <c r="L41" s="293"/>
      <c r="M41" s="337" t="s">
        <v>601</v>
      </c>
      <c r="N41" s="297">
        <v>2</v>
      </c>
      <c r="O41" s="297">
        <v>2</v>
      </c>
      <c r="P41" s="297"/>
      <c r="Q41" s="297"/>
      <c r="R41" s="41"/>
      <c r="S41" s="294"/>
      <c r="T41" s="294"/>
      <c r="U41" s="294"/>
      <c r="V41" s="355"/>
    </row>
    <row r="42" spans="1:22" s="715" customFormat="1" ht="15" customHeight="1">
      <c r="A42" s="908"/>
      <c r="B42" s="910"/>
      <c r="C42" s="337"/>
      <c r="D42" s="295"/>
      <c r="E42" s="296"/>
      <c r="F42" s="296"/>
      <c r="G42" s="296"/>
      <c r="H42" s="336" t="s">
        <v>602</v>
      </c>
      <c r="I42" s="294"/>
      <c r="J42" s="294"/>
      <c r="K42" s="293">
        <v>2</v>
      </c>
      <c r="L42" s="293">
        <v>2</v>
      </c>
      <c r="M42" s="337" t="s">
        <v>603</v>
      </c>
      <c r="N42" s="297">
        <v>2</v>
      </c>
      <c r="O42" s="297">
        <v>2</v>
      </c>
      <c r="P42" s="297"/>
      <c r="Q42" s="297"/>
      <c r="R42" s="337"/>
      <c r="S42" s="297"/>
      <c r="T42" s="297"/>
      <c r="U42" s="297"/>
      <c r="V42" s="298"/>
    </row>
    <row r="43" spans="1:22" s="715" customFormat="1" ht="15" customHeight="1" thickBot="1">
      <c r="A43" s="908"/>
      <c r="B43" s="910"/>
      <c r="C43" s="515"/>
      <c r="D43" s="515"/>
      <c r="E43" s="515"/>
      <c r="F43" s="515"/>
      <c r="G43" s="515"/>
      <c r="H43" s="337"/>
      <c r="I43" s="297"/>
      <c r="J43" s="297"/>
      <c r="K43" s="297"/>
      <c r="L43" s="297"/>
      <c r="M43" s="337" t="s">
        <v>604</v>
      </c>
      <c r="N43" s="297">
        <v>3</v>
      </c>
      <c r="O43" s="297">
        <v>3</v>
      </c>
      <c r="P43" s="515"/>
      <c r="Q43" s="515"/>
      <c r="R43" s="337"/>
      <c r="S43" s="740"/>
      <c r="T43" s="740"/>
      <c r="U43" s="297"/>
      <c r="V43" s="298"/>
    </row>
    <row r="44" spans="1:22" s="715" customFormat="1" ht="15" customHeight="1" thickTop="1">
      <c r="A44" s="908"/>
      <c r="B44" s="911" t="s">
        <v>299</v>
      </c>
      <c r="C44" s="338"/>
      <c r="D44" s="338"/>
      <c r="E44" s="338"/>
      <c r="F44" s="299"/>
      <c r="G44" s="299"/>
      <c r="H44" s="339"/>
      <c r="I44" s="299"/>
      <c r="J44" s="299"/>
      <c r="K44" s="299"/>
      <c r="L44" s="299"/>
      <c r="M44" s="339" t="s">
        <v>605</v>
      </c>
      <c r="N44" s="300">
        <v>2</v>
      </c>
      <c r="O44" s="300">
        <v>2</v>
      </c>
      <c r="P44" s="300"/>
      <c r="Q44" s="300"/>
      <c r="R44" s="339" t="s">
        <v>606</v>
      </c>
      <c r="S44" s="300">
        <v>2</v>
      </c>
      <c r="T44" s="300">
        <v>2</v>
      </c>
      <c r="U44" s="339"/>
      <c r="V44" s="340"/>
    </row>
    <row r="45" spans="1:22" s="715" customFormat="1" ht="15" customHeight="1">
      <c r="A45" s="908"/>
      <c r="B45" s="912"/>
      <c r="C45" s="516"/>
      <c r="D45" s="516"/>
      <c r="E45" s="516"/>
      <c r="F45" s="290"/>
      <c r="G45" s="290"/>
      <c r="H45" s="336"/>
      <c r="I45" s="290"/>
      <c r="J45" s="290"/>
      <c r="K45" s="290"/>
      <c r="L45" s="290"/>
      <c r="M45" s="41" t="s">
        <v>607</v>
      </c>
      <c r="N45" s="294"/>
      <c r="O45" s="294"/>
      <c r="P45" s="297">
        <v>2</v>
      </c>
      <c r="Q45" s="297">
        <v>2</v>
      </c>
      <c r="R45" s="336" t="s">
        <v>608</v>
      </c>
      <c r="S45" s="290">
        <v>2</v>
      </c>
      <c r="T45" s="290">
        <v>2</v>
      </c>
      <c r="U45" s="336"/>
      <c r="V45" s="341"/>
    </row>
    <row r="46" spans="1:22" s="715" customFormat="1" ht="15" customHeight="1">
      <c r="A46" s="908"/>
      <c r="B46" s="913"/>
      <c r="C46" s="41"/>
      <c r="D46" s="292"/>
      <c r="E46" s="292"/>
      <c r="F46" s="292"/>
      <c r="G46" s="292"/>
      <c r="H46" s="41"/>
      <c r="I46" s="294"/>
      <c r="J46" s="294"/>
      <c r="K46" s="294"/>
      <c r="L46" s="294"/>
      <c r="M46" s="336" t="s">
        <v>301</v>
      </c>
      <c r="N46" s="293">
        <v>2</v>
      </c>
      <c r="O46" s="293">
        <v>2</v>
      </c>
      <c r="P46" s="294"/>
      <c r="Q46" s="294"/>
      <c r="R46" s="336" t="s">
        <v>609</v>
      </c>
      <c r="S46" s="293"/>
      <c r="T46" s="293"/>
      <c r="U46" s="293">
        <v>2</v>
      </c>
      <c r="V46" s="728">
        <v>2</v>
      </c>
    </row>
    <row r="47" spans="1:22" s="715" customFormat="1" ht="15" customHeight="1">
      <c r="A47" s="908"/>
      <c r="B47" s="913"/>
      <c r="C47" s="41"/>
      <c r="D47" s="292"/>
      <c r="E47" s="292"/>
      <c r="F47" s="292"/>
      <c r="G47" s="292"/>
      <c r="H47" s="41"/>
      <c r="I47" s="41"/>
      <c r="J47" s="41"/>
      <c r="K47" s="294"/>
      <c r="L47" s="294"/>
      <c r="M47" s="41" t="s">
        <v>610</v>
      </c>
      <c r="N47" s="294">
        <v>2</v>
      </c>
      <c r="O47" s="294">
        <v>2</v>
      </c>
      <c r="P47" s="294"/>
      <c r="Q47" s="294"/>
      <c r="R47" s="336" t="s">
        <v>302</v>
      </c>
      <c r="S47" s="293"/>
      <c r="T47" s="293"/>
      <c r="U47" s="293">
        <v>2</v>
      </c>
      <c r="V47" s="728">
        <v>2</v>
      </c>
    </row>
    <row r="48" spans="1:22" s="715" customFormat="1" ht="15" customHeight="1">
      <c r="A48" s="908"/>
      <c r="B48" s="914"/>
      <c r="C48" s="337"/>
      <c r="D48" s="295"/>
      <c r="E48" s="295"/>
      <c r="F48" s="295"/>
      <c r="G48" s="295"/>
      <c r="H48" s="337"/>
      <c r="I48" s="337"/>
      <c r="J48" s="337"/>
      <c r="K48" s="297"/>
      <c r="L48" s="297"/>
      <c r="M48" s="41" t="s">
        <v>611</v>
      </c>
      <c r="N48" s="294"/>
      <c r="O48" s="294"/>
      <c r="P48" s="294">
        <v>2</v>
      </c>
      <c r="Q48" s="294">
        <v>2</v>
      </c>
      <c r="R48" s="336" t="s">
        <v>612</v>
      </c>
      <c r="S48" s="293"/>
      <c r="T48" s="293"/>
      <c r="U48" s="293">
        <v>2</v>
      </c>
      <c r="V48" s="728">
        <v>2</v>
      </c>
    </row>
    <row r="49" spans="1:22" s="715" customFormat="1" ht="15" customHeight="1" thickBot="1">
      <c r="A49" s="908"/>
      <c r="B49" s="915"/>
      <c r="C49" s="342"/>
      <c r="D49" s="301"/>
      <c r="E49" s="301"/>
      <c r="F49" s="301"/>
      <c r="G49" s="301"/>
      <c r="H49" s="342"/>
      <c r="I49" s="302"/>
      <c r="J49" s="302"/>
      <c r="K49" s="302"/>
      <c r="L49" s="302"/>
      <c r="M49" s="741" t="s">
        <v>613</v>
      </c>
      <c r="N49" s="741"/>
      <c r="O49" s="741"/>
      <c r="P49" s="742">
        <v>2</v>
      </c>
      <c r="Q49" s="742">
        <v>2</v>
      </c>
      <c r="R49" s="741" t="s">
        <v>614</v>
      </c>
      <c r="S49" s="742"/>
      <c r="T49" s="742"/>
      <c r="U49" s="742">
        <v>2</v>
      </c>
      <c r="V49" s="743">
        <v>2</v>
      </c>
    </row>
    <row r="50" spans="1:22" s="715" customFormat="1" ht="15" customHeight="1" thickTop="1">
      <c r="A50" s="908"/>
      <c r="B50" s="916" t="s">
        <v>300</v>
      </c>
      <c r="C50" s="339"/>
      <c r="D50" s="304"/>
      <c r="E50" s="304"/>
      <c r="F50" s="304"/>
      <c r="G50" s="304"/>
      <c r="H50" s="339" t="s">
        <v>615</v>
      </c>
      <c r="I50" s="300"/>
      <c r="J50" s="300"/>
      <c r="K50" s="300">
        <v>2</v>
      </c>
      <c r="L50" s="300">
        <v>2</v>
      </c>
      <c r="M50" s="339" t="s">
        <v>303</v>
      </c>
      <c r="N50" s="300">
        <v>2</v>
      </c>
      <c r="O50" s="300">
        <v>2</v>
      </c>
      <c r="P50" s="300"/>
      <c r="Q50" s="300"/>
      <c r="R50" s="339" t="s">
        <v>616</v>
      </c>
      <c r="S50" s="300">
        <v>2</v>
      </c>
      <c r="T50" s="300">
        <v>2</v>
      </c>
      <c r="U50" s="339"/>
      <c r="V50" s="340"/>
    </row>
    <row r="51" spans="1:22" s="715" customFormat="1" ht="15" customHeight="1">
      <c r="A51" s="908"/>
      <c r="B51" s="917"/>
      <c r="C51" s="41"/>
      <c r="D51" s="292"/>
      <c r="E51" s="292"/>
      <c r="F51" s="292"/>
      <c r="G51" s="292"/>
      <c r="H51" s="41"/>
      <c r="I51" s="294"/>
      <c r="J51" s="294"/>
      <c r="K51" s="294"/>
      <c r="L51" s="294"/>
      <c r="M51" s="41" t="s">
        <v>304</v>
      </c>
      <c r="N51" s="294"/>
      <c r="O51" s="294"/>
      <c r="P51" s="294">
        <v>2</v>
      </c>
      <c r="Q51" s="294">
        <v>2</v>
      </c>
      <c r="R51" s="41" t="s">
        <v>617</v>
      </c>
      <c r="S51" s="294">
        <v>2</v>
      </c>
      <c r="T51" s="294">
        <v>2</v>
      </c>
      <c r="U51" s="294"/>
      <c r="V51" s="303"/>
    </row>
    <row r="52" spans="1:22" s="715" customFormat="1" ht="15" customHeight="1">
      <c r="A52" s="908"/>
      <c r="B52" s="917"/>
      <c r="C52" s="41"/>
      <c r="D52" s="292"/>
      <c r="E52" s="292"/>
      <c r="F52" s="292"/>
      <c r="G52" s="292"/>
      <c r="H52" s="41"/>
      <c r="I52" s="294"/>
      <c r="J52" s="294"/>
      <c r="K52" s="294"/>
      <c r="L52" s="294"/>
      <c r="M52" s="41" t="s">
        <v>305</v>
      </c>
      <c r="N52" s="294"/>
      <c r="O52" s="294"/>
      <c r="P52" s="294">
        <v>2</v>
      </c>
      <c r="Q52" s="294">
        <v>2</v>
      </c>
      <c r="R52" s="41" t="s">
        <v>618</v>
      </c>
      <c r="S52" s="294"/>
      <c r="T52" s="294"/>
      <c r="U52" s="294">
        <v>2</v>
      </c>
      <c r="V52" s="303">
        <v>2</v>
      </c>
    </row>
    <row r="53" spans="1:22" s="715" customFormat="1" ht="15" customHeight="1">
      <c r="A53" s="908"/>
      <c r="B53" s="917"/>
      <c r="C53" s="41"/>
      <c r="D53" s="292"/>
      <c r="E53" s="292"/>
      <c r="F53" s="292"/>
      <c r="G53" s="292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41" t="s">
        <v>619</v>
      </c>
      <c r="S53" s="294"/>
      <c r="T53" s="294"/>
      <c r="U53" s="294">
        <v>2</v>
      </c>
      <c r="V53" s="303">
        <v>2</v>
      </c>
    </row>
    <row r="54" spans="1:22" s="715" customFormat="1" ht="15" customHeight="1" thickBot="1">
      <c r="A54" s="908"/>
      <c r="B54" s="918"/>
      <c r="C54" s="342"/>
      <c r="D54" s="301"/>
      <c r="E54" s="301"/>
      <c r="F54" s="301"/>
      <c r="G54" s="301"/>
      <c r="H54" s="342"/>
      <c r="I54" s="729"/>
      <c r="J54" s="729"/>
      <c r="K54" s="729"/>
      <c r="L54" s="729"/>
      <c r="M54" s="308"/>
      <c r="N54" s="308"/>
      <c r="O54" s="308"/>
      <c r="P54" s="308"/>
      <c r="Q54" s="308"/>
      <c r="R54" s="342"/>
      <c r="S54" s="729"/>
      <c r="T54" s="729"/>
      <c r="U54" s="729"/>
      <c r="V54" s="744"/>
    </row>
    <row r="55" spans="1:22" s="715" customFormat="1" ht="15" customHeight="1" thickTop="1">
      <c r="A55" s="908"/>
      <c r="B55" s="305"/>
      <c r="C55" s="336"/>
      <c r="D55" s="306"/>
      <c r="E55" s="306"/>
      <c r="F55" s="306"/>
      <c r="G55" s="306"/>
      <c r="H55" s="336"/>
      <c r="I55" s="293"/>
      <c r="J55" s="293"/>
      <c r="K55" s="293"/>
      <c r="L55" s="293"/>
      <c r="M55" s="745" t="s">
        <v>620</v>
      </c>
      <c r="N55" s="746">
        <v>9</v>
      </c>
      <c r="O55" s="746" t="s">
        <v>621</v>
      </c>
      <c r="P55" s="746">
        <v>9</v>
      </c>
      <c r="Q55" s="726" t="s">
        <v>621</v>
      </c>
      <c r="R55" s="745" t="s">
        <v>622</v>
      </c>
      <c r="S55" s="746"/>
      <c r="T55" s="746"/>
      <c r="U55" s="746">
        <v>9</v>
      </c>
      <c r="V55" s="747" t="s">
        <v>621</v>
      </c>
    </row>
    <row r="56" spans="1:22" s="715" customFormat="1" ht="15" customHeight="1">
      <c r="A56" s="511"/>
      <c r="B56" s="307"/>
      <c r="C56" s="748" t="s">
        <v>623</v>
      </c>
      <c r="D56" s="353">
        <v>2</v>
      </c>
      <c r="E56" s="353">
        <v>2</v>
      </c>
      <c r="F56" s="353">
        <v>2</v>
      </c>
      <c r="G56" s="353">
        <v>2</v>
      </c>
      <c r="H56" s="748" t="s">
        <v>623</v>
      </c>
      <c r="I56" s="353">
        <v>2</v>
      </c>
      <c r="J56" s="353">
        <v>2</v>
      </c>
      <c r="K56" s="353">
        <v>2</v>
      </c>
      <c r="L56" s="353">
        <v>2</v>
      </c>
      <c r="M56" s="748" t="s">
        <v>623</v>
      </c>
      <c r="N56" s="353">
        <v>10</v>
      </c>
      <c r="O56" s="353">
        <v>10</v>
      </c>
      <c r="P56" s="353">
        <v>12</v>
      </c>
      <c r="Q56" s="353">
        <v>12</v>
      </c>
      <c r="R56" s="748" t="s">
        <v>623</v>
      </c>
      <c r="S56" s="353">
        <v>0</v>
      </c>
      <c r="T56" s="353">
        <v>0</v>
      </c>
      <c r="U56" s="353">
        <v>10</v>
      </c>
      <c r="V56" s="354">
        <v>10</v>
      </c>
    </row>
    <row r="57" spans="1:22" s="754" customFormat="1" ht="15" customHeight="1" thickBot="1">
      <c r="A57" s="749"/>
      <c r="B57" s="308"/>
      <c r="C57" s="750" t="s">
        <v>624</v>
      </c>
      <c r="D57" s="751">
        <f>D39+D56</f>
        <v>18</v>
      </c>
      <c r="E57" s="751">
        <f>E39+E56</f>
        <v>20</v>
      </c>
      <c r="F57" s="751">
        <f>F39+F56</f>
        <v>21</v>
      </c>
      <c r="G57" s="751">
        <f>G39+G56</f>
        <v>24</v>
      </c>
      <c r="H57" s="752"/>
      <c r="I57" s="737">
        <f>I39+I56</f>
        <v>18</v>
      </c>
      <c r="J57" s="751">
        <f>J39+J56</f>
        <v>19</v>
      </c>
      <c r="K57" s="751">
        <f>K39+K56</f>
        <v>20</v>
      </c>
      <c r="L57" s="751">
        <f>L39+L56</f>
        <v>20</v>
      </c>
      <c r="M57" s="752"/>
      <c r="N57" s="737">
        <f>N39+N56</f>
        <v>17</v>
      </c>
      <c r="O57" s="751">
        <f>O39+O56</f>
        <v>19</v>
      </c>
      <c r="P57" s="751">
        <f>P39+P56</f>
        <v>17</v>
      </c>
      <c r="Q57" s="751">
        <f>Q39+Q56</f>
        <v>19</v>
      </c>
      <c r="R57" s="752"/>
      <c r="S57" s="751">
        <f>S39+S56</f>
        <v>9</v>
      </c>
      <c r="T57" s="751">
        <f>T39+T56</f>
        <v>9</v>
      </c>
      <c r="U57" s="751">
        <f>U39+U56</f>
        <v>10</v>
      </c>
      <c r="V57" s="753">
        <f>V39+V56</f>
        <v>10</v>
      </c>
    </row>
    <row r="58" spans="1:22" s="754" customFormat="1" ht="15" customHeight="1" thickTop="1">
      <c r="A58" s="919" t="s">
        <v>625</v>
      </c>
      <c r="B58" s="910"/>
      <c r="C58" s="922" t="s">
        <v>626</v>
      </c>
      <c r="D58" s="923"/>
      <c r="E58" s="923"/>
      <c r="F58" s="923"/>
      <c r="G58" s="924"/>
      <c r="H58" s="922" t="s">
        <v>627</v>
      </c>
      <c r="I58" s="923"/>
      <c r="J58" s="923"/>
      <c r="K58" s="923"/>
      <c r="L58" s="924"/>
      <c r="M58" s="335"/>
      <c r="N58" s="516"/>
      <c r="O58" s="309"/>
      <c r="P58" s="309"/>
      <c r="Q58" s="516"/>
      <c r="R58" s="335"/>
      <c r="S58" s="516"/>
      <c r="T58" s="516"/>
      <c r="U58" s="516"/>
      <c r="V58" s="310"/>
    </row>
    <row r="59" spans="1:22" s="754" customFormat="1" ht="15" customHeight="1">
      <c r="A59" s="919"/>
      <c r="B59" s="910"/>
      <c r="C59" s="904" t="s">
        <v>628</v>
      </c>
      <c r="D59" s="905"/>
      <c r="E59" s="905"/>
      <c r="F59" s="905"/>
      <c r="G59" s="906"/>
      <c r="H59" s="904" t="s">
        <v>629</v>
      </c>
      <c r="I59" s="905"/>
      <c r="J59" s="905"/>
      <c r="K59" s="905"/>
      <c r="L59" s="906"/>
      <c r="M59" s="31"/>
      <c r="N59" s="311"/>
      <c r="O59" s="311"/>
      <c r="P59" s="311"/>
      <c r="Q59" s="307"/>
      <c r="R59" s="31"/>
      <c r="S59" s="307"/>
      <c r="T59" s="307"/>
      <c r="U59" s="307"/>
      <c r="V59" s="312"/>
    </row>
    <row r="60" spans="1:22" s="754" customFormat="1" ht="15" customHeight="1">
      <c r="A60" s="919"/>
      <c r="B60" s="910"/>
      <c r="C60" s="904" t="s">
        <v>630</v>
      </c>
      <c r="D60" s="905"/>
      <c r="E60" s="905"/>
      <c r="F60" s="905"/>
      <c r="G60" s="906"/>
      <c r="H60" s="904" t="s">
        <v>631</v>
      </c>
      <c r="I60" s="905"/>
      <c r="J60" s="905"/>
      <c r="K60" s="905"/>
      <c r="L60" s="906"/>
      <c r="M60" s="904" t="s">
        <v>632</v>
      </c>
      <c r="N60" s="905"/>
      <c r="O60" s="905"/>
      <c r="P60" s="905"/>
      <c r="Q60" s="906"/>
      <c r="R60" s="31"/>
      <c r="S60" s="307"/>
      <c r="T60" s="307"/>
      <c r="U60" s="307"/>
      <c r="V60" s="312"/>
    </row>
    <row r="61" spans="1:22" s="707" customFormat="1" ht="60.75" customHeight="1" thickBot="1">
      <c r="A61" s="920"/>
      <c r="B61" s="921"/>
      <c r="C61" s="925" t="s">
        <v>668</v>
      </c>
      <c r="D61" s="926"/>
      <c r="E61" s="926"/>
      <c r="F61" s="926"/>
      <c r="G61" s="926"/>
      <c r="H61" s="926"/>
      <c r="I61" s="926"/>
      <c r="J61" s="926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7"/>
    </row>
  </sheetData>
  <mergeCells count="50">
    <mergeCell ref="A6:B11"/>
    <mergeCell ref="D10:V10"/>
    <mergeCell ref="C11:V11"/>
    <mergeCell ref="A12:B16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B32:B34"/>
    <mergeCell ref="B35:B36"/>
    <mergeCell ref="B37:B39"/>
    <mergeCell ref="D16:V16"/>
    <mergeCell ref="A19:B22"/>
    <mergeCell ref="D22:V22"/>
    <mergeCell ref="A23:B27"/>
    <mergeCell ref="D27:V27"/>
    <mergeCell ref="A17:B18"/>
    <mergeCell ref="C17:V17"/>
    <mergeCell ref="D18:V18"/>
    <mergeCell ref="D38:V38"/>
    <mergeCell ref="M60:Q60"/>
    <mergeCell ref="A40:A55"/>
    <mergeCell ref="B40:B43"/>
    <mergeCell ref="B44:B49"/>
    <mergeCell ref="B50:B54"/>
    <mergeCell ref="A58:B61"/>
    <mergeCell ref="C58:G58"/>
    <mergeCell ref="C61:V61"/>
    <mergeCell ref="H58:L58"/>
    <mergeCell ref="C59:G59"/>
    <mergeCell ref="H59:L59"/>
    <mergeCell ref="C60:G60"/>
    <mergeCell ref="H60:L60"/>
    <mergeCell ref="A28:A39"/>
    <mergeCell ref="B28:B31"/>
  </mergeCells>
  <phoneticPr fontId="2" type="noConversion"/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64"/>
  <sheetViews>
    <sheetView zoomScaleNormal="100" workbookViewId="0">
      <selection sqref="A1:U1"/>
    </sheetView>
  </sheetViews>
  <sheetFormatPr defaultColWidth="9" defaultRowHeight="15.75"/>
  <cols>
    <col min="1" max="1" width="2.625" style="766" customWidth="1"/>
    <col min="2" max="2" width="15.625" style="287" customWidth="1"/>
    <col min="3" max="6" width="2.875" style="288" customWidth="1"/>
    <col min="7" max="7" width="15.625" style="287" customWidth="1"/>
    <col min="8" max="11" width="2.875" style="288" customWidth="1"/>
    <col min="12" max="12" width="15.625" style="287" customWidth="1"/>
    <col min="13" max="16" width="3" style="288" customWidth="1"/>
    <col min="17" max="17" width="15.625" style="287" customWidth="1"/>
    <col min="18" max="21" width="3" style="288" customWidth="1"/>
    <col min="22" max="16384" width="9" style="230"/>
  </cols>
  <sheetData>
    <row r="1" spans="1:22" ht="24.95" customHeight="1">
      <c r="A1" s="973" t="s">
        <v>671</v>
      </c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973"/>
      <c r="T1" s="973"/>
      <c r="U1" s="973"/>
    </row>
    <row r="2" spans="1:22" s="232" customFormat="1" ht="29.25" customHeight="1">
      <c r="A2" s="974" t="s">
        <v>672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231"/>
    </row>
    <row r="3" spans="1:22">
      <c r="A3" s="975" t="s">
        <v>673</v>
      </c>
      <c r="B3" s="976" t="s">
        <v>674</v>
      </c>
      <c r="C3" s="972" t="s">
        <v>269</v>
      </c>
      <c r="D3" s="972"/>
      <c r="E3" s="972"/>
      <c r="F3" s="972"/>
      <c r="G3" s="976" t="s">
        <v>270</v>
      </c>
      <c r="H3" s="972" t="s">
        <v>271</v>
      </c>
      <c r="I3" s="972"/>
      <c r="J3" s="972"/>
      <c r="K3" s="972"/>
      <c r="L3" s="976" t="s">
        <v>270</v>
      </c>
      <c r="M3" s="972" t="s">
        <v>272</v>
      </c>
      <c r="N3" s="972"/>
      <c r="O3" s="972"/>
      <c r="P3" s="972"/>
      <c r="Q3" s="977" t="s">
        <v>675</v>
      </c>
      <c r="R3" s="972" t="s">
        <v>273</v>
      </c>
      <c r="S3" s="972"/>
      <c r="T3" s="972"/>
      <c r="U3" s="972"/>
    </row>
    <row r="4" spans="1:22">
      <c r="A4" s="971"/>
      <c r="B4" s="976"/>
      <c r="C4" s="972" t="s">
        <v>274</v>
      </c>
      <c r="D4" s="972"/>
      <c r="E4" s="972" t="s">
        <v>275</v>
      </c>
      <c r="F4" s="972"/>
      <c r="G4" s="976"/>
      <c r="H4" s="972" t="s">
        <v>274</v>
      </c>
      <c r="I4" s="972"/>
      <c r="J4" s="972" t="s">
        <v>275</v>
      </c>
      <c r="K4" s="972"/>
      <c r="L4" s="976"/>
      <c r="M4" s="972" t="s">
        <v>274</v>
      </c>
      <c r="N4" s="972"/>
      <c r="O4" s="972" t="s">
        <v>275</v>
      </c>
      <c r="P4" s="972"/>
      <c r="Q4" s="976"/>
      <c r="R4" s="972" t="s">
        <v>274</v>
      </c>
      <c r="S4" s="972"/>
      <c r="T4" s="972" t="s">
        <v>275</v>
      </c>
      <c r="U4" s="972"/>
    </row>
    <row r="5" spans="1:22" s="233" customFormat="1" ht="12" customHeight="1">
      <c r="A5" s="971"/>
      <c r="B5" s="976"/>
      <c r="C5" s="764" t="s">
        <v>676</v>
      </c>
      <c r="D5" s="764" t="s">
        <v>677</v>
      </c>
      <c r="E5" s="764" t="s">
        <v>676</v>
      </c>
      <c r="F5" s="764" t="s">
        <v>277</v>
      </c>
      <c r="G5" s="976"/>
      <c r="H5" s="764" t="s">
        <v>276</v>
      </c>
      <c r="I5" s="764" t="s">
        <v>677</v>
      </c>
      <c r="J5" s="764" t="s">
        <v>676</v>
      </c>
      <c r="K5" s="764" t="s">
        <v>677</v>
      </c>
      <c r="L5" s="976"/>
      <c r="M5" s="764" t="s">
        <v>678</v>
      </c>
      <c r="N5" s="764" t="s">
        <v>677</v>
      </c>
      <c r="O5" s="764" t="s">
        <v>678</v>
      </c>
      <c r="P5" s="764" t="s">
        <v>277</v>
      </c>
      <c r="Q5" s="976"/>
      <c r="R5" s="764" t="s">
        <v>678</v>
      </c>
      <c r="S5" s="764" t="s">
        <v>677</v>
      </c>
      <c r="T5" s="764" t="s">
        <v>676</v>
      </c>
      <c r="U5" s="764" t="s">
        <v>677</v>
      </c>
    </row>
    <row r="6" spans="1:22" s="236" customFormat="1" ht="15" customHeight="1">
      <c r="A6" s="971" t="s">
        <v>633</v>
      </c>
      <c r="B6" s="234" t="s">
        <v>278</v>
      </c>
      <c r="C6" s="235">
        <v>2</v>
      </c>
      <c r="D6" s="764">
        <v>2</v>
      </c>
      <c r="E6" s="764"/>
      <c r="F6" s="764"/>
      <c r="G6" s="234" t="s">
        <v>634</v>
      </c>
      <c r="H6" s="764">
        <v>2</v>
      </c>
      <c r="I6" s="764">
        <v>2</v>
      </c>
      <c r="J6" s="764"/>
      <c r="K6" s="764"/>
      <c r="L6" s="234"/>
      <c r="M6" s="764"/>
      <c r="N6" s="764"/>
      <c r="O6" s="764"/>
      <c r="P6" s="764"/>
      <c r="Q6" s="234"/>
      <c r="R6" s="764"/>
      <c r="S6" s="764"/>
      <c r="T6" s="764"/>
      <c r="U6" s="764"/>
    </row>
    <row r="7" spans="1:22" s="236" customFormat="1" ht="15" customHeight="1">
      <c r="A7" s="971"/>
      <c r="B7" s="234" t="s">
        <v>679</v>
      </c>
      <c r="C7" s="235"/>
      <c r="D7" s="764"/>
      <c r="E7" s="764">
        <v>2</v>
      </c>
      <c r="F7" s="764">
        <v>2</v>
      </c>
      <c r="G7" s="237" t="s">
        <v>680</v>
      </c>
      <c r="H7" s="764">
        <v>2</v>
      </c>
      <c r="I7" s="764">
        <v>2</v>
      </c>
      <c r="J7" s="764">
        <v>2</v>
      </c>
      <c r="K7" s="764">
        <v>2</v>
      </c>
      <c r="L7" s="234"/>
      <c r="M7" s="764"/>
      <c r="N7" s="764"/>
      <c r="O7" s="764"/>
      <c r="P7" s="764"/>
      <c r="Q7" s="234"/>
      <c r="R7" s="764"/>
      <c r="S7" s="764"/>
      <c r="T7" s="764"/>
      <c r="U7" s="764"/>
    </row>
    <row r="8" spans="1:22" s="236" customFormat="1" ht="15" customHeight="1">
      <c r="A8" s="971"/>
      <c r="B8" s="234" t="s">
        <v>681</v>
      </c>
      <c r="C8" s="235">
        <v>2</v>
      </c>
      <c r="D8" s="764">
        <v>2</v>
      </c>
      <c r="E8" s="764"/>
      <c r="F8" s="764"/>
      <c r="G8" s="234"/>
      <c r="H8" s="764"/>
      <c r="I8" s="764"/>
      <c r="J8" s="764"/>
      <c r="K8" s="764"/>
      <c r="L8" s="234"/>
      <c r="M8" s="764"/>
      <c r="N8" s="764"/>
      <c r="O8" s="764"/>
      <c r="P8" s="764"/>
      <c r="Q8" s="234"/>
      <c r="R8" s="764"/>
      <c r="S8" s="764"/>
      <c r="T8" s="764"/>
      <c r="U8" s="764"/>
    </row>
    <row r="9" spans="1:22" s="236" customFormat="1" ht="15" customHeight="1">
      <c r="A9" s="971"/>
      <c r="B9" s="234" t="s">
        <v>682</v>
      </c>
      <c r="C9" s="235"/>
      <c r="D9" s="764"/>
      <c r="E9" s="764">
        <v>2</v>
      </c>
      <c r="F9" s="764">
        <v>2</v>
      </c>
      <c r="G9" s="234"/>
      <c r="H9" s="764"/>
      <c r="I9" s="764"/>
      <c r="J9" s="764"/>
      <c r="K9" s="764"/>
      <c r="L9" s="234"/>
      <c r="M9" s="764"/>
      <c r="N9" s="764"/>
      <c r="O9" s="764"/>
      <c r="P9" s="764"/>
      <c r="Q9" s="234"/>
      <c r="R9" s="764"/>
      <c r="S9" s="764"/>
      <c r="T9" s="764"/>
      <c r="U9" s="764"/>
    </row>
    <row r="10" spans="1:22" s="239" customFormat="1" ht="15" customHeight="1">
      <c r="A10" s="971"/>
      <c r="B10" s="238" t="s">
        <v>279</v>
      </c>
      <c r="C10" s="238">
        <f>SUM(C6:C8)</f>
        <v>4</v>
      </c>
      <c r="D10" s="238">
        <f>SUM(D6:D8)</f>
        <v>4</v>
      </c>
      <c r="E10" s="238">
        <v>4</v>
      </c>
      <c r="F10" s="238">
        <v>4</v>
      </c>
      <c r="G10" s="238" t="s">
        <v>279</v>
      </c>
      <c r="H10" s="238">
        <f>SUM(H6:H8)</f>
        <v>4</v>
      </c>
      <c r="I10" s="238">
        <f>SUM(I6:I8)</f>
        <v>4</v>
      </c>
      <c r="J10" s="238">
        <f>SUM(J6:J8)</f>
        <v>2</v>
      </c>
      <c r="K10" s="238">
        <f>SUM(K6:K8)</f>
        <v>2</v>
      </c>
      <c r="L10" s="238" t="s">
        <v>279</v>
      </c>
      <c r="M10" s="238">
        <f>SUM(M6:M8)</f>
        <v>0</v>
      </c>
      <c r="N10" s="238">
        <f>SUM(N6:N8)</f>
        <v>0</v>
      </c>
      <c r="O10" s="238">
        <f>SUM(O6:O8)</f>
        <v>0</v>
      </c>
      <c r="P10" s="238">
        <f>SUM(P6:P8)</f>
        <v>0</v>
      </c>
      <c r="Q10" s="238" t="s">
        <v>279</v>
      </c>
      <c r="R10" s="238">
        <f>SUM(R6:R8)</f>
        <v>0</v>
      </c>
      <c r="S10" s="238">
        <f>SUM(S6:S8)</f>
        <v>0</v>
      </c>
      <c r="T10" s="238">
        <f>SUM(T6:T8)</f>
        <v>0</v>
      </c>
      <c r="U10" s="238">
        <f>SUM(U6:U8)</f>
        <v>0</v>
      </c>
    </row>
    <row r="11" spans="1:22" s="239" customFormat="1" ht="15" customHeight="1">
      <c r="A11" s="971"/>
      <c r="B11" s="240" t="s">
        <v>280</v>
      </c>
      <c r="C11" s="967">
        <f>C10+E10+H10+J10+M10+O10+R10+T10</f>
        <v>14</v>
      </c>
      <c r="D11" s="967"/>
      <c r="E11" s="967"/>
      <c r="F11" s="967"/>
      <c r="G11" s="967"/>
      <c r="H11" s="967"/>
      <c r="I11" s="967"/>
      <c r="J11" s="967"/>
      <c r="K11" s="967"/>
      <c r="L11" s="967"/>
      <c r="M11" s="967"/>
      <c r="N11" s="967"/>
      <c r="O11" s="967"/>
      <c r="P11" s="967"/>
      <c r="Q11" s="967"/>
      <c r="R11" s="967"/>
      <c r="S11" s="967"/>
      <c r="T11" s="967"/>
      <c r="U11" s="967"/>
    </row>
    <row r="12" spans="1:22" s="239" customFormat="1" ht="30.75" customHeight="1">
      <c r="A12" s="971"/>
      <c r="B12" s="863" t="s">
        <v>683</v>
      </c>
      <c r="C12" s="863"/>
      <c r="D12" s="863"/>
      <c r="E12" s="863"/>
      <c r="F12" s="863"/>
      <c r="G12" s="863"/>
      <c r="H12" s="863"/>
      <c r="I12" s="863"/>
      <c r="J12" s="863"/>
      <c r="K12" s="863"/>
      <c r="L12" s="863"/>
      <c r="M12" s="863"/>
      <c r="N12" s="863"/>
      <c r="O12" s="863"/>
      <c r="P12" s="863"/>
      <c r="Q12" s="863"/>
      <c r="R12" s="863"/>
      <c r="S12" s="863"/>
      <c r="T12" s="863"/>
      <c r="U12" s="863"/>
    </row>
    <row r="13" spans="1:22" s="236" customFormat="1" ht="15" customHeight="1">
      <c r="A13" s="971" t="s">
        <v>684</v>
      </c>
      <c r="B13" s="234" t="s">
        <v>685</v>
      </c>
      <c r="C13" s="235">
        <v>0</v>
      </c>
      <c r="D13" s="764">
        <v>1</v>
      </c>
      <c r="E13" s="764">
        <v>0</v>
      </c>
      <c r="F13" s="764">
        <v>1</v>
      </c>
      <c r="G13" s="237" t="s">
        <v>686</v>
      </c>
      <c r="H13" s="764">
        <v>1</v>
      </c>
      <c r="I13" s="764">
        <v>1</v>
      </c>
      <c r="J13" s="764">
        <v>1</v>
      </c>
      <c r="K13" s="764">
        <v>1</v>
      </c>
      <c r="L13" s="234"/>
      <c r="M13" s="764"/>
      <c r="N13" s="764"/>
      <c r="O13" s="764"/>
      <c r="P13" s="764"/>
      <c r="Q13" s="234"/>
      <c r="R13" s="764"/>
      <c r="S13" s="764"/>
      <c r="T13" s="764"/>
      <c r="U13" s="764"/>
    </row>
    <row r="14" spans="1:22" s="236" customFormat="1" ht="15" customHeight="1">
      <c r="A14" s="971"/>
      <c r="B14" s="234" t="s">
        <v>687</v>
      </c>
      <c r="C14" s="235"/>
      <c r="D14" s="764"/>
      <c r="E14" s="764">
        <v>2</v>
      </c>
      <c r="F14" s="764">
        <v>2</v>
      </c>
      <c r="G14" s="755" t="s">
        <v>688</v>
      </c>
      <c r="H14" s="756"/>
      <c r="I14" s="756"/>
      <c r="J14" s="756">
        <v>2</v>
      </c>
      <c r="K14" s="756">
        <v>2</v>
      </c>
      <c r="L14" s="234"/>
      <c r="M14" s="764"/>
      <c r="N14" s="764"/>
      <c r="O14" s="764"/>
      <c r="P14" s="764"/>
      <c r="Q14" s="234"/>
      <c r="R14" s="764"/>
      <c r="S14" s="764"/>
      <c r="T14" s="764"/>
      <c r="U14" s="764"/>
    </row>
    <row r="15" spans="1:22" s="236" customFormat="1" ht="15" customHeight="1">
      <c r="A15" s="971"/>
      <c r="B15" s="234"/>
      <c r="C15" s="764"/>
      <c r="D15" s="764"/>
      <c r="E15" s="764"/>
      <c r="F15" s="764"/>
      <c r="G15" s="237" t="s">
        <v>689</v>
      </c>
      <c r="H15" s="764"/>
      <c r="I15" s="764"/>
      <c r="J15" s="764">
        <v>2</v>
      </c>
      <c r="K15" s="764">
        <v>2</v>
      </c>
      <c r="L15" s="234"/>
      <c r="M15" s="764"/>
      <c r="N15" s="764"/>
      <c r="O15" s="764"/>
      <c r="P15" s="764"/>
      <c r="Q15" s="234"/>
      <c r="R15" s="764"/>
      <c r="S15" s="764"/>
      <c r="T15" s="764"/>
      <c r="U15" s="764"/>
    </row>
    <row r="16" spans="1:22" s="239" customFormat="1" ht="15" customHeight="1">
      <c r="A16" s="971"/>
      <c r="B16" s="238" t="s">
        <v>279</v>
      </c>
      <c r="C16" s="238">
        <f>SUM(C13:C15)</f>
        <v>0</v>
      </c>
      <c r="D16" s="238">
        <f>SUM(D13:D15)</f>
        <v>1</v>
      </c>
      <c r="E16" s="238">
        <f>SUM(E13:E15)</f>
        <v>2</v>
      </c>
      <c r="F16" s="238">
        <f>SUM(F13:F15)</f>
        <v>3</v>
      </c>
      <c r="G16" s="238" t="s">
        <v>279</v>
      </c>
      <c r="H16" s="238">
        <f>SUM(H13:H15)</f>
        <v>1</v>
      </c>
      <c r="I16" s="238">
        <f>SUM(I13:I15)</f>
        <v>1</v>
      </c>
      <c r="J16" s="238">
        <f>SUM(J13:J15)</f>
        <v>5</v>
      </c>
      <c r="K16" s="238">
        <f>SUM(K13:K15)</f>
        <v>5</v>
      </c>
      <c r="L16" s="238" t="s">
        <v>279</v>
      </c>
      <c r="M16" s="238">
        <f>SUM(M13:M15)</f>
        <v>0</v>
      </c>
      <c r="N16" s="238">
        <f>SUM(N13:N15)</f>
        <v>0</v>
      </c>
      <c r="O16" s="238">
        <f>SUM(O13:O15)</f>
        <v>0</v>
      </c>
      <c r="P16" s="238">
        <f>SUM(P13:P15)</f>
        <v>0</v>
      </c>
      <c r="Q16" s="238" t="s">
        <v>279</v>
      </c>
      <c r="R16" s="238">
        <f>SUM(R13:R15)</f>
        <v>0</v>
      </c>
      <c r="S16" s="238">
        <f>SUM(S13:S15)</f>
        <v>0</v>
      </c>
      <c r="T16" s="238">
        <f>SUM(T13:T15)</f>
        <v>0</v>
      </c>
      <c r="U16" s="238">
        <f>SUM(U13:U15)</f>
        <v>0</v>
      </c>
    </row>
    <row r="17" spans="1:21" s="239" customFormat="1" ht="15" customHeight="1">
      <c r="A17" s="971"/>
      <c r="B17" s="240" t="s">
        <v>280</v>
      </c>
      <c r="C17" s="967">
        <f>C16+E16+H16+J16+M16+O16+R16+T16</f>
        <v>8</v>
      </c>
      <c r="D17" s="967"/>
      <c r="E17" s="967"/>
      <c r="F17" s="967"/>
      <c r="G17" s="967"/>
      <c r="H17" s="967"/>
      <c r="I17" s="967"/>
      <c r="J17" s="967"/>
      <c r="K17" s="967"/>
      <c r="L17" s="967"/>
      <c r="M17" s="967"/>
      <c r="N17" s="967"/>
      <c r="O17" s="967"/>
      <c r="P17" s="967"/>
      <c r="Q17" s="967"/>
      <c r="R17" s="967"/>
      <c r="S17" s="967"/>
      <c r="T17" s="967"/>
      <c r="U17" s="967"/>
    </row>
    <row r="18" spans="1:21" ht="80.099999999999994" customHeight="1">
      <c r="A18" s="971" t="s">
        <v>690</v>
      </c>
      <c r="B18" s="863" t="s">
        <v>691</v>
      </c>
      <c r="C18" s="863"/>
      <c r="D18" s="863"/>
      <c r="E18" s="863"/>
      <c r="F18" s="863"/>
      <c r="G18" s="863"/>
      <c r="H18" s="863"/>
      <c r="I18" s="863"/>
      <c r="J18" s="863"/>
      <c r="K18" s="863"/>
      <c r="L18" s="863"/>
      <c r="M18" s="863"/>
      <c r="N18" s="863"/>
      <c r="O18" s="863"/>
      <c r="P18" s="863"/>
      <c r="Q18" s="863"/>
      <c r="R18" s="863"/>
      <c r="S18" s="863"/>
      <c r="T18" s="863"/>
      <c r="U18" s="863"/>
    </row>
    <row r="19" spans="1:21" s="239" customFormat="1" ht="15" customHeight="1">
      <c r="A19" s="971"/>
      <c r="B19" s="240" t="s">
        <v>280</v>
      </c>
      <c r="C19" s="967">
        <v>6</v>
      </c>
      <c r="D19" s="967"/>
      <c r="E19" s="967"/>
      <c r="F19" s="967"/>
      <c r="G19" s="967"/>
      <c r="H19" s="967"/>
      <c r="I19" s="967"/>
      <c r="J19" s="967"/>
      <c r="K19" s="967"/>
      <c r="L19" s="967"/>
      <c r="M19" s="967"/>
      <c r="N19" s="967"/>
      <c r="O19" s="967"/>
      <c r="P19" s="967"/>
      <c r="Q19" s="967"/>
      <c r="R19" s="967"/>
      <c r="S19" s="967"/>
      <c r="T19" s="967"/>
      <c r="U19" s="967"/>
    </row>
    <row r="20" spans="1:21" s="130" customFormat="1" ht="20.25" customHeight="1">
      <c r="A20" s="968" t="s">
        <v>692</v>
      </c>
      <c r="B20" s="241" t="s">
        <v>693</v>
      </c>
      <c r="C20" s="242">
        <v>2</v>
      </c>
      <c r="D20" s="242">
        <v>2</v>
      </c>
      <c r="E20" s="242"/>
      <c r="F20" s="242"/>
      <c r="G20" s="243" t="s">
        <v>694</v>
      </c>
      <c r="H20" s="242"/>
      <c r="I20" s="242"/>
      <c r="J20" s="242">
        <v>2</v>
      </c>
      <c r="K20" s="242">
        <v>2</v>
      </c>
      <c r="L20" s="244"/>
      <c r="M20" s="245"/>
      <c r="N20" s="245"/>
      <c r="O20" s="245"/>
      <c r="P20" s="245"/>
      <c r="Q20" s="244"/>
      <c r="R20" s="245"/>
      <c r="S20" s="245"/>
      <c r="T20" s="245"/>
      <c r="U20" s="245"/>
    </row>
    <row r="21" spans="1:21" s="130" customFormat="1" ht="21" customHeight="1">
      <c r="A21" s="968"/>
      <c r="B21" s="246" t="s">
        <v>695</v>
      </c>
      <c r="C21" s="765"/>
      <c r="D21" s="765"/>
      <c r="E21" s="765">
        <v>2</v>
      </c>
      <c r="F21" s="765">
        <v>2</v>
      </c>
      <c r="G21" s="241" t="s">
        <v>696</v>
      </c>
      <c r="H21" s="765">
        <v>2</v>
      </c>
      <c r="I21" s="765">
        <v>2</v>
      </c>
      <c r="J21" s="242"/>
      <c r="K21" s="242"/>
      <c r="L21" s="247"/>
      <c r="M21" s="248"/>
      <c r="N21" s="248"/>
      <c r="O21" s="248"/>
      <c r="P21" s="248"/>
      <c r="Q21" s="247"/>
      <c r="R21" s="248"/>
      <c r="S21" s="248"/>
      <c r="T21" s="248"/>
      <c r="U21" s="248"/>
    </row>
    <row r="22" spans="1:21" s="131" customFormat="1" ht="15" customHeight="1">
      <c r="A22" s="968"/>
      <c r="B22" s="249" t="s">
        <v>697</v>
      </c>
      <c r="C22" s="250">
        <f>SUM(C20:C20)</f>
        <v>2</v>
      </c>
      <c r="D22" s="250">
        <f>SUM(D20:D20)</f>
        <v>2</v>
      </c>
      <c r="E22" s="250">
        <f>SUM(E20:E21)</f>
        <v>2</v>
      </c>
      <c r="F22" s="250">
        <f>SUM(F20:F21)</f>
        <v>2</v>
      </c>
      <c r="G22" s="249" t="s">
        <v>697</v>
      </c>
      <c r="H22" s="250">
        <f>SUM(H20:H21)</f>
        <v>2</v>
      </c>
      <c r="I22" s="250">
        <f>SUM(I20:I21)</f>
        <v>2</v>
      </c>
      <c r="J22" s="250">
        <f>SUM(J20:J21)</f>
        <v>2</v>
      </c>
      <c r="K22" s="250">
        <f>SUM(K20:K21)</f>
        <v>2</v>
      </c>
      <c r="L22" s="251" t="s">
        <v>279</v>
      </c>
      <c r="M22" s="252">
        <f>SUM(M20:M20)</f>
        <v>0</v>
      </c>
      <c r="N22" s="253">
        <f>SUM(N20:N20)</f>
        <v>0</v>
      </c>
      <c r="O22" s="252">
        <f>SUM(O20:O20)</f>
        <v>0</v>
      </c>
      <c r="P22" s="253">
        <f>SUM(P20:P20)</f>
        <v>0</v>
      </c>
      <c r="Q22" s="251" t="s">
        <v>279</v>
      </c>
      <c r="R22" s="253">
        <f>SUM(R20:R20)</f>
        <v>0</v>
      </c>
      <c r="S22" s="252">
        <f>SUM(S20:S20)</f>
        <v>0</v>
      </c>
      <c r="T22" s="253">
        <f>SUM(T20:T20)</f>
        <v>0</v>
      </c>
      <c r="U22" s="252">
        <f>SUM(U20:U20)</f>
        <v>0</v>
      </c>
    </row>
    <row r="23" spans="1:21" s="131" customFormat="1" ht="15" customHeight="1">
      <c r="A23" s="968"/>
      <c r="B23" s="254" t="s">
        <v>698</v>
      </c>
      <c r="C23" s="969">
        <f>SUM(C22+E22+H22+J22+M22+O22+R22+T22)</f>
        <v>8</v>
      </c>
      <c r="D23" s="963"/>
      <c r="E23" s="963"/>
      <c r="F23" s="963"/>
      <c r="G23" s="963"/>
      <c r="H23" s="963"/>
      <c r="I23" s="963"/>
      <c r="J23" s="963"/>
      <c r="K23" s="963"/>
      <c r="L23" s="963"/>
      <c r="M23" s="963"/>
      <c r="N23" s="963"/>
      <c r="O23" s="963"/>
      <c r="P23" s="963"/>
      <c r="Q23" s="963"/>
      <c r="R23" s="963"/>
      <c r="S23" s="963"/>
      <c r="T23" s="963"/>
      <c r="U23" s="963"/>
    </row>
    <row r="24" spans="1:21" s="258" customFormat="1" ht="21" customHeight="1">
      <c r="A24" s="949" t="s">
        <v>699</v>
      </c>
      <c r="B24" s="246" t="s">
        <v>700</v>
      </c>
      <c r="C24" s="242">
        <v>2</v>
      </c>
      <c r="D24" s="242">
        <v>2</v>
      </c>
      <c r="E24" s="242"/>
      <c r="F24" s="242"/>
      <c r="G24" s="246" t="s">
        <v>701</v>
      </c>
      <c r="H24" s="242">
        <v>2</v>
      </c>
      <c r="I24" s="242">
        <v>2</v>
      </c>
      <c r="J24" s="242"/>
      <c r="K24" s="242"/>
      <c r="L24" s="255"/>
      <c r="M24" s="256"/>
      <c r="N24" s="256"/>
      <c r="O24" s="256"/>
      <c r="P24" s="256"/>
      <c r="Q24" s="257" t="s">
        <v>702</v>
      </c>
      <c r="R24" s="245">
        <v>2</v>
      </c>
      <c r="S24" s="245">
        <v>2</v>
      </c>
      <c r="T24" s="256"/>
      <c r="U24" s="256"/>
    </row>
    <row r="25" spans="1:21" s="258" customFormat="1" ht="21" customHeight="1">
      <c r="A25" s="949"/>
      <c r="B25" s="246" t="s">
        <v>703</v>
      </c>
      <c r="C25" s="242"/>
      <c r="D25" s="242"/>
      <c r="E25" s="242">
        <v>2</v>
      </c>
      <c r="F25" s="242">
        <v>2</v>
      </c>
      <c r="G25" s="246" t="s">
        <v>704</v>
      </c>
      <c r="H25" s="242"/>
      <c r="I25" s="242"/>
      <c r="J25" s="242">
        <v>2</v>
      </c>
      <c r="K25" s="242">
        <v>2</v>
      </c>
      <c r="L25" s="251"/>
      <c r="M25" s="253"/>
      <c r="N25" s="253"/>
      <c r="O25" s="253"/>
      <c r="P25" s="253"/>
      <c r="Q25" s="259"/>
      <c r="R25" s="248"/>
      <c r="S25" s="248"/>
      <c r="T25" s="253"/>
      <c r="U25" s="253"/>
    </row>
    <row r="26" spans="1:21" s="258" customFormat="1" ht="20.25" customHeight="1">
      <c r="A26" s="949"/>
      <c r="B26" s="260" t="s">
        <v>705</v>
      </c>
      <c r="C26" s="242"/>
      <c r="D26" s="242"/>
      <c r="E26" s="242">
        <v>2</v>
      </c>
      <c r="F26" s="242">
        <v>2</v>
      </c>
      <c r="G26" s="246"/>
      <c r="H26" s="242"/>
      <c r="I26" s="242"/>
      <c r="J26" s="242"/>
      <c r="K26" s="242"/>
      <c r="L26" s="251"/>
      <c r="M26" s="253"/>
      <c r="N26" s="253"/>
      <c r="O26" s="253"/>
      <c r="P26" s="253"/>
      <c r="Q26" s="259"/>
      <c r="R26" s="248"/>
      <c r="S26" s="248"/>
      <c r="T26" s="253"/>
      <c r="U26" s="253"/>
    </row>
    <row r="27" spans="1:21" s="261" customFormat="1" ht="15" customHeight="1">
      <c r="A27" s="949"/>
      <c r="B27" s="250" t="s">
        <v>281</v>
      </c>
      <c r="C27" s="250">
        <f>SUM(C24:C25)</f>
        <v>2</v>
      </c>
      <c r="D27" s="250">
        <f>SUM(D24:D25)</f>
        <v>2</v>
      </c>
      <c r="E27" s="250">
        <f>SUM(E25:E26)</f>
        <v>4</v>
      </c>
      <c r="F27" s="250">
        <f>SUM(F25:F26)</f>
        <v>4</v>
      </c>
      <c r="G27" s="250" t="s">
        <v>697</v>
      </c>
      <c r="H27" s="250">
        <f>SUM(H24:H25)</f>
        <v>2</v>
      </c>
      <c r="I27" s="250">
        <f>SUM(I24:I25)</f>
        <v>2</v>
      </c>
      <c r="J27" s="250">
        <f>SUM(J24:J25)</f>
        <v>2</v>
      </c>
      <c r="K27" s="250">
        <f>SUM(K24:K25)</f>
        <v>2</v>
      </c>
      <c r="L27" s="251" t="s">
        <v>285</v>
      </c>
      <c r="M27" s="253">
        <f>SUM(M24:M26)</f>
        <v>0</v>
      </c>
      <c r="N27" s="253">
        <f>SUM(N24:N26)</f>
        <v>0</v>
      </c>
      <c r="O27" s="253">
        <f>SUM(O24:O26)</f>
        <v>0</v>
      </c>
      <c r="P27" s="253">
        <f>SUM(P24:P26)</f>
        <v>0</v>
      </c>
      <c r="Q27" s="251" t="s">
        <v>706</v>
      </c>
      <c r="R27" s="253">
        <f>SUM(R24:R26)</f>
        <v>2</v>
      </c>
      <c r="S27" s="253">
        <f>SUM(S24:S26)</f>
        <v>2</v>
      </c>
      <c r="T27" s="253">
        <f>SUM(T24:T26)</f>
        <v>0</v>
      </c>
      <c r="U27" s="253">
        <f>SUM(U24:U26)</f>
        <v>0</v>
      </c>
    </row>
    <row r="28" spans="1:21" s="261" customFormat="1" ht="15" customHeight="1">
      <c r="A28" s="949"/>
      <c r="B28" s="262" t="s">
        <v>698</v>
      </c>
      <c r="C28" s="970">
        <v>10</v>
      </c>
      <c r="D28" s="970"/>
      <c r="E28" s="970"/>
      <c r="F28" s="970"/>
      <c r="G28" s="970"/>
      <c r="H28" s="970"/>
      <c r="I28" s="970"/>
      <c r="J28" s="970"/>
      <c r="K28" s="970"/>
      <c r="L28" s="970"/>
      <c r="M28" s="970"/>
      <c r="N28" s="970"/>
      <c r="O28" s="970"/>
      <c r="P28" s="970"/>
      <c r="Q28" s="970"/>
      <c r="R28" s="970"/>
      <c r="S28" s="970"/>
      <c r="T28" s="970"/>
      <c r="U28" s="970"/>
    </row>
    <row r="29" spans="1:21" s="269" customFormat="1" ht="15" customHeight="1">
      <c r="A29" s="949" t="s">
        <v>635</v>
      </c>
      <c r="B29" s="263" t="s">
        <v>313</v>
      </c>
      <c r="C29" s="264">
        <v>3</v>
      </c>
      <c r="D29" s="264">
        <v>3</v>
      </c>
      <c r="E29" s="265"/>
      <c r="F29" s="265"/>
      <c r="G29" s="266" t="s">
        <v>314</v>
      </c>
      <c r="H29" s="264">
        <v>2</v>
      </c>
      <c r="I29" s="264">
        <v>3</v>
      </c>
      <c r="J29" s="264"/>
      <c r="K29" s="264"/>
      <c r="L29" s="267" t="s">
        <v>636</v>
      </c>
      <c r="M29" s="264">
        <v>2</v>
      </c>
      <c r="N29" s="264">
        <v>2</v>
      </c>
      <c r="O29" s="264"/>
      <c r="P29" s="264"/>
      <c r="Q29" s="268" t="s">
        <v>707</v>
      </c>
      <c r="R29" s="264">
        <v>2</v>
      </c>
      <c r="S29" s="264">
        <v>2</v>
      </c>
      <c r="T29" s="264"/>
      <c r="U29" s="264"/>
    </row>
    <row r="30" spans="1:21" s="269" customFormat="1" ht="15" customHeight="1">
      <c r="A30" s="949"/>
      <c r="B30" s="263" t="s">
        <v>708</v>
      </c>
      <c r="C30" s="265">
        <v>3</v>
      </c>
      <c r="D30" s="265">
        <v>3</v>
      </c>
      <c r="E30" s="265"/>
      <c r="F30" s="265"/>
      <c r="G30" s="270" t="s">
        <v>315</v>
      </c>
      <c r="H30" s="264">
        <v>2</v>
      </c>
      <c r="I30" s="264">
        <v>2</v>
      </c>
      <c r="J30" s="264"/>
      <c r="K30" s="264"/>
      <c r="L30" s="270" t="s">
        <v>316</v>
      </c>
      <c r="M30" s="264">
        <v>2</v>
      </c>
      <c r="N30" s="264">
        <v>2</v>
      </c>
      <c r="O30" s="271"/>
      <c r="P30" s="271"/>
      <c r="Q30" s="268" t="s">
        <v>709</v>
      </c>
      <c r="R30" s="264">
        <v>2</v>
      </c>
      <c r="S30" s="264">
        <v>2</v>
      </c>
      <c r="T30" s="264"/>
      <c r="U30" s="264"/>
    </row>
    <row r="31" spans="1:21" s="269" customFormat="1" ht="15" customHeight="1">
      <c r="A31" s="949"/>
      <c r="B31" s="263" t="s">
        <v>637</v>
      </c>
      <c r="C31" s="265">
        <v>2</v>
      </c>
      <c r="D31" s="265">
        <v>2</v>
      </c>
      <c r="E31" s="265"/>
      <c r="F31" s="265"/>
      <c r="G31" s="268" t="s">
        <v>710</v>
      </c>
      <c r="H31" s="264">
        <v>2</v>
      </c>
      <c r="I31" s="264">
        <v>2</v>
      </c>
      <c r="J31" s="271"/>
      <c r="K31" s="271"/>
      <c r="L31" s="266" t="s">
        <v>286</v>
      </c>
      <c r="M31" s="264">
        <v>1</v>
      </c>
      <c r="N31" s="264">
        <v>3</v>
      </c>
      <c r="O31" s="272"/>
      <c r="P31" s="272"/>
      <c r="Q31" s="268" t="s">
        <v>638</v>
      </c>
      <c r="R31" s="264"/>
      <c r="S31" s="264"/>
      <c r="T31" s="264">
        <v>2</v>
      </c>
      <c r="U31" s="264">
        <v>2</v>
      </c>
    </row>
    <row r="32" spans="1:21" s="269" customFormat="1" ht="15" customHeight="1">
      <c r="A32" s="949"/>
      <c r="B32" s="757" t="s">
        <v>711</v>
      </c>
      <c r="C32" s="265">
        <v>2</v>
      </c>
      <c r="D32" s="265">
        <v>2</v>
      </c>
      <c r="E32" s="265"/>
      <c r="F32" s="265"/>
      <c r="G32" s="268" t="s">
        <v>712</v>
      </c>
      <c r="H32" s="272">
        <v>3</v>
      </c>
      <c r="I32" s="272">
        <v>3</v>
      </c>
      <c r="J32" s="272"/>
      <c r="K32" s="272"/>
      <c r="L32" s="266" t="s">
        <v>317</v>
      </c>
      <c r="M32" s="264">
        <v>2</v>
      </c>
      <c r="N32" s="264">
        <v>2</v>
      </c>
      <c r="O32" s="264"/>
      <c r="P32" s="264"/>
      <c r="Q32" s="268" t="s">
        <v>287</v>
      </c>
      <c r="R32" s="264"/>
      <c r="S32" s="264"/>
      <c r="T32" s="264">
        <v>3</v>
      </c>
      <c r="U32" s="264">
        <v>3</v>
      </c>
    </row>
    <row r="33" spans="1:21" s="269" customFormat="1" ht="15" customHeight="1">
      <c r="A33" s="949"/>
      <c r="B33" s="263" t="s">
        <v>713</v>
      </c>
      <c r="C33" s="265">
        <v>2</v>
      </c>
      <c r="D33" s="265">
        <v>3</v>
      </c>
      <c r="E33" s="265"/>
      <c r="F33" s="265"/>
      <c r="G33" s="267" t="s">
        <v>714</v>
      </c>
      <c r="H33" s="272"/>
      <c r="I33" s="272"/>
      <c r="J33" s="272">
        <v>3</v>
      </c>
      <c r="K33" s="272">
        <v>3</v>
      </c>
      <c r="L33" s="267" t="s">
        <v>715</v>
      </c>
      <c r="M33" s="264">
        <v>3</v>
      </c>
      <c r="N33" s="264">
        <v>3</v>
      </c>
      <c r="O33" s="264"/>
      <c r="P33" s="264"/>
      <c r="Q33" s="266"/>
      <c r="R33" s="264"/>
      <c r="S33" s="264"/>
      <c r="T33" s="264"/>
      <c r="U33" s="264"/>
    </row>
    <row r="34" spans="1:21" s="269" customFormat="1" ht="15" customHeight="1">
      <c r="A34" s="949"/>
      <c r="B34" s="263" t="s">
        <v>716</v>
      </c>
      <c r="C34" s="264"/>
      <c r="D34" s="264"/>
      <c r="E34" s="265">
        <v>2</v>
      </c>
      <c r="F34" s="265">
        <v>3</v>
      </c>
      <c r="G34" s="268" t="s">
        <v>639</v>
      </c>
      <c r="H34" s="272"/>
      <c r="I34" s="272"/>
      <c r="J34" s="264">
        <v>2</v>
      </c>
      <c r="K34" s="264">
        <v>2</v>
      </c>
      <c r="L34" s="758" t="s">
        <v>717</v>
      </c>
      <c r="M34" s="264">
        <v>2</v>
      </c>
      <c r="N34" s="264">
        <v>2</v>
      </c>
      <c r="O34" s="272"/>
      <c r="P34" s="272"/>
      <c r="Q34" s="266"/>
      <c r="R34" s="264"/>
      <c r="S34" s="264"/>
      <c r="T34" s="264"/>
      <c r="U34" s="264"/>
    </row>
    <row r="35" spans="1:21" s="269" customFormat="1" ht="15" customHeight="1">
      <c r="A35" s="949"/>
      <c r="B35" s="268" t="s">
        <v>640</v>
      </c>
      <c r="C35" s="265"/>
      <c r="D35" s="265"/>
      <c r="E35" s="265">
        <v>2</v>
      </c>
      <c r="F35" s="265">
        <v>2</v>
      </c>
      <c r="G35" s="267" t="s">
        <v>718</v>
      </c>
      <c r="H35" s="264"/>
      <c r="I35" s="264"/>
      <c r="J35" s="271">
        <v>2</v>
      </c>
      <c r="K35" s="271">
        <v>3</v>
      </c>
      <c r="L35" s="268" t="s">
        <v>641</v>
      </c>
      <c r="M35" s="264"/>
      <c r="N35" s="264"/>
      <c r="O35" s="264">
        <v>3</v>
      </c>
      <c r="P35" s="264">
        <v>3</v>
      </c>
      <c r="Q35" s="267"/>
      <c r="R35" s="272"/>
      <c r="S35" s="272"/>
      <c r="T35" s="264"/>
      <c r="U35" s="264"/>
    </row>
    <row r="36" spans="1:21" s="269" customFormat="1" ht="15" customHeight="1">
      <c r="A36" s="949"/>
      <c r="B36" s="757" t="s">
        <v>642</v>
      </c>
      <c r="C36" s="265"/>
      <c r="D36" s="265"/>
      <c r="E36" s="265">
        <v>2</v>
      </c>
      <c r="F36" s="265">
        <v>3</v>
      </c>
      <c r="G36" s="266" t="s">
        <v>643</v>
      </c>
      <c r="H36" s="264"/>
      <c r="I36" s="264"/>
      <c r="J36" s="264">
        <v>3</v>
      </c>
      <c r="K36" s="264">
        <v>3</v>
      </c>
      <c r="L36" s="268" t="s">
        <v>719</v>
      </c>
      <c r="M36" s="271"/>
      <c r="N36" s="271"/>
      <c r="O36" s="271">
        <v>1</v>
      </c>
      <c r="P36" s="271">
        <v>3</v>
      </c>
      <c r="Q36" s="266"/>
      <c r="R36" s="272"/>
      <c r="S36" s="272"/>
      <c r="T36" s="272"/>
      <c r="U36" s="272"/>
    </row>
    <row r="37" spans="1:21" s="269" customFormat="1" ht="15" customHeight="1">
      <c r="A37" s="949"/>
      <c r="B37" s="263" t="s">
        <v>288</v>
      </c>
      <c r="C37" s="272"/>
      <c r="D37" s="264"/>
      <c r="E37" s="265">
        <v>2</v>
      </c>
      <c r="F37" s="265">
        <v>2</v>
      </c>
      <c r="G37" s="268"/>
      <c r="H37" s="271"/>
      <c r="I37" s="271"/>
      <c r="J37" s="271"/>
      <c r="K37" s="271"/>
      <c r="L37" s="267" t="s">
        <v>720</v>
      </c>
      <c r="M37" s="264"/>
      <c r="N37" s="264"/>
      <c r="O37" s="272">
        <v>2</v>
      </c>
      <c r="P37" s="272">
        <v>2</v>
      </c>
      <c r="Q37" s="266"/>
      <c r="R37" s="272"/>
      <c r="S37" s="272"/>
      <c r="T37" s="272"/>
      <c r="U37" s="272"/>
    </row>
    <row r="38" spans="1:21" s="269" customFormat="1" ht="15" customHeight="1">
      <c r="A38" s="949"/>
      <c r="B38" s="263"/>
      <c r="C38" s="272"/>
      <c r="D38" s="264"/>
      <c r="E38" s="265"/>
      <c r="F38" s="265"/>
      <c r="G38" s="268"/>
      <c r="H38" s="271"/>
      <c r="I38" s="271"/>
      <c r="J38" s="271"/>
      <c r="K38" s="271"/>
      <c r="L38" s="267" t="s">
        <v>644</v>
      </c>
      <c r="M38" s="264"/>
      <c r="N38" s="264"/>
      <c r="O38" s="272">
        <v>2</v>
      </c>
      <c r="P38" s="272">
        <v>2</v>
      </c>
      <c r="Q38" s="268"/>
      <c r="R38" s="272"/>
      <c r="S38" s="272"/>
      <c r="T38" s="272"/>
      <c r="U38" s="272"/>
    </row>
    <row r="39" spans="1:21" s="269" customFormat="1" ht="15" customHeight="1">
      <c r="A39" s="949"/>
      <c r="B39" s="268"/>
      <c r="C39" s="272"/>
      <c r="D39" s="264"/>
      <c r="E39" s="265"/>
      <c r="F39" s="265"/>
      <c r="G39" s="266"/>
      <c r="H39" s="271"/>
      <c r="I39" s="271"/>
      <c r="J39" s="271"/>
      <c r="K39" s="271"/>
      <c r="L39" s="268" t="s">
        <v>721</v>
      </c>
      <c r="M39" s="264"/>
      <c r="N39" s="264"/>
      <c r="O39" s="272">
        <v>2</v>
      </c>
      <c r="P39" s="272">
        <v>3</v>
      </c>
      <c r="Q39" s="266"/>
      <c r="R39" s="272"/>
      <c r="S39" s="272"/>
      <c r="T39" s="272"/>
      <c r="U39" s="272"/>
    </row>
    <row r="40" spans="1:21" s="269" customFormat="1" ht="15" customHeight="1">
      <c r="A40" s="949"/>
      <c r="B40" s="273" t="s">
        <v>279</v>
      </c>
      <c r="C40" s="273">
        <f>SUM(C29:C37)</f>
        <v>12</v>
      </c>
      <c r="D40" s="273">
        <f>SUM(D29:D37)</f>
        <v>13</v>
      </c>
      <c r="E40" s="273">
        <f>SUM(E29:E37)</f>
        <v>8</v>
      </c>
      <c r="F40" s="273">
        <f>SUM(F29:F37)</f>
        <v>10</v>
      </c>
      <c r="G40" s="273" t="s">
        <v>706</v>
      </c>
      <c r="H40" s="274">
        <f>SUM(H29:H37)</f>
        <v>9</v>
      </c>
      <c r="I40" s="274">
        <f>SUM(I29:I37)</f>
        <v>10</v>
      </c>
      <c r="J40" s="274">
        <f>SUM(J29:J39)</f>
        <v>10</v>
      </c>
      <c r="K40" s="274">
        <f>SUM(K29:K39)</f>
        <v>11</v>
      </c>
      <c r="L40" s="273" t="s">
        <v>279</v>
      </c>
      <c r="M40" s="274">
        <f>SUM(M29:M37)</f>
        <v>12</v>
      </c>
      <c r="N40" s="274">
        <f>SUM(N29:N37)</f>
        <v>14</v>
      </c>
      <c r="O40" s="274">
        <f>SUM(O29:O39)</f>
        <v>10</v>
      </c>
      <c r="P40" s="274">
        <f>SUM(P29:P39)</f>
        <v>13</v>
      </c>
      <c r="Q40" s="273" t="s">
        <v>279</v>
      </c>
      <c r="R40" s="274">
        <f>SUM(R29:R37)</f>
        <v>4</v>
      </c>
      <c r="S40" s="274">
        <f>SUM(S29:S37)</f>
        <v>4</v>
      </c>
      <c r="T40" s="274">
        <f>SUM(T29:T37)</f>
        <v>5</v>
      </c>
      <c r="U40" s="274">
        <f>SUM(U29:U37)</f>
        <v>5</v>
      </c>
    </row>
    <row r="41" spans="1:21" s="269" customFormat="1" ht="15" customHeight="1">
      <c r="A41" s="949"/>
      <c r="B41" s="275" t="s">
        <v>280</v>
      </c>
      <c r="C41" s="963" t="str">
        <f>SUM(C40,E40,H40,J40,M40,O40,R40,T40)&amp;"/"&amp;SUM(D40,F40,I40,K40,N40,P40,S40,U40)</f>
        <v>70/80</v>
      </c>
      <c r="D41" s="963"/>
      <c r="E41" s="963"/>
      <c r="F41" s="963"/>
      <c r="G41" s="963"/>
      <c r="H41" s="963"/>
      <c r="I41" s="963"/>
      <c r="J41" s="963"/>
      <c r="K41" s="963"/>
      <c r="L41" s="963"/>
      <c r="M41" s="963"/>
      <c r="N41" s="963"/>
      <c r="O41" s="963"/>
      <c r="P41" s="963"/>
      <c r="Q41" s="963"/>
      <c r="R41" s="963"/>
      <c r="S41" s="963"/>
      <c r="T41" s="963"/>
      <c r="U41" s="963"/>
    </row>
    <row r="42" spans="1:21" s="269" customFormat="1" ht="15" customHeight="1">
      <c r="A42" s="949" t="s">
        <v>722</v>
      </c>
      <c r="B42" s="268" t="s">
        <v>723</v>
      </c>
      <c r="C42" s="271">
        <v>2</v>
      </c>
      <c r="D42" s="271">
        <v>2</v>
      </c>
      <c r="E42" s="276"/>
      <c r="F42" s="276"/>
      <c r="G42" s="277" t="s">
        <v>645</v>
      </c>
      <c r="H42" s="278">
        <v>2</v>
      </c>
      <c r="I42" s="278">
        <v>2</v>
      </c>
      <c r="J42" s="278"/>
      <c r="K42" s="278"/>
      <c r="L42" s="267" t="s">
        <v>724</v>
      </c>
      <c r="M42" s="279">
        <v>2</v>
      </c>
      <c r="N42" s="279">
        <v>2</v>
      </c>
      <c r="O42" s="271"/>
      <c r="P42" s="271"/>
      <c r="Q42" s="268" t="s">
        <v>646</v>
      </c>
      <c r="R42" s="264">
        <v>2</v>
      </c>
      <c r="S42" s="264">
        <v>2</v>
      </c>
      <c r="T42" s="271"/>
      <c r="U42" s="271"/>
    </row>
    <row r="43" spans="1:21" s="269" customFormat="1" ht="15" customHeight="1">
      <c r="A43" s="949"/>
      <c r="B43" s="268" t="s">
        <v>647</v>
      </c>
      <c r="C43" s="271">
        <v>2</v>
      </c>
      <c r="D43" s="271">
        <v>2</v>
      </c>
      <c r="E43" s="276"/>
      <c r="F43" s="276"/>
      <c r="G43" s="280" t="s">
        <v>648</v>
      </c>
      <c r="H43" s="279">
        <v>2</v>
      </c>
      <c r="I43" s="279">
        <v>2</v>
      </c>
      <c r="J43" s="271"/>
      <c r="K43" s="272"/>
      <c r="L43" s="268" t="s">
        <v>649</v>
      </c>
      <c r="M43" s="279">
        <v>2</v>
      </c>
      <c r="N43" s="279">
        <v>2</v>
      </c>
      <c r="O43" s="271"/>
      <c r="P43" s="272"/>
      <c r="Q43" s="268" t="s">
        <v>725</v>
      </c>
      <c r="R43" s="271">
        <v>2</v>
      </c>
      <c r="S43" s="271">
        <v>2</v>
      </c>
      <c r="T43" s="271"/>
      <c r="U43" s="271"/>
    </row>
    <row r="44" spans="1:21" s="269" customFormat="1" ht="15" customHeight="1">
      <c r="A44" s="949"/>
      <c r="B44" s="268" t="s">
        <v>650</v>
      </c>
      <c r="C44" s="271"/>
      <c r="D44" s="271"/>
      <c r="E44" s="276">
        <v>2</v>
      </c>
      <c r="F44" s="276">
        <v>2</v>
      </c>
      <c r="G44" s="280" t="s">
        <v>726</v>
      </c>
      <c r="H44" s="279">
        <v>2</v>
      </c>
      <c r="I44" s="279">
        <v>2</v>
      </c>
      <c r="J44" s="272"/>
      <c r="K44" s="272"/>
      <c r="L44" s="268" t="s">
        <v>651</v>
      </c>
      <c r="M44" s="279">
        <v>2</v>
      </c>
      <c r="N44" s="279">
        <v>2</v>
      </c>
      <c r="O44" s="272"/>
      <c r="P44" s="272"/>
      <c r="Q44" s="268" t="s">
        <v>727</v>
      </c>
      <c r="R44" s="271">
        <v>2</v>
      </c>
      <c r="S44" s="271">
        <v>2</v>
      </c>
      <c r="T44" s="271"/>
      <c r="U44" s="271"/>
    </row>
    <row r="45" spans="1:21" s="269" customFormat="1" ht="15" customHeight="1">
      <c r="A45" s="949"/>
      <c r="B45" s="268" t="s">
        <v>728</v>
      </c>
      <c r="C45" s="271"/>
      <c r="D45" s="271"/>
      <c r="E45" s="276">
        <v>2</v>
      </c>
      <c r="F45" s="276">
        <v>2</v>
      </c>
      <c r="G45" s="280" t="s">
        <v>652</v>
      </c>
      <c r="H45" s="279"/>
      <c r="I45" s="279"/>
      <c r="J45" s="271">
        <v>2</v>
      </c>
      <c r="K45" s="272">
        <v>2</v>
      </c>
      <c r="L45" s="267" t="s">
        <v>653</v>
      </c>
      <c r="M45" s="279">
        <v>2</v>
      </c>
      <c r="N45" s="279">
        <v>2</v>
      </c>
      <c r="O45" s="271"/>
      <c r="P45" s="272"/>
      <c r="Q45" s="267" t="s">
        <v>729</v>
      </c>
      <c r="R45" s="271">
        <v>2</v>
      </c>
      <c r="S45" s="271">
        <v>2</v>
      </c>
      <c r="T45" s="271"/>
      <c r="U45" s="271"/>
    </row>
    <row r="46" spans="1:21" s="269" customFormat="1" ht="15" customHeight="1">
      <c r="A46" s="949"/>
      <c r="B46" s="268"/>
      <c r="C46" s="271"/>
      <c r="D46" s="271"/>
      <c r="E46" s="276"/>
      <c r="F46" s="276"/>
      <c r="G46" s="280" t="s">
        <v>654</v>
      </c>
      <c r="H46" s="279"/>
      <c r="I46" s="279"/>
      <c r="J46" s="271">
        <v>2</v>
      </c>
      <c r="K46" s="271">
        <v>2</v>
      </c>
      <c r="L46" s="759" t="s">
        <v>655</v>
      </c>
      <c r="M46" s="264">
        <v>2</v>
      </c>
      <c r="N46" s="264">
        <v>2</v>
      </c>
      <c r="O46" s="271"/>
      <c r="P46" s="272"/>
      <c r="Q46" s="268" t="s">
        <v>656</v>
      </c>
      <c r="R46" s="264">
        <v>9</v>
      </c>
      <c r="S46" s="264"/>
      <c r="T46" s="271"/>
      <c r="U46" s="271"/>
    </row>
    <row r="47" spans="1:21" s="269" customFormat="1" ht="15" customHeight="1">
      <c r="A47" s="949"/>
      <c r="B47" s="268"/>
      <c r="C47" s="271"/>
      <c r="D47" s="271"/>
      <c r="E47" s="276"/>
      <c r="F47" s="276"/>
      <c r="G47" s="280" t="s">
        <v>657</v>
      </c>
      <c r="H47" s="279"/>
      <c r="I47" s="279"/>
      <c r="J47" s="271">
        <v>2</v>
      </c>
      <c r="K47" s="271">
        <v>2</v>
      </c>
      <c r="L47" s="1091" t="s">
        <v>658</v>
      </c>
      <c r="M47" s="248">
        <v>2</v>
      </c>
      <c r="N47" s="248">
        <v>2</v>
      </c>
      <c r="O47" s="1092"/>
      <c r="P47" s="1093"/>
      <c r="Q47" s="1094" t="s">
        <v>730</v>
      </c>
      <c r="R47" s="1095">
        <v>2</v>
      </c>
      <c r="S47" s="1095">
        <v>2</v>
      </c>
      <c r="T47" s="1095"/>
      <c r="U47" s="1095"/>
    </row>
    <row r="48" spans="1:21" s="269" customFormat="1" ht="15" customHeight="1">
      <c r="A48" s="949"/>
      <c r="B48" s="268"/>
      <c r="C48" s="271"/>
      <c r="D48" s="271"/>
      <c r="E48" s="276"/>
      <c r="F48" s="276"/>
      <c r="G48" s="280" t="s">
        <v>731</v>
      </c>
      <c r="H48" s="279"/>
      <c r="I48" s="279"/>
      <c r="J48" s="272">
        <v>2</v>
      </c>
      <c r="K48" s="272"/>
      <c r="L48" s="1096" t="s">
        <v>732</v>
      </c>
      <c r="M48" s="248"/>
      <c r="N48" s="248"/>
      <c r="O48" s="1092">
        <v>2</v>
      </c>
      <c r="P48" s="1092">
        <v>2</v>
      </c>
      <c r="Q48" s="1094" t="s">
        <v>733</v>
      </c>
      <c r="R48" s="1095">
        <v>2</v>
      </c>
      <c r="S48" s="1095">
        <v>2</v>
      </c>
      <c r="T48" s="1095"/>
      <c r="U48" s="1095"/>
    </row>
    <row r="49" spans="1:175" s="269" customFormat="1" ht="15" customHeight="1">
      <c r="A49" s="949"/>
      <c r="B49" s="268"/>
      <c r="C49" s="271"/>
      <c r="D49" s="271"/>
      <c r="E49" s="276"/>
      <c r="F49" s="276"/>
      <c r="G49" s="280"/>
      <c r="H49" s="279"/>
      <c r="I49" s="279"/>
      <c r="J49" s="271"/>
      <c r="K49" s="271"/>
      <c r="L49" s="1097" t="s">
        <v>660</v>
      </c>
      <c r="M49" s="248"/>
      <c r="N49" s="248"/>
      <c r="O49" s="1092">
        <v>2</v>
      </c>
      <c r="P49" s="1092">
        <v>2</v>
      </c>
      <c r="Q49" s="1094" t="s">
        <v>734</v>
      </c>
      <c r="R49" s="1098"/>
      <c r="S49" s="1098"/>
      <c r="T49" s="1095">
        <v>2</v>
      </c>
      <c r="U49" s="1095">
        <v>2</v>
      </c>
    </row>
    <row r="50" spans="1:175" s="269" customFormat="1" ht="15" customHeight="1">
      <c r="A50" s="949"/>
      <c r="B50" s="268"/>
      <c r="C50" s="271"/>
      <c r="D50" s="271"/>
      <c r="E50" s="276"/>
      <c r="F50" s="276"/>
      <c r="G50" s="280"/>
      <c r="H50" s="279"/>
      <c r="I50" s="279"/>
      <c r="J50" s="271"/>
      <c r="K50" s="271"/>
      <c r="L50" s="1097" t="s">
        <v>662</v>
      </c>
      <c r="M50" s="248"/>
      <c r="N50" s="248"/>
      <c r="O50" s="1093">
        <v>2</v>
      </c>
      <c r="P50" s="1093">
        <v>2</v>
      </c>
      <c r="Q50" s="1094" t="s">
        <v>735</v>
      </c>
      <c r="R50" s="1098"/>
      <c r="S50" s="1098"/>
      <c r="T50" s="1095">
        <v>2</v>
      </c>
      <c r="U50" s="1095">
        <v>2</v>
      </c>
    </row>
    <row r="51" spans="1:175" s="269" customFormat="1" ht="15" customHeight="1">
      <c r="A51" s="949"/>
      <c r="B51" s="268"/>
      <c r="C51" s="271"/>
      <c r="D51" s="271"/>
      <c r="E51" s="276"/>
      <c r="F51" s="276"/>
      <c r="G51" s="280"/>
      <c r="H51" s="279"/>
      <c r="I51" s="279"/>
      <c r="J51" s="271"/>
      <c r="K51" s="271"/>
      <c r="L51" s="1097" t="s">
        <v>736</v>
      </c>
      <c r="M51" s="248"/>
      <c r="N51" s="248"/>
      <c r="O51" s="1093">
        <v>2</v>
      </c>
      <c r="P51" s="1093">
        <v>2</v>
      </c>
      <c r="Q51" s="268" t="s">
        <v>737</v>
      </c>
      <c r="R51" s="271"/>
      <c r="S51" s="271"/>
      <c r="T51" s="271">
        <v>2</v>
      </c>
      <c r="U51" s="271">
        <v>2</v>
      </c>
    </row>
    <row r="52" spans="1:175" s="269" customFormat="1" ht="15" customHeight="1">
      <c r="A52" s="949"/>
      <c r="B52" s="266"/>
      <c r="C52" s="271"/>
      <c r="D52" s="271"/>
      <c r="E52" s="271"/>
      <c r="F52" s="271"/>
      <c r="G52" s="280"/>
      <c r="H52" s="279"/>
      <c r="I52" s="279"/>
      <c r="J52" s="272"/>
      <c r="K52" s="272"/>
      <c r="L52" s="1097" t="s">
        <v>738</v>
      </c>
      <c r="M52" s="248"/>
      <c r="N52" s="248"/>
      <c r="O52" s="248">
        <v>2</v>
      </c>
      <c r="P52" s="248">
        <v>2</v>
      </c>
      <c r="Q52" s="268" t="s">
        <v>659</v>
      </c>
      <c r="R52" s="264"/>
      <c r="S52" s="264"/>
      <c r="T52" s="271">
        <v>2</v>
      </c>
      <c r="U52" s="271">
        <v>2</v>
      </c>
    </row>
    <row r="53" spans="1:175" s="269" customFormat="1" ht="15" customHeight="1">
      <c r="A53" s="949"/>
      <c r="B53" s="266"/>
      <c r="C53" s="271"/>
      <c r="D53" s="271"/>
      <c r="E53" s="271"/>
      <c r="F53" s="271"/>
      <c r="G53" s="280"/>
      <c r="H53" s="279"/>
      <c r="I53" s="279"/>
      <c r="J53" s="272"/>
      <c r="K53" s="272"/>
      <c r="L53" s="1097" t="s">
        <v>663</v>
      </c>
      <c r="M53" s="248"/>
      <c r="N53" s="248"/>
      <c r="O53" s="248">
        <v>2</v>
      </c>
      <c r="P53" s="248">
        <v>2</v>
      </c>
      <c r="Q53" s="268" t="s">
        <v>661</v>
      </c>
      <c r="R53" s="264"/>
      <c r="S53" s="264"/>
      <c r="T53" s="271">
        <v>2</v>
      </c>
      <c r="U53" s="271">
        <v>2</v>
      </c>
    </row>
    <row r="54" spans="1:175" s="269" customFormat="1" ht="15" customHeight="1">
      <c r="A54" s="949"/>
      <c r="B54" s="266"/>
      <c r="C54" s="271"/>
      <c r="D54" s="271"/>
      <c r="E54" s="271"/>
      <c r="F54" s="271"/>
      <c r="G54" s="280"/>
      <c r="H54" s="279"/>
      <c r="I54" s="279"/>
      <c r="J54" s="272"/>
      <c r="K54" s="272"/>
      <c r="L54" s="1097" t="s">
        <v>475</v>
      </c>
      <c r="M54" s="248"/>
      <c r="N54" s="248"/>
      <c r="O54" s="248">
        <v>2</v>
      </c>
      <c r="P54" s="248"/>
      <c r="Q54" s="266" t="s">
        <v>739</v>
      </c>
      <c r="R54" s="264"/>
      <c r="S54" s="264"/>
      <c r="T54" s="271">
        <v>9</v>
      </c>
      <c r="U54" s="271"/>
    </row>
    <row r="55" spans="1:175" s="269" customFormat="1" ht="15" customHeight="1">
      <c r="A55" s="949"/>
      <c r="B55" s="266"/>
      <c r="C55" s="271"/>
      <c r="D55" s="271"/>
      <c r="E55" s="271"/>
      <c r="F55" s="271"/>
      <c r="G55" s="281"/>
      <c r="H55" s="279"/>
      <c r="I55" s="279"/>
      <c r="J55" s="272"/>
      <c r="K55" s="272"/>
      <c r="L55" s="1099" t="s">
        <v>664</v>
      </c>
      <c r="M55" s="248"/>
      <c r="N55" s="248"/>
      <c r="O55" s="248">
        <v>2</v>
      </c>
      <c r="P55" s="248">
        <v>2</v>
      </c>
      <c r="Q55" s="266"/>
      <c r="R55" s="264"/>
      <c r="S55" s="264"/>
      <c r="T55" s="271"/>
      <c r="U55" s="271"/>
    </row>
    <row r="56" spans="1:175" s="269" customFormat="1" ht="15" customHeight="1">
      <c r="A56" s="949"/>
      <c r="B56" s="282"/>
      <c r="C56" s="271"/>
      <c r="D56" s="271"/>
      <c r="E56" s="271"/>
      <c r="F56" s="271"/>
      <c r="G56" s="283"/>
      <c r="H56" s="278"/>
      <c r="I56" s="278"/>
      <c r="J56" s="278"/>
      <c r="K56" s="278"/>
      <c r="L56" s="1097" t="s">
        <v>665</v>
      </c>
      <c r="M56" s="248"/>
      <c r="N56" s="248"/>
      <c r="O56" s="248">
        <v>2</v>
      </c>
      <c r="P56" s="248">
        <v>2</v>
      </c>
      <c r="Q56" s="266"/>
      <c r="R56" s="264"/>
      <c r="S56" s="264"/>
      <c r="T56" s="271"/>
      <c r="U56" s="271"/>
    </row>
    <row r="57" spans="1:175" s="269" customFormat="1" ht="15" customHeight="1">
      <c r="A57" s="949"/>
      <c r="B57" s="273" t="s">
        <v>279</v>
      </c>
      <c r="C57" s="274">
        <f>SUM(C42:C56)</f>
        <v>4</v>
      </c>
      <c r="D57" s="274">
        <f>SUM(D42:D56)</f>
        <v>4</v>
      </c>
      <c r="E57" s="274">
        <f>SUM(E42:E56)</f>
        <v>4</v>
      </c>
      <c r="F57" s="274">
        <f>SUM(F42:F56)</f>
        <v>4</v>
      </c>
      <c r="G57" s="273" t="s">
        <v>279</v>
      </c>
      <c r="H57" s="274">
        <f>SUM(H42:H56)</f>
        <v>6</v>
      </c>
      <c r="I57" s="274">
        <f>SUM(I42:I56)</f>
        <v>6</v>
      </c>
      <c r="J57" s="274">
        <f>SUM(J42:J56)</f>
        <v>8</v>
      </c>
      <c r="K57" s="274">
        <f>SUM(K42:K56)</f>
        <v>6</v>
      </c>
      <c r="L57" s="273" t="s">
        <v>279</v>
      </c>
      <c r="M57" s="274">
        <f>SUM(M42:M56)</f>
        <v>12</v>
      </c>
      <c r="N57" s="274">
        <f>SUM(N42:N56)</f>
        <v>12</v>
      </c>
      <c r="O57" s="274">
        <f>SUM(O42:O56)</f>
        <v>18</v>
      </c>
      <c r="P57" s="274">
        <f>SUM(P42:P56)</f>
        <v>16</v>
      </c>
      <c r="Q57" s="273" t="s">
        <v>279</v>
      </c>
      <c r="R57" s="274">
        <f>SUM(R42:R56)</f>
        <v>21</v>
      </c>
      <c r="S57" s="274">
        <f>SUM(S42:S56)</f>
        <v>12</v>
      </c>
      <c r="T57" s="274">
        <f>SUM(T42:T56)</f>
        <v>19</v>
      </c>
      <c r="U57" s="274">
        <f>SUM(U42:U56)</f>
        <v>10</v>
      </c>
    </row>
    <row r="58" spans="1:175" s="269" customFormat="1" ht="15" customHeight="1">
      <c r="A58" s="949"/>
      <c r="B58" s="275" t="s">
        <v>280</v>
      </c>
      <c r="C58" s="950" t="s">
        <v>740</v>
      </c>
      <c r="D58" s="951"/>
      <c r="E58" s="951"/>
      <c r="F58" s="951"/>
      <c r="G58" s="951"/>
      <c r="H58" s="951"/>
      <c r="I58" s="951"/>
      <c r="J58" s="951"/>
      <c r="K58" s="951"/>
      <c r="L58" s="951"/>
      <c r="M58" s="951"/>
      <c r="N58" s="951"/>
      <c r="O58" s="951"/>
      <c r="P58" s="951"/>
      <c r="Q58" s="951"/>
      <c r="R58" s="951"/>
      <c r="S58" s="951"/>
      <c r="T58" s="951"/>
      <c r="U58" s="952"/>
    </row>
    <row r="59" spans="1:175" s="286" customFormat="1" ht="15" customHeight="1">
      <c r="A59" s="953" t="s">
        <v>741</v>
      </c>
      <c r="B59" s="954" t="s">
        <v>742</v>
      </c>
      <c r="C59" s="955"/>
      <c r="D59" s="955"/>
      <c r="E59" s="956"/>
      <c r="F59" s="957" t="s">
        <v>743</v>
      </c>
      <c r="G59" s="958"/>
      <c r="H59" s="958"/>
      <c r="I59" s="958"/>
      <c r="J59" s="959"/>
      <c r="K59" s="284"/>
      <c r="L59" s="960" t="s">
        <v>744</v>
      </c>
      <c r="M59" s="961"/>
      <c r="N59" s="961"/>
      <c r="O59" s="961"/>
      <c r="P59" s="961"/>
      <c r="Q59" s="961"/>
      <c r="R59" s="961"/>
      <c r="S59" s="961"/>
      <c r="T59" s="961"/>
      <c r="U59" s="962"/>
      <c r="V59" s="284"/>
      <c r="W59" s="284"/>
      <c r="X59" s="285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4"/>
      <c r="AW59" s="284"/>
      <c r="AX59" s="284"/>
      <c r="AY59" s="284"/>
      <c r="AZ59" s="284"/>
      <c r="BA59" s="284"/>
      <c r="BB59" s="284"/>
      <c r="BC59" s="284"/>
      <c r="BD59" s="284"/>
      <c r="BE59" s="284"/>
      <c r="BF59" s="284"/>
      <c r="BG59" s="284"/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4"/>
      <c r="BS59" s="284"/>
      <c r="BT59" s="284"/>
      <c r="BU59" s="284"/>
      <c r="BV59" s="284"/>
      <c r="BW59" s="284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4"/>
      <c r="CZ59" s="284"/>
      <c r="DA59" s="284"/>
      <c r="DB59" s="284"/>
      <c r="DC59" s="284"/>
      <c r="DD59" s="284"/>
      <c r="DE59" s="284"/>
      <c r="DF59" s="284"/>
      <c r="DG59" s="284"/>
      <c r="DH59" s="284"/>
      <c r="DI59" s="284"/>
      <c r="DJ59" s="284"/>
      <c r="DK59" s="284"/>
      <c r="DL59" s="284"/>
      <c r="DM59" s="284"/>
      <c r="DN59" s="284"/>
      <c r="DO59" s="284"/>
      <c r="DP59" s="284"/>
      <c r="DQ59" s="284"/>
      <c r="DR59" s="284"/>
      <c r="DS59" s="284"/>
      <c r="DT59" s="284"/>
      <c r="DU59" s="284"/>
      <c r="DV59" s="284"/>
      <c r="DW59" s="284"/>
      <c r="DX59" s="284"/>
      <c r="DY59" s="284"/>
      <c r="DZ59" s="284"/>
      <c r="EA59" s="284"/>
      <c r="EB59" s="284"/>
      <c r="EC59" s="284"/>
      <c r="ED59" s="284"/>
      <c r="EE59" s="284"/>
      <c r="EF59" s="284"/>
      <c r="EG59" s="284"/>
      <c r="EH59" s="284"/>
      <c r="EI59" s="284"/>
      <c r="EJ59" s="284"/>
      <c r="EK59" s="284"/>
      <c r="EL59" s="284"/>
      <c r="EM59" s="284"/>
      <c r="EN59" s="284"/>
      <c r="EO59" s="284"/>
      <c r="EP59" s="284"/>
      <c r="EQ59" s="284"/>
      <c r="ER59" s="284"/>
      <c r="ES59" s="284"/>
      <c r="ET59" s="284"/>
      <c r="EU59" s="284"/>
      <c r="EV59" s="284"/>
      <c r="EW59" s="284"/>
      <c r="EX59" s="284"/>
      <c r="EY59" s="284"/>
      <c r="EZ59" s="284"/>
      <c r="FA59" s="284"/>
      <c r="FB59" s="284"/>
      <c r="FC59" s="284"/>
      <c r="FD59" s="284"/>
      <c r="FE59" s="284"/>
      <c r="FF59" s="284"/>
      <c r="FG59" s="284"/>
      <c r="FH59" s="284"/>
      <c r="FI59" s="284"/>
      <c r="FJ59" s="284"/>
      <c r="FK59" s="284"/>
      <c r="FL59" s="284"/>
      <c r="FM59" s="284"/>
      <c r="FN59" s="284"/>
      <c r="FO59" s="284"/>
      <c r="FP59" s="284"/>
      <c r="FQ59" s="284"/>
      <c r="FR59" s="284"/>
      <c r="FS59" s="284"/>
    </row>
    <row r="60" spans="1:175" s="286" customFormat="1" ht="14.25" customHeight="1">
      <c r="A60" s="953"/>
      <c r="B60" s="954" t="s">
        <v>745</v>
      </c>
      <c r="C60" s="955"/>
      <c r="D60" s="955"/>
      <c r="E60" s="956"/>
      <c r="F60" s="957" t="s">
        <v>746</v>
      </c>
      <c r="G60" s="958"/>
      <c r="H60" s="958"/>
      <c r="I60" s="958"/>
      <c r="J60" s="959"/>
      <c r="K60" s="284"/>
      <c r="L60" s="960"/>
      <c r="M60" s="961"/>
      <c r="N60" s="961"/>
      <c r="O60" s="961"/>
      <c r="P60" s="961"/>
      <c r="Q60" s="961"/>
      <c r="R60" s="961"/>
      <c r="S60" s="961"/>
      <c r="T60" s="961"/>
      <c r="U60" s="962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4"/>
      <c r="AW60" s="284"/>
      <c r="AX60" s="284"/>
      <c r="AY60" s="284"/>
      <c r="AZ60" s="284"/>
      <c r="BA60" s="284"/>
      <c r="BB60" s="284"/>
      <c r="BC60" s="284"/>
      <c r="BD60" s="284"/>
      <c r="BE60" s="284"/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84"/>
      <c r="CE60" s="284"/>
      <c r="CF60" s="284"/>
      <c r="CG60" s="284"/>
      <c r="CH60" s="284"/>
      <c r="CI60" s="284"/>
      <c r="CJ60" s="284"/>
      <c r="CK60" s="284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284"/>
      <c r="CY60" s="284"/>
      <c r="CZ60" s="284"/>
      <c r="DA60" s="284"/>
      <c r="DB60" s="284"/>
      <c r="DC60" s="284"/>
      <c r="DD60" s="284"/>
      <c r="DE60" s="284"/>
      <c r="DF60" s="284"/>
      <c r="DG60" s="284"/>
      <c r="DH60" s="284"/>
      <c r="DI60" s="284"/>
      <c r="DJ60" s="284"/>
      <c r="DK60" s="284"/>
      <c r="DL60" s="284"/>
      <c r="DM60" s="284"/>
      <c r="DN60" s="284"/>
      <c r="DO60" s="284"/>
      <c r="DP60" s="284"/>
      <c r="DQ60" s="284"/>
      <c r="DR60" s="284"/>
      <c r="DS60" s="284"/>
      <c r="DT60" s="284"/>
      <c r="DU60" s="284"/>
      <c r="DV60" s="284"/>
      <c r="DW60" s="284"/>
      <c r="DX60" s="284"/>
      <c r="DY60" s="284"/>
      <c r="DZ60" s="284"/>
      <c r="EA60" s="284"/>
      <c r="EB60" s="284"/>
      <c r="EC60" s="284"/>
      <c r="ED60" s="284"/>
      <c r="EE60" s="284"/>
      <c r="EF60" s="284"/>
      <c r="EG60" s="284"/>
      <c r="EH60" s="284"/>
      <c r="EI60" s="284"/>
      <c r="EJ60" s="284"/>
      <c r="EK60" s="284"/>
      <c r="EL60" s="284"/>
      <c r="EM60" s="284"/>
      <c r="EN60" s="284"/>
      <c r="EO60" s="284"/>
      <c r="EP60" s="284"/>
      <c r="EQ60" s="284"/>
      <c r="ER60" s="284"/>
      <c r="ES60" s="284"/>
      <c r="ET60" s="284"/>
      <c r="EU60" s="284"/>
      <c r="EV60" s="284"/>
      <c r="EW60" s="284"/>
      <c r="EX60" s="284"/>
      <c r="EY60" s="284"/>
      <c r="EZ60" s="284"/>
      <c r="FA60" s="284"/>
      <c r="FB60" s="284"/>
      <c r="FC60" s="284"/>
      <c r="FD60" s="284"/>
      <c r="FE60" s="284"/>
      <c r="FF60" s="284"/>
      <c r="FG60" s="284"/>
      <c r="FH60" s="284"/>
      <c r="FI60" s="284"/>
      <c r="FJ60" s="284"/>
      <c r="FK60" s="284"/>
      <c r="FL60" s="284"/>
      <c r="FM60" s="284"/>
      <c r="FN60" s="284"/>
      <c r="FO60" s="284"/>
      <c r="FP60" s="284"/>
      <c r="FQ60" s="284"/>
      <c r="FR60" s="284"/>
      <c r="FS60" s="284"/>
    </row>
    <row r="61" spans="1:175" s="286" customFormat="1" ht="15" customHeight="1">
      <c r="A61" s="953"/>
      <c r="B61" s="957" t="s">
        <v>747</v>
      </c>
      <c r="C61" s="958"/>
      <c r="D61" s="958"/>
      <c r="E61" s="959"/>
      <c r="F61" s="957" t="s">
        <v>748</v>
      </c>
      <c r="G61" s="958"/>
      <c r="H61" s="958"/>
      <c r="I61" s="958"/>
      <c r="J61" s="959"/>
      <c r="K61" s="284"/>
      <c r="L61" s="964" t="s">
        <v>749</v>
      </c>
      <c r="M61" s="965"/>
      <c r="N61" s="965"/>
      <c r="O61" s="965"/>
      <c r="P61" s="965"/>
      <c r="Q61" s="965"/>
      <c r="R61" s="965"/>
      <c r="S61" s="965"/>
      <c r="T61" s="965"/>
      <c r="U61" s="966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284"/>
      <c r="AV61" s="284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284"/>
      <c r="CG61" s="284"/>
      <c r="CH61" s="284"/>
      <c r="CI61" s="284"/>
      <c r="CJ61" s="284"/>
      <c r="CK61" s="284"/>
      <c r="CL61" s="284"/>
      <c r="CM61" s="284"/>
      <c r="CN61" s="284"/>
      <c r="CO61" s="284"/>
      <c r="CP61" s="284"/>
      <c r="CQ61" s="284"/>
      <c r="CR61" s="284"/>
      <c r="CS61" s="284"/>
      <c r="CT61" s="284"/>
      <c r="CU61" s="284"/>
      <c r="CV61" s="284"/>
      <c r="CW61" s="284"/>
      <c r="CX61" s="284"/>
      <c r="CY61" s="284"/>
      <c r="CZ61" s="284"/>
      <c r="DA61" s="284"/>
      <c r="DB61" s="284"/>
      <c r="DC61" s="284"/>
      <c r="DD61" s="284"/>
      <c r="DE61" s="284"/>
      <c r="DF61" s="284"/>
      <c r="DG61" s="284"/>
      <c r="DH61" s="284"/>
      <c r="DI61" s="284"/>
      <c r="DJ61" s="284"/>
      <c r="DK61" s="284"/>
      <c r="DL61" s="284"/>
      <c r="DM61" s="284"/>
      <c r="DN61" s="284"/>
      <c r="DO61" s="284"/>
      <c r="DP61" s="284"/>
      <c r="DQ61" s="284"/>
      <c r="DR61" s="284"/>
      <c r="DS61" s="284"/>
      <c r="DT61" s="284"/>
      <c r="DU61" s="284"/>
      <c r="DV61" s="284"/>
      <c r="DW61" s="284"/>
      <c r="DX61" s="284"/>
      <c r="DY61" s="284"/>
      <c r="DZ61" s="284"/>
      <c r="EA61" s="284"/>
      <c r="EB61" s="284"/>
      <c r="EC61" s="284"/>
      <c r="ED61" s="284"/>
      <c r="EE61" s="284"/>
      <c r="EF61" s="284"/>
      <c r="EG61" s="284"/>
      <c r="EH61" s="284"/>
      <c r="EI61" s="284"/>
      <c r="EJ61" s="284"/>
      <c r="EK61" s="284"/>
      <c r="EL61" s="284"/>
      <c r="EM61" s="284"/>
      <c r="EN61" s="284"/>
      <c r="EO61" s="284"/>
      <c r="EP61" s="284"/>
      <c r="EQ61" s="284"/>
      <c r="ER61" s="284"/>
      <c r="ES61" s="284"/>
      <c r="ET61" s="284"/>
      <c r="EU61" s="284"/>
      <c r="EV61" s="284"/>
      <c r="EW61" s="284"/>
      <c r="EX61" s="284"/>
      <c r="EY61" s="284"/>
      <c r="EZ61" s="284"/>
      <c r="FA61" s="284"/>
      <c r="FB61" s="284"/>
      <c r="FC61" s="284"/>
      <c r="FD61" s="284"/>
      <c r="FE61" s="284"/>
      <c r="FF61" s="284"/>
      <c r="FG61" s="284"/>
      <c r="FH61" s="284"/>
      <c r="FI61" s="284"/>
      <c r="FJ61" s="284"/>
      <c r="FK61" s="284"/>
      <c r="FL61" s="284"/>
      <c r="FM61" s="284"/>
      <c r="FN61" s="284"/>
      <c r="FO61" s="284"/>
      <c r="FP61" s="284"/>
      <c r="FQ61" s="284"/>
      <c r="FR61" s="284"/>
      <c r="FS61" s="284"/>
    </row>
    <row r="62" spans="1:175" s="286" customFormat="1" ht="15" customHeight="1">
      <c r="A62" s="953"/>
      <c r="B62" s="957" t="s">
        <v>750</v>
      </c>
      <c r="C62" s="958"/>
      <c r="D62" s="958"/>
      <c r="E62" s="959"/>
      <c r="F62" s="760"/>
      <c r="G62" s="761"/>
      <c r="H62" s="762"/>
      <c r="I62" s="762"/>
      <c r="J62" s="762"/>
      <c r="K62" s="284"/>
      <c r="L62" s="964" t="s">
        <v>751</v>
      </c>
      <c r="M62" s="965"/>
      <c r="N62" s="965"/>
      <c r="O62" s="965"/>
      <c r="P62" s="965"/>
      <c r="Q62" s="965"/>
      <c r="R62" s="965"/>
      <c r="S62" s="965"/>
      <c r="T62" s="965"/>
      <c r="U62" s="966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  <c r="AI62" s="284"/>
      <c r="AJ62" s="284"/>
      <c r="AK62" s="284"/>
      <c r="AL62" s="284"/>
      <c r="AM62" s="284"/>
      <c r="AN62" s="284"/>
      <c r="AO62" s="284"/>
      <c r="AP62" s="284"/>
      <c r="AQ62" s="284"/>
      <c r="AR62" s="284"/>
      <c r="AS62" s="284"/>
      <c r="AT62" s="284"/>
      <c r="AU62" s="284"/>
      <c r="AV62" s="284"/>
      <c r="AW62" s="284"/>
      <c r="AX62" s="284"/>
      <c r="AY62" s="284"/>
      <c r="AZ62" s="284"/>
      <c r="BA62" s="284"/>
      <c r="BB62" s="284"/>
      <c r="BC62" s="284"/>
      <c r="BD62" s="284"/>
      <c r="BE62" s="284"/>
      <c r="BF62" s="284"/>
      <c r="BG62" s="284"/>
      <c r="BH62" s="284"/>
      <c r="BI62" s="284"/>
      <c r="BJ62" s="284"/>
      <c r="BK62" s="284"/>
      <c r="BL62" s="284"/>
      <c r="BM62" s="284"/>
      <c r="BN62" s="284"/>
      <c r="BO62" s="284"/>
      <c r="BP62" s="284"/>
      <c r="BQ62" s="284"/>
      <c r="BR62" s="284"/>
      <c r="BS62" s="284"/>
      <c r="BT62" s="284"/>
      <c r="BU62" s="284"/>
      <c r="BV62" s="284"/>
      <c r="BW62" s="284"/>
      <c r="BX62" s="284"/>
      <c r="BY62" s="284"/>
      <c r="BZ62" s="284"/>
      <c r="CA62" s="284"/>
      <c r="CB62" s="284"/>
      <c r="CC62" s="284"/>
      <c r="CD62" s="284"/>
      <c r="CE62" s="284"/>
      <c r="CF62" s="284"/>
      <c r="CG62" s="284"/>
      <c r="CH62" s="284"/>
      <c r="CI62" s="284"/>
      <c r="CJ62" s="284"/>
      <c r="CK62" s="284"/>
      <c r="CL62" s="284"/>
      <c r="CM62" s="284"/>
      <c r="CN62" s="284"/>
      <c r="CO62" s="284"/>
      <c r="CP62" s="284"/>
      <c r="CQ62" s="284"/>
      <c r="CR62" s="284"/>
      <c r="CS62" s="284"/>
      <c r="CT62" s="284"/>
      <c r="CU62" s="284"/>
      <c r="CV62" s="284"/>
      <c r="CW62" s="284"/>
      <c r="CX62" s="284"/>
      <c r="CY62" s="284"/>
      <c r="CZ62" s="284"/>
      <c r="DA62" s="284"/>
      <c r="DB62" s="284"/>
      <c r="DC62" s="284"/>
      <c r="DD62" s="284"/>
      <c r="DE62" s="284"/>
      <c r="DF62" s="284"/>
      <c r="DG62" s="284"/>
      <c r="DH62" s="284"/>
      <c r="DI62" s="284"/>
      <c r="DJ62" s="284"/>
      <c r="DK62" s="284"/>
      <c r="DL62" s="284"/>
      <c r="DM62" s="284"/>
      <c r="DN62" s="284"/>
      <c r="DO62" s="284"/>
      <c r="DP62" s="284"/>
      <c r="DQ62" s="284"/>
      <c r="DR62" s="284"/>
      <c r="DS62" s="284"/>
      <c r="DT62" s="284"/>
      <c r="DU62" s="284"/>
      <c r="DV62" s="284"/>
      <c r="DW62" s="284"/>
      <c r="DX62" s="284"/>
      <c r="DY62" s="284"/>
      <c r="DZ62" s="284"/>
      <c r="EA62" s="284"/>
      <c r="EB62" s="284"/>
      <c r="EC62" s="284"/>
      <c r="ED62" s="284"/>
      <c r="EE62" s="284"/>
      <c r="EF62" s="284"/>
      <c r="EG62" s="284"/>
      <c r="EH62" s="284"/>
      <c r="EI62" s="284"/>
      <c r="EJ62" s="284"/>
      <c r="EK62" s="284"/>
      <c r="EL62" s="284"/>
      <c r="EM62" s="284"/>
      <c r="EN62" s="284"/>
      <c r="EO62" s="284"/>
      <c r="EP62" s="284"/>
      <c r="EQ62" s="284"/>
      <c r="ER62" s="284"/>
      <c r="ES62" s="284"/>
      <c r="ET62" s="284"/>
      <c r="EU62" s="284"/>
      <c r="EV62" s="284"/>
      <c r="EW62" s="284"/>
      <c r="EX62" s="284"/>
      <c r="EY62" s="284"/>
      <c r="EZ62" s="284"/>
      <c r="FA62" s="284"/>
      <c r="FB62" s="284"/>
      <c r="FC62" s="284"/>
      <c r="FD62" s="284"/>
      <c r="FE62" s="284"/>
      <c r="FF62" s="284"/>
      <c r="FG62" s="284"/>
      <c r="FH62" s="284"/>
      <c r="FI62" s="284"/>
      <c r="FJ62" s="284"/>
      <c r="FK62" s="284"/>
      <c r="FL62" s="284"/>
      <c r="FM62" s="284"/>
      <c r="FN62" s="284"/>
      <c r="FO62" s="284"/>
      <c r="FP62" s="284"/>
      <c r="FQ62" s="284"/>
      <c r="FR62" s="284"/>
      <c r="FS62" s="284"/>
    </row>
    <row r="63" spans="1:175" s="286" customFormat="1" ht="7.5" customHeight="1">
      <c r="A63" s="284"/>
      <c r="B63" s="763"/>
      <c r="C63" s="284"/>
      <c r="D63" s="284"/>
      <c r="E63" s="284"/>
      <c r="F63" s="284"/>
      <c r="G63" s="763"/>
      <c r="H63" s="284"/>
      <c r="I63" s="284"/>
      <c r="J63" s="284"/>
      <c r="K63" s="284"/>
      <c r="L63" s="964"/>
      <c r="M63" s="965"/>
      <c r="N63" s="965"/>
      <c r="O63" s="965"/>
      <c r="P63" s="965"/>
      <c r="Q63" s="965"/>
      <c r="R63" s="965"/>
      <c r="S63" s="965"/>
      <c r="T63" s="965"/>
      <c r="U63" s="966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84"/>
      <c r="CE63" s="284"/>
      <c r="CF63" s="284"/>
      <c r="CG63" s="284"/>
      <c r="CH63" s="284"/>
      <c r="CI63" s="284"/>
      <c r="CJ63" s="284"/>
      <c r="CK63" s="284"/>
      <c r="CL63" s="284"/>
      <c r="CM63" s="284"/>
      <c r="CN63" s="284"/>
      <c r="CO63" s="284"/>
      <c r="CP63" s="284"/>
      <c r="CQ63" s="284"/>
      <c r="CR63" s="284"/>
      <c r="CS63" s="284"/>
      <c r="CT63" s="284"/>
      <c r="CU63" s="284"/>
      <c r="CV63" s="284"/>
      <c r="CW63" s="284"/>
      <c r="CX63" s="284"/>
      <c r="CY63" s="284"/>
      <c r="CZ63" s="284"/>
      <c r="DA63" s="284"/>
      <c r="DB63" s="284"/>
      <c r="DC63" s="284"/>
      <c r="DD63" s="284"/>
      <c r="DE63" s="284"/>
      <c r="DF63" s="284"/>
      <c r="DG63" s="284"/>
      <c r="DH63" s="284"/>
      <c r="DI63" s="284"/>
      <c r="DJ63" s="284"/>
      <c r="DK63" s="284"/>
      <c r="DL63" s="284"/>
      <c r="DM63" s="284"/>
      <c r="DN63" s="284"/>
      <c r="DO63" s="284"/>
      <c r="DP63" s="284"/>
      <c r="DQ63" s="284"/>
      <c r="DR63" s="284"/>
      <c r="DS63" s="284"/>
      <c r="DT63" s="284"/>
      <c r="DU63" s="284"/>
      <c r="DV63" s="284"/>
      <c r="DW63" s="284"/>
      <c r="DX63" s="284"/>
      <c r="DY63" s="284"/>
      <c r="DZ63" s="284"/>
      <c r="EA63" s="284"/>
      <c r="EB63" s="284"/>
      <c r="EC63" s="284"/>
      <c r="ED63" s="284"/>
      <c r="EE63" s="284"/>
      <c r="EF63" s="284"/>
      <c r="EG63" s="284"/>
      <c r="EH63" s="284"/>
      <c r="EI63" s="284"/>
      <c r="EJ63" s="284"/>
      <c r="EK63" s="284"/>
      <c r="EL63" s="284"/>
      <c r="EM63" s="284"/>
      <c r="EN63" s="284"/>
      <c r="EO63" s="284"/>
      <c r="EP63" s="284"/>
      <c r="EQ63" s="284"/>
      <c r="ER63" s="284"/>
      <c r="ES63" s="284"/>
      <c r="ET63" s="284"/>
      <c r="EU63" s="284"/>
      <c r="EV63" s="284"/>
      <c r="EW63" s="284"/>
      <c r="EX63" s="284"/>
      <c r="EY63" s="284"/>
      <c r="EZ63" s="284"/>
      <c r="FA63" s="284"/>
      <c r="FB63" s="284"/>
      <c r="FC63" s="284"/>
      <c r="FD63" s="284"/>
      <c r="FE63" s="284"/>
      <c r="FF63" s="284"/>
      <c r="FG63" s="284"/>
      <c r="FH63" s="284"/>
      <c r="FI63" s="284"/>
      <c r="FJ63" s="284"/>
      <c r="FK63" s="284"/>
      <c r="FL63" s="284"/>
      <c r="FM63" s="284"/>
      <c r="FN63" s="284"/>
      <c r="FO63" s="284"/>
      <c r="FP63" s="284"/>
      <c r="FQ63" s="284"/>
      <c r="FR63" s="284"/>
      <c r="FS63" s="284"/>
    </row>
    <row r="64" spans="1:175">
      <c r="A64" s="947" t="s">
        <v>752</v>
      </c>
      <c r="B64" s="948"/>
      <c r="C64" s="948"/>
      <c r="D64" s="948"/>
      <c r="E64" s="948"/>
      <c r="F64" s="948"/>
      <c r="G64" s="948"/>
      <c r="H64" s="948"/>
      <c r="I64" s="948"/>
      <c r="J64" s="948"/>
      <c r="K64" s="948"/>
      <c r="L64" s="948"/>
      <c r="M64" s="948"/>
      <c r="N64" s="948"/>
      <c r="O64" s="948"/>
      <c r="P64" s="948"/>
      <c r="Q64" s="948"/>
      <c r="R64" s="948"/>
      <c r="S64" s="948"/>
      <c r="T64" s="948"/>
      <c r="U64" s="948"/>
    </row>
  </sheetData>
  <mergeCells count="47">
    <mergeCell ref="L61:U61"/>
    <mergeCell ref="B62:E62"/>
    <mergeCell ref="L62:U63"/>
    <mergeCell ref="A64:U64"/>
    <mergeCell ref="A42:A58"/>
    <mergeCell ref="C58:U58"/>
    <mergeCell ref="A59:A62"/>
    <mergeCell ref="B59:E59"/>
    <mergeCell ref="F59:J59"/>
    <mergeCell ref="L59:U60"/>
    <mergeCell ref="B60:E60"/>
    <mergeCell ref="F60:J60"/>
    <mergeCell ref="B61:E61"/>
    <mergeCell ref="F61:J61"/>
    <mergeCell ref="A20:A23"/>
    <mergeCell ref="C23:U23"/>
    <mergeCell ref="A24:A28"/>
    <mergeCell ref="C28:U28"/>
    <mergeCell ref="A29:A41"/>
    <mergeCell ref="C41:U41"/>
    <mergeCell ref="A6:A12"/>
    <mergeCell ref="C11:U11"/>
    <mergeCell ref="B12:U12"/>
    <mergeCell ref="A13:A17"/>
    <mergeCell ref="C17:U17"/>
    <mergeCell ref="A18:A19"/>
    <mergeCell ref="B18:U18"/>
    <mergeCell ref="C19:U19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</mergeCells>
  <phoneticPr fontId="2" type="noConversion"/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zoomScaleNormal="100" workbookViewId="0">
      <selection sqref="A1:U1"/>
    </sheetView>
  </sheetViews>
  <sheetFormatPr defaultRowHeight="15"/>
  <cols>
    <col min="1" max="1" width="3" style="105" customWidth="1"/>
    <col min="2" max="2" width="13.375" style="1" customWidth="1"/>
    <col min="3" max="6" width="2.625" style="1" customWidth="1"/>
    <col min="7" max="7" width="13.375" style="1" customWidth="1"/>
    <col min="8" max="11" width="2.625" style="1" customWidth="1"/>
    <col min="12" max="12" width="13.375" style="1" customWidth="1"/>
    <col min="13" max="16" width="2.625" style="1" customWidth="1"/>
    <col min="17" max="17" width="13.375" style="1" customWidth="1"/>
    <col min="18" max="21" width="2.625" style="1" customWidth="1"/>
    <col min="22" max="16384" width="9" style="1"/>
  </cols>
  <sheetData>
    <row r="1" spans="1:22" ht="35.1" customHeight="1">
      <c r="A1" s="1007" t="s">
        <v>267</v>
      </c>
      <c r="B1" s="1007"/>
      <c r="C1" s="1007"/>
      <c r="D1" s="1007"/>
      <c r="E1" s="1007"/>
      <c r="F1" s="1007"/>
      <c r="G1" s="1007"/>
      <c r="H1" s="1007"/>
      <c r="I1" s="1007"/>
      <c r="J1" s="1007"/>
      <c r="K1" s="1007"/>
      <c r="L1" s="1007"/>
      <c r="M1" s="1007"/>
      <c r="N1" s="1007"/>
      <c r="O1" s="1007"/>
      <c r="P1" s="1007"/>
      <c r="Q1" s="1007"/>
      <c r="R1" s="1007"/>
      <c r="S1" s="1007"/>
      <c r="T1" s="1007"/>
      <c r="U1" s="1007"/>
      <c r="V1" s="228"/>
    </row>
    <row r="2" spans="1:22" ht="24.95" customHeight="1">
      <c r="A2" s="1008" t="s">
        <v>473</v>
      </c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</row>
    <row r="3" spans="1:22" ht="20.10000000000000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>
      <c r="A4" s="1009" t="s">
        <v>0</v>
      </c>
      <c r="B4" s="1012" t="s">
        <v>1</v>
      </c>
      <c r="C4" s="1015" t="s">
        <v>2</v>
      </c>
      <c r="D4" s="1015"/>
      <c r="E4" s="1015"/>
      <c r="F4" s="1015"/>
      <c r="G4" s="1015" t="s">
        <v>1</v>
      </c>
      <c r="H4" s="1015" t="s">
        <v>3</v>
      </c>
      <c r="I4" s="1015"/>
      <c r="J4" s="1015"/>
      <c r="K4" s="1015"/>
      <c r="L4" s="1015" t="s">
        <v>1</v>
      </c>
      <c r="M4" s="1015" t="s">
        <v>4</v>
      </c>
      <c r="N4" s="1015"/>
      <c r="O4" s="1015"/>
      <c r="P4" s="1015"/>
      <c r="Q4" s="1015" t="s">
        <v>1</v>
      </c>
      <c r="R4" s="1015" t="s">
        <v>5</v>
      </c>
      <c r="S4" s="1015"/>
      <c r="T4" s="1015"/>
      <c r="U4" s="1017"/>
    </row>
    <row r="5" spans="1:22">
      <c r="A5" s="1010"/>
      <c r="B5" s="1013"/>
      <c r="C5" s="1003" t="s">
        <v>6</v>
      </c>
      <c r="D5" s="1003"/>
      <c r="E5" s="1003" t="s">
        <v>7</v>
      </c>
      <c r="F5" s="1003"/>
      <c r="G5" s="1003"/>
      <c r="H5" s="1003" t="s">
        <v>6</v>
      </c>
      <c r="I5" s="1003"/>
      <c r="J5" s="1003" t="s">
        <v>7</v>
      </c>
      <c r="K5" s="1003"/>
      <c r="L5" s="1003"/>
      <c r="M5" s="1003" t="s">
        <v>6</v>
      </c>
      <c r="N5" s="1003"/>
      <c r="O5" s="1003" t="s">
        <v>7</v>
      </c>
      <c r="P5" s="1003"/>
      <c r="Q5" s="1003"/>
      <c r="R5" s="1003" t="s">
        <v>6</v>
      </c>
      <c r="S5" s="1003"/>
      <c r="T5" s="1003" t="s">
        <v>7</v>
      </c>
      <c r="U5" s="1018"/>
    </row>
    <row r="6" spans="1:22" ht="18.75" thickBot="1">
      <c r="A6" s="1011"/>
      <c r="B6" s="1014"/>
      <c r="C6" s="3" t="s">
        <v>8</v>
      </c>
      <c r="D6" s="3" t="s">
        <v>9</v>
      </c>
      <c r="E6" s="3" t="s">
        <v>8</v>
      </c>
      <c r="F6" s="3" t="s">
        <v>9</v>
      </c>
      <c r="G6" s="1016"/>
      <c r="H6" s="3" t="s">
        <v>8</v>
      </c>
      <c r="I6" s="3" t="s">
        <v>9</v>
      </c>
      <c r="J6" s="3" t="s">
        <v>8</v>
      </c>
      <c r="K6" s="3" t="s">
        <v>9</v>
      </c>
      <c r="L6" s="1016"/>
      <c r="M6" s="3" t="s">
        <v>8</v>
      </c>
      <c r="N6" s="3" t="s">
        <v>9</v>
      </c>
      <c r="O6" s="3" t="s">
        <v>8</v>
      </c>
      <c r="P6" s="3" t="s">
        <v>9</v>
      </c>
      <c r="Q6" s="1016"/>
      <c r="R6" s="3" t="s">
        <v>8</v>
      </c>
      <c r="S6" s="3" t="s">
        <v>9</v>
      </c>
      <c r="T6" s="3" t="s">
        <v>8</v>
      </c>
      <c r="U6" s="4" t="s">
        <v>9</v>
      </c>
    </row>
    <row r="7" spans="1:22" ht="15" customHeight="1">
      <c r="A7" s="994" t="s">
        <v>10</v>
      </c>
      <c r="B7" s="5" t="s">
        <v>11</v>
      </c>
      <c r="C7" s="6">
        <v>2</v>
      </c>
      <c r="D7" s="7">
        <v>2</v>
      </c>
      <c r="E7" s="7"/>
      <c r="F7" s="7"/>
      <c r="G7" s="8" t="s">
        <v>12</v>
      </c>
      <c r="H7" s="9">
        <v>2</v>
      </c>
      <c r="I7" s="9">
        <v>2</v>
      </c>
      <c r="J7" s="10"/>
      <c r="K7" s="10"/>
      <c r="L7" s="11"/>
      <c r="M7" s="10"/>
      <c r="N7" s="10"/>
      <c r="O7" s="10"/>
      <c r="P7" s="10"/>
      <c r="Q7" s="11"/>
      <c r="R7" s="12"/>
      <c r="S7" s="12"/>
      <c r="T7" s="12"/>
      <c r="U7" s="13"/>
    </row>
    <row r="8" spans="1:22" ht="16.5" customHeight="1">
      <c r="A8" s="995"/>
      <c r="B8" s="14" t="s">
        <v>13</v>
      </c>
      <c r="C8" s="15">
        <v>2</v>
      </c>
      <c r="D8" s="16">
        <v>2</v>
      </c>
      <c r="E8" s="16">
        <v>2</v>
      </c>
      <c r="F8" s="16">
        <v>2</v>
      </c>
      <c r="G8" s="17" t="s">
        <v>14</v>
      </c>
      <c r="H8" s="9">
        <v>2</v>
      </c>
      <c r="I8" s="9">
        <v>2</v>
      </c>
      <c r="J8" s="9"/>
      <c r="K8" s="9"/>
      <c r="L8" s="18"/>
      <c r="M8" s="9"/>
      <c r="N8" s="9"/>
      <c r="O8" s="9"/>
      <c r="P8" s="9"/>
      <c r="Q8" s="19"/>
      <c r="R8" s="20"/>
      <c r="S8" s="20"/>
      <c r="T8" s="20"/>
      <c r="U8" s="21"/>
    </row>
    <row r="9" spans="1:22" ht="16.5" customHeight="1">
      <c r="A9" s="995"/>
      <c r="B9" s="17" t="s">
        <v>15</v>
      </c>
      <c r="C9" s="15"/>
      <c r="D9" s="16"/>
      <c r="E9" s="16">
        <v>2</v>
      </c>
      <c r="F9" s="16">
        <v>2</v>
      </c>
      <c r="G9" s="17" t="s">
        <v>16</v>
      </c>
      <c r="H9" s="9"/>
      <c r="I9" s="9"/>
      <c r="J9" s="9">
        <v>2</v>
      </c>
      <c r="K9" s="9">
        <v>2</v>
      </c>
      <c r="L9" s="18"/>
      <c r="M9" s="9"/>
      <c r="N9" s="9"/>
      <c r="O9" s="9"/>
      <c r="P9" s="9"/>
      <c r="Q9" s="19"/>
      <c r="R9" s="20"/>
      <c r="S9" s="20"/>
      <c r="T9" s="20"/>
      <c r="U9" s="21"/>
    </row>
    <row r="10" spans="1:22" ht="16.5" customHeight="1">
      <c r="A10" s="995"/>
      <c r="B10" s="23" t="s">
        <v>17</v>
      </c>
      <c r="C10" s="24">
        <f>SUM(C7:C9)</f>
        <v>4</v>
      </c>
      <c r="D10" s="24">
        <f>SUM(D7:D9)</f>
        <v>4</v>
      </c>
      <c r="E10" s="24">
        <f>SUM(E7:E9)</f>
        <v>4</v>
      </c>
      <c r="F10" s="24">
        <f>SUM(F7:F9)</f>
        <v>4</v>
      </c>
      <c r="G10" s="25" t="s">
        <v>17</v>
      </c>
      <c r="H10" s="24">
        <f>SUM(H7:H9)</f>
        <v>4</v>
      </c>
      <c r="I10" s="24">
        <f>SUM(I7:I9)</f>
        <v>4</v>
      </c>
      <c r="J10" s="24">
        <f>SUM(J7:J9)</f>
        <v>2</v>
      </c>
      <c r="K10" s="24">
        <f>SUM(K7:K9)</f>
        <v>2</v>
      </c>
      <c r="L10" s="25" t="s">
        <v>17</v>
      </c>
      <c r="M10" s="24"/>
      <c r="N10" s="24"/>
      <c r="O10" s="24"/>
      <c r="P10" s="24"/>
      <c r="Q10" s="25" t="s">
        <v>17</v>
      </c>
      <c r="R10" s="24"/>
      <c r="S10" s="24"/>
      <c r="T10" s="24"/>
      <c r="U10" s="26"/>
    </row>
    <row r="11" spans="1:22" ht="17.25" customHeight="1">
      <c r="A11" s="995"/>
      <c r="B11" s="27" t="s">
        <v>18</v>
      </c>
      <c r="C11" s="1004">
        <f>C10+E10+H10+J10</f>
        <v>14</v>
      </c>
      <c r="D11" s="1004"/>
      <c r="E11" s="1004"/>
      <c r="F11" s="1004"/>
      <c r="G11" s="1004"/>
      <c r="H11" s="1004"/>
      <c r="I11" s="1004"/>
      <c r="J11" s="1004"/>
      <c r="K11" s="1004"/>
      <c r="L11" s="1004"/>
      <c r="M11" s="1004"/>
      <c r="N11" s="1004"/>
      <c r="O11" s="1004"/>
      <c r="P11" s="1004"/>
      <c r="Q11" s="1004"/>
      <c r="R11" s="1004"/>
      <c r="S11" s="1004"/>
      <c r="T11" s="1004"/>
      <c r="U11" s="1005"/>
    </row>
    <row r="12" spans="1:22" ht="39.950000000000003" customHeight="1" thickBot="1">
      <c r="A12" s="996"/>
      <c r="B12" s="1006" t="s">
        <v>368</v>
      </c>
      <c r="C12" s="1006"/>
      <c r="D12" s="1006"/>
      <c r="E12" s="1006"/>
      <c r="F12" s="1006"/>
      <c r="G12" s="1006"/>
      <c r="H12" s="1006"/>
      <c r="I12" s="1006"/>
      <c r="J12" s="1006"/>
      <c r="K12" s="1006"/>
      <c r="L12" s="1006"/>
      <c r="M12" s="1006"/>
      <c r="N12" s="1006"/>
      <c r="O12" s="1006"/>
      <c r="P12" s="1006"/>
      <c r="Q12" s="1006"/>
      <c r="R12" s="1006"/>
      <c r="S12" s="1006"/>
      <c r="T12" s="1006"/>
      <c r="U12" s="1006"/>
    </row>
    <row r="13" spans="1:22">
      <c r="A13" s="978" t="s">
        <v>19</v>
      </c>
      <c r="B13" s="5" t="s">
        <v>20</v>
      </c>
      <c r="C13" s="7">
        <v>0</v>
      </c>
      <c r="D13" s="7">
        <v>1</v>
      </c>
      <c r="E13" s="7">
        <v>0</v>
      </c>
      <c r="F13" s="7">
        <v>1</v>
      </c>
      <c r="G13" s="28" t="s">
        <v>21</v>
      </c>
      <c r="H13" s="7">
        <v>1</v>
      </c>
      <c r="I13" s="7">
        <v>1</v>
      </c>
      <c r="J13" s="7">
        <v>1</v>
      </c>
      <c r="K13" s="7">
        <v>1</v>
      </c>
      <c r="L13" s="28"/>
      <c r="M13" s="7"/>
      <c r="N13" s="7"/>
      <c r="O13" s="7"/>
      <c r="P13" s="7"/>
      <c r="Q13" s="11"/>
      <c r="R13" s="29"/>
      <c r="S13" s="29"/>
      <c r="T13" s="29"/>
      <c r="U13" s="30"/>
    </row>
    <row r="14" spans="1:22">
      <c r="A14" s="979"/>
      <c r="B14" s="8" t="s">
        <v>22</v>
      </c>
      <c r="C14" s="15"/>
      <c r="D14" s="16"/>
      <c r="E14" s="16">
        <v>2</v>
      </c>
      <c r="F14" s="16">
        <v>2</v>
      </c>
      <c r="G14" s="31" t="s">
        <v>23</v>
      </c>
      <c r="H14" s="15"/>
      <c r="I14" s="16"/>
      <c r="J14" s="16">
        <v>2</v>
      </c>
      <c r="K14" s="16">
        <v>2</v>
      </c>
      <c r="L14" s="32"/>
      <c r="M14" s="33"/>
      <c r="N14" s="33"/>
      <c r="O14" s="33"/>
      <c r="P14" s="33"/>
      <c r="Q14" s="19"/>
      <c r="R14" s="33"/>
      <c r="S14" s="33"/>
      <c r="T14" s="33"/>
      <c r="U14" s="34"/>
    </row>
    <row r="15" spans="1:22">
      <c r="A15" s="979"/>
      <c r="B15" s="17"/>
      <c r="C15" s="35"/>
      <c r="D15" s="35"/>
      <c r="E15" s="16"/>
      <c r="F15" s="16"/>
      <c r="G15" s="8" t="s">
        <v>24</v>
      </c>
      <c r="H15" s="15"/>
      <c r="I15" s="16"/>
      <c r="J15" s="16">
        <v>2</v>
      </c>
      <c r="K15" s="16">
        <v>2</v>
      </c>
      <c r="L15" s="19"/>
      <c r="M15" s="33"/>
      <c r="N15" s="33"/>
      <c r="O15" s="33"/>
      <c r="P15" s="33"/>
      <c r="Q15" s="19"/>
      <c r="R15" s="33"/>
      <c r="S15" s="33"/>
      <c r="T15" s="33"/>
      <c r="U15" s="34"/>
    </row>
    <row r="16" spans="1:22">
      <c r="A16" s="979"/>
      <c r="B16" s="23" t="s">
        <v>17</v>
      </c>
      <c r="C16" s="24">
        <f>SUM(C13:C15)</f>
        <v>0</v>
      </c>
      <c r="D16" s="24">
        <f>SUM(D13:D15)</f>
        <v>1</v>
      </c>
      <c r="E16" s="24">
        <f>SUM(E13:E15)</f>
        <v>2</v>
      </c>
      <c r="F16" s="24">
        <f>SUM(F13:F15)</f>
        <v>3</v>
      </c>
      <c r="G16" s="25" t="s">
        <v>17</v>
      </c>
      <c r="H16" s="24">
        <f>SUM(H13:H15)</f>
        <v>1</v>
      </c>
      <c r="I16" s="24">
        <f>SUM(I13:I15)</f>
        <v>1</v>
      </c>
      <c r="J16" s="24">
        <f>SUM(J13:J15)</f>
        <v>5</v>
      </c>
      <c r="K16" s="24">
        <f>SUM(K13:K15)</f>
        <v>5</v>
      </c>
      <c r="L16" s="25" t="s">
        <v>17</v>
      </c>
      <c r="M16" s="24"/>
      <c r="N16" s="24"/>
      <c r="O16" s="24"/>
      <c r="P16" s="24"/>
      <c r="Q16" s="25" t="s">
        <v>17</v>
      </c>
      <c r="R16" s="24"/>
      <c r="S16" s="24"/>
      <c r="T16" s="24"/>
      <c r="U16" s="26"/>
    </row>
    <row r="17" spans="1:21" ht="15.75" thickBot="1">
      <c r="A17" s="991"/>
      <c r="B17" s="36" t="s">
        <v>18</v>
      </c>
      <c r="C17" s="989">
        <f>C16+E16+H16+J16</f>
        <v>8</v>
      </c>
      <c r="D17" s="989"/>
      <c r="E17" s="989"/>
      <c r="F17" s="989"/>
      <c r="G17" s="989"/>
      <c r="H17" s="989"/>
      <c r="I17" s="989"/>
      <c r="J17" s="989"/>
      <c r="K17" s="989"/>
      <c r="L17" s="989"/>
      <c r="M17" s="989"/>
      <c r="N17" s="989"/>
      <c r="O17" s="989"/>
      <c r="P17" s="989"/>
      <c r="Q17" s="989"/>
      <c r="R17" s="989"/>
      <c r="S17" s="989"/>
      <c r="T17" s="989"/>
      <c r="U17" s="990"/>
    </row>
    <row r="18" spans="1:21" ht="80.099999999999994" customHeight="1">
      <c r="A18" s="998" t="s">
        <v>25</v>
      </c>
      <c r="B18" s="1000" t="s">
        <v>26</v>
      </c>
      <c r="C18" s="1001"/>
      <c r="D18" s="1001"/>
      <c r="E18" s="1001"/>
      <c r="F18" s="1001"/>
      <c r="G18" s="1001"/>
      <c r="H18" s="1001"/>
      <c r="I18" s="1001"/>
      <c r="J18" s="1001"/>
      <c r="K18" s="1001"/>
      <c r="L18" s="1001"/>
      <c r="M18" s="1001"/>
      <c r="N18" s="1001"/>
      <c r="O18" s="1001"/>
      <c r="P18" s="1001"/>
      <c r="Q18" s="1001"/>
      <c r="R18" s="1001"/>
      <c r="S18" s="1001"/>
      <c r="T18" s="1001"/>
      <c r="U18" s="1002"/>
    </row>
    <row r="19" spans="1:21" ht="15.75" thickBot="1">
      <c r="A19" s="999"/>
      <c r="B19" s="36" t="s">
        <v>18</v>
      </c>
      <c r="C19" s="989">
        <v>6</v>
      </c>
      <c r="D19" s="989"/>
      <c r="E19" s="989"/>
      <c r="F19" s="989"/>
      <c r="G19" s="989"/>
      <c r="H19" s="989"/>
      <c r="I19" s="989"/>
      <c r="J19" s="989"/>
      <c r="K19" s="989"/>
      <c r="L19" s="989"/>
      <c r="M19" s="989"/>
      <c r="N19" s="989"/>
      <c r="O19" s="989"/>
      <c r="P19" s="989"/>
      <c r="Q19" s="989"/>
      <c r="R19" s="989"/>
      <c r="S19" s="989"/>
      <c r="T19" s="989"/>
      <c r="U19" s="990"/>
    </row>
    <row r="20" spans="1:21">
      <c r="A20" s="978" t="s">
        <v>27</v>
      </c>
      <c r="B20" s="37" t="s">
        <v>28</v>
      </c>
      <c r="C20" s="6">
        <v>2</v>
      </c>
      <c r="D20" s="7">
        <v>2</v>
      </c>
      <c r="E20" s="7"/>
      <c r="F20" s="7"/>
      <c r="G20" s="38" t="s">
        <v>29</v>
      </c>
      <c r="H20" s="7"/>
      <c r="I20" s="7"/>
      <c r="J20" s="7">
        <v>2</v>
      </c>
      <c r="K20" s="7">
        <v>2</v>
      </c>
      <c r="L20" s="11"/>
      <c r="M20" s="29"/>
      <c r="N20" s="29"/>
      <c r="O20" s="29"/>
      <c r="P20" s="29"/>
      <c r="Q20" s="11"/>
      <c r="R20" s="29"/>
      <c r="S20" s="29"/>
      <c r="T20" s="29"/>
      <c r="U20" s="39"/>
    </row>
    <row r="21" spans="1:21">
      <c r="A21" s="979"/>
      <c r="B21" s="40" t="s">
        <v>30</v>
      </c>
      <c r="C21" s="33"/>
      <c r="D21" s="33"/>
      <c r="E21" s="33">
        <v>2</v>
      </c>
      <c r="F21" s="33">
        <v>2</v>
      </c>
      <c r="G21" s="41" t="s">
        <v>31</v>
      </c>
      <c r="H21" s="9">
        <v>2</v>
      </c>
      <c r="I21" s="9">
        <v>2</v>
      </c>
      <c r="J21" s="9"/>
      <c r="K21" s="9"/>
      <c r="L21" s="19"/>
      <c r="M21" s="33"/>
      <c r="N21" s="33"/>
      <c r="O21" s="33"/>
      <c r="P21" s="33"/>
      <c r="Q21" s="19"/>
      <c r="R21" s="33"/>
      <c r="S21" s="33"/>
      <c r="T21" s="33"/>
      <c r="U21" s="42"/>
    </row>
    <row r="22" spans="1:21">
      <c r="A22" s="979"/>
      <c r="B22" s="23" t="s">
        <v>17</v>
      </c>
      <c r="C22" s="43">
        <f>SUM(C20:C21)</f>
        <v>2</v>
      </c>
      <c r="D22" s="24">
        <f>SUM(D20:D21)</f>
        <v>2</v>
      </c>
      <c r="E22" s="43">
        <f>SUM(E20:E21)</f>
        <v>2</v>
      </c>
      <c r="F22" s="24">
        <f>SUM(F20:F21)</f>
        <v>2</v>
      </c>
      <c r="G22" s="25" t="s">
        <v>17</v>
      </c>
      <c r="H22" s="24">
        <f>SUM(H20:H21)</f>
        <v>2</v>
      </c>
      <c r="I22" s="43">
        <f>SUM(I20:I21)</f>
        <v>2</v>
      </c>
      <c r="J22" s="24">
        <f>SUM(J20:J21)</f>
        <v>2</v>
      </c>
      <c r="K22" s="43">
        <f>SUM(K20:K21)</f>
        <v>2</v>
      </c>
      <c r="L22" s="25" t="s">
        <v>17</v>
      </c>
      <c r="M22" s="43"/>
      <c r="N22" s="24"/>
      <c r="O22" s="43"/>
      <c r="P22" s="24"/>
      <c r="Q22" s="25" t="s">
        <v>17</v>
      </c>
      <c r="R22" s="24"/>
      <c r="S22" s="43"/>
      <c r="T22" s="24"/>
      <c r="U22" s="44"/>
    </row>
    <row r="23" spans="1:21" ht="15.75" thickBot="1">
      <c r="A23" s="991"/>
      <c r="B23" s="36" t="s">
        <v>18</v>
      </c>
      <c r="C23" s="997">
        <f>SUM(C22+E22+H22+J22)</f>
        <v>8</v>
      </c>
      <c r="D23" s="989"/>
      <c r="E23" s="989"/>
      <c r="F23" s="989"/>
      <c r="G23" s="989"/>
      <c r="H23" s="989"/>
      <c r="I23" s="989"/>
      <c r="J23" s="989"/>
      <c r="K23" s="989"/>
      <c r="L23" s="989"/>
      <c r="M23" s="989"/>
      <c r="N23" s="989"/>
      <c r="O23" s="989"/>
      <c r="P23" s="989"/>
      <c r="Q23" s="989"/>
      <c r="R23" s="989"/>
      <c r="S23" s="989"/>
      <c r="T23" s="989"/>
      <c r="U23" s="990"/>
    </row>
    <row r="24" spans="1:21" ht="16.5" customHeight="1">
      <c r="A24" s="994" t="s">
        <v>32</v>
      </c>
      <c r="B24" s="45" t="s">
        <v>33</v>
      </c>
      <c r="C24" s="46">
        <v>2</v>
      </c>
      <c r="D24" s="29">
        <v>2</v>
      </c>
      <c r="E24" s="29"/>
      <c r="F24" s="29"/>
      <c r="G24" s="47" t="s">
        <v>34</v>
      </c>
      <c r="H24" s="29">
        <v>2</v>
      </c>
      <c r="I24" s="29">
        <v>2</v>
      </c>
      <c r="J24" s="29"/>
      <c r="K24" s="29"/>
      <c r="L24" s="48"/>
      <c r="M24" s="48"/>
      <c r="N24" s="48"/>
      <c r="O24" s="48"/>
      <c r="P24" s="48"/>
      <c r="Q24" s="49"/>
      <c r="R24" s="29"/>
      <c r="S24" s="29"/>
      <c r="T24" s="48"/>
      <c r="U24" s="50"/>
    </row>
    <row r="25" spans="1:21" ht="15" customHeight="1">
      <c r="A25" s="995"/>
      <c r="B25" s="51" t="s">
        <v>35</v>
      </c>
      <c r="C25" s="33"/>
      <c r="D25" s="33"/>
      <c r="E25" s="33">
        <v>2</v>
      </c>
      <c r="F25" s="33">
        <v>2</v>
      </c>
      <c r="G25" s="52" t="s">
        <v>36</v>
      </c>
      <c r="H25" s="33"/>
      <c r="I25" s="33"/>
      <c r="J25" s="33">
        <v>2</v>
      </c>
      <c r="K25" s="33">
        <v>2</v>
      </c>
      <c r="L25" s="24"/>
      <c r="M25" s="24"/>
      <c r="N25" s="24"/>
      <c r="O25" s="24"/>
      <c r="P25" s="24"/>
      <c r="Q25" s="52"/>
      <c r="R25" s="33"/>
      <c r="S25" s="33"/>
      <c r="T25" s="24"/>
      <c r="U25" s="26"/>
    </row>
    <row r="26" spans="1:21" ht="15" customHeight="1">
      <c r="A26" s="995"/>
      <c r="B26" s="53" t="s">
        <v>37</v>
      </c>
      <c r="C26" s="33"/>
      <c r="D26" s="33"/>
      <c r="E26" s="33">
        <v>2</v>
      </c>
      <c r="F26" s="33">
        <v>2</v>
      </c>
      <c r="G26" s="52"/>
      <c r="H26" s="33"/>
      <c r="I26" s="33"/>
      <c r="J26" s="33"/>
      <c r="K26" s="33"/>
      <c r="L26" s="24"/>
      <c r="M26" s="24"/>
      <c r="N26" s="24"/>
      <c r="O26" s="24"/>
      <c r="P26" s="24"/>
      <c r="Q26" s="52"/>
      <c r="R26" s="33"/>
      <c r="S26" s="33"/>
      <c r="T26" s="24"/>
      <c r="U26" s="26"/>
    </row>
    <row r="27" spans="1:21">
      <c r="A27" s="995"/>
      <c r="B27" s="54" t="s">
        <v>38</v>
      </c>
      <c r="C27" s="43">
        <f>SUM(C24:C26)</f>
        <v>2</v>
      </c>
      <c r="D27" s="43">
        <f t="shared" ref="D27:F27" si="0">SUM(D24:D26)</f>
        <v>2</v>
      </c>
      <c r="E27" s="43">
        <f t="shared" si="0"/>
        <v>4</v>
      </c>
      <c r="F27" s="43">
        <f t="shared" si="0"/>
        <v>4</v>
      </c>
      <c r="G27" s="33" t="s">
        <v>39</v>
      </c>
      <c r="H27" s="24">
        <f>SUM(H24:H26)</f>
        <v>2</v>
      </c>
      <c r="I27" s="24">
        <f t="shared" ref="I27:K27" si="1">SUM(I24:I26)</f>
        <v>2</v>
      </c>
      <c r="J27" s="24">
        <f t="shared" si="1"/>
        <v>2</v>
      </c>
      <c r="K27" s="24">
        <f t="shared" si="1"/>
        <v>2</v>
      </c>
      <c r="L27" s="33" t="s">
        <v>40</v>
      </c>
      <c r="M27" s="24"/>
      <c r="N27" s="24"/>
      <c r="O27" s="24"/>
      <c r="P27" s="24"/>
      <c r="Q27" s="33" t="s">
        <v>39</v>
      </c>
      <c r="R27" s="24"/>
      <c r="S27" s="24"/>
      <c r="T27" s="24"/>
      <c r="U27" s="26"/>
    </row>
    <row r="28" spans="1:21" ht="15.75" thickBot="1">
      <c r="A28" s="996"/>
      <c r="B28" s="55" t="s">
        <v>41</v>
      </c>
      <c r="C28" s="997">
        <f>SUM(C27,E27,H27,J27)</f>
        <v>10</v>
      </c>
      <c r="D28" s="989"/>
      <c r="E28" s="989"/>
      <c r="F28" s="989"/>
      <c r="G28" s="989"/>
      <c r="H28" s="989"/>
      <c r="I28" s="989"/>
      <c r="J28" s="989"/>
      <c r="K28" s="989"/>
      <c r="L28" s="989"/>
      <c r="M28" s="989"/>
      <c r="N28" s="989"/>
      <c r="O28" s="989"/>
      <c r="P28" s="989"/>
      <c r="Q28" s="989"/>
      <c r="R28" s="989"/>
      <c r="S28" s="989"/>
      <c r="T28" s="989"/>
      <c r="U28" s="990"/>
    </row>
    <row r="29" spans="1:21">
      <c r="A29" s="978" t="s">
        <v>42</v>
      </c>
      <c r="B29" s="56" t="s">
        <v>43</v>
      </c>
      <c r="C29" s="57">
        <v>2</v>
      </c>
      <c r="D29" s="57">
        <v>2</v>
      </c>
      <c r="E29" s="57">
        <v>2</v>
      </c>
      <c r="F29" s="58">
        <v>2</v>
      </c>
      <c r="G29" s="59" t="s">
        <v>44</v>
      </c>
      <c r="H29" s="57">
        <v>2</v>
      </c>
      <c r="I29" s="57">
        <v>2</v>
      </c>
      <c r="J29" s="57"/>
      <c r="K29" s="57"/>
      <c r="L29" s="60" t="s">
        <v>45</v>
      </c>
      <c r="M29" s="61">
        <v>2</v>
      </c>
      <c r="N29" s="61">
        <v>2</v>
      </c>
      <c r="O29" s="61"/>
      <c r="P29" s="61"/>
      <c r="Q29" s="59" t="s">
        <v>46</v>
      </c>
      <c r="R29" s="57">
        <v>2</v>
      </c>
      <c r="S29" s="57">
        <v>2</v>
      </c>
      <c r="T29" s="57">
        <v>2</v>
      </c>
      <c r="U29" s="62">
        <v>2</v>
      </c>
    </row>
    <row r="30" spans="1:21">
      <c r="A30" s="979"/>
      <c r="B30" s="63" t="s">
        <v>47</v>
      </c>
      <c r="C30" s="64">
        <v>2</v>
      </c>
      <c r="D30" s="64">
        <v>2</v>
      </c>
      <c r="E30" s="64"/>
      <c r="F30" s="65"/>
      <c r="G30" s="66" t="s">
        <v>48</v>
      </c>
      <c r="H30" s="64"/>
      <c r="I30" s="64"/>
      <c r="J30" s="64">
        <v>2</v>
      </c>
      <c r="K30" s="64">
        <v>2</v>
      </c>
      <c r="L30" s="67" t="s">
        <v>49</v>
      </c>
      <c r="M30" s="68"/>
      <c r="N30" s="68"/>
      <c r="O30" s="68">
        <v>2</v>
      </c>
      <c r="P30" s="68">
        <v>2</v>
      </c>
      <c r="Q30" s="69"/>
      <c r="R30" s="64"/>
      <c r="S30" s="64"/>
      <c r="T30" s="64"/>
      <c r="U30" s="70"/>
    </row>
    <row r="31" spans="1:21">
      <c r="A31" s="979"/>
      <c r="B31" s="71" t="s">
        <v>50</v>
      </c>
      <c r="C31" s="64">
        <v>2</v>
      </c>
      <c r="D31" s="64">
        <v>2</v>
      </c>
      <c r="E31" s="64">
        <v>2</v>
      </c>
      <c r="F31" s="65">
        <v>2</v>
      </c>
      <c r="G31" s="69" t="s">
        <v>51</v>
      </c>
      <c r="H31" s="64">
        <v>2</v>
      </c>
      <c r="I31" s="64">
        <v>2</v>
      </c>
      <c r="J31" s="64">
        <v>2</v>
      </c>
      <c r="K31" s="64">
        <v>2</v>
      </c>
      <c r="L31" s="72" t="s">
        <v>52</v>
      </c>
      <c r="M31" s="64">
        <v>2</v>
      </c>
      <c r="N31" s="64">
        <v>2</v>
      </c>
      <c r="O31" s="64">
        <v>2</v>
      </c>
      <c r="P31" s="64">
        <v>2</v>
      </c>
      <c r="Q31" s="69"/>
      <c r="R31" s="64"/>
      <c r="S31" s="64"/>
      <c r="T31" s="64"/>
      <c r="U31" s="70"/>
    </row>
    <row r="32" spans="1:21">
      <c r="A32" s="979"/>
      <c r="B32" s="71" t="s">
        <v>53</v>
      </c>
      <c r="C32" s="64">
        <v>2</v>
      </c>
      <c r="D32" s="64">
        <v>2</v>
      </c>
      <c r="E32" s="64"/>
      <c r="F32" s="65"/>
      <c r="G32" s="66" t="s">
        <v>54</v>
      </c>
      <c r="H32" s="64">
        <v>2</v>
      </c>
      <c r="I32" s="64">
        <v>2</v>
      </c>
      <c r="J32" s="64">
        <v>2</v>
      </c>
      <c r="K32" s="64">
        <v>2</v>
      </c>
      <c r="L32" s="69" t="s">
        <v>55</v>
      </c>
      <c r="M32" s="64">
        <v>2</v>
      </c>
      <c r="N32" s="64">
        <v>2</v>
      </c>
      <c r="O32" s="64"/>
      <c r="P32" s="64"/>
      <c r="Q32" s="69"/>
      <c r="R32" s="68"/>
      <c r="S32" s="68"/>
      <c r="T32" s="68"/>
      <c r="U32" s="73"/>
    </row>
    <row r="33" spans="1:21">
      <c r="A33" s="979"/>
      <c r="B33" s="71" t="s">
        <v>56</v>
      </c>
      <c r="C33" s="16">
        <v>1</v>
      </c>
      <c r="D33" s="16">
        <v>2</v>
      </c>
      <c r="E33" s="16"/>
      <c r="F33" s="16"/>
      <c r="G33" s="22" t="s">
        <v>57</v>
      </c>
      <c r="H33" s="64">
        <v>1</v>
      </c>
      <c r="I33" s="64">
        <v>2</v>
      </c>
      <c r="J33" s="64"/>
      <c r="K33" s="64"/>
      <c r="L33" s="69" t="s">
        <v>58</v>
      </c>
      <c r="M33" s="64"/>
      <c r="N33" s="64"/>
      <c r="O33" s="64">
        <v>2</v>
      </c>
      <c r="P33" s="64">
        <v>2</v>
      </c>
      <c r="Q33" s="69"/>
      <c r="R33" s="68"/>
      <c r="S33" s="68"/>
      <c r="T33" s="68"/>
      <c r="U33" s="73"/>
    </row>
    <row r="34" spans="1:21">
      <c r="A34" s="979"/>
      <c r="B34" s="74" t="s">
        <v>59</v>
      </c>
      <c r="C34" s="16"/>
      <c r="D34" s="16"/>
      <c r="E34" s="16">
        <v>1</v>
      </c>
      <c r="F34" s="16">
        <v>2</v>
      </c>
      <c r="G34" s="69" t="s">
        <v>60</v>
      </c>
      <c r="H34" s="68"/>
      <c r="I34" s="68"/>
      <c r="J34" s="68">
        <v>1</v>
      </c>
      <c r="K34" s="68">
        <v>2</v>
      </c>
      <c r="L34" s="69"/>
      <c r="M34" s="64"/>
      <c r="N34" s="64"/>
      <c r="O34" s="64"/>
      <c r="P34" s="64"/>
      <c r="Q34" s="69"/>
      <c r="R34" s="68"/>
      <c r="S34" s="68"/>
      <c r="T34" s="68"/>
      <c r="U34" s="73"/>
    </row>
    <row r="35" spans="1:21">
      <c r="A35" s="980"/>
      <c r="B35" s="75"/>
      <c r="C35" s="16"/>
      <c r="D35" s="16"/>
      <c r="E35" s="16"/>
      <c r="F35" s="16"/>
      <c r="G35" s="69"/>
      <c r="H35" s="68"/>
      <c r="I35" s="68"/>
      <c r="J35" s="68"/>
      <c r="K35" s="68"/>
      <c r="L35" s="69"/>
      <c r="M35" s="68"/>
      <c r="N35" s="68"/>
      <c r="O35" s="68"/>
      <c r="P35" s="68"/>
      <c r="Q35" s="69"/>
      <c r="R35" s="68"/>
      <c r="S35" s="68"/>
      <c r="T35" s="68"/>
      <c r="U35" s="73"/>
    </row>
    <row r="36" spans="1:21">
      <c r="A36" s="980"/>
      <c r="B36" s="23" t="s">
        <v>17</v>
      </c>
      <c r="C36" s="25">
        <f>SUM(C29:C35)</f>
        <v>9</v>
      </c>
      <c r="D36" s="25">
        <f>SUM(D29:D35)</f>
        <v>10</v>
      </c>
      <c r="E36" s="25">
        <f>SUM(E29:E35)</f>
        <v>5</v>
      </c>
      <c r="F36" s="25">
        <f>SUM(F29:F35)</f>
        <v>6</v>
      </c>
      <c r="G36" s="25" t="s">
        <v>61</v>
      </c>
      <c r="H36" s="25">
        <f>SUM(H29:H35)</f>
        <v>7</v>
      </c>
      <c r="I36" s="25">
        <f>SUM(I29:I35)</f>
        <v>8</v>
      </c>
      <c r="J36" s="25">
        <f>SUM(J29:J35)</f>
        <v>7</v>
      </c>
      <c r="K36" s="25">
        <f>SUM(K29:K35)</f>
        <v>8</v>
      </c>
      <c r="L36" s="25" t="s">
        <v>17</v>
      </c>
      <c r="M36" s="25">
        <f>SUM(M29:M35)</f>
        <v>6</v>
      </c>
      <c r="N36" s="25">
        <f>SUM(N29:N35)</f>
        <v>6</v>
      </c>
      <c r="O36" s="25">
        <f>SUM(O29:O35)</f>
        <v>6</v>
      </c>
      <c r="P36" s="25">
        <f>SUM(P29:P35)</f>
        <v>6</v>
      </c>
      <c r="Q36" s="25" t="s">
        <v>17</v>
      </c>
      <c r="R36" s="25">
        <f>SUM(R29:R35)</f>
        <v>2</v>
      </c>
      <c r="S36" s="25">
        <f>SUM(S29:S35)</f>
        <v>2</v>
      </c>
      <c r="T36" s="25">
        <f>SUM(T29:T35)</f>
        <v>2</v>
      </c>
      <c r="U36" s="76">
        <f>SUM(U29:U35)</f>
        <v>2</v>
      </c>
    </row>
    <row r="37" spans="1:21" ht="15.75" thickBot="1">
      <c r="A37" s="981"/>
      <c r="B37" s="36" t="s">
        <v>18</v>
      </c>
      <c r="C37" s="982">
        <f>C36+E36+H36+J36+M36+O36+R36+T36</f>
        <v>44</v>
      </c>
      <c r="D37" s="982"/>
      <c r="E37" s="982"/>
      <c r="F37" s="982"/>
      <c r="G37" s="982"/>
      <c r="H37" s="982"/>
      <c r="I37" s="982"/>
      <c r="J37" s="982"/>
      <c r="K37" s="982"/>
      <c r="L37" s="982"/>
      <c r="M37" s="982"/>
      <c r="N37" s="982"/>
      <c r="O37" s="982"/>
      <c r="P37" s="982"/>
      <c r="Q37" s="982"/>
      <c r="R37" s="982"/>
      <c r="S37" s="982"/>
      <c r="T37" s="982"/>
      <c r="U37" s="983"/>
    </row>
    <row r="38" spans="1:21">
      <c r="A38" s="978" t="s">
        <v>62</v>
      </c>
      <c r="B38" s="77" t="s">
        <v>63</v>
      </c>
      <c r="C38" s="61">
        <v>2</v>
      </c>
      <c r="D38" s="61">
        <v>2</v>
      </c>
      <c r="E38" s="61"/>
      <c r="F38" s="61"/>
      <c r="G38" s="78" t="s">
        <v>64</v>
      </c>
      <c r="H38" s="61">
        <v>2</v>
      </c>
      <c r="I38" s="61">
        <v>2</v>
      </c>
      <c r="J38" s="61"/>
      <c r="K38" s="61"/>
      <c r="L38" s="78" t="s">
        <v>65</v>
      </c>
      <c r="M38" s="61">
        <v>2</v>
      </c>
      <c r="N38" s="61">
        <v>2</v>
      </c>
      <c r="O38" s="61"/>
      <c r="P38" s="61"/>
      <c r="Q38" s="506" t="s">
        <v>477</v>
      </c>
      <c r="R38" s="507">
        <v>9</v>
      </c>
      <c r="S38" s="507" t="s">
        <v>369</v>
      </c>
      <c r="T38" s="507">
        <v>9</v>
      </c>
      <c r="U38" s="508" t="s">
        <v>369</v>
      </c>
    </row>
    <row r="39" spans="1:21">
      <c r="A39" s="979"/>
      <c r="B39" s="74" t="s">
        <v>66</v>
      </c>
      <c r="C39" s="68"/>
      <c r="D39" s="68"/>
      <c r="E39" s="68">
        <v>2</v>
      </c>
      <c r="F39" s="68">
        <v>2</v>
      </c>
      <c r="G39" s="79" t="s">
        <v>67</v>
      </c>
      <c r="H39" s="68">
        <v>2</v>
      </c>
      <c r="I39" s="68">
        <v>2</v>
      </c>
      <c r="J39" s="68"/>
      <c r="K39" s="68"/>
      <c r="L39" s="80" t="s">
        <v>68</v>
      </c>
      <c r="M39" s="68"/>
      <c r="N39" s="68"/>
      <c r="O39" s="68">
        <v>2</v>
      </c>
      <c r="P39" s="68">
        <v>2</v>
      </c>
      <c r="Q39" s="492" t="s">
        <v>476</v>
      </c>
      <c r="R39" s="505">
        <v>4</v>
      </c>
      <c r="S39" s="505" t="s">
        <v>474</v>
      </c>
      <c r="T39" s="68"/>
      <c r="U39" s="70"/>
    </row>
    <row r="40" spans="1:21">
      <c r="A40" s="979"/>
      <c r="B40" s="74" t="s">
        <v>69</v>
      </c>
      <c r="C40" s="68"/>
      <c r="D40" s="68"/>
      <c r="E40" s="68">
        <v>2</v>
      </c>
      <c r="F40" s="68">
        <v>2</v>
      </c>
      <c r="G40" s="79" t="s">
        <v>70</v>
      </c>
      <c r="H40" s="68"/>
      <c r="I40" s="68"/>
      <c r="J40" s="68">
        <v>2</v>
      </c>
      <c r="K40" s="68">
        <v>2</v>
      </c>
      <c r="L40" s="80" t="s">
        <v>71</v>
      </c>
      <c r="M40" s="68">
        <v>2</v>
      </c>
      <c r="N40" s="68">
        <v>2</v>
      </c>
      <c r="O40" s="68"/>
      <c r="P40" s="68"/>
      <c r="Q40" s="80"/>
      <c r="R40" s="68"/>
      <c r="S40" s="68"/>
      <c r="T40" s="68"/>
      <c r="U40" s="70"/>
    </row>
    <row r="41" spans="1:21">
      <c r="A41" s="979"/>
      <c r="B41" s="74"/>
      <c r="C41" s="68"/>
      <c r="D41" s="68"/>
      <c r="E41" s="68"/>
      <c r="F41" s="64"/>
      <c r="G41" s="80" t="s">
        <v>72</v>
      </c>
      <c r="H41" s="68"/>
      <c r="I41" s="68"/>
      <c r="J41" s="68">
        <v>2</v>
      </c>
      <c r="K41" s="68">
        <v>2</v>
      </c>
      <c r="L41" s="509" t="s">
        <v>478</v>
      </c>
      <c r="M41" s="510">
        <v>9</v>
      </c>
      <c r="N41" s="510" t="s">
        <v>73</v>
      </c>
      <c r="O41" s="510">
        <v>9</v>
      </c>
      <c r="P41" s="510" t="s">
        <v>73</v>
      </c>
      <c r="Q41" s="80"/>
      <c r="R41" s="68"/>
      <c r="S41" s="68"/>
      <c r="T41" s="68"/>
      <c r="U41" s="70"/>
    </row>
    <row r="42" spans="1:21">
      <c r="A42" s="979"/>
      <c r="B42" s="74"/>
      <c r="C42" s="68"/>
      <c r="D42" s="68"/>
      <c r="E42" s="68"/>
      <c r="F42" s="64"/>
      <c r="G42" s="80"/>
      <c r="H42" s="68"/>
      <c r="I42" s="68"/>
      <c r="J42" s="68"/>
      <c r="K42" s="68"/>
      <c r="L42" s="492" t="s">
        <v>475</v>
      </c>
      <c r="M42" s="505">
        <v>4</v>
      </c>
      <c r="N42" s="505" t="s">
        <v>474</v>
      </c>
      <c r="O42" s="68"/>
      <c r="P42" s="68"/>
      <c r="Q42" s="80"/>
      <c r="R42" s="68"/>
      <c r="S42" s="68"/>
      <c r="T42" s="68"/>
      <c r="U42" s="70"/>
    </row>
    <row r="43" spans="1:21">
      <c r="A43" s="987"/>
      <c r="B43" s="23" t="s">
        <v>17</v>
      </c>
      <c r="C43" s="25">
        <f>SUM(C38:C41)</f>
        <v>2</v>
      </c>
      <c r="D43" s="25">
        <f>SUM(D38:D41)</f>
        <v>2</v>
      </c>
      <c r="E43" s="25">
        <f>SUM(E38:E41)</f>
        <v>4</v>
      </c>
      <c r="F43" s="25">
        <f>SUM(F38:F41)</f>
        <v>4</v>
      </c>
      <c r="G43" s="25" t="s">
        <v>17</v>
      </c>
      <c r="H43" s="25">
        <f>SUM(H38:H41)</f>
        <v>4</v>
      </c>
      <c r="I43" s="25">
        <f>SUM(I38:I41)</f>
        <v>4</v>
      </c>
      <c r="J43" s="25">
        <f>SUM(J38:J41)</f>
        <v>4</v>
      </c>
      <c r="K43" s="25">
        <f>SUM(K38:K41)</f>
        <v>4</v>
      </c>
      <c r="L43" s="25" t="s">
        <v>17</v>
      </c>
      <c r="M43" s="25">
        <f>SUM(M38:M41)</f>
        <v>13</v>
      </c>
      <c r="N43" s="25">
        <f>SUM(N38:N41)</f>
        <v>4</v>
      </c>
      <c r="O43" s="25">
        <f>SUM(O38:O41)</f>
        <v>11</v>
      </c>
      <c r="P43" s="25">
        <f>SUM(P38:P41)</f>
        <v>2</v>
      </c>
      <c r="Q43" s="25" t="s">
        <v>17</v>
      </c>
      <c r="R43" s="25">
        <f>SUM(R38:R41)</f>
        <v>13</v>
      </c>
      <c r="S43" s="25">
        <f>SUM(S38:S41)</f>
        <v>0</v>
      </c>
      <c r="T43" s="25">
        <f>SUM(T38:T41)</f>
        <v>9</v>
      </c>
      <c r="U43" s="76">
        <f>SUM(U38:U41)</f>
        <v>0</v>
      </c>
    </row>
    <row r="44" spans="1:21" ht="15.75" thickBot="1">
      <c r="A44" s="988"/>
      <c r="B44" s="36" t="s">
        <v>18</v>
      </c>
      <c r="C44" s="989">
        <f>C43+E43+H43+J43+M43+O43+R43+T43</f>
        <v>60</v>
      </c>
      <c r="D44" s="989"/>
      <c r="E44" s="989"/>
      <c r="F44" s="989"/>
      <c r="G44" s="989"/>
      <c r="H44" s="989"/>
      <c r="I44" s="989"/>
      <c r="J44" s="989"/>
      <c r="K44" s="989"/>
      <c r="L44" s="989"/>
      <c r="M44" s="989"/>
      <c r="N44" s="989"/>
      <c r="O44" s="989"/>
      <c r="P44" s="989"/>
      <c r="Q44" s="989"/>
      <c r="R44" s="989"/>
      <c r="S44" s="989"/>
      <c r="T44" s="989"/>
      <c r="U44" s="990"/>
    </row>
    <row r="45" spans="1:21" ht="15" customHeight="1">
      <c r="A45" s="978" t="s">
        <v>74</v>
      </c>
      <c r="B45" s="37" t="s">
        <v>75</v>
      </c>
      <c r="C45" s="57"/>
      <c r="D45" s="57"/>
      <c r="E45" s="57">
        <v>2</v>
      </c>
      <c r="F45" s="58">
        <v>2</v>
      </c>
      <c r="G45" s="78" t="s">
        <v>76</v>
      </c>
      <c r="H45" s="57">
        <v>2</v>
      </c>
      <c r="I45" s="57">
        <v>2</v>
      </c>
      <c r="J45" s="57"/>
      <c r="K45" s="58"/>
      <c r="L45" s="78" t="s">
        <v>77</v>
      </c>
      <c r="M45" s="57">
        <v>2</v>
      </c>
      <c r="N45" s="57">
        <v>2</v>
      </c>
      <c r="O45" s="57"/>
      <c r="P45" s="58"/>
      <c r="Q45" s="81" t="s">
        <v>78</v>
      </c>
      <c r="R45" s="57">
        <v>2</v>
      </c>
      <c r="S45" s="57">
        <v>2</v>
      </c>
      <c r="T45" s="57"/>
      <c r="U45" s="82"/>
    </row>
    <row r="46" spans="1:21" ht="15" customHeight="1">
      <c r="A46" s="979"/>
      <c r="B46" s="83" t="s">
        <v>79</v>
      </c>
      <c r="C46" s="64"/>
      <c r="D46" s="64"/>
      <c r="E46" s="64">
        <v>2</v>
      </c>
      <c r="F46" s="65">
        <v>2</v>
      </c>
      <c r="G46" s="79" t="s">
        <v>80</v>
      </c>
      <c r="H46" s="64">
        <v>2</v>
      </c>
      <c r="I46" s="64">
        <v>2</v>
      </c>
      <c r="J46" s="64"/>
      <c r="K46" s="65"/>
      <c r="L46" s="79" t="s">
        <v>81</v>
      </c>
      <c r="M46" s="64">
        <v>2</v>
      </c>
      <c r="N46" s="64">
        <v>2</v>
      </c>
      <c r="O46" s="64"/>
      <c r="P46" s="65"/>
      <c r="Q46" s="84" t="s">
        <v>82</v>
      </c>
      <c r="R46" s="64">
        <v>2</v>
      </c>
      <c r="S46" s="64">
        <v>2</v>
      </c>
      <c r="T46" s="64"/>
      <c r="U46" s="85"/>
    </row>
    <row r="47" spans="1:21" ht="15" customHeight="1">
      <c r="A47" s="979"/>
      <c r="B47" s="74" t="s">
        <v>83</v>
      </c>
      <c r="C47" s="64"/>
      <c r="D47" s="64"/>
      <c r="E47" s="64">
        <v>2</v>
      </c>
      <c r="F47" s="65">
        <v>2</v>
      </c>
      <c r="G47" s="79" t="s">
        <v>84</v>
      </c>
      <c r="H47" s="64">
        <v>2</v>
      </c>
      <c r="I47" s="64">
        <v>2</v>
      </c>
      <c r="J47" s="64"/>
      <c r="K47" s="65"/>
      <c r="L47" s="79" t="s">
        <v>85</v>
      </c>
      <c r="M47" s="64">
        <v>2</v>
      </c>
      <c r="N47" s="64">
        <v>2</v>
      </c>
      <c r="O47" s="64"/>
      <c r="P47" s="65"/>
      <c r="Q47" s="84" t="s">
        <v>86</v>
      </c>
      <c r="R47" s="64">
        <v>2</v>
      </c>
      <c r="S47" s="64">
        <v>2</v>
      </c>
      <c r="T47" s="64"/>
      <c r="U47" s="85"/>
    </row>
    <row r="48" spans="1:21" ht="15" customHeight="1">
      <c r="A48" s="979"/>
      <c r="B48" s="17"/>
      <c r="C48" s="64"/>
      <c r="D48" s="64"/>
      <c r="E48" s="64"/>
      <c r="F48" s="65"/>
      <c r="G48" s="79" t="s">
        <v>87</v>
      </c>
      <c r="H48" s="64"/>
      <c r="I48" s="64"/>
      <c r="J48" s="64">
        <v>2</v>
      </c>
      <c r="K48" s="65">
        <v>2</v>
      </c>
      <c r="L48" s="79" t="s">
        <v>88</v>
      </c>
      <c r="M48" s="64">
        <v>2</v>
      </c>
      <c r="N48" s="64">
        <v>2</v>
      </c>
      <c r="O48" s="64"/>
      <c r="P48" s="65"/>
      <c r="Q48" s="86" t="s">
        <v>89</v>
      </c>
      <c r="R48" s="64">
        <v>2</v>
      </c>
      <c r="S48" s="64">
        <v>2</v>
      </c>
      <c r="T48" s="64"/>
      <c r="U48" s="70"/>
    </row>
    <row r="49" spans="1:22" ht="15" customHeight="1">
      <c r="A49" s="979"/>
      <c r="B49" s="87"/>
      <c r="C49" s="64"/>
      <c r="D49" s="64"/>
      <c r="E49" s="64"/>
      <c r="F49" s="64"/>
      <c r="G49" s="79" t="s">
        <v>90</v>
      </c>
      <c r="H49" s="64"/>
      <c r="I49" s="64"/>
      <c r="J49" s="64">
        <v>2</v>
      </c>
      <c r="K49" s="65">
        <v>2</v>
      </c>
      <c r="L49" s="79" t="s">
        <v>91</v>
      </c>
      <c r="M49" s="64"/>
      <c r="N49" s="64"/>
      <c r="O49" s="64">
        <v>2</v>
      </c>
      <c r="P49" s="65">
        <v>2</v>
      </c>
      <c r="Q49" s="83" t="s">
        <v>92</v>
      </c>
      <c r="R49" s="64"/>
      <c r="S49" s="64"/>
      <c r="T49" s="64">
        <v>2</v>
      </c>
      <c r="U49" s="70">
        <v>2</v>
      </c>
    </row>
    <row r="50" spans="1:22" ht="15" customHeight="1">
      <c r="A50" s="979"/>
      <c r="B50" s="87"/>
      <c r="C50" s="64"/>
      <c r="D50" s="64"/>
      <c r="E50" s="64"/>
      <c r="F50" s="64"/>
      <c r="G50" s="79" t="s">
        <v>93</v>
      </c>
      <c r="H50" s="64"/>
      <c r="I50" s="64"/>
      <c r="J50" s="64">
        <v>2</v>
      </c>
      <c r="K50" s="65">
        <v>2</v>
      </c>
      <c r="L50" s="79" t="s">
        <v>94</v>
      </c>
      <c r="M50" s="64"/>
      <c r="N50" s="64"/>
      <c r="O50" s="64">
        <v>2</v>
      </c>
      <c r="P50" s="65">
        <v>2</v>
      </c>
      <c r="Q50" s="83" t="s">
        <v>95</v>
      </c>
      <c r="R50" s="64"/>
      <c r="S50" s="64"/>
      <c r="T50" s="64">
        <v>2</v>
      </c>
      <c r="U50" s="70">
        <v>2</v>
      </c>
    </row>
    <row r="51" spans="1:22" ht="15" customHeight="1">
      <c r="A51" s="979"/>
      <c r="B51" s="87"/>
      <c r="C51" s="64"/>
      <c r="D51" s="64"/>
      <c r="E51" s="64"/>
      <c r="F51" s="64"/>
      <c r="G51" s="79" t="s">
        <v>96</v>
      </c>
      <c r="H51" s="64"/>
      <c r="I51" s="64"/>
      <c r="J51" s="64">
        <v>2</v>
      </c>
      <c r="K51" s="64">
        <v>2</v>
      </c>
      <c r="L51" s="79" t="s">
        <v>97</v>
      </c>
      <c r="M51" s="64"/>
      <c r="N51" s="64"/>
      <c r="O51" s="64">
        <v>2</v>
      </c>
      <c r="P51" s="65">
        <v>2</v>
      </c>
      <c r="Q51" s="83" t="s">
        <v>98</v>
      </c>
      <c r="R51" s="64"/>
      <c r="S51" s="64"/>
      <c r="T51" s="64">
        <v>2</v>
      </c>
      <c r="U51" s="70">
        <v>2</v>
      </c>
    </row>
    <row r="52" spans="1:22" ht="15" customHeight="1">
      <c r="A52" s="979"/>
      <c r="B52" s="74"/>
      <c r="C52" s="64"/>
      <c r="D52" s="64"/>
      <c r="E52" s="64"/>
      <c r="F52" s="64"/>
      <c r="G52" s="79"/>
      <c r="H52" s="64"/>
      <c r="I52" s="64"/>
      <c r="J52" s="64"/>
      <c r="K52" s="64"/>
      <c r="L52" s="79"/>
      <c r="M52" s="64"/>
      <c r="N52" s="64"/>
      <c r="O52" s="64"/>
      <c r="P52" s="65"/>
      <c r="Q52" s="83" t="s">
        <v>99</v>
      </c>
      <c r="R52" s="64"/>
      <c r="S52" s="64"/>
      <c r="T52" s="64">
        <v>2</v>
      </c>
      <c r="U52" s="70">
        <v>2</v>
      </c>
    </row>
    <row r="53" spans="1:22">
      <c r="A53" s="979"/>
      <c r="B53" s="88" t="s">
        <v>61</v>
      </c>
      <c r="C53" s="89">
        <f>SUM(C45:C52)</f>
        <v>0</v>
      </c>
      <c r="D53" s="89">
        <f>SUM(D45:D52)</f>
        <v>0</v>
      </c>
      <c r="E53" s="89">
        <f>SUM(E45:E52)</f>
        <v>6</v>
      </c>
      <c r="F53" s="89">
        <f>SUM(F45:F52)</f>
        <v>6</v>
      </c>
      <c r="G53" s="90" t="s">
        <v>61</v>
      </c>
      <c r="H53" s="89">
        <f>SUM(H45:H52)</f>
        <v>6</v>
      </c>
      <c r="I53" s="89">
        <f>SUM(I45:I52)</f>
        <v>6</v>
      </c>
      <c r="J53" s="89">
        <f>SUM(J45:J52)</f>
        <v>8</v>
      </c>
      <c r="K53" s="89">
        <f>SUM(K45:K52)</f>
        <v>8</v>
      </c>
      <c r="L53" s="90" t="s">
        <v>61</v>
      </c>
      <c r="M53" s="89">
        <f>SUM(M45:M52)</f>
        <v>8</v>
      </c>
      <c r="N53" s="89">
        <f>SUM(N45:N52)</f>
        <v>8</v>
      </c>
      <c r="O53" s="89">
        <f>SUM(O45:O52)</f>
        <v>6</v>
      </c>
      <c r="P53" s="89">
        <f>SUM(P45:P52)</f>
        <v>6</v>
      </c>
      <c r="Q53" s="90" t="s">
        <v>61</v>
      </c>
      <c r="R53" s="89">
        <f>SUM(R45:R52)</f>
        <v>8</v>
      </c>
      <c r="S53" s="89">
        <f>SUM(S45:S52)</f>
        <v>8</v>
      </c>
      <c r="T53" s="89">
        <f>SUM(T45:T52)</f>
        <v>8</v>
      </c>
      <c r="U53" s="91">
        <f>SUM(U45:U52)</f>
        <v>8</v>
      </c>
    </row>
    <row r="54" spans="1:22" ht="15.75" thickBot="1">
      <c r="A54" s="991"/>
      <c r="B54" s="92" t="s">
        <v>100</v>
      </c>
      <c r="C54" s="992">
        <f>C53+E53+H53+J53+M53+O53</f>
        <v>34</v>
      </c>
      <c r="D54" s="992"/>
      <c r="E54" s="992"/>
      <c r="F54" s="992"/>
      <c r="G54" s="992"/>
      <c r="H54" s="992"/>
      <c r="I54" s="992"/>
      <c r="J54" s="992"/>
      <c r="K54" s="992"/>
      <c r="L54" s="992"/>
      <c r="M54" s="992"/>
      <c r="N54" s="992"/>
      <c r="O54" s="992"/>
      <c r="P54" s="992"/>
      <c r="Q54" s="992"/>
      <c r="R54" s="992"/>
      <c r="S54" s="992"/>
      <c r="T54" s="992"/>
      <c r="U54" s="993"/>
      <c r="V54" s="93"/>
    </row>
    <row r="55" spans="1:22" ht="15" customHeight="1">
      <c r="A55" s="978" t="s">
        <v>101</v>
      </c>
      <c r="B55" s="74" t="s">
        <v>102</v>
      </c>
      <c r="C55" s="57"/>
      <c r="D55" s="57"/>
      <c r="E55" s="57">
        <v>2</v>
      </c>
      <c r="F55" s="58">
        <v>2</v>
      </c>
      <c r="G55" s="94" t="s">
        <v>103</v>
      </c>
      <c r="H55" s="58">
        <v>2</v>
      </c>
      <c r="I55" s="58">
        <v>2</v>
      </c>
      <c r="J55" s="58"/>
      <c r="K55" s="58"/>
      <c r="L55" s="94" t="s">
        <v>104</v>
      </c>
      <c r="M55" s="58">
        <v>2</v>
      </c>
      <c r="N55" s="58">
        <v>2</v>
      </c>
      <c r="O55" s="58"/>
      <c r="P55" s="58"/>
      <c r="Q55" s="94" t="s">
        <v>105</v>
      </c>
      <c r="R55" s="58">
        <v>2</v>
      </c>
      <c r="S55" s="58">
        <v>2</v>
      </c>
      <c r="T55" s="58"/>
      <c r="U55" s="82"/>
    </row>
    <row r="56" spans="1:22" ht="15" customHeight="1">
      <c r="A56" s="979"/>
      <c r="B56" s="83" t="s">
        <v>106</v>
      </c>
      <c r="C56" s="64"/>
      <c r="D56" s="64"/>
      <c r="E56" s="64">
        <v>2</v>
      </c>
      <c r="F56" s="65">
        <v>2</v>
      </c>
      <c r="G56" s="18" t="s">
        <v>107</v>
      </c>
      <c r="H56" s="65">
        <v>2</v>
      </c>
      <c r="I56" s="65">
        <v>2</v>
      </c>
      <c r="J56" s="65"/>
      <c r="K56" s="65"/>
      <c r="L56" s="31" t="s">
        <v>108</v>
      </c>
      <c r="M56" s="65">
        <v>2</v>
      </c>
      <c r="N56" s="65">
        <v>2</v>
      </c>
      <c r="O56" s="65"/>
      <c r="P56" s="65"/>
      <c r="Q56" s="31" t="s">
        <v>109</v>
      </c>
      <c r="R56" s="65">
        <v>2</v>
      </c>
      <c r="S56" s="65">
        <v>2</v>
      </c>
      <c r="T56" s="65"/>
      <c r="U56" s="85"/>
    </row>
    <row r="57" spans="1:22" ht="15" customHeight="1">
      <c r="A57" s="979"/>
      <c r="B57" s="83" t="s">
        <v>110</v>
      </c>
      <c r="C57" s="95"/>
      <c r="D57" s="95"/>
      <c r="E57" s="64">
        <v>2</v>
      </c>
      <c r="F57" s="65">
        <v>2</v>
      </c>
      <c r="G57" s="31" t="s">
        <v>111</v>
      </c>
      <c r="H57" s="65">
        <v>2</v>
      </c>
      <c r="I57" s="65">
        <v>2</v>
      </c>
      <c r="J57" s="65"/>
      <c r="K57" s="65"/>
      <c r="L57" s="31" t="s">
        <v>112</v>
      </c>
      <c r="M57" s="65">
        <v>2</v>
      </c>
      <c r="N57" s="65">
        <v>2</v>
      </c>
      <c r="O57" s="65"/>
      <c r="P57" s="65"/>
      <c r="Q57" s="31" t="s">
        <v>113</v>
      </c>
      <c r="R57" s="65">
        <v>2</v>
      </c>
      <c r="S57" s="65">
        <v>2</v>
      </c>
      <c r="T57" s="65"/>
      <c r="U57" s="85"/>
    </row>
    <row r="58" spans="1:22" ht="15" customHeight="1">
      <c r="A58" s="979"/>
      <c r="B58" s="96"/>
      <c r="C58" s="64"/>
      <c r="D58" s="64"/>
      <c r="E58" s="64"/>
      <c r="F58" s="65"/>
      <c r="G58" s="41" t="s">
        <v>114</v>
      </c>
      <c r="H58" s="65">
        <v>2</v>
      </c>
      <c r="I58" s="65">
        <v>2</v>
      </c>
      <c r="J58" s="65"/>
      <c r="K58" s="65"/>
      <c r="L58" s="41" t="s">
        <v>115</v>
      </c>
      <c r="M58" s="65">
        <v>2</v>
      </c>
      <c r="N58" s="65">
        <v>2</v>
      </c>
      <c r="O58" s="65"/>
      <c r="P58" s="65"/>
      <c r="Q58" s="41" t="s">
        <v>116</v>
      </c>
      <c r="R58" s="65">
        <v>2</v>
      </c>
      <c r="S58" s="65">
        <v>2</v>
      </c>
      <c r="T58" s="65"/>
      <c r="U58" s="85"/>
    </row>
    <row r="59" spans="1:22" ht="15" customHeight="1">
      <c r="A59" s="979"/>
      <c r="B59" s="74"/>
      <c r="C59" s="64"/>
      <c r="D59" s="64"/>
      <c r="E59" s="64"/>
      <c r="F59" s="65"/>
      <c r="G59" s="31" t="s">
        <v>117</v>
      </c>
      <c r="H59" s="65"/>
      <c r="I59" s="65"/>
      <c r="J59" s="65">
        <v>2</v>
      </c>
      <c r="K59" s="65">
        <v>2</v>
      </c>
      <c r="L59" s="31" t="s">
        <v>118</v>
      </c>
      <c r="M59" s="65"/>
      <c r="N59" s="65"/>
      <c r="O59" s="65">
        <v>2</v>
      </c>
      <c r="P59" s="65">
        <v>2</v>
      </c>
      <c r="Q59" s="31" t="s">
        <v>119</v>
      </c>
      <c r="R59" s="65"/>
      <c r="S59" s="65"/>
      <c r="T59" s="65">
        <v>2</v>
      </c>
      <c r="U59" s="85">
        <v>2</v>
      </c>
    </row>
    <row r="60" spans="1:22" ht="15" customHeight="1">
      <c r="A60" s="979"/>
      <c r="B60" s="74"/>
      <c r="C60" s="64"/>
      <c r="D60" s="64"/>
      <c r="E60" s="64"/>
      <c r="F60" s="65"/>
      <c r="G60" s="31" t="s">
        <v>120</v>
      </c>
      <c r="H60" s="65"/>
      <c r="I60" s="65"/>
      <c r="J60" s="65">
        <v>2</v>
      </c>
      <c r="K60" s="65">
        <v>2</v>
      </c>
      <c r="L60" s="31" t="s">
        <v>121</v>
      </c>
      <c r="M60" s="65"/>
      <c r="N60" s="65"/>
      <c r="O60" s="65">
        <v>2</v>
      </c>
      <c r="P60" s="65">
        <v>2</v>
      </c>
      <c r="Q60" s="31" t="s">
        <v>122</v>
      </c>
      <c r="R60" s="65"/>
      <c r="S60" s="65"/>
      <c r="T60" s="65">
        <v>2</v>
      </c>
      <c r="U60" s="42">
        <v>2</v>
      </c>
    </row>
    <row r="61" spans="1:22" ht="15" customHeight="1">
      <c r="A61" s="979"/>
      <c r="B61" s="74"/>
      <c r="C61" s="64"/>
      <c r="D61" s="64"/>
      <c r="E61" s="64"/>
      <c r="F61" s="65"/>
      <c r="G61" s="18" t="s">
        <v>123</v>
      </c>
      <c r="H61" s="65"/>
      <c r="I61" s="65"/>
      <c r="J61" s="65">
        <v>2</v>
      </c>
      <c r="K61" s="65">
        <v>2</v>
      </c>
      <c r="L61" s="31" t="s">
        <v>124</v>
      </c>
      <c r="M61" s="65"/>
      <c r="N61" s="65"/>
      <c r="O61" s="65">
        <v>2</v>
      </c>
      <c r="P61" s="65">
        <v>2</v>
      </c>
      <c r="Q61" s="31" t="s">
        <v>125</v>
      </c>
      <c r="R61" s="65"/>
      <c r="S61" s="65"/>
      <c r="T61" s="65">
        <v>2</v>
      </c>
      <c r="U61" s="42">
        <v>2</v>
      </c>
    </row>
    <row r="62" spans="1:22" ht="15" customHeight="1">
      <c r="A62" s="979"/>
      <c r="B62" s="74"/>
      <c r="C62" s="64"/>
      <c r="D62" s="64"/>
      <c r="E62" s="64"/>
      <c r="F62" s="65"/>
      <c r="G62" s="80"/>
      <c r="H62" s="64"/>
      <c r="I62" s="64"/>
      <c r="J62" s="64"/>
      <c r="K62" s="65"/>
      <c r="L62" s="31" t="s">
        <v>126</v>
      </c>
      <c r="M62" s="65"/>
      <c r="N62" s="65"/>
      <c r="O62" s="65">
        <v>2</v>
      </c>
      <c r="P62" s="65">
        <v>2</v>
      </c>
      <c r="Q62" s="41" t="s">
        <v>127</v>
      </c>
      <c r="R62" s="65"/>
      <c r="S62" s="65"/>
      <c r="T62" s="65">
        <v>2</v>
      </c>
      <c r="U62" s="85">
        <v>2</v>
      </c>
    </row>
    <row r="63" spans="1:22">
      <c r="A63" s="979"/>
      <c r="B63" s="88" t="s">
        <v>128</v>
      </c>
      <c r="C63" s="89">
        <f>SUM(C55:C62)</f>
        <v>0</v>
      </c>
      <c r="D63" s="89">
        <f>SUM(D55:D62)</f>
        <v>0</v>
      </c>
      <c r="E63" s="89">
        <f>SUM(E55:E62)</f>
        <v>6</v>
      </c>
      <c r="F63" s="89">
        <f>SUM(F55:F62)</f>
        <v>6</v>
      </c>
      <c r="G63" s="90" t="s">
        <v>128</v>
      </c>
      <c r="H63" s="89">
        <f>SUM(H55:H62)</f>
        <v>8</v>
      </c>
      <c r="I63" s="89">
        <f>SUM(I55:I62)</f>
        <v>8</v>
      </c>
      <c r="J63" s="89">
        <f>SUM(J55:J62)</f>
        <v>6</v>
      </c>
      <c r="K63" s="89">
        <f>SUM(K55:K62)</f>
        <v>6</v>
      </c>
      <c r="L63" s="90" t="s">
        <v>128</v>
      </c>
      <c r="M63" s="89">
        <f>SUM(M55:M62)</f>
        <v>8</v>
      </c>
      <c r="N63" s="89">
        <f>SUM(N55:N62)</f>
        <v>8</v>
      </c>
      <c r="O63" s="89">
        <f>SUM(O55:O62)</f>
        <v>8</v>
      </c>
      <c r="P63" s="89">
        <f>SUM(P55:P62)</f>
        <v>8</v>
      </c>
      <c r="Q63" s="90" t="s">
        <v>128</v>
      </c>
      <c r="R63" s="89">
        <f>SUM(R55:R62)</f>
        <v>8</v>
      </c>
      <c r="S63" s="89">
        <f>SUM(S55:S62)</f>
        <v>8</v>
      </c>
      <c r="T63" s="89">
        <f>SUM(T55:T62)</f>
        <v>8</v>
      </c>
      <c r="U63" s="91">
        <f>SUM(U55:U62)</f>
        <v>8</v>
      </c>
    </row>
    <row r="64" spans="1:22" ht="15.75" thickBot="1">
      <c r="A64" s="991"/>
      <c r="B64" s="92" t="s">
        <v>100</v>
      </c>
      <c r="C64" s="992">
        <f>C63+E63+H63+J63+M63+O63</f>
        <v>36</v>
      </c>
      <c r="D64" s="992"/>
      <c r="E64" s="992"/>
      <c r="F64" s="992"/>
      <c r="G64" s="992"/>
      <c r="H64" s="992"/>
      <c r="I64" s="992"/>
      <c r="J64" s="992"/>
      <c r="K64" s="992"/>
      <c r="L64" s="992"/>
      <c r="M64" s="992"/>
      <c r="N64" s="992"/>
      <c r="O64" s="992"/>
      <c r="P64" s="992"/>
      <c r="Q64" s="992"/>
      <c r="R64" s="992"/>
      <c r="S64" s="992"/>
      <c r="T64" s="992"/>
      <c r="U64" s="993"/>
      <c r="V64" s="93"/>
    </row>
    <row r="65" spans="1:21">
      <c r="A65" s="984"/>
      <c r="B65" s="985" t="s">
        <v>669</v>
      </c>
      <c r="C65" s="985"/>
      <c r="D65" s="985"/>
      <c r="E65" s="985"/>
      <c r="F65" s="985"/>
      <c r="G65" s="985"/>
      <c r="H65" s="985"/>
      <c r="I65" s="985"/>
      <c r="J65" s="985"/>
      <c r="K65" s="97"/>
      <c r="L65" s="98" t="s">
        <v>129</v>
      </c>
      <c r="M65" s="99"/>
      <c r="N65" s="98" t="s">
        <v>130</v>
      </c>
      <c r="O65" s="100"/>
      <c r="P65" s="100"/>
      <c r="Q65" s="100"/>
      <c r="R65" s="97"/>
      <c r="S65" s="97"/>
      <c r="T65" s="97"/>
      <c r="U65" s="97"/>
    </row>
    <row r="66" spans="1:21">
      <c r="A66" s="984"/>
      <c r="B66" s="986"/>
      <c r="C66" s="986"/>
      <c r="D66" s="986"/>
      <c r="E66" s="986"/>
      <c r="F66" s="986"/>
      <c r="G66" s="986"/>
      <c r="H66" s="986"/>
      <c r="I66" s="986"/>
      <c r="J66" s="986"/>
      <c r="K66" s="97"/>
      <c r="L66" s="98" t="s">
        <v>131</v>
      </c>
      <c r="M66" s="99"/>
      <c r="N66" s="98" t="s">
        <v>132</v>
      </c>
      <c r="O66" s="101"/>
      <c r="P66" s="101"/>
      <c r="Q66" s="102"/>
      <c r="R66" s="97"/>
      <c r="S66" s="97"/>
      <c r="T66" s="97"/>
      <c r="U66" s="97"/>
    </row>
    <row r="67" spans="1:21">
      <c r="A67" s="984"/>
      <c r="B67" s="986"/>
      <c r="C67" s="986"/>
      <c r="D67" s="986"/>
      <c r="E67" s="986"/>
      <c r="F67" s="986"/>
      <c r="G67" s="986"/>
      <c r="H67" s="986"/>
      <c r="I67" s="986"/>
      <c r="J67" s="986"/>
      <c r="K67" s="97"/>
      <c r="L67" s="98" t="s">
        <v>133</v>
      </c>
      <c r="M67" s="99"/>
      <c r="N67" s="98" t="s">
        <v>134</v>
      </c>
      <c r="O67" s="101"/>
      <c r="P67" s="101"/>
      <c r="Q67" s="103"/>
      <c r="R67" s="97"/>
      <c r="S67" s="97"/>
      <c r="T67" s="97"/>
      <c r="U67" s="97"/>
    </row>
    <row r="68" spans="1:21">
      <c r="A68" s="984"/>
      <c r="B68" s="986"/>
      <c r="C68" s="986"/>
      <c r="D68" s="986"/>
      <c r="E68" s="986"/>
      <c r="F68" s="986"/>
      <c r="G68" s="986"/>
      <c r="H68" s="986"/>
      <c r="I68" s="986"/>
      <c r="J68" s="986"/>
      <c r="K68" s="97"/>
      <c r="L68" s="98" t="s">
        <v>135</v>
      </c>
      <c r="M68" s="99"/>
      <c r="N68" s="98" t="s">
        <v>136</v>
      </c>
      <c r="O68" s="104"/>
      <c r="P68" s="104"/>
      <c r="Q68" s="104"/>
      <c r="R68" s="104"/>
      <c r="S68" s="104"/>
      <c r="T68" s="104"/>
      <c r="U68" s="104"/>
    </row>
  </sheetData>
  <mergeCells count="41">
    <mergeCell ref="A1:U1"/>
    <mergeCell ref="A2:U2"/>
    <mergeCell ref="A4:A6"/>
    <mergeCell ref="B4:B6"/>
    <mergeCell ref="C4:F4"/>
    <mergeCell ref="G4:G6"/>
    <mergeCell ref="H4:K4"/>
    <mergeCell ref="L4:L6"/>
    <mergeCell ref="M4:P4"/>
    <mergeCell ref="Q4:Q6"/>
    <mergeCell ref="R4:U4"/>
    <mergeCell ref="C5:D5"/>
    <mergeCell ref="R5:S5"/>
    <mergeCell ref="T5:U5"/>
    <mergeCell ref="C17:U17"/>
    <mergeCell ref="A20:A23"/>
    <mergeCell ref="C23:U23"/>
    <mergeCell ref="E5:F5"/>
    <mergeCell ref="H5:I5"/>
    <mergeCell ref="J5:K5"/>
    <mergeCell ref="M5:N5"/>
    <mergeCell ref="O5:P5"/>
    <mergeCell ref="A7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7"/>
    <mergeCell ref="C37:U37"/>
    <mergeCell ref="A65:A68"/>
    <mergeCell ref="B65:J68"/>
    <mergeCell ref="A38:A44"/>
    <mergeCell ref="C44:U44"/>
    <mergeCell ref="A45:A54"/>
    <mergeCell ref="C54:U54"/>
    <mergeCell ref="A55:A64"/>
    <mergeCell ref="C64:U64"/>
  </mergeCells>
  <phoneticPr fontId="2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tabSelected="1" zoomScaleNormal="100" workbookViewId="0">
      <selection sqref="A1:V1"/>
    </sheetView>
  </sheetViews>
  <sheetFormatPr defaultColWidth="8.875" defaultRowHeight="16.5"/>
  <cols>
    <col min="1" max="2" width="3.625" style="225" customWidth="1"/>
    <col min="3" max="3" width="13.625" style="226" customWidth="1"/>
    <col min="4" max="7" width="2.375" style="227" customWidth="1"/>
    <col min="8" max="8" width="13.625" style="226" customWidth="1"/>
    <col min="9" max="12" width="2.375" style="227" customWidth="1"/>
    <col min="13" max="13" width="13.625" style="226" customWidth="1"/>
    <col min="14" max="17" width="2.375" style="227" customWidth="1"/>
    <col min="18" max="18" width="13.625" style="226" customWidth="1"/>
    <col min="19" max="22" width="2.375" style="227" customWidth="1"/>
    <col min="23" max="256" width="8.875" style="106"/>
    <col min="257" max="258" width="3.625" style="106" customWidth="1"/>
    <col min="259" max="259" width="13.625" style="106" customWidth="1"/>
    <col min="260" max="263" width="2.375" style="106" customWidth="1"/>
    <col min="264" max="264" width="13.625" style="106" customWidth="1"/>
    <col min="265" max="268" width="2.375" style="106" customWidth="1"/>
    <col min="269" max="269" width="13.625" style="106" customWidth="1"/>
    <col min="270" max="273" width="2.375" style="106" customWidth="1"/>
    <col min="274" max="274" width="13.625" style="106" customWidth="1"/>
    <col min="275" max="278" width="2.375" style="106" customWidth="1"/>
    <col min="279" max="512" width="8.875" style="106"/>
    <col min="513" max="514" width="3.625" style="106" customWidth="1"/>
    <col min="515" max="515" width="13.625" style="106" customWidth="1"/>
    <col min="516" max="519" width="2.375" style="106" customWidth="1"/>
    <col min="520" max="520" width="13.625" style="106" customWidth="1"/>
    <col min="521" max="524" width="2.375" style="106" customWidth="1"/>
    <col min="525" max="525" width="13.625" style="106" customWidth="1"/>
    <col min="526" max="529" width="2.375" style="106" customWidth="1"/>
    <col min="530" max="530" width="13.625" style="106" customWidth="1"/>
    <col min="531" max="534" width="2.375" style="106" customWidth="1"/>
    <col min="535" max="768" width="8.875" style="106"/>
    <col min="769" max="770" width="3.625" style="106" customWidth="1"/>
    <col min="771" max="771" width="13.625" style="106" customWidth="1"/>
    <col min="772" max="775" width="2.375" style="106" customWidth="1"/>
    <col min="776" max="776" width="13.625" style="106" customWidth="1"/>
    <col min="777" max="780" width="2.375" style="106" customWidth="1"/>
    <col min="781" max="781" width="13.625" style="106" customWidth="1"/>
    <col min="782" max="785" width="2.375" style="106" customWidth="1"/>
    <col min="786" max="786" width="13.625" style="106" customWidth="1"/>
    <col min="787" max="790" width="2.375" style="106" customWidth="1"/>
    <col min="791" max="1024" width="8.875" style="106"/>
    <col min="1025" max="1026" width="3.625" style="106" customWidth="1"/>
    <col min="1027" max="1027" width="13.625" style="106" customWidth="1"/>
    <col min="1028" max="1031" width="2.375" style="106" customWidth="1"/>
    <col min="1032" max="1032" width="13.625" style="106" customWidth="1"/>
    <col min="1033" max="1036" width="2.375" style="106" customWidth="1"/>
    <col min="1037" max="1037" width="13.625" style="106" customWidth="1"/>
    <col min="1038" max="1041" width="2.375" style="106" customWidth="1"/>
    <col min="1042" max="1042" width="13.625" style="106" customWidth="1"/>
    <col min="1043" max="1046" width="2.375" style="106" customWidth="1"/>
    <col min="1047" max="1280" width="8.875" style="106"/>
    <col min="1281" max="1282" width="3.625" style="106" customWidth="1"/>
    <col min="1283" max="1283" width="13.625" style="106" customWidth="1"/>
    <col min="1284" max="1287" width="2.375" style="106" customWidth="1"/>
    <col min="1288" max="1288" width="13.625" style="106" customWidth="1"/>
    <col min="1289" max="1292" width="2.375" style="106" customWidth="1"/>
    <col min="1293" max="1293" width="13.625" style="106" customWidth="1"/>
    <col min="1294" max="1297" width="2.375" style="106" customWidth="1"/>
    <col min="1298" max="1298" width="13.625" style="106" customWidth="1"/>
    <col min="1299" max="1302" width="2.375" style="106" customWidth="1"/>
    <col min="1303" max="1536" width="8.875" style="106"/>
    <col min="1537" max="1538" width="3.625" style="106" customWidth="1"/>
    <col min="1539" max="1539" width="13.625" style="106" customWidth="1"/>
    <col min="1540" max="1543" width="2.375" style="106" customWidth="1"/>
    <col min="1544" max="1544" width="13.625" style="106" customWidth="1"/>
    <col min="1545" max="1548" width="2.375" style="106" customWidth="1"/>
    <col min="1549" max="1549" width="13.625" style="106" customWidth="1"/>
    <col min="1550" max="1553" width="2.375" style="106" customWidth="1"/>
    <col min="1554" max="1554" width="13.625" style="106" customWidth="1"/>
    <col min="1555" max="1558" width="2.375" style="106" customWidth="1"/>
    <col min="1559" max="1792" width="8.875" style="106"/>
    <col min="1793" max="1794" width="3.625" style="106" customWidth="1"/>
    <col min="1795" max="1795" width="13.625" style="106" customWidth="1"/>
    <col min="1796" max="1799" width="2.375" style="106" customWidth="1"/>
    <col min="1800" max="1800" width="13.625" style="106" customWidth="1"/>
    <col min="1801" max="1804" width="2.375" style="106" customWidth="1"/>
    <col min="1805" max="1805" width="13.625" style="106" customWidth="1"/>
    <col min="1806" max="1809" width="2.375" style="106" customWidth="1"/>
    <col min="1810" max="1810" width="13.625" style="106" customWidth="1"/>
    <col min="1811" max="1814" width="2.375" style="106" customWidth="1"/>
    <col min="1815" max="2048" width="8.875" style="106"/>
    <col min="2049" max="2050" width="3.625" style="106" customWidth="1"/>
    <col min="2051" max="2051" width="13.625" style="106" customWidth="1"/>
    <col min="2052" max="2055" width="2.375" style="106" customWidth="1"/>
    <col min="2056" max="2056" width="13.625" style="106" customWidth="1"/>
    <col min="2057" max="2060" width="2.375" style="106" customWidth="1"/>
    <col min="2061" max="2061" width="13.625" style="106" customWidth="1"/>
    <col min="2062" max="2065" width="2.375" style="106" customWidth="1"/>
    <col min="2066" max="2066" width="13.625" style="106" customWidth="1"/>
    <col min="2067" max="2070" width="2.375" style="106" customWidth="1"/>
    <col min="2071" max="2304" width="8.875" style="106"/>
    <col min="2305" max="2306" width="3.625" style="106" customWidth="1"/>
    <col min="2307" max="2307" width="13.625" style="106" customWidth="1"/>
    <col min="2308" max="2311" width="2.375" style="106" customWidth="1"/>
    <col min="2312" max="2312" width="13.625" style="106" customWidth="1"/>
    <col min="2313" max="2316" width="2.375" style="106" customWidth="1"/>
    <col min="2317" max="2317" width="13.625" style="106" customWidth="1"/>
    <col min="2318" max="2321" width="2.375" style="106" customWidth="1"/>
    <col min="2322" max="2322" width="13.625" style="106" customWidth="1"/>
    <col min="2323" max="2326" width="2.375" style="106" customWidth="1"/>
    <col min="2327" max="2560" width="8.875" style="106"/>
    <col min="2561" max="2562" width="3.625" style="106" customWidth="1"/>
    <col min="2563" max="2563" width="13.625" style="106" customWidth="1"/>
    <col min="2564" max="2567" width="2.375" style="106" customWidth="1"/>
    <col min="2568" max="2568" width="13.625" style="106" customWidth="1"/>
    <col min="2569" max="2572" width="2.375" style="106" customWidth="1"/>
    <col min="2573" max="2573" width="13.625" style="106" customWidth="1"/>
    <col min="2574" max="2577" width="2.375" style="106" customWidth="1"/>
    <col min="2578" max="2578" width="13.625" style="106" customWidth="1"/>
    <col min="2579" max="2582" width="2.375" style="106" customWidth="1"/>
    <col min="2583" max="2816" width="8.875" style="106"/>
    <col min="2817" max="2818" width="3.625" style="106" customWidth="1"/>
    <col min="2819" max="2819" width="13.625" style="106" customWidth="1"/>
    <col min="2820" max="2823" width="2.375" style="106" customWidth="1"/>
    <col min="2824" max="2824" width="13.625" style="106" customWidth="1"/>
    <col min="2825" max="2828" width="2.375" style="106" customWidth="1"/>
    <col min="2829" max="2829" width="13.625" style="106" customWidth="1"/>
    <col min="2830" max="2833" width="2.375" style="106" customWidth="1"/>
    <col min="2834" max="2834" width="13.625" style="106" customWidth="1"/>
    <col min="2835" max="2838" width="2.375" style="106" customWidth="1"/>
    <col min="2839" max="3072" width="8.875" style="106"/>
    <col min="3073" max="3074" width="3.625" style="106" customWidth="1"/>
    <col min="3075" max="3075" width="13.625" style="106" customWidth="1"/>
    <col min="3076" max="3079" width="2.375" style="106" customWidth="1"/>
    <col min="3080" max="3080" width="13.625" style="106" customWidth="1"/>
    <col min="3081" max="3084" width="2.375" style="106" customWidth="1"/>
    <col min="3085" max="3085" width="13.625" style="106" customWidth="1"/>
    <col min="3086" max="3089" width="2.375" style="106" customWidth="1"/>
    <col min="3090" max="3090" width="13.625" style="106" customWidth="1"/>
    <col min="3091" max="3094" width="2.375" style="106" customWidth="1"/>
    <col min="3095" max="3328" width="8.875" style="106"/>
    <col min="3329" max="3330" width="3.625" style="106" customWidth="1"/>
    <col min="3331" max="3331" width="13.625" style="106" customWidth="1"/>
    <col min="3332" max="3335" width="2.375" style="106" customWidth="1"/>
    <col min="3336" max="3336" width="13.625" style="106" customWidth="1"/>
    <col min="3337" max="3340" width="2.375" style="106" customWidth="1"/>
    <col min="3341" max="3341" width="13.625" style="106" customWidth="1"/>
    <col min="3342" max="3345" width="2.375" style="106" customWidth="1"/>
    <col min="3346" max="3346" width="13.625" style="106" customWidth="1"/>
    <col min="3347" max="3350" width="2.375" style="106" customWidth="1"/>
    <col min="3351" max="3584" width="8.875" style="106"/>
    <col min="3585" max="3586" width="3.625" style="106" customWidth="1"/>
    <col min="3587" max="3587" width="13.625" style="106" customWidth="1"/>
    <col min="3588" max="3591" width="2.375" style="106" customWidth="1"/>
    <col min="3592" max="3592" width="13.625" style="106" customWidth="1"/>
    <col min="3593" max="3596" width="2.375" style="106" customWidth="1"/>
    <col min="3597" max="3597" width="13.625" style="106" customWidth="1"/>
    <col min="3598" max="3601" width="2.375" style="106" customWidth="1"/>
    <col min="3602" max="3602" width="13.625" style="106" customWidth="1"/>
    <col min="3603" max="3606" width="2.375" style="106" customWidth="1"/>
    <col min="3607" max="3840" width="8.875" style="106"/>
    <col min="3841" max="3842" width="3.625" style="106" customWidth="1"/>
    <col min="3843" max="3843" width="13.625" style="106" customWidth="1"/>
    <col min="3844" max="3847" width="2.375" style="106" customWidth="1"/>
    <col min="3848" max="3848" width="13.625" style="106" customWidth="1"/>
    <col min="3849" max="3852" width="2.375" style="106" customWidth="1"/>
    <col min="3853" max="3853" width="13.625" style="106" customWidth="1"/>
    <col min="3854" max="3857" width="2.375" style="106" customWidth="1"/>
    <col min="3858" max="3858" width="13.625" style="106" customWidth="1"/>
    <col min="3859" max="3862" width="2.375" style="106" customWidth="1"/>
    <col min="3863" max="4096" width="8.875" style="106"/>
    <col min="4097" max="4098" width="3.625" style="106" customWidth="1"/>
    <col min="4099" max="4099" width="13.625" style="106" customWidth="1"/>
    <col min="4100" max="4103" width="2.375" style="106" customWidth="1"/>
    <col min="4104" max="4104" width="13.625" style="106" customWidth="1"/>
    <col min="4105" max="4108" width="2.375" style="106" customWidth="1"/>
    <col min="4109" max="4109" width="13.625" style="106" customWidth="1"/>
    <col min="4110" max="4113" width="2.375" style="106" customWidth="1"/>
    <col min="4114" max="4114" width="13.625" style="106" customWidth="1"/>
    <col min="4115" max="4118" width="2.375" style="106" customWidth="1"/>
    <col min="4119" max="4352" width="8.875" style="106"/>
    <col min="4353" max="4354" width="3.625" style="106" customWidth="1"/>
    <col min="4355" max="4355" width="13.625" style="106" customWidth="1"/>
    <col min="4356" max="4359" width="2.375" style="106" customWidth="1"/>
    <col min="4360" max="4360" width="13.625" style="106" customWidth="1"/>
    <col min="4361" max="4364" width="2.375" style="106" customWidth="1"/>
    <col min="4365" max="4365" width="13.625" style="106" customWidth="1"/>
    <col min="4366" max="4369" width="2.375" style="106" customWidth="1"/>
    <col min="4370" max="4370" width="13.625" style="106" customWidth="1"/>
    <col min="4371" max="4374" width="2.375" style="106" customWidth="1"/>
    <col min="4375" max="4608" width="8.875" style="106"/>
    <col min="4609" max="4610" width="3.625" style="106" customWidth="1"/>
    <col min="4611" max="4611" width="13.625" style="106" customWidth="1"/>
    <col min="4612" max="4615" width="2.375" style="106" customWidth="1"/>
    <col min="4616" max="4616" width="13.625" style="106" customWidth="1"/>
    <col min="4617" max="4620" width="2.375" style="106" customWidth="1"/>
    <col min="4621" max="4621" width="13.625" style="106" customWidth="1"/>
    <col min="4622" max="4625" width="2.375" style="106" customWidth="1"/>
    <col min="4626" max="4626" width="13.625" style="106" customWidth="1"/>
    <col min="4627" max="4630" width="2.375" style="106" customWidth="1"/>
    <col min="4631" max="4864" width="8.875" style="106"/>
    <col min="4865" max="4866" width="3.625" style="106" customWidth="1"/>
    <col min="4867" max="4867" width="13.625" style="106" customWidth="1"/>
    <col min="4868" max="4871" width="2.375" style="106" customWidth="1"/>
    <col min="4872" max="4872" width="13.625" style="106" customWidth="1"/>
    <col min="4873" max="4876" width="2.375" style="106" customWidth="1"/>
    <col min="4877" max="4877" width="13.625" style="106" customWidth="1"/>
    <col min="4878" max="4881" width="2.375" style="106" customWidth="1"/>
    <col min="4882" max="4882" width="13.625" style="106" customWidth="1"/>
    <col min="4883" max="4886" width="2.375" style="106" customWidth="1"/>
    <col min="4887" max="5120" width="8.875" style="106"/>
    <col min="5121" max="5122" width="3.625" style="106" customWidth="1"/>
    <col min="5123" max="5123" width="13.625" style="106" customWidth="1"/>
    <col min="5124" max="5127" width="2.375" style="106" customWidth="1"/>
    <col min="5128" max="5128" width="13.625" style="106" customWidth="1"/>
    <col min="5129" max="5132" width="2.375" style="106" customWidth="1"/>
    <col min="5133" max="5133" width="13.625" style="106" customWidth="1"/>
    <col min="5134" max="5137" width="2.375" style="106" customWidth="1"/>
    <col min="5138" max="5138" width="13.625" style="106" customWidth="1"/>
    <col min="5139" max="5142" width="2.375" style="106" customWidth="1"/>
    <col min="5143" max="5376" width="8.875" style="106"/>
    <col min="5377" max="5378" width="3.625" style="106" customWidth="1"/>
    <col min="5379" max="5379" width="13.625" style="106" customWidth="1"/>
    <col min="5380" max="5383" width="2.375" style="106" customWidth="1"/>
    <col min="5384" max="5384" width="13.625" style="106" customWidth="1"/>
    <col min="5385" max="5388" width="2.375" style="106" customWidth="1"/>
    <col min="5389" max="5389" width="13.625" style="106" customWidth="1"/>
    <col min="5390" max="5393" width="2.375" style="106" customWidth="1"/>
    <col min="5394" max="5394" width="13.625" style="106" customWidth="1"/>
    <col min="5395" max="5398" width="2.375" style="106" customWidth="1"/>
    <col min="5399" max="5632" width="8.875" style="106"/>
    <col min="5633" max="5634" width="3.625" style="106" customWidth="1"/>
    <col min="5635" max="5635" width="13.625" style="106" customWidth="1"/>
    <col min="5636" max="5639" width="2.375" style="106" customWidth="1"/>
    <col min="5640" max="5640" width="13.625" style="106" customWidth="1"/>
    <col min="5641" max="5644" width="2.375" style="106" customWidth="1"/>
    <col min="5645" max="5645" width="13.625" style="106" customWidth="1"/>
    <col min="5646" max="5649" width="2.375" style="106" customWidth="1"/>
    <col min="5650" max="5650" width="13.625" style="106" customWidth="1"/>
    <col min="5651" max="5654" width="2.375" style="106" customWidth="1"/>
    <col min="5655" max="5888" width="8.875" style="106"/>
    <col min="5889" max="5890" width="3.625" style="106" customWidth="1"/>
    <col min="5891" max="5891" width="13.625" style="106" customWidth="1"/>
    <col min="5892" max="5895" width="2.375" style="106" customWidth="1"/>
    <col min="5896" max="5896" width="13.625" style="106" customWidth="1"/>
    <col min="5897" max="5900" width="2.375" style="106" customWidth="1"/>
    <col min="5901" max="5901" width="13.625" style="106" customWidth="1"/>
    <col min="5902" max="5905" width="2.375" style="106" customWidth="1"/>
    <col min="5906" max="5906" width="13.625" style="106" customWidth="1"/>
    <col min="5907" max="5910" width="2.375" style="106" customWidth="1"/>
    <col min="5911" max="6144" width="8.875" style="106"/>
    <col min="6145" max="6146" width="3.625" style="106" customWidth="1"/>
    <col min="6147" max="6147" width="13.625" style="106" customWidth="1"/>
    <col min="6148" max="6151" width="2.375" style="106" customWidth="1"/>
    <col min="6152" max="6152" width="13.625" style="106" customWidth="1"/>
    <col min="6153" max="6156" width="2.375" style="106" customWidth="1"/>
    <col min="6157" max="6157" width="13.625" style="106" customWidth="1"/>
    <col min="6158" max="6161" width="2.375" style="106" customWidth="1"/>
    <col min="6162" max="6162" width="13.625" style="106" customWidth="1"/>
    <col min="6163" max="6166" width="2.375" style="106" customWidth="1"/>
    <col min="6167" max="6400" width="8.875" style="106"/>
    <col min="6401" max="6402" width="3.625" style="106" customWidth="1"/>
    <col min="6403" max="6403" width="13.625" style="106" customWidth="1"/>
    <col min="6404" max="6407" width="2.375" style="106" customWidth="1"/>
    <col min="6408" max="6408" width="13.625" style="106" customWidth="1"/>
    <col min="6409" max="6412" width="2.375" style="106" customWidth="1"/>
    <col min="6413" max="6413" width="13.625" style="106" customWidth="1"/>
    <col min="6414" max="6417" width="2.375" style="106" customWidth="1"/>
    <col min="6418" max="6418" width="13.625" style="106" customWidth="1"/>
    <col min="6419" max="6422" width="2.375" style="106" customWidth="1"/>
    <col min="6423" max="6656" width="8.875" style="106"/>
    <col min="6657" max="6658" width="3.625" style="106" customWidth="1"/>
    <col min="6659" max="6659" width="13.625" style="106" customWidth="1"/>
    <col min="6660" max="6663" width="2.375" style="106" customWidth="1"/>
    <col min="6664" max="6664" width="13.625" style="106" customWidth="1"/>
    <col min="6665" max="6668" width="2.375" style="106" customWidth="1"/>
    <col min="6669" max="6669" width="13.625" style="106" customWidth="1"/>
    <col min="6670" max="6673" width="2.375" style="106" customWidth="1"/>
    <col min="6674" max="6674" width="13.625" style="106" customWidth="1"/>
    <col min="6675" max="6678" width="2.375" style="106" customWidth="1"/>
    <col min="6679" max="6912" width="8.875" style="106"/>
    <col min="6913" max="6914" width="3.625" style="106" customWidth="1"/>
    <col min="6915" max="6915" width="13.625" style="106" customWidth="1"/>
    <col min="6916" max="6919" width="2.375" style="106" customWidth="1"/>
    <col min="6920" max="6920" width="13.625" style="106" customWidth="1"/>
    <col min="6921" max="6924" width="2.375" style="106" customWidth="1"/>
    <col min="6925" max="6925" width="13.625" style="106" customWidth="1"/>
    <col min="6926" max="6929" width="2.375" style="106" customWidth="1"/>
    <col min="6930" max="6930" width="13.625" style="106" customWidth="1"/>
    <col min="6931" max="6934" width="2.375" style="106" customWidth="1"/>
    <col min="6935" max="7168" width="8.875" style="106"/>
    <col min="7169" max="7170" width="3.625" style="106" customWidth="1"/>
    <col min="7171" max="7171" width="13.625" style="106" customWidth="1"/>
    <col min="7172" max="7175" width="2.375" style="106" customWidth="1"/>
    <col min="7176" max="7176" width="13.625" style="106" customWidth="1"/>
    <col min="7177" max="7180" width="2.375" style="106" customWidth="1"/>
    <col min="7181" max="7181" width="13.625" style="106" customWidth="1"/>
    <col min="7182" max="7185" width="2.375" style="106" customWidth="1"/>
    <col min="7186" max="7186" width="13.625" style="106" customWidth="1"/>
    <col min="7187" max="7190" width="2.375" style="106" customWidth="1"/>
    <col min="7191" max="7424" width="8.875" style="106"/>
    <col min="7425" max="7426" width="3.625" style="106" customWidth="1"/>
    <col min="7427" max="7427" width="13.625" style="106" customWidth="1"/>
    <col min="7428" max="7431" width="2.375" style="106" customWidth="1"/>
    <col min="7432" max="7432" width="13.625" style="106" customWidth="1"/>
    <col min="7433" max="7436" width="2.375" style="106" customWidth="1"/>
    <col min="7437" max="7437" width="13.625" style="106" customWidth="1"/>
    <col min="7438" max="7441" width="2.375" style="106" customWidth="1"/>
    <col min="7442" max="7442" width="13.625" style="106" customWidth="1"/>
    <col min="7443" max="7446" width="2.375" style="106" customWidth="1"/>
    <col min="7447" max="7680" width="8.875" style="106"/>
    <col min="7681" max="7682" width="3.625" style="106" customWidth="1"/>
    <col min="7683" max="7683" width="13.625" style="106" customWidth="1"/>
    <col min="7684" max="7687" width="2.375" style="106" customWidth="1"/>
    <col min="7688" max="7688" width="13.625" style="106" customWidth="1"/>
    <col min="7689" max="7692" width="2.375" style="106" customWidth="1"/>
    <col min="7693" max="7693" width="13.625" style="106" customWidth="1"/>
    <col min="7694" max="7697" width="2.375" style="106" customWidth="1"/>
    <col min="7698" max="7698" width="13.625" style="106" customWidth="1"/>
    <col min="7699" max="7702" width="2.375" style="106" customWidth="1"/>
    <col min="7703" max="7936" width="8.875" style="106"/>
    <col min="7937" max="7938" width="3.625" style="106" customWidth="1"/>
    <col min="7939" max="7939" width="13.625" style="106" customWidth="1"/>
    <col min="7940" max="7943" width="2.375" style="106" customWidth="1"/>
    <col min="7944" max="7944" width="13.625" style="106" customWidth="1"/>
    <col min="7945" max="7948" width="2.375" style="106" customWidth="1"/>
    <col min="7949" max="7949" width="13.625" style="106" customWidth="1"/>
    <col min="7950" max="7953" width="2.375" style="106" customWidth="1"/>
    <col min="7954" max="7954" width="13.625" style="106" customWidth="1"/>
    <col min="7955" max="7958" width="2.375" style="106" customWidth="1"/>
    <col min="7959" max="8192" width="8.875" style="106"/>
    <col min="8193" max="8194" width="3.625" style="106" customWidth="1"/>
    <col min="8195" max="8195" width="13.625" style="106" customWidth="1"/>
    <col min="8196" max="8199" width="2.375" style="106" customWidth="1"/>
    <col min="8200" max="8200" width="13.625" style="106" customWidth="1"/>
    <col min="8201" max="8204" width="2.375" style="106" customWidth="1"/>
    <col min="8205" max="8205" width="13.625" style="106" customWidth="1"/>
    <col min="8206" max="8209" width="2.375" style="106" customWidth="1"/>
    <col min="8210" max="8210" width="13.625" style="106" customWidth="1"/>
    <col min="8211" max="8214" width="2.375" style="106" customWidth="1"/>
    <col min="8215" max="8448" width="8.875" style="106"/>
    <col min="8449" max="8450" width="3.625" style="106" customWidth="1"/>
    <col min="8451" max="8451" width="13.625" style="106" customWidth="1"/>
    <col min="8452" max="8455" width="2.375" style="106" customWidth="1"/>
    <col min="8456" max="8456" width="13.625" style="106" customWidth="1"/>
    <col min="8457" max="8460" width="2.375" style="106" customWidth="1"/>
    <col min="8461" max="8461" width="13.625" style="106" customWidth="1"/>
    <col min="8462" max="8465" width="2.375" style="106" customWidth="1"/>
    <col min="8466" max="8466" width="13.625" style="106" customWidth="1"/>
    <col min="8467" max="8470" width="2.375" style="106" customWidth="1"/>
    <col min="8471" max="8704" width="8.875" style="106"/>
    <col min="8705" max="8706" width="3.625" style="106" customWidth="1"/>
    <col min="8707" max="8707" width="13.625" style="106" customWidth="1"/>
    <col min="8708" max="8711" width="2.375" style="106" customWidth="1"/>
    <col min="8712" max="8712" width="13.625" style="106" customWidth="1"/>
    <col min="8713" max="8716" width="2.375" style="106" customWidth="1"/>
    <col min="8717" max="8717" width="13.625" style="106" customWidth="1"/>
    <col min="8718" max="8721" width="2.375" style="106" customWidth="1"/>
    <col min="8722" max="8722" width="13.625" style="106" customWidth="1"/>
    <col min="8723" max="8726" width="2.375" style="106" customWidth="1"/>
    <col min="8727" max="8960" width="8.875" style="106"/>
    <col min="8961" max="8962" width="3.625" style="106" customWidth="1"/>
    <col min="8963" max="8963" width="13.625" style="106" customWidth="1"/>
    <col min="8964" max="8967" width="2.375" style="106" customWidth="1"/>
    <col min="8968" max="8968" width="13.625" style="106" customWidth="1"/>
    <col min="8969" max="8972" width="2.375" style="106" customWidth="1"/>
    <col min="8973" max="8973" width="13.625" style="106" customWidth="1"/>
    <col min="8974" max="8977" width="2.375" style="106" customWidth="1"/>
    <col min="8978" max="8978" width="13.625" style="106" customWidth="1"/>
    <col min="8979" max="8982" width="2.375" style="106" customWidth="1"/>
    <col min="8983" max="9216" width="8.875" style="106"/>
    <col min="9217" max="9218" width="3.625" style="106" customWidth="1"/>
    <col min="9219" max="9219" width="13.625" style="106" customWidth="1"/>
    <col min="9220" max="9223" width="2.375" style="106" customWidth="1"/>
    <col min="9224" max="9224" width="13.625" style="106" customWidth="1"/>
    <col min="9225" max="9228" width="2.375" style="106" customWidth="1"/>
    <col min="9229" max="9229" width="13.625" style="106" customWidth="1"/>
    <col min="9230" max="9233" width="2.375" style="106" customWidth="1"/>
    <col min="9234" max="9234" width="13.625" style="106" customWidth="1"/>
    <col min="9235" max="9238" width="2.375" style="106" customWidth="1"/>
    <col min="9239" max="9472" width="8.875" style="106"/>
    <col min="9473" max="9474" width="3.625" style="106" customWidth="1"/>
    <col min="9475" max="9475" width="13.625" style="106" customWidth="1"/>
    <col min="9476" max="9479" width="2.375" style="106" customWidth="1"/>
    <col min="9480" max="9480" width="13.625" style="106" customWidth="1"/>
    <col min="9481" max="9484" width="2.375" style="106" customWidth="1"/>
    <col min="9485" max="9485" width="13.625" style="106" customWidth="1"/>
    <col min="9486" max="9489" width="2.375" style="106" customWidth="1"/>
    <col min="9490" max="9490" width="13.625" style="106" customWidth="1"/>
    <col min="9491" max="9494" width="2.375" style="106" customWidth="1"/>
    <col min="9495" max="9728" width="8.875" style="106"/>
    <col min="9729" max="9730" width="3.625" style="106" customWidth="1"/>
    <col min="9731" max="9731" width="13.625" style="106" customWidth="1"/>
    <col min="9732" max="9735" width="2.375" style="106" customWidth="1"/>
    <col min="9736" max="9736" width="13.625" style="106" customWidth="1"/>
    <col min="9737" max="9740" width="2.375" style="106" customWidth="1"/>
    <col min="9741" max="9741" width="13.625" style="106" customWidth="1"/>
    <col min="9742" max="9745" width="2.375" style="106" customWidth="1"/>
    <col min="9746" max="9746" width="13.625" style="106" customWidth="1"/>
    <col min="9747" max="9750" width="2.375" style="106" customWidth="1"/>
    <col min="9751" max="9984" width="8.875" style="106"/>
    <col min="9985" max="9986" width="3.625" style="106" customWidth="1"/>
    <col min="9987" max="9987" width="13.625" style="106" customWidth="1"/>
    <col min="9988" max="9991" width="2.375" style="106" customWidth="1"/>
    <col min="9992" max="9992" width="13.625" style="106" customWidth="1"/>
    <col min="9993" max="9996" width="2.375" style="106" customWidth="1"/>
    <col min="9997" max="9997" width="13.625" style="106" customWidth="1"/>
    <col min="9998" max="10001" width="2.375" style="106" customWidth="1"/>
    <col min="10002" max="10002" width="13.625" style="106" customWidth="1"/>
    <col min="10003" max="10006" width="2.375" style="106" customWidth="1"/>
    <col min="10007" max="10240" width="8.875" style="106"/>
    <col min="10241" max="10242" width="3.625" style="106" customWidth="1"/>
    <col min="10243" max="10243" width="13.625" style="106" customWidth="1"/>
    <col min="10244" max="10247" width="2.375" style="106" customWidth="1"/>
    <col min="10248" max="10248" width="13.625" style="106" customWidth="1"/>
    <col min="10249" max="10252" width="2.375" style="106" customWidth="1"/>
    <col min="10253" max="10253" width="13.625" style="106" customWidth="1"/>
    <col min="10254" max="10257" width="2.375" style="106" customWidth="1"/>
    <col min="10258" max="10258" width="13.625" style="106" customWidth="1"/>
    <col min="10259" max="10262" width="2.375" style="106" customWidth="1"/>
    <col min="10263" max="10496" width="8.875" style="106"/>
    <col min="10497" max="10498" width="3.625" style="106" customWidth="1"/>
    <col min="10499" max="10499" width="13.625" style="106" customWidth="1"/>
    <col min="10500" max="10503" width="2.375" style="106" customWidth="1"/>
    <col min="10504" max="10504" width="13.625" style="106" customWidth="1"/>
    <col min="10505" max="10508" width="2.375" style="106" customWidth="1"/>
    <col min="10509" max="10509" width="13.625" style="106" customWidth="1"/>
    <col min="10510" max="10513" width="2.375" style="106" customWidth="1"/>
    <col min="10514" max="10514" width="13.625" style="106" customWidth="1"/>
    <col min="10515" max="10518" width="2.375" style="106" customWidth="1"/>
    <col min="10519" max="10752" width="8.875" style="106"/>
    <col min="10753" max="10754" width="3.625" style="106" customWidth="1"/>
    <col min="10755" max="10755" width="13.625" style="106" customWidth="1"/>
    <col min="10756" max="10759" width="2.375" style="106" customWidth="1"/>
    <col min="10760" max="10760" width="13.625" style="106" customWidth="1"/>
    <col min="10761" max="10764" width="2.375" style="106" customWidth="1"/>
    <col min="10765" max="10765" width="13.625" style="106" customWidth="1"/>
    <col min="10766" max="10769" width="2.375" style="106" customWidth="1"/>
    <col min="10770" max="10770" width="13.625" style="106" customWidth="1"/>
    <col min="10771" max="10774" width="2.375" style="106" customWidth="1"/>
    <col min="10775" max="11008" width="8.875" style="106"/>
    <col min="11009" max="11010" width="3.625" style="106" customWidth="1"/>
    <col min="11011" max="11011" width="13.625" style="106" customWidth="1"/>
    <col min="11012" max="11015" width="2.375" style="106" customWidth="1"/>
    <col min="11016" max="11016" width="13.625" style="106" customWidth="1"/>
    <col min="11017" max="11020" width="2.375" style="106" customWidth="1"/>
    <col min="11021" max="11021" width="13.625" style="106" customWidth="1"/>
    <col min="11022" max="11025" width="2.375" style="106" customWidth="1"/>
    <col min="11026" max="11026" width="13.625" style="106" customWidth="1"/>
    <col min="11027" max="11030" width="2.375" style="106" customWidth="1"/>
    <col min="11031" max="11264" width="8.875" style="106"/>
    <col min="11265" max="11266" width="3.625" style="106" customWidth="1"/>
    <col min="11267" max="11267" width="13.625" style="106" customWidth="1"/>
    <col min="11268" max="11271" width="2.375" style="106" customWidth="1"/>
    <col min="11272" max="11272" width="13.625" style="106" customWidth="1"/>
    <col min="11273" max="11276" width="2.375" style="106" customWidth="1"/>
    <col min="11277" max="11277" width="13.625" style="106" customWidth="1"/>
    <col min="11278" max="11281" width="2.375" style="106" customWidth="1"/>
    <col min="11282" max="11282" width="13.625" style="106" customWidth="1"/>
    <col min="11283" max="11286" width="2.375" style="106" customWidth="1"/>
    <col min="11287" max="11520" width="8.875" style="106"/>
    <col min="11521" max="11522" width="3.625" style="106" customWidth="1"/>
    <col min="11523" max="11523" width="13.625" style="106" customWidth="1"/>
    <col min="11524" max="11527" width="2.375" style="106" customWidth="1"/>
    <col min="11528" max="11528" width="13.625" style="106" customWidth="1"/>
    <col min="11529" max="11532" width="2.375" style="106" customWidth="1"/>
    <col min="11533" max="11533" width="13.625" style="106" customWidth="1"/>
    <col min="11534" max="11537" width="2.375" style="106" customWidth="1"/>
    <col min="11538" max="11538" width="13.625" style="106" customWidth="1"/>
    <col min="11539" max="11542" width="2.375" style="106" customWidth="1"/>
    <col min="11543" max="11776" width="8.875" style="106"/>
    <col min="11777" max="11778" width="3.625" style="106" customWidth="1"/>
    <col min="11779" max="11779" width="13.625" style="106" customWidth="1"/>
    <col min="11780" max="11783" width="2.375" style="106" customWidth="1"/>
    <col min="11784" max="11784" width="13.625" style="106" customWidth="1"/>
    <col min="11785" max="11788" width="2.375" style="106" customWidth="1"/>
    <col min="11789" max="11789" width="13.625" style="106" customWidth="1"/>
    <col min="11790" max="11793" width="2.375" style="106" customWidth="1"/>
    <col min="11794" max="11794" width="13.625" style="106" customWidth="1"/>
    <col min="11795" max="11798" width="2.375" style="106" customWidth="1"/>
    <col min="11799" max="12032" width="8.875" style="106"/>
    <col min="12033" max="12034" width="3.625" style="106" customWidth="1"/>
    <col min="12035" max="12035" width="13.625" style="106" customWidth="1"/>
    <col min="12036" max="12039" width="2.375" style="106" customWidth="1"/>
    <col min="12040" max="12040" width="13.625" style="106" customWidth="1"/>
    <col min="12041" max="12044" width="2.375" style="106" customWidth="1"/>
    <col min="12045" max="12045" width="13.625" style="106" customWidth="1"/>
    <col min="12046" max="12049" width="2.375" style="106" customWidth="1"/>
    <col min="12050" max="12050" width="13.625" style="106" customWidth="1"/>
    <col min="12051" max="12054" width="2.375" style="106" customWidth="1"/>
    <col min="12055" max="12288" width="8.875" style="106"/>
    <col min="12289" max="12290" width="3.625" style="106" customWidth="1"/>
    <col min="12291" max="12291" width="13.625" style="106" customWidth="1"/>
    <col min="12292" max="12295" width="2.375" style="106" customWidth="1"/>
    <col min="12296" max="12296" width="13.625" style="106" customWidth="1"/>
    <col min="12297" max="12300" width="2.375" style="106" customWidth="1"/>
    <col min="12301" max="12301" width="13.625" style="106" customWidth="1"/>
    <col min="12302" max="12305" width="2.375" style="106" customWidth="1"/>
    <col min="12306" max="12306" width="13.625" style="106" customWidth="1"/>
    <col min="12307" max="12310" width="2.375" style="106" customWidth="1"/>
    <col min="12311" max="12544" width="8.875" style="106"/>
    <col min="12545" max="12546" width="3.625" style="106" customWidth="1"/>
    <col min="12547" max="12547" width="13.625" style="106" customWidth="1"/>
    <col min="12548" max="12551" width="2.375" style="106" customWidth="1"/>
    <col min="12552" max="12552" width="13.625" style="106" customWidth="1"/>
    <col min="12553" max="12556" width="2.375" style="106" customWidth="1"/>
    <col min="12557" max="12557" width="13.625" style="106" customWidth="1"/>
    <col min="12558" max="12561" width="2.375" style="106" customWidth="1"/>
    <col min="12562" max="12562" width="13.625" style="106" customWidth="1"/>
    <col min="12563" max="12566" width="2.375" style="106" customWidth="1"/>
    <col min="12567" max="12800" width="8.875" style="106"/>
    <col min="12801" max="12802" width="3.625" style="106" customWidth="1"/>
    <col min="12803" max="12803" width="13.625" style="106" customWidth="1"/>
    <col min="12804" max="12807" width="2.375" style="106" customWidth="1"/>
    <col min="12808" max="12808" width="13.625" style="106" customWidth="1"/>
    <col min="12809" max="12812" width="2.375" style="106" customWidth="1"/>
    <col min="12813" max="12813" width="13.625" style="106" customWidth="1"/>
    <col min="12814" max="12817" width="2.375" style="106" customWidth="1"/>
    <col min="12818" max="12818" width="13.625" style="106" customWidth="1"/>
    <col min="12819" max="12822" width="2.375" style="106" customWidth="1"/>
    <col min="12823" max="13056" width="8.875" style="106"/>
    <col min="13057" max="13058" width="3.625" style="106" customWidth="1"/>
    <col min="13059" max="13059" width="13.625" style="106" customWidth="1"/>
    <col min="13060" max="13063" width="2.375" style="106" customWidth="1"/>
    <col min="13064" max="13064" width="13.625" style="106" customWidth="1"/>
    <col min="13065" max="13068" width="2.375" style="106" customWidth="1"/>
    <col min="13069" max="13069" width="13.625" style="106" customWidth="1"/>
    <col min="13070" max="13073" width="2.375" style="106" customWidth="1"/>
    <col min="13074" max="13074" width="13.625" style="106" customWidth="1"/>
    <col min="13075" max="13078" width="2.375" style="106" customWidth="1"/>
    <col min="13079" max="13312" width="8.875" style="106"/>
    <col min="13313" max="13314" width="3.625" style="106" customWidth="1"/>
    <col min="13315" max="13315" width="13.625" style="106" customWidth="1"/>
    <col min="13316" max="13319" width="2.375" style="106" customWidth="1"/>
    <col min="13320" max="13320" width="13.625" style="106" customWidth="1"/>
    <col min="13321" max="13324" width="2.375" style="106" customWidth="1"/>
    <col min="13325" max="13325" width="13.625" style="106" customWidth="1"/>
    <col min="13326" max="13329" width="2.375" style="106" customWidth="1"/>
    <col min="13330" max="13330" width="13.625" style="106" customWidth="1"/>
    <col min="13331" max="13334" width="2.375" style="106" customWidth="1"/>
    <col min="13335" max="13568" width="8.875" style="106"/>
    <col min="13569" max="13570" width="3.625" style="106" customWidth="1"/>
    <col min="13571" max="13571" width="13.625" style="106" customWidth="1"/>
    <col min="13572" max="13575" width="2.375" style="106" customWidth="1"/>
    <col min="13576" max="13576" width="13.625" style="106" customWidth="1"/>
    <col min="13577" max="13580" width="2.375" style="106" customWidth="1"/>
    <col min="13581" max="13581" width="13.625" style="106" customWidth="1"/>
    <col min="13582" max="13585" width="2.375" style="106" customWidth="1"/>
    <col min="13586" max="13586" width="13.625" style="106" customWidth="1"/>
    <col min="13587" max="13590" width="2.375" style="106" customWidth="1"/>
    <col min="13591" max="13824" width="8.875" style="106"/>
    <col min="13825" max="13826" width="3.625" style="106" customWidth="1"/>
    <col min="13827" max="13827" width="13.625" style="106" customWidth="1"/>
    <col min="13828" max="13831" width="2.375" style="106" customWidth="1"/>
    <col min="13832" max="13832" width="13.625" style="106" customWidth="1"/>
    <col min="13833" max="13836" width="2.375" style="106" customWidth="1"/>
    <col min="13837" max="13837" width="13.625" style="106" customWidth="1"/>
    <col min="13838" max="13841" width="2.375" style="106" customWidth="1"/>
    <col min="13842" max="13842" width="13.625" style="106" customWidth="1"/>
    <col min="13843" max="13846" width="2.375" style="106" customWidth="1"/>
    <col min="13847" max="14080" width="8.875" style="106"/>
    <col min="14081" max="14082" width="3.625" style="106" customWidth="1"/>
    <col min="14083" max="14083" width="13.625" style="106" customWidth="1"/>
    <col min="14084" max="14087" width="2.375" style="106" customWidth="1"/>
    <col min="14088" max="14088" width="13.625" style="106" customWidth="1"/>
    <col min="14089" max="14092" width="2.375" style="106" customWidth="1"/>
    <col min="14093" max="14093" width="13.625" style="106" customWidth="1"/>
    <col min="14094" max="14097" width="2.375" style="106" customWidth="1"/>
    <col min="14098" max="14098" width="13.625" style="106" customWidth="1"/>
    <col min="14099" max="14102" width="2.375" style="106" customWidth="1"/>
    <col min="14103" max="14336" width="8.875" style="106"/>
    <col min="14337" max="14338" width="3.625" style="106" customWidth="1"/>
    <col min="14339" max="14339" width="13.625" style="106" customWidth="1"/>
    <col min="14340" max="14343" width="2.375" style="106" customWidth="1"/>
    <col min="14344" max="14344" width="13.625" style="106" customWidth="1"/>
    <col min="14345" max="14348" width="2.375" style="106" customWidth="1"/>
    <col min="14349" max="14349" width="13.625" style="106" customWidth="1"/>
    <col min="14350" max="14353" width="2.375" style="106" customWidth="1"/>
    <col min="14354" max="14354" width="13.625" style="106" customWidth="1"/>
    <col min="14355" max="14358" width="2.375" style="106" customWidth="1"/>
    <col min="14359" max="14592" width="8.875" style="106"/>
    <col min="14593" max="14594" width="3.625" style="106" customWidth="1"/>
    <col min="14595" max="14595" width="13.625" style="106" customWidth="1"/>
    <col min="14596" max="14599" width="2.375" style="106" customWidth="1"/>
    <col min="14600" max="14600" width="13.625" style="106" customWidth="1"/>
    <col min="14601" max="14604" width="2.375" style="106" customWidth="1"/>
    <col min="14605" max="14605" width="13.625" style="106" customWidth="1"/>
    <col min="14606" max="14609" width="2.375" style="106" customWidth="1"/>
    <col min="14610" max="14610" width="13.625" style="106" customWidth="1"/>
    <col min="14611" max="14614" width="2.375" style="106" customWidth="1"/>
    <col min="14615" max="14848" width="8.875" style="106"/>
    <col min="14849" max="14850" width="3.625" style="106" customWidth="1"/>
    <col min="14851" max="14851" width="13.625" style="106" customWidth="1"/>
    <col min="14852" max="14855" width="2.375" style="106" customWidth="1"/>
    <col min="14856" max="14856" width="13.625" style="106" customWidth="1"/>
    <col min="14857" max="14860" width="2.375" style="106" customWidth="1"/>
    <col min="14861" max="14861" width="13.625" style="106" customWidth="1"/>
    <col min="14862" max="14865" width="2.375" style="106" customWidth="1"/>
    <col min="14866" max="14866" width="13.625" style="106" customWidth="1"/>
    <col min="14867" max="14870" width="2.375" style="106" customWidth="1"/>
    <col min="14871" max="15104" width="8.875" style="106"/>
    <col min="15105" max="15106" width="3.625" style="106" customWidth="1"/>
    <col min="15107" max="15107" width="13.625" style="106" customWidth="1"/>
    <col min="15108" max="15111" width="2.375" style="106" customWidth="1"/>
    <col min="15112" max="15112" width="13.625" style="106" customWidth="1"/>
    <col min="15113" max="15116" width="2.375" style="106" customWidth="1"/>
    <col min="15117" max="15117" width="13.625" style="106" customWidth="1"/>
    <col min="15118" max="15121" width="2.375" style="106" customWidth="1"/>
    <col min="15122" max="15122" width="13.625" style="106" customWidth="1"/>
    <col min="15123" max="15126" width="2.375" style="106" customWidth="1"/>
    <col min="15127" max="15360" width="8.875" style="106"/>
    <col min="15361" max="15362" width="3.625" style="106" customWidth="1"/>
    <col min="15363" max="15363" width="13.625" style="106" customWidth="1"/>
    <col min="15364" max="15367" width="2.375" style="106" customWidth="1"/>
    <col min="15368" max="15368" width="13.625" style="106" customWidth="1"/>
    <col min="15369" max="15372" width="2.375" style="106" customWidth="1"/>
    <col min="15373" max="15373" width="13.625" style="106" customWidth="1"/>
    <col min="15374" max="15377" width="2.375" style="106" customWidth="1"/>
    <col min="15378" max="15378" width="13.625" style="106" customWidth="1"/>
    <col min="15379" max="15382" width="2.375" style="106" customWidth="1"/>
    <col min="15383" max="15616" width="8.875" style="106"/>
    <col min="15617" max="15618" width="3.625" style="106" customWidth="1"/>
    <col min="15619" max="15619" width="13.625" style="106" customWidth="1"/>
    <col min="15620" max="15623" width="2.375" style="106" customWidth="1"/>
    <col min="15624" max="15624" width="13.625" style="106" customWidth="1"/>
    <col min="15625" max="15628" width="2.375" style="106" customWidth="1"/>
    <col min="15629" max="15629" width="13.625" style="106" customWidth="1"/>
    <col min="15630" max="15633" width="2.375" style="106" customWidth="1"/>
    <col min="15634" max="15634" width="13.625" style="106" customWidth="1"/>
    <col min="15635" max="15638" width="2.375" style="106" customWidth="1"/>
    <col min="15639" max="15872" width="8.875" style="106"/>
    <col min="15873" max="15874" width="3.625" style="106" customWidth="1"/>
    <col min="15875" max="15875" width="13.625" style="106" customWidth="1"/>
    <col min="15876" max="15879" width="2.375" style="106" customWidth="1"/>
    <col min="15880" max="15880" width="13.625" style="106" customWidth="1"/>
    <col min="15881" max="15884" width="2.375" style="106" customWidth="1"/>
    <col min="15885" max="15885" width="13.625" style="106" customWidth="1"/>
    <col min="15886" max="15889" width="2.375" style="106" customWidth="1"/>
    <col min="15890" max="15890" width="13.625" style="106" customWidth="1"/>
    <col min="15891" max="15894" width="2.375" style="106" customWidth="1"/>
    <col min="15895" max="16128" width="8.875" style="106"/>
    <col min="16129" max="16130" width="3.625" style="106" customWidth="1"/>
    <col min="16131" max="16131" width="13.625" style="106" customWidth="1"/>
    <col min="16132" max="16135" width="2.375" style="106" customWidth="1"/>
    <col min="16136" max="16136" width="13.625" style="106" customWidth="1"/>
    <col min="16137" max="16140" width="2.375" style="106" customWidth="1"/>
    <col min="16141" max="16141" width="13.625" style="106" customWidth="1"/>
    <col min="16142" max="16145" width="2.375" style="106" customWidth="1"/>
    <col min="16146" max="16146" width="13.625" style="106" customWidth="1"/>
    <col min="16147" max="16150" width="2.375" style="106" customWidth="1"/>
    <col min="16151" max="16384" width="8.875" style="106"/>
  </cols>
  <sheetData>
    <row r="1" spans="1:22" ht="24.75" customHeight="1">
      <c r="A1" s="1007" t="s">
        <v>137</v>
      </c>
      <c r="B1" s="1007"/>
      <c r="C1" s="1007"/>
      <c r="D1" s="1007"/>
      <c r="E1" s="1007"/>
      <c r="F1" s="1007"/>
      <c r="G1" s="1007"/>
      <c r="H1" s="1007"/>
      <c r="I1" s="1007"/>
      <c r="J1" s="1007"/>
      <c r="K1" s="1007"/>
      <c r="L1" s="1007"/>
      <c r="M1" s="1007"/>
      <c r="N1" s="1007"/>
      <c r="O1" s="1007"/>
      <c r="P1" s="1007"/>
      <c r="Q1" s="1007"/>
      <c r="R1" s="1007"/>
      <c r="S1" s="1007"/>
      <c r="T1" s="1007"/>
      <c r="U1" s="1007"/>
      <c r="V1" s="1007"/>
    </row>
    <row r="2" spans="1:22" s="229" customFormat="1" ht="27.75" customHeight="1" thickBot="1">
      <c r="A2" s="1077" t="s">
        <v>469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1077"/>
      <c r="T2" s="1077"/>
      <c r="U2" s="1077"/>
      <c r="V2" s="1077"/>
    </row>
    <row r="3" spans="1:22" s="107" customFormat="1" ht="15" customHeight="1">
      <c r="A3" s="1078" t="s">
        <v>138</v>
      </c>
      <c r="B3" s="1079"/>
      <c r="C3" s="1084" t="s">
        <v>139</v>
      </c>
      <c r="D3" s="1087" t="s">
        <v>140</v>
      </c>
      <c r="E3" s="1087"/>
      <c r="F3" s="1087"/>
      <c r="G3" s="1088"/>
      <c r="H3" s="1084" t="s">
        <v>141</v>
      </c>
      <c r="I3" s="1087" t="s">
        <v>142</v>
      </c>
      <c r="J3" s="1087"/>
      <c r="K3" s="1087"/>
      <c r="L3" s="1088"/>
      <c r="M3" s="1084" t="s">
        <v>141</v>
      </c>
      <c r="N3" s="1087" t="s">
        <v>143</v>
      </c>
      <c r="O3" s="1087"/>
      <c r="P3" s="1087"/>
      <c r="Q3" s="1088"/>
      <c r="R3" s="1084" t="s">
        <v>141</v>
      </c>
      <c r="S3" s="1087" t="s">
        <v>144</v>
      </c>
      <c r="T3" s="1087"/>
      <c r="U3" s="1087"/>
      <c r="V3" s="1089"/>
    </row>
    <row r="4" spans="1:22" s="107" customFormat="1" ht="15" customHeight="1">
      <c r="A4" s="1080"/>
      <c r="B4" s="1081"/>
      <c r="C4" s="1085"/>
      <c r="D4" s="1075" t="s">
        <v>145</v>
      </c>
      <c r="E4" s="1075"/>
      <c r="F4" s="1075" t="s">
        <v>146</v>
      </c>
      <c r="G4" s="1076"/>
      <c r="H4" s="1085"/>
      <c r="I4" s="1075" t="s">
        <v>145</v>
      </c>
      <c r="J4" s="1075"/>
      <c r="K4" s="1075" t="s">
        <v>146</v>
      </c>
      <c r="L4" s="1076"/>
      <c r="M4" s="1085"/>
      <c r="N4" s="1075" t="s">
        <v>145</v>
      </c>
      <c r="O4" s="1075"/>
      <c r="P4" s="1075" t="s">
        <v>146</v>
      </c>
      <c r="Q4" s="1076"/>
      <c r="R4" s="1085"/>
      <c r="S4" s="1075" t="s">
        <v>145</v>
      </c>
      <c r="T4" s="1075"/>
      <c r="U4" s="1075" t="s">
        <v>146</v>
      </c>
      <c r="V4" s="1090"/>
    </row>
    <row r="5" spans="1:22" s="111" customFormat="1" ht="15" customHeight="1" thickBot="1">
      <c r="A5" s="1082"/>
      <c r="B5" s="1083"/>
      <c r="C5" s="1086"/>
      <c r="D5" s="108" t="s">
        <v>147</v>
      </c>
      <c r="E5" s="108" t="s">
        <v>148</v>
      </c>
      <c r="F5" s="108" t="s">
        <v>147</v>
      </c>
      <c r="G5" s="109" t="s">
        <v>149</v>
      </c>
      <c r="H5" s="1086"/>
      <c r="I5" s="108" t="s">
        <v>147</v>
      </c>
      <c r="J5" s="108" t="s">
        <v>149</v>
      </c>
      <c r="K5" s="108" t="s">
        <v>147</v>
      </c>
      <c r="L5" s="109" t="s">
        <v>149</v>
      </c>
      <c r="M5" s="1086"/>
      <c r="N5" s="108" t="s">
        <v>147</v>
      </c>
      <c r="O5" s="108" t="s">
        <v>149</v>
      </c>
      <c r="P5" s="108" t="s">
        <v>147</v>
      </c>
      <c r="Q5" s="109" t="s">
        <v>149</v>
      </c>
      <c r="R5" s="1086"/>
      <c r="S5" s="108" t="s">
        <v>150</v>
      </c>
      <c r="T5" s="108" t="s">
        <v>151</v>
      </c>
      <c r="U5" s="108" t="s">
        <v>147</v>
      </c>
      <c r="V5" s="110" t="s">
        <v>151</v>
      </c>
    </row>
    <row r="6" spans="1:22" s="119" customFormat="1" ht="15" customHeight="1">
      <c r="A6" s="1069" t="s">
        <v>152</v>
      </c>
      <c r="B6" s="1069"/>
      <c r="C6" s="112" t="s">
        <v>153</v>
      </c>
      <c r="D6" s="113">
        <v>2</v>
      </c>
      <c r="E6" s="114">
        <v>2</v>
      </c>
      <c r="F6" s="114"/>
      <c r="G6" s="114"/>
      <c r="H6" s="115" t="s">
        <v>154</v>
      </c>
      <c r="I6" s="116">
        <v>2</v>
      </c>
      <c r="J6" s="116">
        <v>2</v>
      </c>
      <c r="K6" s="116"/>
      <c r="L6" s="116"/>
      <c r="M6" s="112"/>
      <c r="N6" s="117"/>
      <c r="O6" s="117"/>
      <c r="P6" s="117"/>
      <c r="Q6" s="117"/>
      <c r="R6" s="112"/>
      <c r="S6" s="118"/>
      <c r="T6" s="118"/>
      <c r="U6" s="118"/>
      <c r="V6" s="118"/>
    </row>
    <row r="7" spans="1:22" s="119" customFormat="1" ht="15" customHeight="1">
      <c r="A7" s="1069"/>
      <c r="B7" s="1069"/>
      <c r="C7" s="120" t="s">
        <v>155</v>
      </c>
      <c r="D7" s="121">
        <v>2</v>
      </c>
      <c r="E7" s="116">
        <v>2</v>
      </c>
      <c r="F7" s="116">
        <v>2</v>
      </c>
      <c r="G7" s="116">
        <v>2</v>
      </c>
      <c r="H7" s="122" t="s">
        <v>156</v>
      </c>
      <c r="I7" s="116"/>
      <c r="J7" s="116"/>
      <c r="K7" s="116">
        <v>2</v>
      </c>
      <c r="L7" s="116">
        <v>2</v>
      </c>
      <c r="M7" s="112"/>
      <c r="N7" s="117"/>
      <c r="O7" s="117"/>
      <c r="P7" s="117"/>
      <c r="Q7" s="117"/>
      <c r="R7" s="112"/>
      <c r="S7" s="118"/>
      <c r="T7" s="118"/>
      <c r="U7" s="118"/>
      <c r="V7" s="118"/>
    </row>
    <row r="8" spans="1:22" s="119" customFormat="1" ht="15" customHeight="1">
      <c r="A8" s="1069"/>
      <c r="B8" s="1069"/>
      <c r="C8" s="112" t="s">
        <v>157</v>
      </c>
      <c r="D8" s="113"/>
      <c r="E8" s="114"/>
      <c r="F8" s="114">
        <v>2</v>
      </c>
      <c r="G8" s="114">
        <v>2</v>
      </c>
      <c r="H8" s="115" t="s">
        <v>158</v>
      </c>
      <c r="I8" s="116">
        <v>2</v>
      </c>
      <c r="J8" s="116">
        <v>2</v>
      </c>
      <c r="K8" s="116"/>
      <c r="L8" s="116"/>
      <c r="M8" s="112"/>
      <c r="N8" s="117"/>
      <c r="O8" s="117"/>
      <c r="P8" s="117"/>
      <c r="Q8" s="117"/>
      <c r="R8" s="112"/>
      <c r="S8" s="118"/>
      <c r="T8" s="118"/>
      <c r="U8" s="118"/>
      <c r="V8" s="118"/>
    </row>
    <row r="9" spans="1:22" s="128" customFormat="1" ht="15" customHeight="1">
      <c r="A9" s="1069"/>
      <c r="B9" s="1069"/>
      <c r="C9" s="123" t="s">
        <v>159</v>
      </c>
      <c r="D9" s="124">
        <f>SUM(D6:D8)</f>
        <v>4</v>
      </c>
      <c r="E9" s="124">
        <f>SUM(E6:E8)</f>
        <v>4</v>
      </c>
      <c r="F9" s="124">
        <f>SUM(F6:F8)</f>
        <v>4</v>
      </c>
      <c r="G9" s="124">
        <f>SUM(G6:G8)</f>
        <v>4</v>
      </c>
      <c r="H9" s="123" t="s">
        <v>159</v>
      </c>
      <c r="I9" s="125">
        <f>SUM(I6:I8)</f>
        <v>4</v>
      </c>
      <c r="J9" s="126">
        <f>SUM(J6:J8)</f>
        <v>4</v>
      </c>
      <c r="K9" s="127">
        <f>SUM(K6:K8)</f>
        <v>2</v>
      </c>
      <c r="L9" s="127">
        <f>SUM(L6:L8)</f>
        <v>2</v>
      </c>
      <c r="M9" s="123" t="s">
        <v>159</v>
      </c>
      <c r="N9" s="127"/>
      <c r="O9" s="127"/>
      <c r="P9" s="127"/>
      <c r="Q9" s="127"/>
      <c r="R9" s="123" t="s">
        <v>159</v>
      </c>
      <c r="S9" s="127"/>
      <c r="T9" s="127"/>
      <c r="U9" s="127"/>
      <c r="V9" s="127"/>
    </row>
    <row r="10" spans="1:22" s="128" customFormat="1" ht="15" customHeight="1">
      <c r="A10" s="1069"/>
      <c r="B10" s="1069"/>
      <c r="C10" s="123" t="s">
        <v>160</v>
      </c>
      <c r="D10" s="1071">
        <f>SUM(D9,F9,I9,K9)</f>
        <v>14</v>
      </c>
      <c r="E10" s="1072"/>
      <c r="F10" s="1072"/>
      <c r="G10" s="1072"/>
      <c r="H10" s="1072"/>
      <c r="I10" s="1072"/>
      <c r="J10" s="1072"/>
      <c r="K10" s="1072"/>
      <c r="L10" s="1072"/>
      <c r="M10" s="1072"/>
      <c r="N10" s="1072"/>
      <c r="O10" s="1072"/>
      <c r="P10" s="1072"/>
      <c r="Q10" s="1072"/>
      <c r="R10" s="1072"/>
      <c r="S10" s="1072"/>
      <c r="T10" s="1072"/>
      <c r="U10" s="1072"/>
      <c r="V10" s="1072"/>
    </row>
    <row r="11" spans="1:22" s="128" customFormat="1" ht="30" customHeight="1">
      <c r="A11" s="1069"/>
      <c r="B11" s="1069"/>
      <c r="C11" s="940" t="s">
        <v>370</v>
      </c>
      <c r="D11" s="940"/>
      <c r="E11" s="940"/>
      <c r="F11" s="940"/>
      <c r="G11" s="940"/>
      <c r="H11" s="940"/>
      <c r="I11" s="940"/>
      <c r="J11" s="940"/>
      <c r="K11" s="940"/>
      <c r="L11" s="940"/>
      <c r="M11" s="940"/>
      <c r="N11" s="940"/>
      <c r="O11" s="940"/>
      <c r="P11" s="940"/>
      <c r="Q11" s="940"/>
      <c r="R11" s="940"/>
      <c r="S11" s="940"/>
      <c r="T11" s="940"/>
      <c r="U11" s="940"/>
      <c r="V11" s="940"/>
    </row>
    <row r="12" spans="1:22" s="119" customFormat="1" ht="15" customHeight="1">
      <c r="A12" s="1069" t="s">
        <v>161</v>
      </c>
      <c r="B12" s="1069"/>
      <c r="C12" s="112" t="s">
        <v>162</v>
      </c>
      <c r="D12" s="117">
        <v>0</v>
      </c>
      <c r="E12" s="117">
        <v>1</v>
      </c>
      <c r="F12" s="117">
        <v>0</v>
      </c>
      <c r="G12" s="117">
        <v>1</v>
      </c>
      <c r="H12" s="112" t="s">
        <v>163</v>
      </c>
      <c r="I12" s="117">
        <v>1</v>
      </c>
      <c r="J12" s="117">
        <v>1</v>
      </c>
      <c r="K12" s="117">
        <v>1</v>
      </c>
      <c r="L12" s="117">
        <v>1</v>
      </c>
      <c r="M12" s="112"/>
      <c r="N12" s="117"/>
      <c r="O12" s="117"/>
      <c r="P12" s="117"/>
      <c r="Q12" s="117"/>
      <c r="R12" s="112"/>
      <c r="S12" s="118"/>
      <c r="T12" s="118"/>
      <c r="U12" s="118"/>
      <c r="V12" s="118"/>
    </row>
    <row r="13" spans="1:22" s="119" customFormat="1" ht="15" customHeight="1">
      <c r="A13" s="1069"/>
      <c r="B13" s="1069"/>
      <c r="C13" s="112" t="s">
        <v>164</v>
      </c>
      <c r="D13" s="129"/>
      <c r="E13" s="117"/>
      <c r="F13" s="117">
        <v>2</v>
      </c>
      <c r="G13" s="117">
        <v>2</v>
      </c>
      <c r="H13" s="493" t="s">
        <v>165</v>
      </c>
      <c r="I13" s="494"/>
      <c r="J13" s="494"/>
      <c r="K13" s="494">
        <v>2</v>
      </c>
      <c r="L13" s="494">
        <v>2</v>
      </c>
      <c r="M13" s="112"/>
      <c r="N13" s="117"/>
      <c r="O13" s="117"/>
      <c r="P13" s="117"/>
      <c r="Q13" s="117"/>
      <c r="R13" s="112"/>
      <c r="S13" s="118"/>
      <c r="T13" s="118"/>
      <c r="U13" s="118"/>
      <c r="V13" s="118"/>
    </row>
    <row r="14" spans="1:22" s="119" customFormat="1" ht="15" customHeight="1">
      <c r="A14" s="1069"/>
      <c r="B14" s="1069"/>
      <c r="C14" s="112"/>
      <c r="D14" s="117"/>
      <c r="E14" s="117"/>
      <c r="F14" s="117"/>
      <c r="G14" s="117"/>
      <c r="H14" s="112" t="s">
        <v>166</v>
      </c>
      <c r="I14" s="117"/>
      <c r="J14" s="117"/>
      <c r="K14" s="117">
        <v>2</v>
      </c>
      <c r="L14" s="117">
        <v>2</v>
      </c>
      <c r="M14" s="112"/>
      <c r="N14" s="118"/>
      <c r="O14" s="118"/>
      <c r="P14" s="118"/>
      <c r="Q14" s="118"/>
      <c r="R14" s="112"/>
      <c r="S14" s="118"/>
      <c r="T14" s="118"/>
      <c r="U14" s="118"/>
      <c r="V14" s="118"/>
    </row>
    <row r="15" spans="1:22" s="128" customFormat="1" ht="15" customHeight="1">
      <c r="A15" s="1069"/>
      <c r="B15" s="1069"/>
      <c r="C15" s="123" t="s">
        <v>159</v>
      </c>
      <c r="D15" s="127">
        <f>SUM(D12:D14)</f>
        <v>0</v>
      </c>
      <c r="E15" s="127">
        <f>SUM(E12:E14)</f>
        <v>1</v>
      </c>
      <c r="F15" s="127">
        <f>SUM(F12:F14)</f>
        <v>2</v>
      </c>
      <c r="G15" s="127">
        <f>SUM(G12:G14)</f>
        <v>3</v>
      </c>
      <c r="H15" s="123" t="s">
        <v>159</v>
      </c>
      <c r="I15" s="127">
        <f>SUM(I12:I14)</f>
        <v>1</v>
      </c>
      <c r="J15" s="127">
        <f>SUM(J12:J14)</f>
        <v>1</v>
      </c>
      <c r="K15" s="127">
        <f>SUM(K12:K14)</f>
        <v>5</v>
      </c>
      <c r="L15" s="127">
        <f>SUM(L12:L14)</f>
        <v>5</v>
      </c>
      <c r="M15" s="123" t="s">
        <v>159</v>
      </c>
      <c r="N15" s="127"/>
      <c r="O15" s="127"/>
      <c r="P15" s="127"/>
      <c r="Q15" s="127"/>
      <c r="R15" s="123" t="s">
        <v>159</v>
      </c>
      <c r="S15" s="127"/>
      <c r="T15" s="127"/>
      <c r="U15" s="127"/>
      <c r="V15" s="127"/>
    </row>
    <row r="16" spans="1:22" s="128" customFormat="1" ht="15" customHeight="1">
      <c r="A16" s="1069"/>
      <c r="B16" s="1069"/>
      <c r="C16" s="123" t="s">
        <v>160</v>
      </c>
      <c r="D16" s="1071">
        <f>D15+F15+I15+K15</f>
        <v>8</v>
      </c>
      <c r="E16" s="1072"/>
      <c r="F16" s="1072"/>
      <c r="G16" s="1072"/>
      <c r="H16" s="1072"/>
      <c r="I16" s="1072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/>
      <c r="U16" s="1072"/>
      <c r="V16" s="1072"/>
    </row>
    <row r="17" spans="1:25" s="130" customFormat="1" ht="80.099999999999994" customHeight="1">
      <c r="A17" s="1069" t="s">
        <v>167</v>
      </c>
      <c r="B17" s="1069"/>
      <c r="C17" s="940" t="s">
        <v>168</v>
      </c>
      <c r="D17" s="940"/>
      <c r="E17" s="940"/>
      <c r="F17" s="940"/>
      <c r="G17" s="940"/>
      <c r="H17" s="940"/>
      <c r="I17" s="940"/>
      <c r="J17" s="940"/>
      <c r="K17" s="940"/>
      <c r="L17" s="940"/>
      <c r="M17" s="940"/>
      <c r="N17" s="940"/>
      <c r="O17" s="940"/>
      <c r="P17" s="940"/>
      <c r="Q17" s="940"/>
      <c r="R17" s="940"/>
      <c r="S17" s="940"/>
      <c r="T17" s="940"/>
      <c r="U17" s="940"/>
      <c r="V17" s="940"/>
    </row>
    <row r="18" spans="1:25" s="131" customFormat="1" ht="15" customHeight="1" thickBot="1">
      <c r="A18" s="1069"/>
      <c r="B18" s="1069"/>
      <c r="C18" s="123" t="s">
        <v>169</v>
      </c>
      <c r="D18" s="1070">
        <v>6</v>
      </c>
      <c r="E18" s="1070"/>
      <c r="F18" s="1070"/>
      <c r="G18" s="1070"/>
      <c r="H18" s="1070"/>
      <c r="I18" s="1070"/>
      <c r="J18" s="1070"/>
      <c r="K18" s="1070"/>
      <c r="L18" s="1070"/>
      <c r="M18" s="1070"/>
      <c r="N18" s="1070"/>
      <c r="O18" s="1070"/>
      <c r="P18" s="1070"/>
      <c r="Q18" s="1070"/>
      <c r="R18" s="1070"/>
      <c r="S18" s="1070"/>
      <c r="T18" s="1070"/>
      <c r="U18" s="1070"/>
      <c r="V18" s="1070"/>
      <c r="Y18" s="132"/>
    </row>
    <row r="19" spans="1:25" s="138" customFormat="1" ht="13.5" customHeight="1">
      <c r="A19" s="1061" t="s">
        <v>170</v>
      </c>
      <c r="B19" s="1062"/>
      <c r="C19" s="133" t="s">
        <v>171</v>
      </c>
      <c r="D19" s="134">
        <v>2</v>
      </c>
      <c r="E19" s="134">
        <v>2</v>
      </c>
      <c r="F19" s="134"/>
      <c r="G19" s="134"/>
      <c r="H19" s="135" t="s">
        <v>172</v>
      </c>
      <c r="I19" s="134"/>
      <c r="J19" s="134"/>
      <c r="K19" s="134">
        <v>2</v>
      </c>
      <c r="L19" s="134">
        <v>2</v>
      </c>
      <c r="M19" s="135"/>
      <c r="N19" s="134"/>
      <c r="O19" s="134"/>
      <c r="P19" s="134"/>
      <c r="Q19" s="134"/>
      <c r="R19" s="134"/>
      <c r="S19" s="134"/>
      <c r="T19" s="134"/>
      <c r="U19" s="136"/>
      <c r="V19" s="137"/>
    </row>
    <row r="20" spans="1:25" s="138" customFormat="1" ht="13.5" customHeight="1">
      <c r="A20" s="1063"/>
      <c r="B20" s="1064"/>
      <c r="C20" s="139" t="s">
        <v>173</v>
      </c>
      <c r="D20" s="140"/>
      <c r="E20" s="140"/>
      <c r="F20" s="140">
        <v>2</v>
      </c>
      <c r="G20" s="140">
        <v>2</v>
      </c>
      <c r="H20" s="141" t="s">
        <v>174</v>
      </c>
      <c r="I20" s="140">
        <v>2</v>
      </c>
      <c r="J20" s="140">
        <v>2</v>
      </c>
      <c r="K20" s="142"/>
      <c r="L20" s="142"/>
      <c r="M20" s="143"/>
      <c r="N20" s="142"/>
      <c r="O20" s="142"/>
      <c r="P20" s="142"/>
      <c r="Q20" s="142"/>
      <c r="R20" s="142"/>
      <c r="S20" s="142"/>
      <c r="T20" s="142"/>
      <c r="U20" s="144"/>
      <c r="V20" s="145"/>
    </row>
    <row r="21" spans="1:25" s="138" customFormat="1" ht="12.75" customHeight="1">
      <c r="A21" s="1063"/>
      <c r="B21" s="1064"/>
      <c r="C21" s="146" t="s">
        <v>175</v>
      </c>
      <c r="D21" s="147">
        <f>SUM(D19:D19)</f>
        <v>2</v>
      </c>
      <c r="E21" s="147">
        <f>SUM(E19:E19)</f>
        <v>2</v>
      </c>
      <c r="F21" s="147">
        <f>SUM(F19:F20)</f>
        <v>2</v>
      </c>
      <c r="G21" s="147">
        <f>SUM(G19:G20)</f>
        <v>2</v>
      </c>
      <c r="H21" s="146" t="s">
        <v>175</v>
      </c>
      <c r="I21" s="147">
        <f>SUM(I19:I20)</f>
        <v>2</v>
      </c>
      <c r="J21" s="147">
        <f>SUM(J19:J20)</f>
        <v>2</v>
      </c>
      <c r="K21" s="147">
        <f>SUM(K19:K20)</f>
        <v>2</v>
      </c>
      <c r="L21" s="147">
        <f>SUM(L19:L20)</f>
        <v>2</v>
      </c>
      <c r="M21" s="147" t="s">
        <v>175</v>
      </c>
      <c r="N21" s="148"/>
      <c r="O21" s="148"/>
      <c r="P21" s="147"/>
      <c r="Q21" s="147"/>
      <c r="R21" s="147" t="s">
        <v>175</v>
      </c>
      <c r="S21" s="148"/>
      <c r="T21" s="148"/>
      <c r="U21" s="147"/>
      <c r="V21" s="149"/>
    </row>
    <row r="22" spans="1:25" s="138" customFormat="1" ht="12.75" customHeight="1" thickBot="1">
      <c r="A22" s="1065"/>
      <c r="B22" s="1066"/>
      <c r="C22" s="150" t="s">
        <v>169</v>
      </c>
      <c r="D22" s="1073">
        <v>8</v>
      </c>
      <c r="E22" s="1073"/>
      <c r="F22" s="1073"/>
      <c r="G22" s="1073"/>
      <c r="H22" s="1073"/>
      <c r="I22" s="1073"/>
      <c r="J22" s="1073"/>
      <c r="K22" s="1073"/>
      <c r="L22" s="1073"/>
      <c r="M22" s="1073"/>
      <c r="N22" s="1073"/>
      <c r="O22" s="1073"/>
      <c r="P22" s="1073"/>
      <c r="Q22" s="1073"/>
      <c r="R22" s="1073"/>
      <c r="S22" s="1073"/>
      <c r="T22" s="1073"/>
      <c r="U22" s="1073"/>
      <c r="V22" s="1074"/>
    </row>
    <row r="23" spans="1:25" s="138" customFormat="1" ht="12.75" customHeight="1">
      <c r="A23" s="1061" t="s">
        <v>176</v>
      </c>
      <c r="B23" s="1062"/>
      <c r="C23" s="151" t="s">
        <v>177</v>
      </c>
      <c r="D23" s="134">
        <v>2</v>
      </c>
      <c r="E23" s="134">
        <v>2</v>
      </c>
      <c r="F23" s="134"/>
      <c r="G23" s="134"/>
      <c r="H23" s="151" t="s">
        <v>178</v>
      </c>
      <c r="I23" s="134">
        <v>2</v>
      </c>
      <c r="J23" s="134">
        <v>2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52"/>
    </row>
    <row r="24" spans="1:25" s="138" customFormat="1" ht="12.75" customHeight="1">
      <c r="A24" s="1063"/>
      <c r="B24" s="1064"/>
      <c r="C24" s="139" t="s">
        <v>179</v>
      </c>
      <c r="D24" s="142"/>
      <c r="E24" s="142"/>
      <c r="F24" s="142">
        <v>2</v>
      </c>
      <c r="G24" s="142">
        <v>2</v>
      </c>
      <c r="H24" s="139" t="s">
        <v>180</v>
      </c>
      <c r="I24" s="142"/>
      <c r="J24" s="142"/>
      <c r="K24" s="142">
        <v>2</v>
      </c>
      <c r="L24" s="142">
        <v>2</v>
      </c>
      <c r="M24" s="140"/>
      <c r="N24" s="140"/>
      <c r="O24" s="140"/>
      <c r="P24" s="140"/>
      <c r="Q24" s="140"/>
      <c r="R24" s="140"/>
      <c r="S24" s="140"/>
      <c r="T24" s="140"/>
      <c r="U24" s="140"/>
      <c r="V24" s="153"/>
    </row>
    <row r="25" spans="1:25" s="138" customFormat="1" ht="12.75" customHeight="1">
      <c r="A25" s="1063"/>
      <c r="B25" s="1064"/>
      <c r="C25" s="154" t="s">
        <v>181</v>
      </c>
      <c r="D25" s="142"/>
      <c r="E25" s="142"/>
      <c r="F25" s="142">
        <v>2</v>
      </c>
      <c r="G25" s="142">
        <v>2</v>
      </c>
      <c r="H25" s="139"/>
      <c r="I25" s="142"/>
      <c r="J25" s="142"/>
      <c r="K25" s="142"/>
      <c r="L25" s="142"/>
      <c r="M25" s="140"/>
      <c r="N25" s="140"/>
      <c r="O25" s="140"/>
      <c r="P25" s="140"/>
      <c r="Q25" s="140"/>
      <c r="R25" s="140"/>
      <c r="S25" s="140"/>
      <c r="T25" s="140"/>
      <c r="U25" s="140"/>
      <c r="V25" s="153"/>
    </row>
    <row r="26" spans="1:25" s="138" customFormat="1" ht="10.5" customHeight="1">
      <c r="A26" s="1063"/>
      <c r="B26" s="1064"/>
      <c r="C26" s="147" t="s">
        <v>175</v>
      </c>
      <c r="D26" s="147">
        <f>SUM(D23:D24)</f>
        <v>2</v>
      </c>
      <c r="E26" s="147">
        <f>SUM(E23:E24)</f>
        <v>2</v>
      </c>
      <c r="F26" s="147">
        <f>SUM(F24:F25)</f>
        <v>4</v>
      </c>
      <c r="G26" s="147">
        <f>SUM(G24:G25)</f>
        <v>4</v>
      </c>
      <c r="H26" s="147" t="s">
        <v>175</v>
      </c>
      <c r="I26" s="147">
        <f>SUM(I23:I24)</f>
        <v>2</v>
      </c>
      <c r="J26" s="147">
        <f>SUM(J23:J24)</f>
        <v>2</v>
      </c>
      <c r="K26" s="147">
        <f>SUM(K23:K24)</f>
        <v>2</v>
      </c>
      <c r="L26" s="147">
        <f>SUM(L23:L24)</f>
        <v>2</v>
      </c>
      <c r="M26" s="147" t="s">
        <v>182</v>
      </c>
      <c r="N26" s="147"/>
      <c r="O26" s="147"/>
      <c r="P26" s="147"/>
      <c r="Q26" s="147"/>
      <c r="R26" s="147" t="s">
        <v>182</v>
      </c>
      <c r="S26" s="147"/>
      <c r="T26" s="147"/>
      <c r="U26" s="147"/>
      <c r="V26" s="149"/>
    </row>
    <row r="27" spans="1:25" s="138" customFormat="1" ht="12.75" customHeight="1" thickBot="1">
      <c r="A27" s="1065"/>
      <c r="B27" s="1066"/>
      <c r="C27" s="155" t="s">
        <v>183</v>
      </c>
      <c r="D27" s="1067">
        <f>SUM(D26,F26,I26,K26)</f>
        <v>10</v>
      </c>
      <c r="E27" s="1067"/>
      <c r="F27" s="1067"/>
      <c r="G27" s="1067"/>
      <c r="H27" s="1067"/>
      <c r="I27" s="1067"/>
      <c r="J27" s="1067"/>
      <c r="K27" s="1067"/>
      <c r="L27" s="1067"/>
      <c r="M27" s="1067"/>
      <c r="N27" s="1067"/>
      <c r="O27" s="1067"/>
      <c r="P27" s="1067"/>
      <c r="Q27" s="1067"/>
      <c r="R27" s="1067"/>
      <c r="S27" s="1067"/>
      <c r="T27" s="1067"/>
      <c r="U27" s="1067"/>
      <c r="V27" s="1068"/>
    </row>
    <row r="28" spans="1:25" s="163" customFormat="1" ht="15" customHeight="1" thickTop="1">
      <c r="A28" s="1054" t="s">
        <v>184</v>
      </c>
      <c r="B28" s="156" t="s">
        <v>185</v>
      </c>
      <c r="C28" s="157" t="s">
        <v>186</v>
      </c>
      <c r="D28" s="158">
        <v>2</v>
      </c>
      <c r="E28" s="158">
        <v>2</v>
      </c>
      <c r="F28" s="158">
        <v>2</v>
      </c>
      <c r="G28" s="159">
        <v>2</v>
      </c>
      <c r="H28" s="157" t="s">
        <v>187</v>
      </c>
      <c r="I28" s="160">
        <v>2</v>
      </c>
      <c r="J28" s="160">
        <v>2</v>
      </c>
      <c r="K28" s="160">
        <v>2</v>
      </c>
      <c r="L28" s="161">
        <v>2</v>
      </c>
      <c r="M28" s="157" t="s">
        <v>188</v>
      </c>
      <c r="N28" s="160">
        <v>2</v>
      </c>
      <c r="O28" s="160">
        <v>2</v>
      </c>
      <c r="P28" s="160"/>
      <c r="Q28" s="161"/>
      <c r="R28" s="157"/>
      <c r="S28" s="160"/>
      <c r="T28" s="160"/>
      <c r="U28" s="160"/>
      <c r="V28" s="162"/>
    </row>
    <row r="29" spans="1:25" s="163" customFormat="1" ht="15" customHeight="1">
      <c r="A29" s="1044"/>
      <c r="B29" s="164" t="s">
        <v>189</v>
      </c>
      <c r="C29" s="165" t="s">
        <v>190</v>
      </c>
      <c r="D29" s="166">
        <v>3</v>
      </c>
      <c r="E29" s="166">
        <v>3</v>
      </c>
      <c r="F29" s="167"/>
      <c r="G29" s="168"/>
      <c r="H29" s="169" t="s">
        <v>191</v>
      </c>
      <c r="I29" s="170">
        <v>3</v>
      </c>
      <c r="J29" s="170">
        <v>3</v>
      </c>
      <c r="K29" s="170"/>
      <c r="L29" s="171"/>
      <c r="M29" s="165"/>
      <c r="N29" s="166"/>
      <c r="O29" s="172"/>
      <c r="P29" s="166"/>
      <c r="Q29" s="173"/>
      <c r="R29" s="165"/>
      <c r="S29" s="167"/>
      <c r="T29" s="167"/>
      <c r="U29" s="167"/>
      <c r="V29" s="174"/>
    </row>
    <row r="30" spans="1:25" s="163" customFormat="1" ht="15" customHeight="1">
      <c r="A30" s="1044"/>
      <c r="B30" s="175" t="s">
        <v>192</v>
      </c>
      <c r="C30" s="169" t="s">
        <v>193</v>
      </c>
      <c r="D30" s="170"/>
      <c r="E30" s="170"/>
      <c r="F30" s="170">
        <v>2</v>
      </c>
      <c r="G30" s="171">
        <v>3</v>
      </c>
      <c r="H30" s="165" t="s">
        <v>194</v>
      </c>
      <c r="I30" s="166">
        <v>2</v>
      </c>
      <c r="J30" s="166">
        <v>2</v>
      </c>
      <c r="K30" s="166"/>
      <c r="L30" s="173"/>
      <c r="M30" s="169"/>
      <c r="N30" s="170"/>
      <c r="O30" s="176"/>
      <c r="P30" s="170"/>
      <c r="Q30" s="171"/>
      <c r="R30" s="177"/>
      <c r="S30" s="178"/>
      <c r="T30" s="178"/>
      <c r="U30" s="176"/>
      <c r="V30" s="179"/>
    </row>
    <row r="31" spans="1:25" s="163" customFormat="1" ht="15" customHeight="1">
      <c r="A31" s="1044"/>
      <c r="B31" s="1055" t="s">
        <v>195</v>
      </c>
      <c r="C31" s="165" t="s">
        <v>196</v>
      </c>
      <c r="D31" s="166">
        <v>2</v>
      </c>
      <c r="E31" s="166">
        <v>2</v>
      </c>
      <c r="F31" s="180"/>
      <c r="G31" s="181"/>
      <c r="H31" s="165" t="s">
        <v>197</v>
      </c>
      <c r="I31" s="166"/>
      <c r="J31" s="166"/>
      <c r="K31" s="166">
        <v>2</v>
      </c>
      <c r="L31" s="173">
        <v>2</v>
      </c>
      <c r="M31" s="165" t="s">
        <v>198</v>
      </c>
      <c r="N31" s="166">
        <v>2</v>
      </c>
      <c r="O31" s="166">
        <v>2</v>
      </c>
      <c r="P31" s="180"/>
      <c r="Q31" s="181"/>
      <c r="R31" s="165" t="s">
        <v>199</v>
      </c>
      <c r="S31" s="172">
        <v>1</v>
      </c>
      <c r="T31" s="172">
        <v>3</v>
      </c>
      <c r="U31" s="172"/>
      <c r="V31" s="182"/>
    </row>
    <row r="32" spans="1:25" s="163" customFormat="1" ht="15" customHeight="1">
      <c r="A32" s="1044"/>
      <c r="B32" s="1055"/>
      <c r="C32" s="165" t="s">
        <v>200</v>
      </c>
      <c r="D32" s="172">
        <v>2</v>
      </c>
      <c r="E32" s="166">
        <v>2</v>
      </c>
      <c r="F32" s="172"/>
      <c r="G32" s="183"/>
      <c r="H32" s="165" t="s">
        <v>201</v>
      </c>
      <c r="I32" s="166"/>
      <c r="J32" s="166"/>
      <c r="K32" s="166">
        <v>2</v>
      </c>
      <c r="L32" s="173">
        <v>2</v>
      </c>
      <c r="M32" s="165" t="s">
        <v>202</v>
      </c>
      <c r="N32" s="172">
        <v>2</v>
      </c>
      <c r="O32" s="172">
        <v>2</v>
      </c>
      <c r="P32" s="166"/>
      <c r="Q32" s="173"/>
      <c r="R32" s="165" t="s">
        <v>203</v>
      </c>
      <c r="S32" s="172"/>
      <c r="T32" s="166"/>
      <c r="U32" s="172">
        <v>1</v>
      </c>
      <c r="V32" s="184">
        <v>3</v>
      </c>
    </row>
    <row r="33" spans="1:22" s="163" customFormat="1" ht="15" customHeight="1">
      <c r="A33" s="1044"/>
      <c r="B33" s="1055"/>
      <c r="C33" s="185" t="s">
        <v>204</v>
      </c>
      <c r="D33" s="180">
        <v>2</v>
      </c>
      <c r="E33" s="180">
        <v>2</v>
      </c>
      <c r="F33" s="180"/>
      <c r="G33" s="181"/>
      <c r="H33" s="185" t="s">
        <v>205</v>
      </c>
      <c r="I33" s="172">
        <v>2</v>
      </c>
      <c r="J33" s="172">
        <v>2</v>
      </c>
      <c r="K33" s="166"/>
      <c r="L33" s="173"/>
      <c r="M33" s="165" t="s">
        <v>206</v>
      </c>
      <c r="N33" s="180">
        <v>1</v>
      </c>
      <c r="O33" s="180">
        <v>2</v>
      </c>
      <c r="P33" s="166"/>
      <c r="Q33" s="173"/>
      <c r="R33" s="165"/>
      <c r="S33" s="166"/>
      <c r="T33" s="166"/>
      <c r="U33" s="166"/>
      <c r="V33" s="184"/>
    </row>
    <row r="34" spans="1:22" s="163" customFormat="1" ht="15" customHeight="1">
      <c r="A34" s="1044"/>
      <c r="B34" s="1055"/>
      <c r="C34" s="165" t="s">
        <v>207</v>
      </c>
      <c r="D34" s="172"/>
      <c r="E34" s="172"/>
      <c r="F34" s="180">
        <v>2</v>
      </c>
      <c r="G34" s="181">
        <v>2</v>
      </c>
      <c r="H34" s="165" t="s">
        <v>208</v>
      </c>
      <c r="I34" s="172">
        <v>2</v>
      </c>
      <c r="J34" s="172">
        <v>2</v>
      </c>
      <c r="K34" s="166"/>
      <c r="L34" s="173"/>
      <c r="M34" s="165" t="s">
        <v>209</v>
      </c>
      <c r="N34" s="166">
        <v>2</v>
      </c>
      <c r="O34" s="166">
        <v>2</v>
      </c>
      <c r="P34" s="166"/>
      <c r="Q34" s="173"/>
      <c r="R34" s="186"/>
      <c r="S34" s="187"/>
      <c r="T34" s="166"/>
      <c r="U34" s="166"/>
      <c r="V34" s="184"/>
    </row>
    <row r="35" spans="1:22" s="163" customFormat="1" ht="15" customHeight="1">
      <c r="A35" s="1044"/>
      <c r="B35" s="1055"/>
      <c r="C35" s="165" t="s">
        <v>210</v>
      </c>
      <c r="D35" s="188"/>
      <c r="E35" s="188"/>
      <c r="F35" s="172">
        <v>2</v>
      </c>
      <c r="G35" s="183">
        <v>2</v>
      </c>
      <c r="H35" s="165" t="s">
        <v>211</v>
      </c>
      <c r="I35" s="166"/>
      <c r="J35" s="166"/>
      <c r="K35" s="166">
        <v>2</v>
      </c>
      <c r="L35" s="173">
        <v>2</v>
      </c>
      <c r="M35" s="165"/>
      <c r="N35" s="166"/>
      <c r="O35" s="166"/>
      <c r="P35" s="166"/>
      <c r="Q35" s="173"/>
      <c r="R35" s="165"/>
      <c r="S35" s="166"/>
      <c r="T35" s="166"/>
      <c r="U35" s="166"/>
      <c r="V35" s="184"/>
    </row>
    <row r="36" spans="1:22" s="163" customFormat="1" ht="15" customHeight="1">
      <c r="A36" s="1044"/>
      <c r="B36" s="1055"/>
      <c r="C36" s="165"/>
      <c r="D36" s="172"/>
      <c r="E36" s="172"/>
      <c r="F36" s="180"/>
      <c r="G36" s="181"/>
      <c r="H36" s="165" t="s">
        <v>212</v>
      </c>
      <c r="I36" s="166">
        <v>1</v>
      </c>
      <c r="J36" s="166">
        <v>2</v>
      </c>
      <c r="K36" s="166"/>
      <c r="L36" s="173"/>
      <c r="M36" s="165"/>
      <c r="N36" s="166"/>
      <c r="O36" s="166"/>
      <c r="P36" s="166"/>
      <c r="Q36" s="173"/>
      <c r="R36" s="186"/>
      <c r="S36" s="187"/>
      <c r="T36" s="166"/>
      <c r="U36" s="166"/>
      <c r="V36" s="184"/>
    </row>
    <row r="37" spans="1:22" s="163" customFormat="1" ht="15" customHeight="1">
      <c r="A37" s="1044"/>
      <c r="B37" s="1055"/>
      <c r="C37" s="165"/>
      <c r="D37" s="188"/>
      <c r="E37" s="188"/>
      <c r="F37" s="172"/>
      <c r="G37" s="183"/>
      <c r="H37" s="165" t="s">
        <v>213</v>
      </c>
      <c r="I37" s="172"/>
      <c r="J37" s="172"/>
      <c r="K37" s="166">
        <v>1</v>
      </c>
      <c r="L37" s="173">
        <v>2</v>
      </c>
      <c r="M37" s="165"/>
      <c r="N37" s="172"/>
      <c r="O37" s="172"/>
      <c r="P37" s="172"/>
      <c r="Q37" s="183"/>
      <c r="R37" s="165"/>
      <c r="S37" s="172"/>
      <c r="T37" s="172"/>
      <c r="U37" s="172"/>
      <c r="V37" s="182"/>
    </row>
    <row r="38" spans="1:22" s="163" customFormat="1" ht="18.75" customHeight="1">
      <c r="A38" s="1044"/>
      <c r="B38" s="189" t="s">
        <v>214</v>
      </c>
      <c r="C38" s="165"/>
      <c r="D38" s="172"/>
      <c r="E38" s="172"/>
      <c r="F38" s="172"/>
      <c r="G38" s="183"/>
      <c r="H38" s="165"/>
      <c r="I38" s="172"/>
      <c r="J38" s="172"/>
      <c r="K38" s="172"/>
      <c r="L38" s="183"/>
      <c r="M38" s="165" t="s">
        <v>214</v>
      </c>
      <c r="N38" s="172"/>
      <c r="O38" s="172"/>
      <c r="P38" s="172">
        <v>9</v>
      </c>
      <c r="Q38" s="183"/>
      <c r="R38" s="165"/>
      <c r="S38" s="166"/>
      <c r="T38" s="166"/>
      <c r="U38" s="166"/>
      <c r="V38" s="184"/>
    </row>
    <row r="39" spans="1:22" s="107" customFormat="1" ht="15" customHeight="1">
      <c r="A39" s="1044"/>
      <c r="B39" s="1056" t="s">
        <v>182</v>
      </c>
      <c r="C39" s="1057"/>
      <c r="D39" s="190">
        <f>SUM(D28:D38)</f>
        <v>11</v>
      </c>
      <c r="E39" s="190">
        <f>SUM(E28:E38)</f>
        <v>11</v>
      </c>
      <c r="F39" s="190">
        <f>SUM(F28:F38)</f>
        <v>8</v>
      </c>
      <c r="G39" s="191">
        <f>SUM(G28:G38)</f>
        <v>9</v>
      </c>
      <c r="H39" s="192" t="s">
        <v>182</v>
      </c>
      <c r="I39" s="190">
        <f>SUM(I28:I38)</f>
        <v>12</v>
      </c>
      <c r="J39" s="190">
        <f>SUM(J28:J38)</f>
        <v>13</v>
      </c>
      <c r="K39" s="190">
        <f>SUM(K28:K38)</f>
        <v>9</v>
      </c>
      <c r="L39" s="191">
        <f>SUM(L28:L38)</f>
        <v>10</v>
      </c>
      <c r="M39" s="192" t="s">
        <v>159</v>
      </c>
      <c r="N39" s="190">
        <f>SUM(N28:N38)</f>
        <v>9</v>
      </c>
      <c r="O39" s="190">
        <f>SUM(O28:O38)</f>
        <v>10</v>
      </c>
      <c r="P39" s="190">
        <f>SUM(P28:P38)</f>
        <v>9</v>
      </c>
      <c r="Q39" s="191">
        <f>SUM(Q28:Q38)</f>
        <v>0</v>
      </c>
      <c r="R39" s="192" t="s">
        <v>159</v>
      </c>
      <c r="S39" s="190">
        <f>SUM(S28:S38)</f>
        <v>1</v>
      </c>
      <c r="T39" s="190">
        <f>SUM(T28:T38)</f>
        <v>3</v>
      </c>
      <c r="U39" s="190">
        <f>SUM(U28:U38)</f>
        <v>1</v>
      </c>
      <c r="V39" s="193">
        <f>SUM(V28:V38)</f>
        <v>3</v>
      </c>
    </row>
    <row r="40" spans="1:22" s="107" customFormat="1" ht="15" customHeight="1" thickBot="1">
      <c r="A40" s="1045"/>
      <c r="B40" s="1052" t="s">
        <v>183</v>
      </c>
      <c r="C40" s="1053"/>
      <c r="D40" s="1058">
        <f>D39+F39+I39+K39+N39+P39+S39+U39</f>
        <v>60</v>
      </c>
      <c r="E40" s="1059"/>
      <c r="F40" s="1059"/>
      <c r="G40" s="1059"/>
      <c r="H40" s="1059"/>
      <c r="I40" s="1059"/>
      <c r="J40" s="1059"/>
      <c r="K40" s="1059"/>
      <c r="L40" s="1059"/>
      <c r="M40" s="1059"/>
      <c r="N40" s="1059"/>
      <c r="O40" s="1059"/>
      <c r="P40" s="1059"/>
      <c r="Q40" s="1059"/>
      <c r="R40" s="1059"/>
      <c r="S40" s="1059"/>
      <c r="T40" s="1059"/>
      <c r="U40" s="1059"/>
      <c r="V40" s="1060"/>
    </row>
    <row r="41" spans="1:22" s="107" customFormat="1" ht="15" customHeight="1" thickTop="1" thickBot="1">
      <c r="A41" s="1041" t="s">
        <v>215</v>
      </c>
      <c r="B41" s="1042"/>
      <c r="C41" s="1043"/>
      <c r="D41" s="194">
        <f>D9+D15+D21+D39</f>
        <v>17</v>
      </c>
      <c r="E41" s="194">
        <f t="shared" ref="E41:V41" si="0">E9+E15+E21+E39</f>
        <v>18</v>
      </c>
      <c r="F41" s="194">
        <f t="shared" si="0"/>
        <v>16</v>
      </c>
      <c r="G41" s="194">
        <f t="shared" si="0"/>
        <v>18</v>
      </c>
      <c r="H41" s="195"/>
      <c r="I41" s="194">
        <f t="shared" si="0"/>
        <v>19</v>
      </c>
      <c r="J41" s="194">
        <f t="shared" si="0"/>
        <v>20</v>
      </c>
      <c r="K41" s="194">
        <f t="shared" si="0"/>
        <v>18</v>
      </c>
      <c r="L41" s="194">
        <f t="shared" si="0"/>
        <v>19</v>
      </c>
      <c r="M41" s="195"/>
      <c r="N41" s="194">
        <f t="shared" si="0"/>
        <v>9</v>
      </c>
      <c r="O41" s="194">
        <f t="shared" si="0"/>
        <v>10</v>
      </c>
      <c r="P41" s="194">
        <f t="shared" si="0"/>
        <v>9</v>
      </c>
      <c r="Q41" s="194">
        <f t="shared" si="0"/>
        <v>0</v>
      </c>
      <c r="R41" s="195"/>
      <c r="S41" s="194">
        <f t="shared" si="0"/>
        <v>1</v>
      </c>
      <c r="T41" s="194">
        <f t="shared" si="0"/>
        <v>3</v>
      </c>
      <c r="U41" s="194">
        <f t="shared" si="0"/>
        <v>1</v>
      </c>
      <c r="V41" s="196">
        <f t="shared" si="0"/>
        <v>3</v>
      </c>
    </row>
    <row r="42" spans="1:22" s="163" customFormat="1" ht="15" customHeight="1">
      <c r="A42" s="1044" t="s">
        <v>216</v>
      </c>
      <c r="B42" s="1046" t="s">
        <v>185</v>
      </c>
      <c r="C42" s="177"/>
      <c r="D42" s="178"/>
      <c r="E42" s="178"/>
      <c r="F42" s="178"/>
      <c r="G42" s="197"/>
      <c r="H42" s="169" t="s">
        <v>217</v>
      </c>
      <c r="I42" s="176">
        <v>2</v>
      </c>
      <c r="J42" s="176">
        <v>2</v>
      </c>
      <c r="K42" s="176">
        <v>2</v>
      </c>
      <c r="L42" s="198">
        <v>2</v>
      </c>
      <c r="M42" s="169" t="s">
        <v>218</v>
      </c>
      <c r="N42" s="176">
        <v>2</v>
      </c>
      <c r="O42" s="176">
        <v>2</v>
      </c>
      <c r="P42" s="176"/>
      <c r="Q42" s="198"/>
      <c r="R42" s="169" t="s">
        <v>219</v>
      </c>
      <c r="S42" s="176">
        <v>2</v>
      </c>
      <c r="T42" s="176">
        <v>2</v>
      </c>
      <c r="U42" s="176">
        <v>2</v>
      </c>
      <c r="V42" s="179">
        <v>2</v>
      </c>
    </row>
    <row r="43" spans="1:22" s="163" customFormat="1" ht="15" customHeight="1">
      <c r="A43" s="1044"/>
      <c r="B43" s="1046"/>
      <c r="C43" s="177"/>
      <c r="D43" s="178"/>
      <c r="E43" s="178"/>
      <c r="F43" s="178"/>
      <c r="G43" s="197"/>
      <c r="H43" s="165" t="s">
        <v>220</v>
      </c>
      <c r="I43" s="172">
        <v>2</v>
      </c>
      <c r="J43" s="172">
        <v>2</v>
      </c>
      <c r="K43" s="172">
        <v>2</v>
      </c>
      <c r="L43" s="183">
        <v>2</v>
      </c>
      <c r="M43" s="165" t="s">
        <v>221</v>
      </c>
      <c r="N43" s="172">
        <v>2</v>
      </c>
      <c r="O43" s="172">
        <v>2</v>
      </c>
      <c r="P43" s="176"/>
      <c r="Q43" s="198"/>
      <c r="R43" s="165" t="s">
        <v>222</v>
      </c>
      <c r="S43" s="172">
        <v>2</v>
      </c>
      <c r="T43" s="172">
        <v>2</v>
      </c>
      <c r="U43" s="172">
        <v>2</v>
      </c>
      <c r="V43" s="182">
        <v>2</v>
      </c>
    </row>
    <row r="44" spans="1:22" s="163" customFormat="1" ht="15" customHeight="1">
      <c r="A44" s="1044"/>
      <c r="B44" s="1047"/>
      <c r="C44" s="185"/>
      <c r="D44" s="180"/>
      <c r="E44" s="180"/>
      <c r="F44" s="180"/>
      <c r="G44" s="181"/>
      <c r="H44" s="165"/>
      <c r="I44" s="172"/>
      <c r="J44" s="172"/>
      <c r="K44" s="172"/>
      <c r="L44" s="183"/>
      <c r="M44" s="165"/>
      <c r="N44" s="172"/>
      <c r="O44" s="172"/>
      <c r="P44" s="172"/>
      <c r="Q44" s="183"/>
      <c r="R44" s="165" t="s">
        <v>223</v>
      </c>
      <c r="S44" s="172">
        <v>2</v>
      </c>
      <c r="T44" s="172">
        <v>2</v>
      </c>
      <c r="U44" s="172">
        <v>2</v>
      </c>
      <c r="V44" s="182">
        <v>2</v>
      </c>
    </row>
    <row r="45" spans="1:22" s="163" customFormat="1" ht="15" customHeight="1">
      <c r="A45" s="1044"/>
      <c r="B45" s="1048" t="s">
        <v>189</v>
      </c>
      <c r="C45" s="165" t="s">
        <v>224</v>
      </c>
      <c r="D45" s="172">
        <v>2</v>
      </c>
      <c r="E45" s="172">
        <v>2</v>
      </c>
      <c r="F45" s="172"/>
      <c r="G45" s="183"/>
      <c r="H45" s="165" t="s">
        <v>225</v>
      </c>
      <c r="I45" s="180">
        <v>2</v>
      </c>
      <c r="J45" s="180">
        <v>2</v>
      </c>
      <c r="K45" s="180"/>
      <c r="L45" s="181"/>
      <c r="M45" s="165" t="s">
        <v>226</v>
      </c>
      <c r="N45" s="172">
        <v>2</v>
      </c>
      <c r="O45" s="172">
        <v>2</v>
      </c>
      <c r="P45" s="180"/>
      <c r="Q45" s="181"/>
      <c r="R45" s="165" t="s">
        <v>227</v>
      </c>
      <c r="S45" s="172">
        <v>2</v>
      </c>
      <c r="T45" s="172">
        <v>2</v>
      </c>
      <c r="U45" s="172"/>
      <c r="V45" s="182"/>
    </row>
    <row r="46" spans="1:22" s="163" customFormat="1" ht="15" customHeight="1">
      <c r="A46" s="1044"/>
      <c r="B46" s="1046"/>
      <c r="C46" s="165" t="s">
        <v>228</v>
      </c>
      <c r="D46" s="166">
        <v>2</v>
      </c>
      <c r="E46" s="166">
        <v>2</v>
      </c>
      <c r="F46" s="167"/>
      <c r="G46" s="168"/>
      <c r="H46" s="165" t="s">
        <v>229</v>
      </c>
      <c r="I46" s="172">
        <v>2</v>
      </c>
      <c r="J46" s="172">
        <v>2</v>
      </c>
      <c r="K46" s="172"/>
      <c r="L46" s="183"/>
      <c r="M46" s="165" t="s">
        <v>230</v>
      </c>
      <c r="N46" s="166">
        <v>2</v>
      </c>
      <c r="O46" s="166">
        <v>2</v>
      </c>
      <c r="P46" s="180"/>
      <c r="Q46" s="181"/>
      <c r="R46" s="165" t="s">
        <v>231</v>
      </c>
      <c r="S46" s="166"/>
      <c r="T46" s="166"/>
      <c r="U46" s="166">
        <v>2</v>
      </c>
      <c r="V46" s="184">
        <v>2</v>
      </c>
    </row>
    <row r="47" spans="1:22" s="163" customFormat="1" ht="15" customHeight="1">
      <c r="A47" s="1044"/>
      <c r="B47" s="1046"/>
      <c r="C47" s="165" t="s">
        <v>232</v>
      </c>
      <c r="D47" s="166"/>
      <c r="E47" s="166"/>
      <c r="F47" s="166">
        <v>2</v>
      </c>
      <c r="G47" s="173">
        <v>2</v>
      </c>
      <c r="H47" s="165" t="s">
        <v>233</v>
      </c>
      <c r="I47" s="188"/>
      <c r="J47" s="188"/>
      <c r="K47" s="180">
        <v>2</v>
      </c>
      <c r="L47" s="181">
        <v>2</v>
      </c>
      <c r="M47" s="165"/>
      <c r="N47" s="166"/>
      <c r="O47" s="166"/>
      <c r="P47" s="166"/>
      <c r="Q47" s="173"/>
      <c r="R47" s="165" t="s">
        <v>234</v>
      </c>
      <c r="S47" s="172">
        <v>2</v>
      </c>
      <c r="T47" s="172">
        <v>2</v>
      </c>
      <c r="U47" s="172"/>
      <c r="V47" s="182"/>
    </row>
    <row r="48" spans="1:22" s="163" customFormat="1" ht="15" customHeight="1">
      <c r="A48" s="1044"/>
      <c r="B48" s="1047"/>
      <c r="C48" s="165" t="s">
        <v>235</v>
      </c>
      <c r="D48" s="172"/>
      <c r="E48" s="172"/>
      <c r="F48" s="172">
        <v>2</v>
      </c>
      <c r="G48" s="183">
        <v>2</v>
      </c>
      <c r="H48" s="165" t="s">
        <v>236</v>
      </c>
      <c r="I48" s="172"/>
      <c r="J48" s="172"/>
      <c r="K48" s="172">
        <v>2</v>
      </c>
      <c r="L48" s="183">
        <v>2</v>
      </c>
      <c r="M48" s="165"/>
      <c r="N48" s="166"/>
      <c r="O48" s="166"/>
      <c r="P48" s="166"/>
      <c r="Q48" s="173"/>
      <c r="R48" s="165" t="s">
        <v>237</v>
      </c>
      <c r="S48" s="172"/>
      <c r="T48" s="172"/>
      <c r="U48" s="180">
        <v>2</v>
      </c>
      <c r="V48" s="199">
        <v>2</v>
      </c>
    </row>
    <row r="49" spans="1:22" s="163" customFormat="1" ht="15" customHeight="1">
      <c r="A49" s="1044"/>
      <c r="B49" s="1048" t="s">
        <v>195</v>
      </c>
      <c r="C49" s="165" t="s">
        <v>238</v>
      </c>
      <c r="D49" s="200"/>
      <c r="E49" s="200"/>
      <c r="F49" s="180">
        <v>2</v>
      </c>
      <c r="G49" s="181">
        <v>2</v>
      </c>
      <c r="H49" s="165" t="s">
        <v>239</v>
      </c>
      <c r="I49" s="172">
        <v>2</v>
      </c>
      <c r="J49" s="172">
        <v>2</v>
      </c>
      <c r="K49" s="172"/>
      <c r="L49" s="183"/>
      <c r="M49" s="165" t="s">
        <v>240</v>
      </c>
      <c r="N49" s="166">
        <v>2</v>
      </c>
      <c r="O49" s="166">
        <v>2</v>
      </c>
      <c r="P49" s="180"/>
      <c r="Q49" s="181"/>
      <c r="R49" s="165" t="s">
        <v>241</v>
      </c>
      <c r="S49" s="166"/>
      <c r="T49" s="166"/>
      <c r="U49" s="172">
        <v>2</v>
      </c>
      <c r="V49" s="182">
        <v>2</v>
      </c>
    </row>
    <row r="50" spans="1:22" s="163" customFormat="1" ht="15" customHeight="1">
      <c r="A50" s="1044"/>
      <c r="B50" s="1046"/>
      <c r="C50" s="186"/>
      <c r="D50" s="188"/>
      <c r="E50" s="188"/>
      <c r="F50" s="201"/>
      <c r="G50" s="202"/>
      <c r="H50" s="165" t="s">
        <v>242</v>
      </c>
      <c r="I50" s="172"/>
      <c r="J50" s="172"/>
      <c r="K50" s="172">
        <v>2</v>
      </c>
      <c r="L50" s="183">
        <v>2</v>
      </c>
      <c r="M50" s="165" t="s">
        <v>243</v>
      </c>
      <c r="N50" s="166">
        <v>2</v>
      </c>
      <c r="O50" s="166">
        <v>2</v>
      </c>
      <c r="P50" s="180"/>
      <c r="Q50" s="181"/>
      <c r="R50" s="165" t="s">
        <v>244</v>
      </c>
      <c r="S50" s="180"/>
      <c r="T50" s="180"/>
      <c r="U50" s="166">
        <v>2</v>
      </c>
      <c r="V50" s="182">
        <v>2</v>
      </c>
    </row>
    <row r="51" spans="1:22" s="163" customFormat="1" ht="15" customHeight="1">
      <c r="A51" s="1044"/>
      <c r="B51" s="1046"/>
      <c r="C51" s="165"/>
      <c r="D51" s="200"/>
      <c r="E51" s="200"/>
      <c r="F51" s="180"/>
      <c r="G51" s="181"/>
      <c r="H51" s="165" t="s">
        <v>245</v>
      </c>
      <c r="I51" s="167"/>
      <c r="J51" s="167"/>
      <c r="K51" s="172">
        <v>2</v>
      </c>
      <c r="L51" s="183">
        <v>2</v>
      </c>
      <c r="M51" s="186"/>
      <c r="N51" s="188"/>
      <c r="O51" s="188"/>
      <c r="P51" s="172"/>
      <c r="Q51" s="183"/>
      <c r="R51" s="185" t="s">
        <v>246</v>
      </c>
      <c r="S51" s="172">
        <v>2</v>
      </c>
      <c r="T51" s="172">
        <v>2</v>
      </c>
      <c r="U51" s="166"/>
      <c r="V51" s="182"/>
    </row>
    <row r="52" spans="1:22" s="163" customFormat="1" ht="15" customHeight="1">
      <c r="A52" s="1044"/>
      <c r="B52" s="1046"/>
      <c r="C52" s="165"/>
      <c r="D52" s="200"/>
      <c r="E52" s="200"/>
      <c r="F52" s="180"/>
      <c r="G52" s="181"/>
      <c r="H52" s="165" t="s">
        <v>247</v>
      </c>
      <c r="I52" s="188"/>
      <c r="J52" s="188"/>
      <c r="K52" s="172">
        <v>2</v>
      </c>
      <c r="L52" s="183">
        <v>2</v>
      </c>
      <c r="M52" s="165"/>
      <c r="N52" s="166"/>
      <c r="O52" s="166"/>
      <c r="P52" s="172"/>
      <c r="Q52" s="183"/>
      <c r="R52" s="165" t="s">
        <v>248</v>
      </c>
      <c r="S52" s="172">
        <v>2</v>
      </c>
      <c r="T52" s="172">
        <v>2</v>
      </c>
      <c r="U52" s="172"/>
      <c r="V52" s="182"/>
    </row>
    <row r="53" spans="1:22" s="163" customFormat="1" ht="15" customHeight="1">
      <c r="A53" s="1044"/>
      <c r="B53" s="1046"/>
      <c r="C53" s="165"/>
      <c r="D53" s="200"/>
      <c r="E53" s="200"/>
      <c r="F53" s="180"/>
      <c r="G53" s="181"/>
      <c r="H53" s="165"/>
      <c r="I53" s="188"/>
      <c r="J53" s="188"/>
      <c r="K53" s="172"/>
      <c r="L53" s="183"/>
      <c r="M53" s="186"/>
      <c r="N53" s="188"/>
      <c r="O53" s="188"/>
      <c r="P53" s="172"/>
      <c r="Q53" s="183"/>
      <c r="R53" s="165" t="s">
        <v>249</v>
      </c>
      <c r="S53" s="203"/>
      <c r="T53" s="203"/>
      <c r="U53" s="166">
        <v>2</v>
      </c>
      <c r="V53" s="182">
        <v>2</v>
      </c>
    </row>
    <row r="54" spans="1:22" s="163" customFormat="1" ht="15" customHeight="1">
      <c r="A54" s="1044"/>
      <c r="B54" s="1046"/>
      <c r="C54" s="165"/>
      <c r="D54" s="200"/>
      <c r="E54" s="200"/>
      <c r="F54" s="180"/>
      <c r="G54" s="181"/>
      <c r="H54" s="165"/>
      <c r="I54" s="188"/>
      <c r="J54" s="188"/>
      <c r="K54" s="172"/>
      <c r="L54" s="183"/>
      <c r="M54" s="165"/>
      <c r="N54" s="166"/>
      <c r="O54" s="166"/>
      <c r="P54" s="172"/>
      <c r="Q54" s="183"/>
      <c r="R54" s="204" t="s">
        <v>250</v>
      </c>
      <c r="S54" s="205">
        <v>2</v>
      </c>
      <c r="T54" s="205">
        <v>2</v>
      </c>
      <c r="U54" s="206"/>
      <c r="V54" s="207"/>
    </row>
    <row r="55" spans="1:22" s="163" customFormat="1" ht="15" customHeight="1">
      <c r="A55" s="1044"/>
      <c r="B55" s="1047"/>
      <c r="C55" s="165"/>
      <c r="D55" s="200"/>
      <c r="E55" s="200"/>
      <c r="F55" s="180"/>
      <c r="G55" s="181"/>
      <c r="H55" s="186"/>
      <c r="I55" s="188"/>
      <c r="J55" s="188"/>
      <c r="K55" s="188"/>
      <c r="L55" s="208"/>
      <c r="M55" s="165"/>
      <c r="N55" s="166"/>
      <c r="O55" s="166"/>
      <c r="P55" s="172"/>
      <c r="Q55" s="183"/>
      <c r="R55" s="204" t="s">
        <v>251</v>
      </c>
      <c r="S55" s="205"/>
      <c r="T55" s="205"/>
      <c r="U55" s="206">
        <v>2</v>
      </c>
      <c r="V55" s="207">
        <v>2</v>
      </c>
    </row>
    <row r="56" spans="1:22" s="163" customFormat="1" ht="15" customHeight="1">
      <c r="A56" s="1044"/>
      <c r="B56" s="1049" t="s">
        <v>214</v>
      </c>
      <c r="C56" s="209"/>
      <c r="D56" s="114"/>
      <c r="E56" s="114"/>
      <c r="F56" s="114"/>
      <c r="G56" s="210"/>
      <c r="H56" s="209"/>
      <c r="I56" s="117"/>
      <c r="J56" s="117"/>
      <c r="K56" s="117"/>
      <c r="L56" s="211"/>
      <c r="M56" s="209"/>
      <c r="N56" s="117"/>
      <c r="O56" s="117"/>
      <c r="P56" s="117"/>
      <c r="Q56" s="211"/>
      <c r="R56" s="209" t="s">
        <v>252</v>
      </c>
      <c r="S56" s="117">
        <v>3</v>
      </c>
      <c r="T56" s="117"/>
      <c r="U56" s="117"/>
      <c r="V56" s="212"/>
    </row>
    <row r="57" spans="1:22" s="163" customFormat="1" ht="15" customHeight="1">
      <c r="A57" s="1044"/>
      <c r="B57" s="1049"/>
      <c r="C57" s="209"/>
      <c r="D57" s="114"/>
      <c r="E57" s="114"/>
      <c r="F57" s="114"/>
      <c r="G57" s="210"/>
      <c r="H57" s="209"/>
      <c r="I57" s="117"/>
      <c r="J57" s="117"/>
      <c r="K57" s="117"/>
      <c r="L57" s="211"/>
      <c r="M57" s="209"/>
      <c r="N57" s="117"/>
      <c r="O57" s="117"/>
      <c r="P57" s="117"/>
      <c r="Q57" s="211"/>
      <c r="R57" s="209" t="s">
        <v>253</v>
      </c>
      <c r="S57" s="117">
        <v>9</v>
      </c>
      <c r="T57" s="117"/>
      <c r="U57" s="117">
        <v>9</v>
      </c>
      <c r="V57" s="212"/>
    </row>
    <row r="58" spans="1:22" s="163" customFormat="1" ht="15" customHeight="1">
      <c r="A58" s="1044"/>
      <c r="B58" s="1049"/>
      <c r="C58" s="209"/>
      <c r="D58" s="118"/>
      <c r="E58" s="118"/>
      <c r="F58" s="118"/>
      <c r="G58" s="213"/>
      <c r="H58" s="209"/>
      <c r="I58" s="117"/>
      <c r="J58" s="117"/>
      <c r="K58" s="117"/>
      <c r="L58" s="211"/>
      <c r="M58" s="209"/>
      <c r="N58" s="117"/>
      <c r="O58" s="117"/>
      <c r="P58" s="117"/>
      <c r="Q58" s="211"/>
      <c r="R58" s="209" t="s">
        <v>254</v>
      </c>
      <c r="S58" s="117">
        <v>9</v>
      </c>
      <c r="T58" s="117"/>
      <c r="U58" s="117">
        <v>9</v>
      </c>
      <c r="V58" s="212"/>
    </row>
    <row r="59" spans="1:22" s="107" customFormat="1" ht="15" customHeight="1">
      <c r="A59" s="1044"/>
      <c r="B59" s="1050" t="s">
        <v>255</v>
      </c>
      <c r="C59" s="1051"/>
      <c r="D59" s="127">
        <v>2</v>
      </c>
      <c r="E59" s="127">
        <v>2</v>
      </c>
      <c r="F59" s="127">
        <v>4</v>
      </c>
      <c r="G59" s="214">
        <v>4</v>
      </c>
      <c r="H59" s="215" t="s">
        <v>255</v>
      </c>
      <c r="I59" s="127">
        <v>4</v>
      </c>
      <c r="J59" s="127">
        <v>4</v>
      </c>
      <c r="K59" s="127">
        <v>4</v>
      </c>
      <c r="L59" s="214">
        <v>4</v>
      </c>
      <c r="M59" s="215" t="s">
        <v>255</v>
      </c>
      <c r="N59" s="127">
        <v>6</v>
      </c>
      <c r="O59" s="127">
        <v>6</v>
      </c>
      <c r="P59" s="127">
        <v>0</v>
      </c>
      <c r="Q59" s="214">
        <v>0</v>
      </c>
      <c r="R59" s="215" t="s">
        <v>256</v>
      </c>
      <c r="S59" s="127">
        <v>8</v>
      </c>
      <c r="T59" s="127">
        <v>8</v>
      </c>
      <c r="U59" s="127">
        <v>8</v>
      </c>
      <c r="V59" s="216">
        <v>8</v>
      </c>
    </row>
    <row r="60" spans="1:22" s="107" customFormat="1" ht="15" customHeight="1" thickBot="1">
      <c r="A60" s="1045"/>
      <c r="B60" s="1052" t="s">
        <v>257</v>
      </c>
      <c r="C60" s="1053"/>
      <c r="D60" s="1027">
        <f>D59+F59+I59+K59+N59+P59+S59+U59</f>
        <v>36</v>
      </c>
      <c r="E60" s="1028"/>
      <c r="F60" s="1028"/>
      <c r="G60" s="1028"/>
      <c r="H60" s="1028"/>
      <c r="I60" s="1028"/>
      <c r="J60" s="1028"/>
      <c r="K60" s="1028"/>
      <c r="L60" s="1028"/>
      <c r="M60" s="1028"/>
      <c r="N60" s="1028"/>
      <c r="O60" s="1028"/>
      <c r="P60" s="1028"/>
      <c r="Q60" s="1028"/>
      <c r="R60" s="1028"/>
      <c r="S60" s="1028"/>
      <c r="T60" s="1028"/>
      <c r="U60" s="1028"/>
      <c r="V60" s="1029"/>
    </row>
    <row r="61" spans="1:22" s="107" customFormat="1" ht="15" customHeight="1" thickTop="1" thickBot="1">
      <c r="A61" s="1030" t="s">
        <v>258</v>
      </c>
      <c r="B61" s="1031"/>
      <c r="C61" s="1032"/>
      <c r="D61" s="194">
        <f>D41+D59</f>
        <v>19</v>
      </c>
      <c r="E61" s="194">
        <f>E41+E59</f>
        <v>20</v>
      </c>
      <c r="F61" s="194">
        <f>F41+F59</f>
        <v>20</v>
      </c>
      <c r="G61" s="217">
        <f>G41+G59</f>
        <v>22</v>
      </c>
      <c r="H61" s="195" t="s">
        <v>258</v>
      </c>
      <c r="I61" s="194">
        <f>I41+I59</f>
        <v>23</v>
      </c>
      <c r="J61" s="194">
        <f>J41+J59</f>
        <v>24</v>
      </c>
      <c r="K61" s="194">
        <f>K41+K59</f>
        <v>22</v>
      </c>
      <c r="L61" s="217">
        <f>L41+L59</f>
        <v>23</v>
      </c>
      <c r="M61" s="195" t="s">
        <v>258</v>
      </c>
      <c r="N61" s="194">
        <f>N41+N59</f>
        <v>15</v>
      </c>
      <c r="O61" s="194">
        <f>O41+O59</f>
        <v>16</v>
      </c>
      <c r="P61" s="194">
        <f>P41+P59</f>
        <v>9</v>
      </c>
      <c r="Q61" s="217">
        <f>Q41+Q59</f>
        <v>0</v>
      </c>
      <c r="R61" s="195" t="s">
        <v>258</v>
      </c>
      <c r="S61" s="194">
        <f>S41+S59</f>
        <v>9</v>
      </c>
      <c r="T61" s="194">
        <f>T41+T59</f>
        <v>11</v>
      </c>
      <c r="U61" s="194">
        <f>U41+U59</f>
        <v>9</v>
      </c>
      <c r="V61" s="218">
        <f>V41+V59</f>
        <v>11</v>
      </c>
    </row>
    <row r="62" spans="1:22" s="219" customFormat="1" ht="15" customHeight="1">
      <c r="A62" s="1033" t="s">
        <v>259</v>
      </c>
      <c r="B62" s="1034"/>
      <c r="C62" s="1037" t="s">
        <v>260</v>
      </c>
      <c r="D62" s="1038"/>
      <c r="E62" s="1038"/>
      <c r="F62" s="1038"/>
      <c r="G62" s="1039"/>
      <c r="H62" s="1037" t="s">
        <v>261</v>
      </c>
      <c r="I62" s="1038"/>
      <c r="J62" s="1038"/>
      <c r="K62" s="1038"/>
      <c r="L62" s="1038"/>
      <c r="M62" s="1038"/>
      <c r="N62" s="1038"/>
      <c r="O62" s="1038"/>
      <c r="P62" s="1038"/>
      <c r="Q62" s="1039"/>
      <c r="R62" s="1037" t="s">
        <v>262</v>
      </c>
      <c r="S62" s="1038"/>
      <c r="T62" s="1038"/>
      <c r="U62" s="1038"/>
      <c r="V62" s="1040"/>
    </row>
    <row r="63" spans="1:22" s="219" customFormat="1" ht="15" customHeight="1">
      <c r="A63" s="1033"/>
      <c r="B63" s="1034"/>
      <c r="C63" s="1019" t="s">
        <v>263</v>
      </c>
      <c r="D63" s="1020"/>
      <c r="E63" s="1020"/>
      <c r="F63" s="1020"/>
      <c r="G63" s="1021"/>
      <c r="H63" s="1019" t="s">
        <v>264</v>
      </c>
      <c r="I63" s="1020"/>
      <c r="J63" s="1020"/>
      <c r="K63" s="1020"/>
      <c r="L63" s="1020"/>
      <c r="M63" s="1020"/>
      <c r="N63" s="1020"/>
      <c r="O63" s="1020"/>
      <c r="P63" s="1020"/>
      <c r="Q63" s="1021"/>
      <c r="R63" s="1022"/>
      <c r="S63" s="1023"/>
      <c r="T63" s="1023"/>
      <c r="U63" s="1023"/>
      <c r="V63" s="1024"/>
    </row>
    <row r="64" spans="1:22" s="219" customFormat="1" ht="15" customHeight="1">
      <c r="A64" s="1033"/>
      <c r="B64" s="1034"/>
      <c r="C64" s="1019" t="s">
        <v>265</v>
      </c>
      <c r="D64" s="1020"/>
      <c r="E64" s="1020"/>
      <c r="F64" s="1020"/>
      <c r="G64" s="1021"/>
      <c r="H64" s="1019" t="s">
        <v>266</v>
      </c>
      <c r="I64" s="1020"/>
      <c r="J64" s="1020"/>
      <c r="K64" s="1020"/>
      <c r="L64" s="1020"/>
      <c r="M64" s="1020"/>
      <c r="N64" s="1020"/>
      <c r="O64" s="1020"/>
      <c r="P64" s="1020"/>
      <c r="Q64" s="1021"/>
      <c r="R64" s="1022"/>
      <c r="S64" s="1023"/>
      <c r="T64" s="1023"/>
      <c r="U64" s="1023"/>
      <c r="V64" s="1024"/>
    </row>
    <row r="65" spans="1:22" s="220" customFormat="1" ht="120" customHeight="1" thickBot="1">
      <c r="A65" s="1035"/>
      <c r="B65" s="1036"/>
      <c r="C65" s="1025" t="s">
        <v>670</v>
      </c>
      <c r="D65" s="1025"/>
      <c r="E65" s="1025"/>
      <c r="F65" s="1025"/>
      <c r="G65" s="1025"/>
      <c r="H65" s="1025"/>
      <c r="I65" s="1025"/>
      <c r="J65" s="1025"/>
      <c r="K65" s="1025"/>
      <c r="L65" s="1025"/>
      <c r="M65" s="1025"/>
      <c r="N65" s="1025"/>
      <c r="O65" s="1025"/>
      <c r="P65" s="1025"/>
      <c r="Q65" s="1025"/>
      <c r="R65" s="1025"/>
      <c r="S65" s="1025"/>
      <c r="T65" s="1025"/>
      <c r="U65" s="1025"/>
      <c r="V65" s="1026"/>
    </row>
    <row r="66" spans="1:22" s="224" customFormat="1">
      <c r="A66" s="221"/>
      <c r="B66" s="221"/>
      <c r="C66" s="222"/>
      <c r="D66" s="223"/>
      <c r="E66" s="223"/>
      <c r="F66" s="223"/>
      <c r="G66" s="223"/>
      <c r="H66" s="222"/>
      <c r="I66" s="223"/>
      <c r="J66" s="223"/>
      <c r="K66" s="223"/>
      <c r="L66" s="223"/>
      <c r="M66" s="222"/>
      <c r="N66" s="223"/>
      <c r="O66" s="223"/>
      <c r="P66" s="223"/>
      <c r="Q66" s="223"/>
      <c r="R66" s="222"/>
      <c r="S66" s="223"/>
      <c r="T66" s="223"/>
      <c r="U66" s="223"/>
      <c r="V66" s="223"/>
    </row>
    <row r="67" spans="1:22" s="224" customFormat="1">
      <c r="A67" s="221"/>
      <c r="B67" s="221"/>
      <c r="C67" s="222"/>
      <c r="D67" s="223"/>
      <c r="E67" s="223"/>
      <c r="F67" s="223"/>
      <c r="G67" s="223"/>
      <c r="H67" s="222"/>
      <c r="I67" s="223"/>
      <c r="J67" s="223"/>
      <c r="K67" s="223"/>
      <c r="L67" s="223"/>
      <c r="M67" s="222"/>
      <c r="N67" s="223"/>
      <c r="O67" s="223"/>
      <c r="P67" s="223"/>
      <c r="Q67" s="223"/>
      <c r="R67" s="222"/>
      <c r="S67" s="223"/>
      <c r="T67" s="223"/>
      <c r="U67" s="223"/>
      <c r="V67" s="223"/>
    </row>
    <row r="68" spans="1:22" s="224" customFormat="1">
      <c r="A68" s="221"/>
      <c r="B68" s="221"/>
      <c r="C68" s="222"/>
      <c r="D68" s="223"/>
      <c r="E68" s="223"/>
      <c r="F68" s="223"/>
      <c r="G68" s="223"/>
      <c r="H68" s="222"/>
      <c r="I68" s="223"/>
      <c r="J68" s="223"/>
      <c r="K68" s="223"/>
      <c r="L68" s="223"/>
      <c r="M68" s="222"/>
      <c r="N68" s="223"/>
      <c r="O68" s="223"/>
      <c r="P68" s="223"/>
      <c r="Q68" s="223"/>
      <c r="R68" s="222"/>
      <c r="S68" s="223"/>
      <c r="T68" s="223"/>
      <c r="U68" s="223"/>
      <c r="V68" s="223"/>
    </row>
    <row r="69" spans="1:22" s="224" customFormat="1">
      <c r="A69" s="221"/>
      <c r="B69" s="221"/>
      <c r="C69" s="222"/>
      <c r="D69" s="223"/>
      <c r="E69" s="223"/>
      <c r="F69" s="223"/>
      <c r="G69" s="223"/>
      <c r="H69" s="222"/>
      <c r="I69" s="223"/>
      <c r="J69" s="223"/>
      <c r="K69" s="223"/>
      <c r="L69" s="223"/>
      <c r="M69" s="222"/>
      <c r="N69" s="223"/>
      <c r="O69" s="223"/>
      <c r="P69" s="223"/>
      <c r="Q69" s="223"/>
      <c r="R69" s="222"/>
      <c r="S69" s="223"/>
      <c r="T69" s="223"/>
      <c r="U69" s="223"/>
      <c r="V69" s="223"/>
    </row>
    <row r="70" spans="1:22" s="224" customFormat="1">
      <c r="A70" s="221"/>
      <c r="B70" s="221"/>
      <c r="C70" s="222"/>
      <c r="D70" s="223"/>
      <c r="E70" s="223"/>
      <c r="F70" s="223"/>
      <c r="G70" s="223"/>
      <c r="H70" s="222"/>
      <c r="I70" s="223"/>
      <c r="J70" s="223"/>
      <c r="K70" s="223"/>
      <c r="L70" s="223"/>
      <c r="M70" s="222"/>
      <c r="N70" s="223"/>
      <c r="O70" s="223"/>
      <c r="P70" s="223"/>
      <c r="Q70" s="223"/>
      <c r="R70" s="222"/>
      <c r="S70" s="223"/>
      <c r="T70" s="223"/>
      <c r="U70" s="223"/>
      <c r="V70" s="223"/>
    </row>
    <row r="71" spans="1:22" s="224" customFormat="1">
      <c r="A71" s="221"/>
      <c r="B71" s="221"/>
      <c r="C71" s="222"/>
      <c r="D71" s="223"/>
      <c r="E71" s="223"/>
      <c r="F71" s="223"/>
      <c r="G71" s="223"/>
      <c r="H71" s="222"/>
      <c r="I71" s="223"/>
      <c r="J71" s="223"/>
      <c r="K71" s="223"/>
      <c r="L71" s="223"/>
      <c r="M71" s="222"/>
      <c r="N71" s="223"/>
      <c r="O71" s="223"/>
      <c r="P71" s="223"/>
      <c r="Q71" s="223"/>
      <c r="R71" s="222"/>
      <c r="S71" s="223"/>
      <c r="T71" s="223"/>
      <c r="U71" s="223"/>
      <c r="V71" s="223"/>
    </row>
    <row r="72" spans="1:22" s="224" customFormat="1">
      <c r="A72" s="221"/>
      <c r="B72" s="221"/>
      <c r="C72" s="222"/>
      <c r="D72" s="223"/>
      <c r="E72" s="223"/>
      <c r="F72" s="223"/>
      <c r="G72" s="223"/>
      <c r="H72" s="222"/>
      <c r="I72" s="223"/>
      <c r="J72" s="223"/>
      <c r="K72" s="223"/>
      <c r="L72" s="223"/>
      <c r="M72" s="222"/>
      <c r="N72" s="223"/>
      <c r="O72" s="223"/>
      <c r="P72" s="223"/>
      <c r="Q72" s="223"/>
      <c r="R72" s="222"/>
      <c r="S72" s="223"/>
      <c r="T72" s="223"/>
      <c r="U72" s="223"/>
      <c r="V72" s="223"/>
    </row>
  </sheetData>
  <mergeCells count="57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6:V16"/>
    <mergeCell ref="A19:B22"/>
    <mergeCell ref="D22:V22"/>
    <mergeCell ref="F4:G4"/>
    <mergeCell ref="I4:J4"/>
    <mergeCell ref="K4:L4"/>
    <mergeCell ref="N4:O4"/>
    <mergeCell ref="P4:Q4"/>
    <mergeCell ref="A6:B11"/>
    <mergeCell ref="D10:V10"/>
    <mergeCell ref="C11:V11"/>
    <mergeCell ref="A12:B16"/>
    <mergeCell ref="A23:B27"/>
    <mergeCell ref="D27:V27"/>
    <mergeCell ref="A17:B18"/>
    <mergeCell ref="C17:V17"/>
    <mergeCell ref="D18:V18"/>
    <mergeCell ref="A28:A40"/>
    <mergeCell ref="B31:B37"/>
    <mergeCell ref="B39:C39"/>
    <mergeCell ref="B40:C40"/>
    <mergeCell ref="D40:V40"/>
    <mergeCell ref="A41:C41"/>
    <mergeCell ref="A42:A60"/>
    <mergeCell ref="B42:B44"/>
    <mergeCell ref="B45:B48"/>
    <mergeCell ref="B49:B55"/>
    <mergeCell ref="B56:B58"/>
    <mergeCell ref="B59:C59"/>
    <mergeCell ref="B60:C60"/>
    <mergeCell ref="H64:Q64"/>
    <mergeCell ref="R64:V64"/>
    <mergeCell ref="C65:V65"/>
    <mergeCell ref="D60:V60"/>
    <mergeCell ref="A61:C61"/>
    <mergeCell ref="A62:B65"/>
    <mergeCell ref="C62:G62"/>
    <mergeCell ref="H62:Q62"/>
    <mergeCell ref="R62:V62"/>
    <mergeCell ref="C63:G63"/>
    <mergeCell ref="H63:Q63"/>
    <mergeCell ref="R63:V63"/>
    <mergeCell ref="C64:G64"/>
  </mergeCells>
  <phoneticPr fontId="2" type="noConversion"/>
  <pageMargins left="0" right="0" top="0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資管</vt:lpstr>
      <vt:lpstr>企管</vt:lpstr>
      <vt:lpstr>行銷</vt:lpstr>
      <vt:lpstr>數媒</vt:lpstr>
      <vt:lpstr>外語</vt:lpstr>
      <vt:lpstr>會展</vt:lpstr>
      <vt:lpstr>外語!Print_Titles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2021-07-31T09:49:27Z</cp:lastPrinted>
  <dcterms:created xsi:type="dcterms:W3CDTF">2019-04-19T06:58:24Z</dcterms:created>
  <dcterms:modified xsi:type="dcterms:W3CDTF">2022-11-15T08:55:29Z</dcterms:modified>
</cp:coreProperties>
</file>