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民\"/>
    </mc:Choice>
  </mc:AlternateContent>
  <bookViews>
    <workbookView xWindow="240" yWindow="120" windowWidth="24795" windowHeight="11880" tabRatio="809" activeTab="12"/>
  </bookViews>
  <sheets>
    <sheet name="休閒(休閒活動組)" sheetId="2" r:id="rId1"/>
    <sheet name="休閒(運動績優組)" sheetId="1" r:id="rId2"/>
    <sheet name="妝管(時尚造型組)" sheetId="3" r:id="rId3"/>
    <sheet name="妝管(美容保養組)" sheetId="4" r:id="rId4"/>
    <sheet name="觀光(領隊導遊組)" sheetId="13" r:id="rId5"/>
    <sheet name="觀光(海外旅服組)" sheetId="14" r:id="rId6"/>
    <sheet name="餐飲(中餐組)" sheetId="10" r:id="rId7"/>
    <sheet name="餐飲(西餐組)" sheetId="11" r:id="rId8"/>
    <sheet name="餐飲(餐飲服務組)" sheetId="12" r:id="rId9"/>
    <sheet name="音樂" sheetId="6" r:id="rId10"/>
    <sheet name="旅館" sheetId="7" r:id="rId11"/>
    <sheet name="演藝" sheetId="15" r:id="rId12"/>
    <sheet name="烘焙" sheetId="8" r:id="rId13"/>
  </sheets>
  <definedNames>
    <definedName name="_xlnm.Print_Area" localSheetId="3">'妝管(美容保養組)'!#REF!</definedName>
    <definedName name="_xlnm.Print_Area" localSheetId="2">'妝管(時尚造型組)'!#REF!</definedName>
    <definedName name="_xlnm.Print_Area" localSheetId="9">音樂!$A$1:$U$59</definedName>
    <definedName name="_xlnm.Print_Area" localSheetId="10">旅館!$A$1:$U$63</definedName>
    <definedName name="_xlnm.Print_Area" localSheetId="12">烘焙!$A$1:$U$55</definedName>
    <definedName name="_xlnm.Print_Area" localSheetId="6">'餐飲(中餐組)'!$A$1:$U$60</definedName>
    <definedName name="_xlnm.Print_Area" localSheetId="7">'餐飲(西餐組)'!$A$1:$U$60</definedName>
    <definedName name="_xlnm.Print_Area" localSheetId="8">'餐飲(餐飲服務組)'!$A$1:$U$60</definedName>
    <definedName name="_xlnm.Print_Area" localSheetId="5">'觀光(海外旅服組)'!$A$1:$U$60</definedName>
    <definedName name="_xlnm.Print_Area" localSheetId="4">'觀光(領隊導遊組)'!$A$1:$U$60</definedName>
  </definedNames>
  <calcPr calcId="152511"/>
</workbook>
</file>

<file path=xl/calcChain.xml><?xml version="1.0" encoding="utf-8"?>
<calcChain xmlns="http://schemas.openxmlformats.org/spreadsheetml/2006/main">
  <c r="U37" i="3" l="1"/>
  <c r="T37" i="3"/>
  <c r="S37" i="3"/>
  <c r="R37" i="3"/>
  <c r="P37" i="3"/>
  <c r="O37" i="3"/>
  <c r="N37" i="3"/>
  <c r="M37" i="3"/>
  <c r="K37" i="3"/>
  <c r="J37" i="3"/>
  <c r="I37" i="3"/>
  <c r="H37" i="3"/>
  <c r="F37" i="3"/>
  <c r="E37" i="3"/>
  <c r="D37" i="3"/>
  <c r="C37" i="3"/>
  <c r="C38" i="3" s="1"/>
  <c r="C27" i="3"/>
  <c r="C24" i="3"/>
  <c r="U18" i="3"/>
  <c r="T18" i="3"/>
  <c r="S18" i="3"/>
  <c r="R18" i="3"/>
  <c r="P18" i="3"/>
  <c r="O18" i="3"/>
  <c r="N18" i="3"/>
  <c r="M18" i="3"/>
  <c r="K18" i="3"/>
  <c r="J18" i="3"/>
  <c r="I18" i="3"/>
  <c r="H18" i="3"/>
  <c r="C19" i="3" s="1"/>
  <c r="F18" i="3"/>
  <c r="E18" i="3"/>
  <c r="D18" i="3"/>
  <c r="C18" i="3"/>
  <c r="U12" i="3"/>
  <c r="T12" i="3"/>
  <c r="S12" i="3"/>
  <c r="R12" i="3"/>
  <c r="P12" i="3"/>
  <c r="O12" i="3"/>
  <c r="N12" i="3"/>
  <c r="M12" i="3"/>
  <c r="K12" i="3"/>
  <c r="J12" i="3"/>
  <c r="I12" i="3"/>
  <c r="H12" i="3"/>
  <c r="F12" i="3"/>
  <c r="E12" i="3"/>
  <c r="D12" i="3"/>
  <c r="C12" i="3"/>
  <c r="C13" i="3" s="1"/>
  <c r="U37" i="4" l="1"/>
  <c r="T37" i="4"/>
  <c r="S37" i="4"/>
  <c r="R37" i="4"/>
  <c r="P37" i="4"/>
  <c r="O37" i="4"/>
  <c r="N37" i="4"/>
  <c r="M37" i="4"/>
  <c r="K37" i="4"/>
  <c r="J37" i="4"/>
  <c r="I37" i="4"/>
  <c r="H37" i="4"/>
  <c r="F37" i="4"/>
  <c r="E37" i="4"/>
  <c r="D37" i="4"/>
  <c r="C37" i="4"/>
  <c r="C38" i="4" s="1"/>
  <c r="C27" i="4"/>
  <c r="C24" i="4"/>
  <c r="U18" i="4"/>
  <c r="T18" i="4"/>
  <c r="S18" i="4"/>
  <c r="R18" i="4"/>
  <c r="P18" i="4"/>
  <c r="O18" i="4"/>
  <c r="N18" i="4"/>
  <c r="M18" i="4"/>
  <c r="K18" i="4"/>
  <c r="J18" i="4"/>
  <c r="I18" i="4"/>
  <c r="H18" i="4"/>
  <c r="C19" i="4" s="1"/>
  <c r="F18" i="4"/>
  <c r="E18" i="4"/>
  <c r="D18" i="4"/>
  <c r="C18" i="4"/>
  <c r="U12" i="4"/>
  <c r="T12" i="4"/>
  <c r="S12" i="4"/>
  <c r="R12" i="4"/>
  <c r="P12" i="4"/>
  <c r="O12" i="4"/>
  <c r="N12" i="4"/>
  <c r="M12" i="4"/>
  <c r="K12" i="4"/>
  <c r="J12" i="4"/>
  <c r="I12" i="4"/>
  <c r="H12" i="4"/>
  <c r="F12" i="4"/>
  <c r="E12" i="4"/>
  <c r="D12" i="4"/>
  <c r="C12" i="4"/>
  <c r="C13" i="4" s="1"/>
  <c r="S55" i="1" l="1"/>
  <c r="R55" i="1"/>
  <c r="N40" i="1"/>
  <c r="M40" i="1"/>
  <c r="I40" i="1"/>
  <c r="H40" i="1"/>
  <c r="D40" i="1"/>
  <c r="C40" i="1"/>
  <c r="T34" i="1"/>
  <c r="R34" i="1"/>
  <c r="P34" i="1"/>
  <c r="O34" i="1"/>
  <c r="N34" i="1"/>
  <c r="M34" i="1"/>
  <c r="K34" i="1"/>
  <c r="J34" i="1"/>
  <c r="I34" i="1"/>
  <c r="H34" i="1"/>
  <c r="F34" i="1"/>
  <c r="E34" i="1"/>
  <c r="D34" i="1"/>
  <c r="C34" i="1"/>
  <c r="C35" i="1" s="1"/>
  <c r="C27" i="1"/>
  <c r="K23" i="1"/>
  <c r="J23" i="1"/>
  <c r="I23" i="1"/>
  <c r="H23" i="1"/>
  <c r="F23" i="1"/>
  <c r="E23" i="1"/>
  <c r="D23" i="1"/>
  <c r="C23" i="1"/>
  <c r="U17" i="1"/>
  <c r="T17" i="1"/>
  <c r="S17" i="1"/>
  <c r="R17" i="1"/>
  <c r="P17" i="1"/>
  <c r="O17" i="1"/>
  <c r="N17" i="1"/>
  <c r="M17" i="1"/>
  <c r="K17" i="1"/>
  <c r="J17" i="1"/>
  <c r="I17" i="1"/>
  <c r="H17" i="1"/>
  <c r="F17" i="1"/>
  <c r="E17" i="1"/>
  <c r="D17" i="1"/>
  <c r="C17" i="1"/>
  <c r="C18" i="1" s="1"/>
  <c r="U11" i="1"/>
  <c r="U55" i="1" s="1"/>
  <c r="T11" i="1"/>
  <c r="T55" i="1" s="1"/>
  <c r="S11" i="1"/>
  <c r="R11" i="1"/>
  <c r="P11" i="1"/>
  <c r="O11" i="1"/>
  <c r="N11" i="1"/>
  <c r="M11" i="1"/>
  <c r="K11" i="1"/>
  <c r="J11" i="1"/>
  <c r="I11" i="1"/>
  <c r="H11" i="1"/>
  <c r="F11" i="1"/>
  <c r="E11" i="1"/>
  <c r="C12" i="1" s="1"/>
  <c r="D11" i="1"/>
  <c r="C11" i="1"/>
  <c r="C27" i="2" l="1"/>
  <c r="R52" i="15" l="1"/>
  <c r="D52" i="15"/>
  <c r="U37" i="15"/>
  <c r="T37" i="15"/>
  <c r="S37" i="15"/>
  <c r="R37" i="15"/>
  <c r="P37" i="15"/>
  <c r="O37" i="15"/>
  <c r="N37" i="15"/>
  <c r="N52" i="15" s="1"/>
  <c r="M37" i="15"/>
  <c r="M52" i="15" s="1"/>
  <c r="K37" i="15"/>
  <c r="J37" i="15"/>
  <c r="I37" i="15"/>
  <c r="H37" i="15"/>
  <c r="F37" i="15"/>
  <c r="E37" i="15"/>
  <c r="D37" i="15"/>
  <c r="C37" i="15"/>
  <c r="C29" i="15"/>
  <c r="U26" i="15"/>
  <c r="T26" i="15"/>
  <c r="S26" i="15"/>
  <c r="S52" i="15" s="1"/>
  <c r="R26" i="15"/>
  <c r="P26" i="15"/>
  <c r="O26" i="15"/>
  <c r="N26" i="15"/>
  <c r="M26" i="15"/>
  <c r="K26" i="15"/>
  <c r="J26" i="15"/>
  <c r="I26" i="15"/>
  <c r="H26" i="15"/>
  <c r="F26" i="15"/>
  <c r="E26" i="15"/>
  <c r="D26" i="15"/>
  <c r="C26" i="15"/>
  <c r="U17" i="15"/>
  <c r="U52" i="15" s="1"/>
  <c r="T17" i="15"/>
  <c r="T52" i="15" s="1"/>
  <c r="S17" i="15"/>
  <c r="R17" i="15"/>
  <c r="P17" i="15"/>
  <c r="O17" i="15"/>
  <c r="N17" i="15"/>
  <c r="M17" i="15"/>
  <c r="K17" i="15"/>
  <c r="J17" i="15"/>
  <c r="I17" i="15"/>
  <c r="H17" i="15"/>
  <c r="F17" i="15"/>
  <c r="F52" i="15" s="1"/>
  <c r="E17" i="15"/>
  <c r="E52" i="15" s="1"/>
  <c r="D17" i="15"/>
  <c r="C17" i="15"/>
  <c r="U11" i="15"/>
  <c r="T11" i="15"/>
  <c r="S11" i="15"/>
  <c r="R11" i="15"/>
  <c r="P11" i="15"/>
  <c r="O11" i="15"/>
  <c r="N11" i="15"/>
  <c r="M11" i="15"/>
  <c r="K11" i="15"/>
  <c r="K52" i="15" s="1"/>
  <c r="J11" i="15"/>
  <c r="J52" i="15" s="1"/>
  <c r="I11" i="15"/>
  <c r="H11" i="15"/>
  <c r="F11" i="15"/>
  <c r="E11" i="15"/>
  <c r="D11" i="15"/>
  <c r="C11" i="15"/>
  <c r="I52" i="15" l="1"/>
  <c r="P52" i="15"/>
  <c r="C18" i="15"/>
  <c r="O52" i="15"/>
  <c r="C12" i="15"/>
  <c r="C27" i="15"/>
  <c r="C38" i="15"/>
  <c r="C52" i="15"/>
  <c r="H52" i="15"/>
  <c r="J52" i="10" l="1"/>
  <c r="R50" i="8" l="1"/>
  <c r="C38" i="8"/>
  <c r="K37" i="8"/>
  <c r="J37" i="8"/>
  <c r="U54" i="14" l="1"/>
  <c r="T54" i="14"/>
  <c r="S54" i="14"/>
  <c r="R54" i="14"/>
  <c r="P54" i="14"/>
  <c r="O54" i="14"/>
  <c r="N54" i="14"/>
  <c r="M54" i="14"/>
  <c r="K54" i="14"/>
  <c r="J54" i="14"/>
  <c r="I54" i="14"/>
  <c r="H54" i="14"/>
  <c r="F54" i="14"/>
  <c r="E54" i="14"/>
  <c r="D54" i="14"/>
  <c r="C54" i="14"/>
  <c r="U38" i="14"/>
  <c r="T38" i="14"/>
  <c r="S38" i="14"/>
  <c r="R38" i="14"/>
  <c r="P38" i="14"/>
  <c r="O38" i="14"/>
  <c r="N38" i="14"/>
  <c r="M38" i="14"/>
  <c r="K38" i="14"/>
  <c r="J38" i="14"/>
  <c r="I38" i="14"/>
  <c r="H38" i="14"/>
  <c r="F38" i="14"/>
  <c r="E38" i="14"/>
  <c r="D38" i="14"/>
  <c r="C38" i="14"/>
  <c r="C27" i="14"/>
  <c r="U23" i="14"/>
  <c r="T23" i="14"/>
  <c r="S23" i="14"/>
  <c r="R23" i="14"/>
  <c r="P23" i="14"/>
  <c r="O23" i="14"/>
  <c r="N23" i="14"/>
  <c r="M23" i="14"/>
  <c r="K23" i="14"/>
  <c r="J23" i="14"/>
  <c r="I23" i="14"/>
  <c r="H23" i="14"/>
  <c r="F23" i="14"/>
  <c r="E23" i="14"/>
  <c r="D23" i="14"/>
  <c r="C23" i="14"/>
  <c r="U17" i="14"/>
  <c r="T17" i="14"/>
  <c r="S17" i="14"/>
  <c r="R17" i="14"/>
  <c r="P17" i="14"/>
  <c r="O17" i="14"/>
  <c r="N17" i="14"/>
  <c r="M17" i="14"/>
  <c r="K17" i="14"/>
  <c r="J17" i="14"/>
  <c r="I17" i="14"/>
  <c r="H17" i="14"/>
  <c r="F17" i="14"/>
  <c r="E17" i="14"/>
  <c r="D17" i="14"/>
  <c r="C17" i="14"/>
  <c r="U11" i="14"/>
  <c r="T11" i="14"/>
  <c r="S11" i="14"/>
  <c r="R11" i="14"/>
  <c r="P11" i="14"/>
  <c r="O11" i="14"/>
  <c r="N11" i="14"/>
  <c r="M11" i="14"/>
  <c r="K11" i="14"/>
  <c r="J11" i="14"/>
  <c r="I11" i="14"/>
  <c r="H11" i="14"/>
  <c r="F11" i="14"/>
  <c r="E11" i="14"/>
  <c r="D11" i="14"/>
  <c r="C11" i="14"/>
  <c r="C12" i="14" s="1"/>
  <c r="U54" i="13"/>
  <c r="T54" i="13"/>
  <c r="S54" i="13"/>
  <c r="R54" i="13"/>
  <c r="P54" i="13"/>
  <c r="O54" i="13"/>
  <c r="N54" i="13"/>
  <c r="M54" i="13"/>
  <c r="K54" i="13"/>
  <c r="J54" i="13"/>
  <c r="I54" i="13"/>
  <c r="H54" i="13"/>
  <c r="F54" i="13"/>
  <c r="E54" i="13"/>
  <c r="D54" i="13"/>
  <c r="C54" i="13"/>
  <c r="U38" i="13"/>
  <c r="T38" i="13"/>
  <c r="S38" i="13"/>
  <c r="R38" i="13"/>
  <c r="P38" i="13"/>
  <c r="O38" i="13"/>
  <c r="N38" i="13"/>
  <c r="M38" i="13"/>
  <c r="K38" i="13"/>
  <c r="J38" i="13"/>
  <c r="I38" i="13"/>
  <c r="H38" i="13"/>
  <c r="F38" i="13"/>
  <c r="E38" i="13"/>
  <c r="D38" i="13"/>
  <c r="C38" i="13"/>
  <c r="C27" i="13"/>
  <c r="U23" i="13"/>
  <c r="T23" i="13"/>
  <c r="S23" i="13"/>
  <c r="R23" i="13"/>
  <c r="P23" i="13"/>
  <c r="O23" i="13"/>
  <c r="N23" i="13"/>
  <c r="M23" i="13"/>
  <c r="K23" i="13"/>
  <c r="J23" i="13"/>
  <c r="I23" i="13"/>
  <c r="H23" i="13"/>
  <c r="F23" i="13"/>
  <c r="E23" i="13"/>
  <c r="D23" i="13"/>
  <c r="C23" i="13"/>
  <c r="U17" i="13"/>
  <c r="T17" i="13"/>
  <c r="S17" i="13"/>
  <c r="R17" i="13"/>
  <c r="P17" i="13"/>
  <c r="O17" i="13"/>
  <c r="N17" i="13"/>
  <c r="M17" i="13"/>
  <c r="K17" i="13"/>
  <c r="J17" i="13"/>
  <c r="I17" i="13"/>
  <c r="H17" i="13"/>
  <c r="F17" i="13"/>
  <c r="E17" i="13"/>
  <c r="D17" i="13"/>
  <c r="C17" i="13"/>
  <c r="C18" i="13" s="1"/>
  <c r="U11" i="13"/>
  <c r="T11" i="13"/>
  <c r="S11" i="13"/>
  <c r="R11" i="13"/>
  <c r="P11" i="13"/>
  <c r="O11" i="13"/>
  <c r="N11" i="13"/>
  <c r="M11" i="13"/>
  <c r="K11" i="13"/>
  <c r="J11" i="13"/>
  <c r="I11" i="13"/>
  <c r="H11" i="13"/>
  <c r="F11" i="13"/>
  <c r="E11" i="13"/>
  <c r="D11" i="13"/>
  <c r="C11" i="13"/>
  <c r="C24" i="13" l="1"/>
  <c r="C12" i="13"/>
  <c r="C39" i="13"/>
  <c r="C18" i="14"/>
  <c r="C39" i="14"/>
  <c r="C55" i="14"/>
  <c r="C24" i="14"/>
  <c r="C55" i="13"/>
  <c r="U38" i="12"/>
  <c r="T38" i="12"/>
  <c r="S38" i="12"/>
  <c r="R38" i="12"/>
  <c r="P38" i="12"/>
  <c r="O38" i="12"/>
  <c r="N38" i="12"/>
  <c r="M38" i="12"/>
  <c r="K38" i="12"/>
  <c r="J38" i="12"/>
  <c r="I38" i="12"/>
  <c r="H38" i="12"/>
  <c r="F38" i="12"/>
  <c r="E38" i="12"/>
  <c r="D38" i="12"/>
  <c r="C38" i="12"/>
  <c r="C26" i="12"/>
  <c r="C23" i="12"/>
  <c r="U17" i="12"/>
  <c r="T17" i="12"/>
  <c r="S17" i="12"/>
  <c r="R17" i="12"/>
  <c r="P17" i="12"/>
  <c r="O17" i="12"/>
  <c r="N17" i="12"/>
  <c r="M17" i="12"/>
  <c r="K17" i="12"/>
  <c r="J17" i="12"/>
  <c r="I17" i="12"/>
  <c r="H17" i="12"/>
  <c r="F17" i="12"/>
  <c r="E17" i="12"/>
  <c r="D17" i="12"/>
  <c r="C17" i="12"/>
  <c r="U11" i="12"/>
  <c r="T11" i="12"/>
  <c r="S11" i="12"/>
  <c r="R11" i="12"/>
  <c r="P11" i="12"/>
  <c r="O11" i="12"/>
  <c r="N11" i="12"/>
  <c r="M11" i="12"/>
  <c r="K11" i="12"/>
  <c r="J11" i="12"/>
  <c r="I11" i="12"/>
  <c r="H11" i="12"/>
  <c r="F11" i="12"/>
  <c r="E11" i="12"/>
  <c r="D11" i="12"/>
  <c r="C11" i="12"/>
  <c r="U52" i="11"/>
  <c r="T52" i="11"/>
  <c r="S52" i="11"/>
  <c r="R52" i="11"/>
  <c r="P52" i="11"/>
  <c r="O52" i="11"/>
  <c r="N52" i="11"/>
  <c r="M52" i="11"/>
  <c r="K52" i="11"/>
  <c r="J52" i="11"/>
  <c r="I52" i="11"/>
  <c r="H52" i="11"/>
  <c r="F52" i="11"/>
  <c r="E52" i="11"/>
  <c r="D52" i="11"/>
  <c r="C52" i="11"/>
  <c r="U37" i="11"/>
  <c r="T37" i="11"/>
  <c r="S37" i="11"/>
  <c r="R37" i="11"/>
  <c r="P37" i="11"/>
  <c r="O37" i="11"/>
  <c r="N37" i="11"/>
  <c r="M37" i="11"/>
  <c r="K37" i="11"/>
  <c r="J37" i="11"/>
  <c r="I37" i="11"/>
  <c r="H37" i="11"/>
  <c r="F37" i="11"/>
  <c r="E37" i="11"/>
  <c r="D37" i="11"/>
  <c r="C37" i="11"/>
  <c r="C26" i="11"/>
  <c r="C23" i="11"/>
  <c r="U17" i="11"/>
  <c r="T17" i="11"/>
  <c r="S17" i="11"/>
  <c r="R17" i="11"/>
  <c r="P17" i="11"/>
  <c r="O17" i="11"/>
  <c r="N17" i="11"/>
  <c r="M17" i="11"/>
  <c r="K17" i="11"/>
  <c r="J17" i="11"/>
  <c r="I17" i="11"/>
  <c r="H17" i="11"/>
  <c r="F17" i="11"/>
  <c r="E17" i="11"/>
  <c r="D17" i="11"/>
  <c r="C17" i="11"/>
  <c r="U11" i="11"/>
  <c r="T11" i="11"/>
  <c r="S11" i="11"/>
  <c r="R11" i="11"/>
  <c r="P11" i="11"/>
  <c r="O11" i="11"/>
  <c r="N11" i="11"/>
  <c r="M11" i="11"/>
  <c r="K11" i="11"/>
  <c r="J11" i="11"/>
  <c r="I11" i="11"/>
  <c r="H11" i="11"/>
  <c r="F11" i="11"/>
  <c r="E11" i="11"/>
  <c r="D11" i="11"/>
  <c r="C11" i="11"/>
  <c r="U52" i="10"/>
  <c r="T52" i="10"/>
  <c r="S52" i="10"/>
  <c r="R52" i="10"/>
  <c r="P52" i="10"/>
  <c r="O52" i="10"/>
  <c r="N52" i="10"/>
  <c r="M52" i="10"/>
  <c r="K52" i="10"/>
  <c r="I52" i="10"/>
  <c r="H52" i="10"/>
  <c r="F52" i="10"/>
  <c r="E52" i="10"/>
  <c r="D52" i="10"/>
  <c r="C52" i="10"/>
  <c r="U37" i="10"/>
  <c r="T37" i="10"/>
  <c r="S37" i="10"/>
  <c r="R37" i="10"/>
  <c r="P37" i="10"/>
  <c r="O37" i="10"/>
  <c r="N37" i="10"/>
  <c r="M37" i="10"/>
  <c r="K37" i="10"/>
  <c r="J37" i="10"/>
  <c r="I37" i="10"/>
  <c r="H37" i="10"/>
  <c r="F37" i="10"/>
  <c r="E37" i="10"/>
  <c r="D37" i="10"/>
  <c r="C37" i="10"/>
  <c r="C26" i="10"/>
  <c r="C23" i="10"/>
  <c r="U17" i="10"/>
  <c r="T17" i="10"/>
  <c r="S17" i="10"/>
  <c r="R17" i="10"/>
  <c r="P17" i="10"/>
  <c r="O17" i="10"/>
  <c r="N17" i="10"/>
  <c r="M17" i="10"/>
  <c r="K17" i="10"/>
  <c r="J17" i="10"/>
  <c r="I17" i="10"/>
  <c r="H17" i="10"/>
  <c r="F17" i="10"/>
  <c r="E17" i="10"/>
  <c r="D17" i="10"/>
  <c r="C17" i="10"/>
  <c r="U11" i="10"/>
  <c r="T11" i="10"/>
  <c r="S11" i="10"/>
  <c r="R11" i="10"/>
  <c r="P11" i="10"/>
  <c r="O11" i="10"/>
  <c r="N11" i="10"/>
  <c r="M11" i="10"/>
  <c r="K11" i="10"/>
  <c r="J11" i="10"/>
  <c r="I11" i="10"/>
  <c r="H11" i="10"/>
  <c r="F11" i="10"/>
  <c r="E11" i="10"/>
  <c r="D11" i="10"/>
  <c r="C11" i="10"/>
  <c r="C38" i="10" l="1"/>
  <c r="C39" i="12"/>
  <c r="C12" i="10"/>
  <c r="C12" i="12"/>
  <c r="C18" i="11"/>
  <c r="C18" i="10"/>
  <c r="C38" i="11"/>
  <c r="C12" i="11"/>
  <c r="C18" i="12"/>
  <c r="U50" i="8" l="1"/>
  <c r="T50" i="8"/>
  <c r="S50" i="8"/>
  <c r="P50" i="8"/>
  <c r="O50" i="8"/>
  <c r="N50" i="8"/>
  <c r="M50" i="8"/>
  <c r="K50" i="8"/>
  <c r="J50" i="8"/>
  <c r="I50" i="8"/>
  <c r="H50" i="8"/>
  <c r="F50" i="8"/>
  <c r="E50" i="8"/>
  <c r="D50" i="8"/>
  <c r="C50" i="8"/>
  <c r="U37" i="8"/>
  <c r="T37" i="8"/>
  <c r="S37" i="8"/>
  <c r="R37" i="8"/>
  <c r="P37" i="8"/>
  <c r="O37" i="8"/>
  <c r="N37" i="8"/>
  <c r="M37" i="8"/>
  <c r="I37" i="8"/>
  <c r="H37" i="8"/>
  <c r="F37" i="8"/>
  <c r="E37" i="8"/>
  <c r="D37" i="8"/>
  <c r="C37" i="8"/>
  <c r="C27" i="8"/>
  <c r="C24" i="8"/>
  <c r="U17" i="8"/>
  <c r="T17" i="8"/>
  <c r="S17" i="8"/>
  <c r="R17" i="8"/>
  <c r="P17" i="8"/>
  <c r="O17" i="8"/>
  <c r="N17" i="8"/>
  <c r="M17" i="8"/>
  <c r="K17" i="8"/>
  <c r="J17" i="8"/>
  <c r="I17" i="8"/>
  <c r="H17" i="8"/>
  <c r="F17" i="8"/>
  <c r="E17" i="8"/>
  <c r="D17" i="8"/>
  <c r="C17" i="8"/>
  <c r="U11" i="8"/>
  <c r="T11" i="8"/>
  <c r="S11" i="8"/>
  <c r="R11" i="8"/>
  <c r="P11" i="8"/>
  <c r="O11" i="8"/>
  <c r="N11" i="8"/>
  <c r="M11" i="8"/>
  <c r="K11" i="8"/>
  <c r="J11" i="8"/>
  <c r="I11" i="8"/>
  <c r="H11" i="8"/>
  <c r="F11" i="8"/>
  <c r="E11" i="8"/>
  <c r="D11" i="8"/>
  <c r="C11" i="8"/>
  <c r="C12" i="8" l="1"/>
  <c r="C18" i="8"/>
  <c r="U57" i="7"/>
  <c r="T57" i="7"/>
  <c r="S57" i="7"/>
  <c r="R57" i="7"/>
  <c r="P57" i="7"/>
  <c r="O57" i="7"/>
  <c r="N57" i="7"/>
  <c r="M57" i="7"/>
  <c r="I57" i="7"/>
  <c r="H57" i="7"/>
  <c r="D57" i="7"/>
  <c r="C57" i="7"/>
  <c r="U42" i="7"/>
  <c r="T42" i="7"/>
  <c r="S42" i="7"/>
  <c r="R42" i="7"/>
  <c r="P42" i="7"/>
  <c r="O42" i="7"/>
  <c r="N42" i="7"/>
  <c r="M42" i="7"/>
  <c r="K42" i="7"/>
  <c r="J42" i="7"/>
  <c r="I42" i="7"/>
  <c r="H42" i="7"/>
  <c r="F42" i="7"/>
  <c r="E42" i="7"/>
  <c r="D42" i="7"/>
  <c r="C42" i="7"/>
  <c r="C28" i="7"/>
  <c r="U19" i="7"/>
  <c r="T19" i="7"/>
  <c r="S19" i="7"/>
  <c r="R19" i="7"/>
  <c r="P19" i="7"/>
  <c r="O19" i="7"/>
  <c r="N19" i="7"/>
  <c r="M19" i="7"/>
  <c r="K19" i="7"/>
  <c r="J19" i="7"/>
  <c r="I19" i="7"/>
  <c r="H19" i="7"/>
  <c r="D19" i="7"/>
  <c r="C19" i="7"/>
  <c r="C20" i="7" s="1"/>
  <c r="U13" i="7"/>
  <c r="T13" i="7"/>
  <c r="S13" i="7"/>
  <c r="R13" i="7"/>
  <c r="P13" i="7"/>
  <c r="O13" i="7"/>
  <c r="N13" i="7"/>
  <c r="M13" i="7"/>
  <c r="K13" i="7"/>
  <c r="J13" i="7"/>
  <c r="I13" i="7"/>
  <c r="H13" i="7"/>
  <c r="F13" i="7"/>
  <c r="E13" i="7"/>
  <c r="D13" i="7"/>
  <c r="C13" i="7"/>
  <c r="C43" i="7" l="1"/>
  <c r="C14" i="7"/>
  <c r="U41" i="6"/>
  <c r="T41" i="6"/>
  <c r="S41" i="6"/>
  <c r="R41" i="6"/>
  <c r="P41" i="6"/>
  <c r="O41" i="6"/>
  <c r="N41" i="6"/>
  <c r="M41" i="6"/>
  <c r="K41" i="6"/>
  <c r="J41" i="6"/>
  <c r="I41" i="6"/>
  <c r="H41" i="6"/>
  <c r="F41" i="6"/>
  <c r="E41" i="6"/>
  <c r="D41" i="6"/>
  <c r="C41" i="6"/>
  <c r="C28" i="6"/>
  <c r="C25" i="6"/>
  <c r="U17" i="6"/>
  <c r="T17" i="6"/>
  <c r="S17" i="6"/>
  <c r="R17" i="6"/>
  <c r="P17" i="6"/>
  <c r="O17" i="6"/>
  <c r="N17" i="6"/>
  <c r="M17" i="6"/>
  <c r="K17" i="6"/>
  <c r="J17" i="6"/>
  <c r="I17" i="6"/>
  <c r="H17" i="6"/>
  <c r="F17" i="6"/>
  <c r="E17" i="6"/>
  <c r="D17" i="6"/>
  <c r="C17" i="6"/>
  <c r="C18" i="6" s="1"/>
  <c r="U11" i="6"/>
  <c r="T11" i="6"/>
  <c r="S11" i="6"/>
  <c r="R11" i="6"/>
  <c r="P11" i="6"/>
  <c r="O11" i="6"/>
  <c r="N11" i="6"/>
  <c r="M11" i="6"/>
  <c r="K11" i="6"/>
  <c r="J11" i="6"/>
  <c r="I11" i="6"/>
  <c r="H11" i="6"/>
  <c r="F11" i="6"/>
  <c r="E11" i="6"/>
  <c r="D11" i="6"/>
  <c r="C11" i="6"/>
  <c r="C42" i="6" l="1"/>
  <c r="C12" i="6"/>
</calcChain>
</file>

<file path=xl/comments1.xml><?xml version="1.0" encoding="utf-8"?>
<comments xmlns="http://schemas.openxmlformats.org/spreadsheetml/2006/main">
  <authors>
    <author>TPCU</author>
  </authors>
  <commentList>
    <comment ref="G28" authorId="0" shapeId="0">
      <text>
        <r>
          <rPr>
            <sz val="9"/>
            <color indexed="81"/>
            <rFont val="細明體"/>
            <family val="3"/>
            <charset val="136"/>
          </rPr>
          <t>原:流行彩妝</t>
        </r>
      </text>
    </comment>
    <comment ref="B29" authorId="0" shapeId="0">
      <text>
        <r>
          <rPr>
            <sz val="9"/>
            <color indexed="81"/>
            <rFont val="細明體"/>
            <family val="3"/>
            <charset val="136"/>
          </rPr>
          <t>原:化妝品概論</t>
        </r>
      </text>
    </comment>
    <comment ref="G29" authorId="0" shapeId="0">
      <text>
        <r>
          <rPr>
            <sz val="9"/>
            <color indexed="81"/>
            <rFont val="細明體"/>
            <family val="3"/>
            <charset val="136"/>
          </rPr>
          <t>原:商業剪燙染造型實務</t>
        </r>
      </text>
    </comment>
    <comment ref="L29" authorId="0" shapeId="0">
      <text>
        <r>
          <rPr>
            <sz val="9"/>
            <color indexed="81"/>
            <rFont val="細明體"/>
            <family val="3"/>
            <charset val="136"/>
          </rPr>
          <t>原:行銷管理</t>
        </r>
      </text>
    </comment>
    <comment ref="B30" authorId="0" shapeId="0">
      <text>
        <r>
          <rPr>
            <sz val="9"/>
            <color indexed="81"/>
            <rFont val="細明體"/>
            <family val="3"/>
            <charset val="136"/>
          </rPr>
          <t>原:基礎髮型設計</t>
        </r>
      </text>
    </comment>
    <comment ref="B31" authorId="0" shapeId="0">
      <text>
        <r>
          <rPr>
            <b/>
            <sz val="9"/>
            <color indexed="81"/>
            <rFont val="細明體"/>
            <family val="3"/>
            <charset val="136"/>
          </rPr>
          <t>原:彩妝技術與實習</t>
        </r>
      </text>
    </comment>
    <comment ref="B33" authorId="0" shapeId="0">
      <text>
        <r>
          <rPr>
            <sz val="9"/>
            <color indexed="81"/>
            <rFont val="細明體"/>
            <family val="3"/>
            <charset val="136"/>
          </rPr>
          <t>原:進階彩妝技術</t>
        </r>
      </text>
    </comment>
    <comment ref="B35" authorId="0" shapeId="0">
      <text>
        <r>
          <rPr>
            <sz val="9"/>
            <color indexed="81"/>
            <rFont val="細明體"/>
            <family val="3"/>
            <charset val="136"/>
          </rPr>
          <t>原:化妝品原料</t>
        </r>
      </text>
    </comment>
    <comment ref="B36" authorId="0" shapeId="0">
      <text>
        <r>
          <rPr>
            <sz val="9"/>
            <color indexed="81"/>
            <rFont val="細明體"/>
            <family val="3"/>
            <charset val="136"/>
          </rPr>
          <t>原:時尚髮型設計與實務</t>
        </r>
      </text>
    </comment>
  </commentList>
</comments>
</file>

<file path=xl/comments2.xml><?xml version="1.0" encoding="utf-8"?>
<comments xmlns="http://schemas.openxmlformats.org/spreadsheetml/2006/main">
  <authors>
    <author>TPCU</author>
  </authors>
  <commentList>
    <comment ref="G28" authorId="0" shapeId="0">
      <text>
        <r>
          <rPr>
            <sz val="9"/>
            <color indexed="81"/>
            <rFont val="細明體"/>
            <family val="3"/>
            <charset val="136"/>
          </rPr>
          <t>原:化妝品調製及實習(一)</t>
        </r>
      </text>
    </comment>
    <comment ref="B29" authorId="0" shapeId="0">
      <text>
        <r>
          <rPr>
            <sz val="9"/>
            <color indexed="81"/>
            <rFont val="細明體"/>
            <family val="3"/>
            <charset val="136"/>
          </rPr>
          <t>原:化妝品概論</t>
        </r>
      </text>
    </comment>
    <comment ref="L29" authorId="0" shapeId="0">
      <text>
        <r>
          <rPr>
            <sz val="9"/>
            <color indexed="81"/>
            <rFont val="細明體"/>
            <family val="3"/>
            <charset val="136"/>
          </rPr>
          <t>原:行銷管理</t>
        </r>
      </text>
    </comment>
    <comment ref="B30" authorId="0" shapeId="0">
      <text>
        <r>
          <rPr>
            <sz val="9"/>
            <color indexed="81"/>
            <rFont val="細明體"/>
            <family val="3"/>
            <charset val="136"/>
          </rPr>
          <t>原:基礎髮型設計</t>
        </r>
      </text>
    </comment>
    <comment ref="B31" authorId="0" shapeId="0">
      <text>
        <r>
          <rPr>
            <sz val="9"/>
            <color indexed="81"/>
            <rFont val="細明體"/>
            <family val="3"/>
            <charset val="136"/>
          </rPr>
          <t>原:彩妝技術與實習</t>
        </r>
      </text>
    </comment>
    <comment ref="G31" authorId="0" shapeId="0">
      <text>
        <r>
          <rPr>
            <sz val="9"/>
            <color indexed="81"/>
            <rFont val="細明體"/>
            <family val="3"/>
            <charset val="136"/>
          </rPr>
          <t>原:化妝品調製及實習(二)</t>
        </r>
      </text>
    </comment>
    <comment ref="B35" authorId="0" shapeId="0">
      <text>
        <r>
          <rPr>
            <sz val="9"/>
            <color indexed="81"/>
            <rFont val="細明體"/>
            <family val="3"/>
            <charset val="136"/>
          </rPr>
          <t>原</t>
        </r>
        <r>
          <rPr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細明體"/>
            <family val="3"/>
            <charset val="136"/>
          </rPr>
          <t>化妝品原料</t>
        </r>
      </text>
    </comment>
  </commentList>
</comments>
</file>

<file path=xl/comments3.xml><?xml version="1.0" encoding="utf-8"?>
<comments xmlns="http://schemas.openxmlformats.org/spreadsheetml/2006/main">
  <authors>
    <author>TPCU-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</commentList>
</comments>
</file>

<file path=xl/comments4.xml><?xml version="1.0" encoding="utf-8"?>
<comments xmlns="http://schemas.openxmlformats.org/spreadsheetml/2006/main">
  <authors>
    <author>TPCU-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AB</t>
        </r>
        <r>
          <rPr>
            <b/>
            <sz val="9"/>
            <color indexed="81"/>
            <rFont val="細明體"/>
            <family val="3"/>
            <charset val="136"/>
          </rPr>
          <t>組</t>
        </r>
      </text>
    </comment>
  </commentList>
</comments>
</file>

<file path=xl/sharedStrings.xml><?xml version="1.0" encoding="utf-8"?>
<sst xmlns="http://schemas.openxmlformats.org/spreadsheetml/2006/main" count="2193" uniqueCount="1211">
  <si>
    <r>
      <rPr>
        <sz val="9"/>
        <rFont val="標楷體"/>
        <family val="4"/>
        <charset val="136"/>
      </rPr>
      <t>類別</t>
    </r>
  </si>
  <si>
    <r>
      <rPr>
        <sz val="8"/>
        <rFont val="標楷體"/>
        <family val="4"/>
        <charset val="136"/>
      </rPr>
      <t>科目名稱</t>
    </r>
  </si>
  <si>
    <r>
      <rPr>
        <sz val="8"/>
        <rFont val="標楷體"/>
        <family val="4"/>
        <charset val="136"/>
      </rPr>
      <t>第一學年</t>
    </r>
  </si>
  <si>
    <r>
      <rPr>
        <sz val="8"/>
        <rFont val="標楷體"/>
        <family val="4"/>
        <charset val="136"/>
      </rPr>
      <t>第二學年</t>
    </r>
  </si>
  <si>
    <r>
      <rPr>
        <sz val="8"/>
        <rFont val="標楷體"/>
        <family val="4"/>
        <charset val="136"/>
      </rPr>
      <t>第三學年</t>
    </r>
  </si>
  <si>
    <r>
      <rPr>
        <sz val="8"/>
        <rFont val="標楷體"/>
        <family val="4"/>
        <charset val="136"/>
      </rPr>
      <t>第四學年</t>
    </r>
  </si>
  <si>
    <r>
      <rPr>
        <sz val="8"/>
        <rFont val="標楷體"/>
        <family val="4"/>
        <charset val="136"/>
      </rPr>
      <t>上</t>
    </r>
  </si>
  <si>
    <r>
      <rPr>
        <sz val="8"/>
        <rFont val="標楷體"/>
        <family val="4"/>
        <charset val="136"/>
      </rPr>
      <t>下</t>
    </r>
  </si>
  <si>
    <r>
      <rPr>
        <sz val="7"/>
        <rFont val="標楷體"/>
        <family val="4"/>
        <charset val="136"/>
      </rPr>
      <t>學分</t>
    </r>
  </si>
  <si>
    <r>
      <rPr>
        <sz val="7"/>
        <rFont val="標楷體"/>
        <family val="4"/>
        <charset val="136"/>
      </rPr>
      <t>時數</t>
    </r>
  </si>
  <si>
    <r>
      <rPr>
        <b/>
        <sz val="8"/>
        <color indexed="8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</si>
  <si>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職場應用文</t>
    </r>
  </si>
  <si>
    <r>
      <rPr>
        <b/>
        <sz val="12"/>
        <rFont val="標楷體"/>
        <family val="4"/>
        <charset val="136"/>
      </rPr>
      <t>類別學分小計</t>
    </r>
  </si>
  <si>
    <r>
      <rPr>
        <sz val="10"/>
        <color indexed="8"/>
        <rFont val="標楷體"/>
        <family val="4"/>
        <charset val="136"/>
      </rPr>
      <t>類別學分小計</t>
    </r>
  </si>
  <si>
    <r>
      <rPr>
        <sz val="10"/>
        <rFont val="標楷體"/>
        <family val="4"/>
        <charset val="136"/>
      </rPr>
      <t>行銷管理</t>
    </r>
  </si>
  <si>
    <r>
      <rPr>
        <sz val="10"/>
        <rFont val="標楷體"/>
        <family val="4"/>
        <charset val="136"/>
      </rPr>
      <t>有氧運動</t>
    </r>
  </si>
  <si>
    <r>
      <rPr>
        <sz val="10"/>
        <rFont val="標楷體"/>
        <family val="4"/>
        <charset val="136"/>
      </rPr>
      <t>休閒活動欣賞</t>
    </r>
  </si>
  <si>
    <r>
      <rPr>
        <sz val="10"/>
        <rFont val="標楷體"/>
        <family val="4"/>
        <charset val="136"/>
      </rPr>
      <t>環境教育與解說實務</t>
    </r>
  </si>
  <si>
    <r>
      <rPr>
        <sz val="10"/>
        <rFont val="標楷體"/>
        <family val="4"/>
        <charset val="136"/>
      </rPr>
      <t>實用營養學</t>
    </r>
  </si>
  <si>
    <t xml:space="preserve"> </t>
  </si>
  <si>
    <r>
      <rPr>
        <b/>
        <sz val="12"/>
        <rFont val="標楷體"/>
        <family val="4"/>
        <charset val="136"/>
      </rPr>
      <t>小計</t>
    </r>
  </si>
  <si>
    <r>
      <rPr>
        <sz val="9"/>
        <rFont val="標楷體"/>
        <family val="4"/>
        <charset val="136"/>
      </rPr>
      <t>基礎通識</t>
    </r>
  </si>
  <si>
    <r>
      <rPr>
        <sz val="9"/>
        <rFont val="標楷體"/>
        <family val="4"/>
        <charset val="136"/>
      </rPr>
      <t>職用通識</t>
    </r>
  </si>
  <si>
    <r>
      <rPr>
        <sz val="9"/>
        <rFont val="標楷體"/>
        <family val="4"/>
        <charset val="136"/>
      </rPr>
      <t>多元通識</t>
    </r>
  </si>
  <si>
    <r>
      <rPr>
        <sz val="9"/>
        <rFont val="標楷體"/>
        <family val="4"/>
        <charset val="136"/>
      </rPr>
      <t>院必修課程</t>
    </r>
  </si>
  <si>
    <r>
      <rPr>
        <sz val="10"/>
        <rFont val="標楷體"/>
        <family val="4"/>
        <charset val="136"/>
      </rPr>
      <t>管理學</t>
    </r>
  </si>
  <si>
    <r>
      <rPr>
        <sz val="10"/>
        <rFont val="標楷體"/>
        <family val="4"/>
        <charset val="136"/>
      </rPr>
      <t>國際禮儀</t>
    </r>
  </si>
  <si>
    <r>
      <rPr>
        <sz val="10"/>
        <rFont val="標楷體"/>
        <family val="4"/>
        <charset val="136"/>
      </rPr>
      <t>民生產業講座</t>
    </r>
  </si>
  <si>
    <r>
      <rPr>
        <sz val="10"/>
        <rFont val="標楷體"/>
        <family val="4"/>
        <charset val="136"/>
      </rPr>
      <t>職場倫理</t>
    </r>
  </si>
  <si>
    <r>
      <rPr>
        <sz val="12"/>
        <rFont val="標楷體"/>
        <family val="4"/>
        <charset val="136"/>
      </rPr>
      <t>小計</t>
    </r>
  </si>
  <si>
    <r>
      <rPr>
        <sz val="9"/>
        <rFont val="標楷體"/>
        <family val="4"/>
        <charset val="136"/>
      </rPr>
      <t>基礎必修科目</t>
    </r>
  </si>
  <si>
    <r>
      <rPr>
        <sz val="10"/>
        <rFont val="標楷體"/>
        <family val="4"/>
        <charset val="136"/>
      </rPr>
      <t>休閒遊憩事業概論</t>
    </r>
  </si>
  <si>
    <r>
      <rPr>
        <sz val="10"/>
        <rFont val="標楷體"/>
        <family val="4"/>
        <charset val="136"/>
      </rPr>
      <t>休閒設施規劃與管理</t>
    </r>
  </si>
  <si>
    <r>
      <rPr>
        <sz val="10"/>
        <rFont val="標楷體"/>
        <family val="4"/>
        <charset val="136"/>
      </rPr>
      <t>高爾夫運動實務</t>
    </r>
  </si>
  <si>
    <r>
      <rPr>
        <sz val="10"/>
        <rFont val="標楷體"/>
        <family val="4"/>
        <charset val="136"/>
      </rPr>
      <t>高爾夫基礎理論</t>
    </r>
  </si>
  <si>
    <r>
      <rPr>
        <sz val="10"/>
        <rFont val="標楷體"/>
        <family val="4"/>
        <charset val="136"/>
      </rPr>
      <t>休閒事業經營與管理</t>
    </r>
  </si>
  <si>
    <r>
      <rPr>
        <sz val="12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</si>
  <si>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專業選修科目</t>
    </r>
  </si>
  <si>
    <r>
      <rPr>
        <sz val="11"/>
        <rFont val="標楷體"/>
        <family val="4"/>
        <charset val="136"/>
      </rPr>
      <t>學期學分時數總計</t>
    </r>
  </si>
  <si>
    <r>
      <rPr>
        <sz val="10"/>
        <rFont val="標楷體"/>
        <family val="4"/>
        <charset val="136"/>
      </rPr>
      <t>專業選修科目：藍色欄位為遊憩活動模組課程，綠色欄位為休閒健康模組課程。</t>
    </r>
  </si>
  <si>
    <r>
      <rPr>
        <sz val="10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</si>
  <si>
    <r>
      <t>*</t>
    </r>
    <r>
      <rPr>
        <sz val="12"/>
        <rFont val="標楷體"/>
        <family val="4"/>
        <charset val="136"/>
      </rPr>
      <t>院選修依『臺北城市科技大學民生學院「職場專業英日語」選修準則』辦理，可抵各系專業選修學分。</t>
    </r>
  </si>
  <si>
    <t>學分</t>
  </si>
  <si>
    <t>時數</t>
  </si>
  <si>
    <r>
      <rPr>
        <sz val="9"/>
        <rFont val="標楷體"/>
        <family val="4"/>
        <charset val="136"/>
      </rPr>
      <t>基礎通識</t>
    </r>
    <phoneticPr fontId="3" type="noConversion"/>
  </si>
  <si>
    <r>
      <rPr>
        <sz val="9"/>
        <color indexed="8"/>
        <rFont val="標楷體"/>
        <family val="4"/>
        <charset val="136"/>
      </rPr>
      <t>中文閱讀與寫作</t>
    </r>
    <phoneticPr fontId="3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</si>
  <si>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</si>
  <si>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院必修課程</t>
    </r>
    <phoneticPr fontId="3" type="noConversion"/>
  </si>
  <si>
    <r>
      <rPr>
        <sz val="10"/>
        <rFont val="標楷體"/>
        <family val="4"/>
        <charset val="136"/>
      </rPr>
      <t>管理學</t>
    </r>
    <phoneticPr fontId="3" type="noConversion"/>
  </si>
  <si>
    <r>
      <rPr>
        <sz val="10"/>
        <rFont val="標楷體"/>
        <family val="4"/>
        <charset val="136"/>
      </rPr>
      <t>職場倫理</t>
    </r>
    <phoneticPr fontId="3" type="noConversion"/>
  </si>
  <si>
    <r>
      <rPr>
        <sz val="12"/>
        <rFont val="標楷體"/>
        <family val="4"/>
        <charset val="136"/>
      </rPr>
      <t>小計</t>
    </r>
    <phoneticPr fontId="3" type="noConversion"/>
  </si>
  <si>
    <r>
      <rPr>
        <sz val="10"/>
        <rFont val="標楷體"/>
        <family val="4"/>
        <charset val="136"/>
      </rPr>
      <t>體適能實務</t>
    </r>
    <phoneticPr fontId="3" type="noConversion"/>
  </si>
  <si>
    <r>
      <rPr>
        <sz val="8"/>
        <rFont val="標楷體"/>
        <family val="4"/>
        <charset val="136"/>
      </rPr>
      <t>專業選修科目</t>
    </r>
    <phoneticPr fontId="3" type="noConversion"/>
  </si>
  <si>
    <r>
      <rPr>
        <sz val="10"/>
        <rFont val="標楷體"/>
        <family val="4"/>
        <charset val="136"/>
      </rPr>
      <t>休閒體驗與探索教育</t>
    </r>
    <phoneticPr fontId="2" type="noConversion"/>
  </si>
  <si>
    <r>
      <rPr>
        <sz val="10"/>
        <rFont val="標楷體"/>
        <family val="4"/>
        <charset val="136"/>
      </rPr>
      <t>流行舞蹈</t>
    </r>
    <phoneticPr fontId="2" type="noConversion"/>
  </si>
  <si>
    <r>
      <rPr>
        <sz val="10"/>
        <rFont val="標楷體"/>
        <family val="4"/>
        <charset val="136"/>
      </rPr>
      <t>長期照顧專論</t>
    </r>
    <phoneticPr fontId="2" type="noConversion"/>
  </si>
  <si>
    <r>
      <rPr>
        <sz val="10"/>
        <rFont val="標楷體"/>
        <family val="4"/>
        <charset val="136"/>
      </rPr>
      <t>休閒活動整合行銷</t>
    </r>
    <phoneticPr fontId="2" type="noConversion"/>
  </si>
  <si>
    <r>
      <rPr>
        <sz val="10"/>
        <rFont val="標楷體"/>
        <family val="4"/>
        <charset val="136"/>
      </rPr>
      <t>導遊領隊實務</t>
    </r>
    <phoneticPr fontId="2" type="noConversion"/>
  </si>
  <si>
    <r>
      <rPr>
        <sz val="7"/>
        <rFont val="標楷體"/>
        <family val="4"/>
        <charset val="136"/>
      </rPr>
      <t>經絡按摩與健康保健</t>
    </r>
    <phoneticPr fontId="2" type="noConversion"/>
  </si>
  <si>
    <r>
      <rPr>
        <sz val="10"/>
        <rFont val="標楷體"/>
        <family val="4"/>
        <charset val="136"/>
      </rPr>
      <t>職場服務與實務</t>
    </r>
    <phoneticPr fontId="2" type="noConversion"/>
  </si>
  <si>
    <r>
      <rPr>
        <sz val="9"/>
        <rFont val="標楷體"/>
        <family val="4"/>
        <charset val="136"/>
      </rPr>
      <t>中文閱讀與寫作</t>
    </r>
    <phoneticPr fontId="3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</si>
  <si>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3" type="noConversion"/>
  </si>
  <si>
    <r>
      <rPr>
        <b/>
        <sz val="10"/>
        <rFont val="標楷體"/>
        <family val="4"/>
        <charset val="136"/>
      </rPr>
      <t>小計</t>
    </r>
  </si>
  <si>
    <r>
      <rPr>
        <b/>
        <sz val="8"/>
        <rFont val="標楷體"/>
        <family val="4"/>
        <charset val="136"/>
      </rPr>
      <t>類別學分小計</t>
    </r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</si>
  <si>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rFont val="Times New Roman"/>
        <family val="1"/>
      </rPr>
      <t>2.</t>
    </r>
    <r>
      <rPr>
        <sz val="8"/>
        <rFont val="標楷體"/>
        <family val="4"/>
        <charset val="136"/>
      </rPr>
      <t>選定語言後，可交換和異動語言，但以一次為限。欲異動語言者，需考量是否具該語言之基礎。</t>
    </r>
    <phoneticPr fontId="3" type="noConversion"/>
  </si>
  <si>
    <r>
      <rPr>
        <sz val="9"/>
        <rFont val="標楷體"/>
        <family val="4"/>
        <charset val="136"/>
      </rPr>
      <t>勞作教育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</si>
  <si>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服務學習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</si>
  <si>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職場禮儀與口語表達</t>
    </r>
  </si>
  <si>
    <r>
      <rPr>
        <sz val="9"/>
        <rFont val="標楷體"/>
        <family val="4"/>
        <charset val="136"/>
      </rPr>
      <t>法律與生活</t>
    </r>
    <phoneticPr fontId="3" type="noConversion"/>
  </si>
  <si>
    <r>
      <rPr>
        <b/>
        <sz val="9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</si>
  <si>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院選修</t>
    </r>
    <phoneticPr fontId="3" type="noConversion"/>
  </si>
  <si>
    <r>
      <rPr>
        <sz val="9"/>
        <rFont val="標楷體"/>
        <family val="4"/>
        <charset val="136"/>
      </rPr>
      <t>中階職場專業日語</t>
    </r>
    <phoneticPr fontId="3" type="noConversion"/>
  </si>
  <si>
    <r>
      <rPr>
        <sz val="9"/>
        <rFont val="標楷體"/>
        <family val="4"/>
        <charset val="136"/>
      </rPr>
      <t>中階職場專業英語</t>
    </r>
    <phoneticPr fontId="3" type="noConversion"/>
  </si>
  <si>
    <r>
      <rPr>
        <sz val="10"/>
        <rFont val="標楷體"/>
        <family val="4"/>
        <charset val="136"/>
      </rPr>
      <t>高階職場專業日語</t>
    </r>
    <phoneticPr fontId="3" type="noConversion"/>
  </si>
  <si>
    <r>
      <rPr>
        <sz val="10"/>
        <rFont val="標楷體"/>
        <family val="4"/>
        <charset val="136"/>
      </rPr>
      <t>高階職場專業英語</t>
    </r>
    <phoneticPr fontId="3" type="noConversion"/>
  </si>
  <si>
    <r>
      <rPr>
        <sz val="9"/>
        <rFont val="標楷體"/>
        <family val="4"/>
        <charset val="136"/>
      </rPr>
      <t>飯店應用日語會話</t>
    </r>
    <phoneticPr fontId="3" type="noConversion"/>
  </si>
  <si>
    <r>
      <rPr>
        <sz val="10"/>
        <rFont val="標楷體"/>
        <family val="4"/>
        <charset val="136"/>
      </rPr>
      <t>職場實用日語會話</t>
    </r>
    <phoneticPr fontId="3" type="noConversion"/>
  </si>
  <si>
    <r>
      <rPr>
        <sz val="9"/>
        <rFont val="標楷體"/>
        <family val="4"/>
        <charset val="136"/>
      </rPr>
      <t>進階飯店應用日語會話</t>
    </r>
    <phoneticPr fontId="3" type="noConversion"/>
  </si>
  <si>
    <r>
      <rPr>
        <sz val="10"/>
        <rFont val="標楷體"/>
        <family val="4"/>
        <charset val="136"/>
      </rPr>
      <t>進階職場實用日語會話</t>
    </r>
    <phoneticPr fontId="3" type="noConversion"/>
  </si>
  <si>
    <r>
      <rPr>
        <sz val="10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</si>
  <si>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中文閱讀與寫作</t>
    </r>
  </si>
  <si>
    <r>
      <rPr>
        <sz val="10"/>
        <rFont val="標楷體"/>
        <family val="4"/>
        <charset val="136"/>
      </rPr>
      <t>體適能概論</t>
    </r>
    <phoneticPr fontId="2" type="noConversion"/>
  </si>
  <si>
    <r>
      <rPr>
        <sz val="10"/>
        <rFont val="標楷體"/>
        <family val="4"/>
        <charset val="136"/>
      </rPr>
      <t>休閒活動企劃與簡報</t>
    </r>
    <phoneticPr fontId="2" type="noConversion"/>
  </si>
  <si>
    <r>
      <rPr>
        <sz val="10"/>
        <rFont val="標楷體"/>
        <family val="4"/>
        <charset val="136"/>
      </rPr>
      <t>體適能實務</t>
    </r>
    <phoneticPr fontId="2" type="noConversion"/>
  </si>
  <si>
    <r>
      <rPr>
        <sz val="9"/>
        <rFont val="標楷體"/>
        <family val="4"/>
        <charset val="136"/>
      </rPr>
      <t>勞作教育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</si>
  <si>
    <t xml:space="preserve"> </t>
    <phoneticPr fontId="3" type="noConversion"/>
  </si>
  <si>
    <r>
      <rPr>
        <sz val="8"/>
        <rFont val="標楷體"/>
        <family val="4"/>
        <charset val="136"/>
      </rPr>
      <t>類別</t>
    </r>
  </si>
  <si>
    <r>
      <rPr>
        <sz val="9"/>
        <rFont val="標楷體"/>
        <family val="4"/>
        <charset val="136"/>
      </rPr>
      <t>科目名稱</t>
    </r>
  </si>
  <si>
    <r>
      <rPr>
        <sz val="8"/>
        <rFont val="標楷體"/>
        <family val="4"/>
        <charset val="136"/>
      </rPr>
      <t>基礎通識</t>
    </r>
    <phoneticPr fontId="3" type="noConversion"/>
  </si>
  <si>
    <r>
      <rPr>
        <b/>
        <sz val="9"/>
        <rFont val="標楷體"/>
        <family val="4"/>
        <charset val="136"/>
      </rPr>
      <t>小計</t>
    </r>
  </si>
  <si>
    <r>
      <rPr>
        <sz val="8"/>
        <rFont val="標楷體"/>
        <family val="4"/>
        <charset val="136"/>
      </rPr>
      <t>職用通識</t>
    </r>
    <phoneticPr fontId="3" type="noConversion"/>
  </si>
  <si>
    <r>
      <rPr>
        <sz val="9"/>
        <rFont val="標楷體"/>
        <family val="4"/>
        <charset val="136"/>
      </rPr>
      <t>職場應用文</t>
    </r>
    <phoneticPr fontId="3" type="noConversion"/>
  </si>
  <si>
    <r>
      <rPr>
        <sz val="8"/>
        <rFont val="標楷體"/>
        <family val="4"/>
        <charset val="136"/>
      </rPr>
      <t>多元通識</t>
    </r>
    <phoneticPr fontId="3" type="noConversion"/>
  </si>
  <si>
    <r>
      <rPr>
        <sz val="8"/>
        <rFont val="標楷體"/>
        <family val="4"/>
        <charset val="136"/>
      </rPr>
      <t>院
必
修</t>
    </r>
    <phoneticPr fontId="3" type="noConversion"/>
  </si>
  <si>
    <r>
      <rPr>
        <sz val="9"/>
        <rFont val="標楷體"/>
        <family val="4"/>
        <charset val="136"/>
      </rPr>
      <t>管理學</t>
    </r>
    <phoneticPr fontId="3" type="noConversion"/>
  </si>
  <si>
    <r>
      <rPr>
        <sz val="9"/>
        <rFont val="標楷體"/>
        <family val="4"/>
        <charset val="136"/>
      </rPr>
      <t>國際禮儀</t>
    </r>
    <phoneticPr fontId="3" type="noConversion"/>
  </si>
  <si>
    <r>
      <rPr>
        <sz val="9"/>
        <rFont val="標楷體"/>
        <family val="4"/>
        <charset val="136"/>
      </rPr>
      <t>民生產業講座</t>
    </r>
    <phoneticPr fontId="3" type="noConversion"/>
  </si>
  <si>
    <r>
      <rPr>
        <sz val="9"/>
        <rFont val="標楷體"/>
        <family val="4"/>
        <charset val="136"/>
      </rPr>
      <t>職場倫理</t>
    </r>
    <phoneticPr fontId="3" type="noConversion"/>
  </si>
  <si>
    <r>
      <rPr>
        <sz val="8"/>
        <rFont val="標楷體"/>
        <family val="4"/>
        <charset val="136"/>
      </rPr>
      <t>專業必修科目</t>
    </r>
    <phoneticPr fontId="3" type="noConversion"/>
  </si>
  <si>
    <t>*</t>
    <phoneticPr fontId="3" type="noConversion"/>
  </si>
  <si>
    <t xml:space="preserve"> </t>
    <phoneticPr fontId="3" type="noConversion"/>
  </si>
  <si>
    <r>
      <rPr>
        <b/>
        <sz val="9"/>
        <rFont val="標楷體"/>
        <family val="4"/>
        <charset val="136"/>
      </rPr>
      <t>小計</t>
    </r>
    <phoneticPr fontId="3" type="noConversion"/>
  </si>
  <si>
    <r>
      <rPr>
        <sz val="9"/>
        <rFont val="標楷體"/>
        <family val="4"/>
        <charset val="136"/>
      </rPr>
      <t>開設選修學分</t>
    </r>
    <phoneticPr fontId="3" type="noConversion"/>
  </si>
  <si>
    <r>
      <rPr>
        <sz val="9"/>
        <rFont val="標楷體"/>
        <family val="4"/>
        <charset val="136"/>
      </rPr>
      <t>校內實習</t>
    </r>
    <phoneticPr fontId="3" type="noConversion"/>
  </si>
  <si>
    <r>
      <rPr>
        <sz val="9"/>
        <rFont val="標楷體"/>
        <family val="4"/>
        <charset val="136"/>
      </rPr>
      <t>消費者行為</t>
    </r>
    <phoneticPr fontId="3" type="noConversion"/>
  </si>
  <si>
    <r>
      <rPr>
        <sz val="9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3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</si>
  <si>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</si>
  <si>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)-</t>
    </r>
    <r>
      <rPr>
        <sz val="9"/>
        <rFont val="標楷體"/>
        <family val="4"/>
        <charset val="136"/>
      </rPr>
      <t>高爾夫</t>
    </r>
    <phoneticPr fontId="3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</si>
  <si>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3" type="noConversion"/>
  </si>
  <si>
    <r>
      <rPr>
        <sz val="9"/>
        <rFont val="標楷體"/>
        <family val="4"/>
        <charset val="136"/>
      </rPr>
      <t>專題製作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</si>
  <si>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</si>
  <si>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</si>
  <si>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基礎通識：</t>
    </r>
    <r>
      <rPr>
        <sz val="9"/>
        <rFont val="Times New Roman"/>
        <family val="1"/>
      </rPr>
      <t>14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</si>
  <si>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多元通識：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</si>
  <si>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最低畢業學分數：</t>
    </r>
    <r>
      <rPr>
        <sz val="9"/>
        <rFont val="Times New Roman"/>
        <family val="1"/>
      </rPr>
      <t>128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</si>
  <si>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院必修：</t>
    </r>
    <r>
      <rPr>
        <sz val="9"/>
        <rFont val="Times New Roman"/>
        <family val="1"/>
      </rPr>
      <t>8</t>
    </r>
    <r>
      <rPr>
        <sz val="9"/>
        <rFont val="標楷體"/>
        <family val="4"/>
        <charset val="136"/>
      </rPr>
      <t>學分</t>
    </r>
    <phoneticPr fontId="3" type="noConversion"/>
  </si>
  <si>
    <t>學分</t>
    <phoneticPr fontId="3" type="noConversion"/>
  </si>
  <si>
    <t>時數</t>
    <phoneticPr fontId="3" type="noConversion"/>
  </si>
  <si>
    <r>
      <rPr>
        <sz val="8"/>
        <rFont val="標楷體"/>
        <family val="4"/>
        <charset val="136"/>
      </rPr>
      <t>學分</t>
    </r>
    <r>
      <rPr>
        <sz val="12"/>
        <rFont val="Times New Roman"/>
        <family val="1"/>
      </rPr>
      <t/>
    </r>
  </si>
  <si>
    <r>
      <rPr>
        <sz val="8"/>
        <rFont val="標楷體"/>
        <family val="4"/>
        <charset val="136"/>
      </rPr>
      <t>時數</t>
    </r>
    <r>
      <rPr>
        <sz val="12"/>
        <rFont val="Times New Roman"/>
        <family val="1"/>
      </rPr>
      <t/>
    </r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</si>
  <si>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</si>
  <si>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</si>
  <si>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職場禮儀與口語表達</t>
    </r>
    <phoneticPr fontId="3" type="noConversion"/>
  </si>
  <si>
    <r>
      <rPr>
        <sz val="8"/>
        <rFont val="標楷體"/>
        <family val="4"/>
        <charset val="136"/>
      </rPr>
      <t xml:space="preserve">多元通識
</t>
    </r>
    <r>
      <rPr>
        <sz val="8"/>
        <rFont val="Times New Roman"/>
        <family val="1"/>
      </rP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學分、「職用通識」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學分及「多元通識」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學分，共計</t>
    </r>
    <r>
      <rPr>
        <sz val="8"/>
        <rFont val="Times New Roman"/>
        <family val="1"/>
      </rPr>
      <t>28</t>
    </r>
    <r>
      <rPr>
        <sz val="8"/>
        <rFont val="標楷體"/>
        <family val="4"/>
        <charset val="136"/>
      </rPr>
      <t xml:space="preserve">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>「多元通識類」為通識涵養教育課程，由通識教育中心統一訂定，合計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學分。</t>
    </r>
    <phoneticPr fontId="3" type="noConversion"/>
  </si>
  <si>
    <r>
      <rPr>
        <sz val="9"/>
        <rFont val="標楷體"/>
        <family val="4"/>
        <charset val="136"/>
      </rPr>
      <t>音樂產業結構</t>
    </r>
    <phoneticPr fontId="3" type="noConversion"/>
  </si>
  <si>
    <r>
      <rPr>
        <sz val="9"/>
        <rFont val="標楷體"/>
        <family val="4"/>
        <charset val="136"/>
      </rPr>
      <t>錄音室錄音實務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</si>
  <si>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音樂專輯製作實務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</si>
  <si>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專題製作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</si>
  <si>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娛樂文化與表演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</si>
  <si>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作詞創作進階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</si>
  <si>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錄音室基礎混音實務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</si>
  <si>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專題製作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</si>
  <si>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流行音樂文化</t>
    </r>
    <phoneticPr fontId="3" type="noConversion"/>
  </si>
  <si>
    <r>
      <rPr>
        <sz val="9"/>
        <rFont val="標楷體"/>
        <family val="4"/>
        <charset val="136"/>
      </rPr>
      <t>作曲創作進階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</si>
  <si>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影像與音樂編輯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</si>
  <si>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音樂編輯軟體運用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</si>
  <si>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流行音樂演唱實務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</si>
  <si>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和聲演唱基礎</t>
    </r>
    <phoneticPr fontId="3" type="noConversion"/>
  </si>
  <si>
    <r>
      <rPr>
        <sz val="9"/>
        <rFont val="標楷體"/>
        <family val="4"/>
        <charset val="136"/>
      </rPr>
      <t>基礎樂理</t>
    </r>
    <phoneticPr fontId="3" type="noConversion"/>
  </si>
  <si>
    <r>
      <rPr>
        <sz val="9"/>
        <rFont val="標楷體"/>
        <family val="4"/>
        <charset val="136"/>
      </rPr>
      <t>編曲進階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</si>
  <si>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文案寫作</t>
    </r>
    <phoneticPr fontId="3" type="noConversion"/>
  </si>
  <si>
    <r>
      <rPr>
        <sz val="9"/>
        <rFont val="標楷體"/>
        <family val="4"/>
        <charset val="136"/>
      </rPr>
      <t>娛樂文化與表演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</si>
  <si>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錄音室錄音實務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</si>
  <si>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音樂專輯製作實務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</si>
  <si>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作曲創作基礎</t>
    </r>
    <phoneticPr fontId="3" type="noConversion"/>
  </si>
  <si>
    <r>
      <rPr>
        <sz val="9"/>
        <rFont val="標楷體"/>
        <family val="4"/>
        <charset val="136"/>
      </rPr>
      <t>作詞創作進階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</si>
  <si>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錄音室基礎混音實務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</si>
  <si>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作詞創作基礎</t>
    </r>
    <phoneticPr fontId="3" type="noConversion"/>
  </si>
  <si>
    <r>
      <rPr>
        <sz val="9"/>
        <rFont val="標楷體"/>
        <family val="4"/>
        <charset val="136"/>
      </rPr>
      <t>作曲創作進階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</si>
  <si>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影像與音樂編輯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</si>
  <si>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音樂編輯軟體運用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</si>
  <si>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流行音樂演唱實務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</si>
  <si>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演唱會規劃實務</t>
    </r>
    <phoneticPr fontId="3" type="noConversion"/>
  </si>
  <si>
    <r>
      <rPr>
        <sz val="9"/>
        <rFont val="標楷體"/>
        <family val="4"/>
        <charset val="136"/>
      </rPr>
      <t>編曲進階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</si>
  <si>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音樂產品行銷</t>
    </r>
    <phoneticPr fontId="3" type="noConversion"/>
  </si>
  <si>
    <r>
      <rPr>
        <sz val="9"/>
        <rFont val="標楷體"/>
        <family val="4"/>
        <charset val="136"/>
      </rPr>
      <t>實務實習</t>
    </r>
    <phoneticPr fontId="3" type="noConversion"/>
  </si>
  <si>
    <r>
      <rPr>
        <sz val="9"/>
        <rFont val="標楷體"/>
        <family val="4"/>
        <charset val="136"/>
      </rPr>
      <t>即興創作</t>
    </r>
    <phoneticPr fontId="3" type="noConversion"/>
  </si>
  <si>
    <r>
      <rPr>
        <sz val="9"/>
        <rFont val="標楷體"/>
        <family val="4"/>
        <charset val="136"/>
      </rPr>
      <t>吉他演奏技巧</t>
    </r>
    <phoneticPr fontId="3" type="noConversion"/>
  </si>
  <si>
    <r>
      <rPr>
        <sz val="9"/>
        <rFont val="標楷體"/>
        <family val="4"/>
        <charset val="136"/>
      </rPr>
      <t>流行產業行政管理</t>
    </r>
    <phoneticPr fontId="3" type="noConversion"/>
  </si>
  <si>
    <r>
      <rPr>
        <sz val="9"/>
        <rFont val="標楷體"/>
        <family val="4"/>
        <charset val="136"/>
      </rPr>
      <t>文化創意產業行銷</t>
    </r>
  </si>
  <si>
    <r>
      <rPr>
        <sz val="9"/>
        <rFont val="標楷體"/>
        <family val="4"/>
        <charset val="136"/>
      </rPr>
      <t>發聲演唱基礎</t>
    </r>
    <phoneticPr fontId="3" type="noConversion"/>
  </si>
  <si>
    <r>
      <rPr>
        <sz val="9"/>
        <rFont val="標楷體"/>
        <family val="4"/>
        <charset val="136"/>
      </rPr>
      <t>企劃提案與簡報</t>
    </r>
    <phoneticPr fontId="3" type="noConversion"/>
  </si>
  <si>
    <r>
      <rPr>
        <sz val="9"/>
        <rFont val="標楷體"/>
        <family val="4"/>
        <charset val="136"/>
      </rPr>
      <t>樂團演奏與錄音</t>
    </r>
    <phoneticPr fontId="3" type="noConversion"/>
  </si>
  <si>
    <r>
      <t>MV</t>
    </r>
    <r>
      <rPr>
        <sz val="9"/>
        <rFont val="標楷體"/>
        <family val="4"/>
        <charset val="136"/>
      </rPr>
      <t>製作與個案分析</t>
    </r>
    <phoneticPr fontId="3" type="noConversion"/>
  </si>
  <si>
    <r>
      <rPr>
        <sz val="9"/>
        <rFont val="標楷體"/>
        <family val="4"/>
        <charset val="136"/>
      </rPr>
      <t>流行舞蹈</t>
    </r>
    <phoneticPr fontId="3" type="noConversion"/>
  </si>
  <si>
    <r>
      <t>DJ</t>
    </r>
    <r>
      <rPr>
        <sz val="9"/>
        <rFont val="標楷體"/>
        <family val="4"/>
        <charset val="136"/>
      </rPr>
      <t>舞曲編輯</t>
    </r>
    <phoneticPr fontId="3" type="noConversion"/>
  </si>
  <si>
    <r>
      <rPr>
        <sz val="9"/>
        <rFont val="標楷體"/>
        <family val="4"/>
        <charset val="136"/>
      </rPr>
      <t>廣告配樂</t>
    </r>
    <phoneticPr fontId="3" type="noConversion"/>
  </si>
  <si>
    <r>
      <rPr>
        <sz val="9"/>
        <rFont val="標楷體"/>
        <family val="4"/>
        <charset val="136"/>
      </rPr>
      <t>媒體產業分析</t>
    </r>
  </si>
  <si>
    <r>
      <t>APP</t>
    </r>
    <r>
      <rPr>
        <sz val="9"/>
        <rFont val="標楷體"/>
        <family val="4"/>
        <charset val="136"/>
      </rPr>
      <t>行動裝置音樂編輯</t>
    </r>
    <phoneticPr fontId="3" type="noConversion"/>
  </si>
  <si>
    <r>
      <rPr>
        <sz val="9"/>
        <rFont val="標楷體"/>
        <family val="4"/>
        <charset val="136"/>
      </rPr>
      <t>音樂著作版權</t>
    </r>
    <phoneticPr fontId="3" type="noConversion"/>
  </si>
  <si>
    <r>
      <rPr>
        <sz val="9"/>
        <rFont val="標楷體"/>
        <family val="4"/>
        <charset val="136"/>
      </rPr>
      <t>產業接軌</t>
    </r>
    <phoneticPr fontId="3" type="noConversion"/>
  </si>
  <si>
    <r>
      <rPr>
        <sz val="9"/>
        <rFont val="標楷體"/>
        <family val="4"/>
        <charset val="136"/>
      </rPr>
      <t>電影配樂與音樂</t>
    </r>
    <phoneticPr fontId="3" type="noConversion"/>
  </si>
  <si>
    <r>
      <rPr>
        <sz val="9"/>
        <rFont val="標楷體"/>
        <family val="4"/>
        <charset val="136"/>
      </rPr>
      <t>公共關係</t>
    </r>
    <phoneticPr fontId="3" type="noConversion"/>
  </si>
  <si>
    <r>
      <rPr>
        <sz val="9"/>
        <rFont val="標楷體"/>
        <family val="4"/>
        <charset val="136"/>
      </rPr>
      <t>舞台與燈光</t>
    </r>
    <phoneticPr fontId="3" type="noConversion"/>
  </si>
  <si>
    <r>
      <rPr>
        <sz val="9"/>
        <rFont val="標楷體"/>
        <family val="4"/>
        <charset val="136"/>
      </rPr>
      <t>全球流行音樂趨勢</t>
    </r>
  </si>
  <si>
    <r>
      <rPr>
        <sz val="9"/>
        <rFont val="標楷體"/>
        <family val="4"/>
        <charset val="136"/>
      </rPr>
      <t>藝人經紀實務</t>
    </r>
    <phoneticPr fontId="3" type="noConversion"/>
  </si>
  <si>
    <r>
      <rPr>
        <sz val="9"/>
        <rFont val="標楷體"/>
        <family val="4"/>
        <charset val="136"/>
      </rPr>
      <t>流行音樂專題欣賞</t>
    </r>
  </si>
  <si>
    <r>
      <rPr>
        <sz val="9"/>
        <rFont val="標楷體"/>
        <family val="4"/>
        <charset val="136"/>
      </rPr>
      <t>就業接軌</t>
    </r>
    <phoneticPr fontId="3" type="noConversion"/>
  </si>
  <si>
    <r>
      <rPr>
        <b/>
        <sz val="9"/>
        <rFont val="標楷體"/>
        <family val="4"/>
        <charset val="136"/>
      </rPr>
      <t>類別學分小計</t>
    </r>
    <phoneticPr fontId="3" type="noConversion"/>
  </si>
  <si>
    <r>
      <rPr>
        <sz val="9"/>
        <rFont val="標楷體"/>
        <family val="4"/>
        <charset val="136"/>
      </rPr>
      <t>備
註</t>
    </r>
    <phoneticPr fontId="3" type="noConversion"/>
  </si>
  <si>
    <r>
      <rPr>
        <sz val="9"/>
        <rFont val="標楷體"/>
        <family val="4"/>
        <charset val="136"/>
      </rPr>
      <t>專業必修：</t>
    </r>
    <r>
      <rPr>
        <sz val="9"/>
        <rFont val="Times New Roman"/>
        <family val="1"/>
      </rPr>
      <t>64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</si>
  <si>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註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：每學期校外實務實習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需簽訂合約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，時數達</t>
    </r>
    <r>
      <rPr>
        <sz val="9"/>
        <rFont val="Times New Roman"/>
        <family val="1"/>
      </rPr>
      <t>320</t>
    </r>
    <r>
      <rPr>
        <sz val="9"/>
        <rFont val="標楷體"/>
        <family val="4"/>
        <charset val="136"/>
      </rPr>
      <t>小</t>
    </r>
    <phoneticPr fontId="3" type="noConversion"/>
  </si>
  <si>
    <r>
      <rPr>
        <sz val="9"/>
        <rFont val="標楷體"/>
        <family val="4"/>
        <charset val="136"/>
      </rPr>
      <t>職用通識：</t>
    </r>
    <r>
      <rPr>
        <sz val="9"/>
        <rFont val="Times New Roman"/>
        <family val="1"/>
      </rPr>
      <t>8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</si>
  <si>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最低畢業學分數：</t>
    </r>
    <r>
      <rPr>
        <sz val="9"/>
        <rFont val="Times New Roman"/>
        <family val="1"/>
      </rPr>
      <t xml:space="preserve">128 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</si>
  <si>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註</t>
    </r>
    <r>
      <rPr>
        <sz val="9"/>
        <rFont val="Times New Roman"/>
        <family val="1"/>
      </rPr>
      <t>2</t>
    </r>
    <r>
      <rPr>
        <sz val="9"/>
        <rFont val="標楷體"/>
        <family val="4"/>
        <charset val="136"/>
      </rPr>
      <t>：專業選修課程，於每學期期中考後，</t>
    </r>
    <phoneticPr fontId="3" type="noConversion"/>
  </si>
  <si>
    <r>
      <rPr>
        <sz val="9"/>
        <rFont val="標楷體"/>
        <family val="4"/>
        <charset val="136"/>
      </rPr>
      <t>學院必修：</t>
    </r>
    <r>
      <rPr>
        <sz val="9"/>
        <rFont val="Times New Roman"/>
        <family val="1"/>
      </rPr>
      <t>8</t>
    </r>
    <r>
      <rPr>
        <sz val="9"/>
        <rFont val="標楷體"/>
        <family val="4"/>
        <charset val="136"/>
      </rPr>
      <t>學分</t>
    </r>
    <phoneticPr fontId="3" type="noConversion"/>
  </si>
  <si>
    <r>
      <t xml:space="preserve"> </t>
    </r>
    <r>
      <rPr>
        <sz val="9"/>
        <rFont val="標楷體"/>
        <family val="4"/>
        <charset val="136"/>
      </rPr>
      <t>進行下學期專業選修之選課。</t>
    </r>
    <phoneticPr fontId="3" type="noConversion"/>
  </si>
  <si>
    <r>
      <rPr>
        <sz val="8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3" type="noConversion"/>
  </si>
  <si>
    <r>
      <rPr>
        <sz val="9"/>
        <rFont val="標楷體"/>
        <family val="4"/>
        <charset val="136"/>
      </rPr>
      <t>註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：因應產業之發展趨勢，得經課程發展委員會</t>
    </r>
    <phoneticPr fontId="3" type="noConversion"/>
  </si>
  <si>
    <r>
      <t xml:space="preserve"> </t>
    </r>
    <r>
      <rPr>
        <sz val="9"/>
        <rFont val="標楷體"/>
        <family val="4"/>
        <charset val="136"/>
      </rPr>
      <t>之同意，調整專業選修科目之課程名稱與內容。</t>
    </r>
    <phoneticPr fontId="3" type="noConversion"/>
  </si>
  <si>
    <r>
      <rPr>
        <sz val="9"/>
        <rFont val="標楷體"/>
        <family val="4"/>
        <charset val="136"/>
      </rPr>
      <t>◎本校日間部四年制學生，除依本校學則規定修滿應修之學分外，</t>
    </r>
    <phoneticPr fontId="3" type="noConversion"/>
  </si>
  <si>
    <r>
      <t xml:space="preserve"> </t>
    </r>
    <r>
      <rPr>
        <sz val="9"/>
        <rFont val="標楷體"/>
        <family val="4"/>
        <charset val="136"/>
      </rPr>
      <t>並應符合相關外語能力、專業實務技能規定之條件，使得申請畢業。</t>
    </r>
    <phoneticPr fontId="3" type="noConversion"/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</si>
  <si>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流行音樂事業學位學程</t>
    </r>
    <r>
      <rPr>
        <sz val="18"/>
        <rFont val="標楷體"/>
        <family val="4"/>
        <charset val="136"/>
      </rPr>
      <t>課程規劃表</t>
    </r>
    <r>
      <rPr>
        <sz val="12"/>
        <rFont val="Times New Roman"/>
        <family val="1"/>
      </rPr>
      <t>(107</t>
    </r>
    <r>
      <rPr>
        <sz val="12"/>
        <rFont val="標楷體"/>
        <family val="4"/>
        <charset val="136"/>
      </rPr>
      <t>學年度入學</t>
    </r>
    <r>
      <rPr>
        <sz val="12"/>
        <rFont val="Times New Roman"/>
        <family val="1"/>
      </rPr>
      <t xml:space="preserve">) </t>
    </r>
    <phoneticPr fontId="2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</si>
  <si>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次學程課程發展委員會訂定</t>
    </r>
    <phoneticPr fontId="3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</si>
  <si>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26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次院課程發展委員會審議</t>
    </r>
    <r>
      <rPr>
        <sz val="6"/>
        <color theme="0"/>
        <rFont val="新細明體"/>
        <family val="1"/>
        <charset val="136"/>
      </rPr>
      <t>█</t>
    </r>
    <phoneticPr fontId="3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</si>
  <si>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04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r>
      <rPr>
        <sz val="6"/>
        <color theme="0"/>
        <rFont val="標楷體"/>
        <family val="4"/>
        <charset val="136"/>
      </rPr>
      <t>█</t>
    </r>
    <phoneticPr fontId="3" type="noConversion"/>
  </si>
  <si>
    <r>
      <t xml:space="preserve"> </t>
    </r>
    <r>
      <rPr>
        <sz val="9"/>
        <rFont val="標楷體"/>
        <family val="4"/>
        <charset val="136"/>
      </rPr>
      <t>時以上者可抵免該學期之實務實習學分。</t>
    </r>
    <phoneticPr fontId="3" type="noConversion"/>
  </si>
  <si>
    <t xml:space="preserve"> </t>
    <phoneticPr fontId="3" type="noConversion"/>
  </si>
  <si>
    <r>
      <rPr>
        <sz val="10"/>
        <rFont val="標楷體"/>
        <family val="4"/>
        <charset val="136"/>
      </rPr>
      <t>類別</t>
    </r>
  </si>
  <si>
    <r>
      <rPr>
        <sz val="10"/>
        <rFont val="標楷體"/>
        <family val="4"/>
        <charset val="136"/>
      </rPr>
      <t>科目名稱</t>
    </r>
  </si>
  <si>
    <r>
      <rPr>
        <sz val="10"/>
        <rFont val="標楷體"/>
        <family val="4"/>
        <charset val="136"/>
      </rPr>
      <t>第一學年</t>
    </r>
  </si>
  <si>
    <r>
      <rPr>
        <sz val="10"/>
        <rFont val="標楷體"/>
        <family val="4"/>
        <charset val="136"/>
      </rPr>
      <t>第二學年</t>
    </r>
  </si>
  <si>
    <r>
      <rPr>
        <sz val="10"/>
        <rFont val="標楷體"/>
        <family val="4"/>
        <charset val="136"/>
      </rPr>
      <t>第三學年</t>
    </r>
  </si>
  <si>
    <r>
      <rPr>
        <sz val="10"/>
        <rFont val="標楷體"/>
        <family val="4"/>
        <charset val="136"/>
      </rPr>
      <t>第四學年</t>
    </r>
  </si>
  <si>
    <r>
      <rPr>
        <sz val="10"/>
        <rFont val="標楷體"/>
        <family val="4"/>
        <charset val="136"/>
      </rPr>
      <t>上</t>
    </r>
  </si>
  <si>
    <r>
      <rPr>
        <sz val="10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</si>
  <si>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學分</t>
    </r>
  </si>
  <si>
    <r>
      <rPr>
        <sz val="12"/>
        <rFont val="標楷體"/>
        <family val="4"/>
        <charset val="136"/>
      </rPr>
      <t>時數</t>
    </r>
  </si>
  <si>
    <r>
      <rPr>
        <sz val="10"/>
        <rFont val="標楷體"/>
        <family val="4"/>
        <charset val="136"/>
      </rPr>
      <t>基礎通識</t>
    </r>
    <phoneticPr fontId="3" type="noConversion"/>
  </si>
  <si>
    <r>
      <rPr>
        <sz val="9"/>
        <rFont val="標楷體"/>
        <family val="4"/>
        <charset val="136"/>
      </rPr>
      <t>中文閱讀與寫作</t>
    </r>
    <phoneticPr fontId="3" type="noConversion"/>
  </si>
  <si>
    <r>
      <rPr>
        <b/>
        <sz val="10"/>
        <rFont val="標楷體"/>
        <family val="4"/>
        <charset val="136"/>
      </rPr>
      <t>小計</t>
    </r>
    <phoneticPr fontId="3" type="noConversion"/>
  </si>
  <si>
    <r>
      <rPr>
        <b/>
        <sz val="8"/>
        <rFont val="標楷體"/>
        <family val="4"/>
        <charset val="136"/>
      </rPr>
      <t>類別學分小計</t>
    </r>
    <phoneticPr fontId="3" type="noConversion"/>
  </si>
  <si>
    <r>
      <rPr>
        <sz val="10"/>
        <rFont val="標楷體"/>
        <family val="4"/>
        <charset val="136"/>
      </rPr>
      <t>職用通識</t>
    </r>
    <phoneticPr fontId="3" type="noConversion"/>
  </si>
  <si>
    <r>
      <rPr>
        <sz val="9"/>
        <rFont val="標楷體"/>
        <family val="4"/>
        <charset val="136"/>
      </rPr>
      <t>職場應用文</t>
    </r>
    <phoneticPr fontId="3" type="noConversion"/>
  </si>
  <si>
    <r>
      <rPr>
        <sz val="9"/>
        <rFont val="標楷體"/>
        <family val="4"/>
        <charset val="136"/>
      </rPr>
      <t>職場禮儀與口語表達</t>
    </r>
    <phoneticPr fontId="3" type="noConversion"/>
  </si>
  <si>
    <r>
      <rPr>
        <sz val="9"/>
        <rFont val="標楷體"/>
        <family val="4"/>
        <charset val="136"/>
      </rPr>
      <t>法律與生活</t>
    </r>
    <phoneticPr fontId="3" type="noConversion"/>
  </si>
  <si>
    <r>
      <rPr>
        <sz val="10"/>
        <rFont val="標楷體"/>
        <family val="4"/>
        <charset val="136"/>
      </rPr>
      <t>多
元
通
識</t>
    </r>
    <phoneticPr fontId="3" type="noConversion"/>
  </si>
  <si>
    <r>
      <rPr>
        <sz val="8"/>
        <rFont val="標楷體"/>
        <family val="4"/>
        <charset val="136"/>
      </rPr>
      <t>院定必修</t>
    </r>
    <phoneticPr fontId="3" type="noConversion"/>
  </si>
  <si>
    <r>
      <rPr>
        <sz val="9"/>
        <rFont val="標楷體"/>
        <family val="4"/>
        <charset val="136"/>
      </rPr>
      <t>民生產業講座</t>
    </r>
    <phoneticPr fontId="3" type="noConversion"/>
  </si>
  <si>
    <r>
      <rPr>
        <sz val="9"/>
        <rFont val="標楷體"/>
        <family val="4"/>
        <charset val="136"/>
      </rPr>
      <t>職場倫理</t>
    </r>
    <phoneticPr fontId="3" type="noConversion"/>
  </si>
  <si>
    <r>
      <rPr>
        <sz val="9"/>
        <rFont val="標楷體"/>
        <family val="4"/>
        <charset val="136"/>
      </rPr>
      <t>管理學</t>
    </r>
    <phoneticPr fontId="3" type="noConversion"/>
  </si>
  <si>
    <r>
      <rPr>
        <sz val="9"/>
        <rFont val="標楷體"/>
        <family val="4"/>
        <charset val="136"/>
      </rPr>
      <t>國際禮儀</t>
    </r>
    <phoneticPr fontId="3" type="noConversion"/>
  </si>
  <si>
    <r>
      <rPr>
        <sz val="9"/>
        <rFont val="標楷體"/>
        <family val="4"/>
        <charset val="136"/>
      </rPr>
      <t>中階職場專業日語</t>
    </r>
    <phoneticPr fontId="3" type="noConversion"/>
  </si>
  <si>
    <r>
      <rPr>
        <sz val="9"/>
        <rFont val="標楷體"/>
        <family val="4"/>
        <charset val="136"/>
      </rPr>
      <t>中階職場專業英語</t>
    </r>
    <phoneticPr fontId="3" type="noConversion"/>
  </si>
  <si>
    <r>
      <rPr>
        <sz val="10"/>
        <rFont val="標楷體"/>
        <family val="4"/>
        <charset val="136"/>
      </rPr>
      <t>高階職場專業日語</t>
    </r>
    <phoneticPr fontId="3" type="noConversion"/>
  </si>
  <si>
    <r>
      <rPr>
        <sz val="10"/>
        <rFont val="標楷體"/>
        <family val="4"/>
        <charset val="136"/>
      </rPr>
      <t>高階職場專業英語</t>
    </r>
    <phoneticPr fontId="3" type="noConversion"/>
  </si>
  <si>
    <r>
      <rPr>
        <sz val="9"/>
        <rFont val="標楷體"/>
        <family val="4"/>
        <charset val="136"/>
      </rPr>
      <t>飯店應用日語會話</t>
    </r>
    <phoneticPr fontId="3" type="noConversion"/>
  </si>
  <si>
    <r>
      <rPr>
        <sz val="10"/>
        <rFont val="標楷體"/>
        <family val="4"/>
        <charset val="136"/>
      </rPr>
      <t>職場實用日語會話</t>
    </r>
    <phoneticPr fontId="3" type="noConversion"/>
  </si>
  <si>
    <r>
      <rPr>
        <sz val="9"/>
        <rFont val="標楷體"/>
        <family val="4"/>
        <charset val="136"/>
      </rPr>
      <t>進階飯店應用日語會話</t>
    </r>
    <phoneticPr fontId="3" type="noConversion"/>
  </si>
  <si>
    <r>
      <rPr>
        <sz val="10"/>
        <rFont val="標楷體"/>
        <family val="4"/>
        <charset val="136"/>
      </rPr>
      <t>進階職場實用日語會話</t>
    </r>
    <phoneticPr fontId="3" type="noConversion"/>
  </si>
  <si>
    <r>
      <rPr>
        <sz val="10"/>
        <rFont val="標楷體"/>
        <family val="4"/>
        <charset val="136"/>
      </rPr>
      <t>專業必修科目</t>
    </r>
    <phoneticPr fontId="3" type="noConversion"/>
  </si>
  <si>
    <r>
      <rPr>
        <sz val="9"/>
        <rFont val="標楷體"/>
        <family val="4"/>
        <charset val="136"/>
      </rPr>
      <t>產業英語會話</t>
    </r>
    <phoneticPr fontId="3" type="noConversion"/>
  </si>
  <si>
    <r>
      <rPr>
        <sz val="9"/>
        <rFont val="標楷體"/>
        <family val="4"/>
        <charset val="136"/>
      </rPr>
      <t>產業日語會話</t>
    </r>
    <phoneticPr fontId="3" type="noConversion"/>
  </si>
  <si>
    <r>
      <rPr>
        <sz val="9"/>
        <rFont val="標楷體"/>
        <family val="4"/>
        <charset val="136"/>
      </rPr>
      <t>旅館管理概論</t>
    </r>
    <phoneticPr fontId="3" type="noConversion"/>
  </si>
  <si>
    <r>
      <rPr>
        <sz val="9"/>
        <rFont val="標楷體"/>
        <family val="4"/>
        <charset val="136"/>
      </rPr>
      <t>旅館客房資訊系統</t>
    </r>
    <phoneticPr fontId="3" type="noConversion"/>
  </si>
  <si>
    <r>
      <rPr>
        <sz val="9"/>
        <rFont val="標楷體"/>
        <family val="4"/>
        <charset val="136"/>
      </rPr>
      <t>房務實務</t>
    </r>
    <phoneticPr fontId="3" type="noConversion"/>
  </si>
  <si>
    <r>
      <rPr>
        <sz val="9"/>
        <rFont val="標楷體"/>
        <family val="4"/>
        <charset val="136"/>
      </rPr>
      <t>連鎖旅館經營管理</t>
    </r>
    <phoneticPr fontId="3" type="noConversion"/>
  </si>
  <si>
    <r>
      <rPr>
        <sz val="9"/>
        <rFont val="標楷體"/>
        <family val="4"/>
        <charset val="136"/>
      </rPr>
      <t>旅館安全衛生與法規</t>
    </r>
    <phoneticPr fontId="3" type="noConversion"/>
  </si>
  <si>
    <t xml:space="preserve"> </t>
    <phoneticPr fontId="3" type="noConversion"/>
  </si>
  <si>
    <r>
      <rPr>
        <sz val="9"/>
        <rFont val="標楷體"/>
        <family val="4"/>
        <charset val="136"/>
      </rPr>
      <t>旅館經營策略管理</t>
    </r>
    <phoneticPr fontId="3" type="noConversion"/>
  </si>
  <si>
    <r>
      <rPr>
        <sz val="9"/>
        <rFont val="標楷體"/>
        <family val="4"/>
        <charset val="136"/>
      </rPr>
      <t>旅館人力資源管理</t>
    </r>
    <phoneticPr fontId="3" type="noConversion"/>
  </si>
  <si>
    <r>
      <rPr>
        <sz val="9"/>
        <rFont val="標楷體"/>
        <family val="4"/>
        <charset val="136"/>
      </rPr>
      <t>客務實務</t>
    </r>
    <phoneticPr fontId="3" type="noConversion"/>
  </si>
  <si>
    <r>
      <rPr>
        <sz val="8"/>
        <rFont val="標楷體"/>
        <family val="4"/>
        <charset val="136"/>
      </rPr>
      <t>導覽與簡報技巧</t>
    </r>
    <phoneticPr fontId="3" type="noConversion"/>
  </si>
  <si>
    <r>
      <rPr>
        <sz val="9"/>
        <rFont val="標楷體"/>
        <family val="4"/>
        <charset val="136"/>
      </rPr>
      <t>溫泉旅館管理</t>
    </r>
    <phoneticPr fontId="3" type="noConversion"/>
  </si>
  <si>
    <r>
      <rPr>
        <sz val="8"/>
        <rFont val="標楷體"/>
        <family val="4"/>
        <charset val="136"/>
      </rPr>
      <t>旅館餐飲資訊系統</t>
    </r>
    <phoneticPr fontId="3" type="noConversion"/>
  </si>
  <si>
    <r>
      <rPr>
        <sz val="9"/>
        <rFont val="標楷體"/>
        <family val="4"/>
        <charset val="136"/>
      </rPr>
      <t>高級管家服務</t>
    </r>
    <phoneticPr fontId="3" type="noConversion"/>
  </si>
  <si>
    <r>
      <rPr>
        <sz val="8"/>
        <rFont val="標楷體"/>
        <family val="4"/>
        <charset val="136"/>
      </rPr>
      <t>旅館行銷管理</t>
    </r>
    <phoneticPr fontId="3" type="noConversion"/>
  </si>
  <si>
    <r>
      <rPr>
        <sz val="10"/>
        <rFont val="標楷體"/>
        <family val="4"/>
        <charset val="136"/>
      </rPr>
      <t>旅館採購與成本控制</t>
    </r>
    <phoneticPr fontId="3" type="noConversion"/>
  </si>
  <si>
    <r>
      <rPr>
        <sz val="10"/>
        <rFont val="標楷體"/>
        <family val="4"/>
        <charset val="136"/>
      </rPr>
      <t>旅館專題講座</t>
    </r>
    <phoneticPr fontId="3" type="noConversion"/>
  </si>
  <si>
    <r>
      <rPr>
        <sz val="10"/>
        <rFont val="標楷體"/>
        <family val="4"/>
        <charset val="136"/>
      </rPr>
      <t>專業選修科目</t>
    </r>
    <phoneticPr fontId="3" type="noConversion"/>
  </si>
  <si>
    <r>
      <rPr>
        <b/>
        <sz val="10"/>
        <rFont val="標楷體"/>
        <family val="4"/>
        <charset val="136"/>
      </rPr>
      <t>開班學分時數</t>
    </r>
    <phoneticPr fontId="3" type="noConversion"/>
  </si>
  <si>
    <r>
      <rPr>
        <sz val="9"/>
        <rFont val="標楷體"/>
        <family val="4"/>
        <charset val="136"/>
      </rPr>
      <t>商業套裝軟體</t>
    </r>
    <phoneticPr fontId="3" type="noConversion"/>
  </si>
  <si>
    <r>
      <rPr>
        <sz val="9"/>
        <rFont val="標楷體"/>
        <family val="4"/>
        <charset val="136"/>
      </rPr>
      <t>俱樂部規劃經營</t>
    </r>
    <phoneticPr fontId="3" type="noConversion"/>
  </si>
  <si>
    <r>
      <rPr>
        <sz val="9"/>
        <rFont val="標楷體"/>
        <family val="4"/>
        <charset val="136"/>
      </rPr>
      <t>基礎韓語</t>
    </r>
    <phoneticPr fontId="3" type="noConversion"/>
  </si>
  <si>
    <r>
      <rPr>
        <sz val="9"/>
        <rFont val="標楷體"/>
        <family val="4"/>
        <charset val="136"/>
      </rPr>
      <t>世界飲食文化</t>
    </r>
    <phoneticPr fontId="3" type="noConversion"/>
  </si>
  <si>
    <r>
      <rPr>
        <sz val="9"/>
        <rFont val="標楷體"/>
        <family val="4"/>
        <charset val="136"/>
      </rPr>
      <t>進階旅館餐飲服務實務</t>
    </r>
    <phoneticPr fontId="3" type="noConversion"/>
  </si>
  <si>
    <r>
      <rPr>
        <sz val="9"/>
        <rFont val="標楷體"/>
        <family val="4"/>
        <charset val="136"/>
      </rPr>
      <t>旅館危機處理個案探討與管理</t>
    </r>
    <phoneticPr fontId="3" type="noConversion"/>
  </si>
  <si>
    <r>
      <rPr>
        <sz val="9"/>
        <rFont val="標楷體"/>
        <family val="4"/>
        <charset val="136"/>
      </rPr>
      <t>咖啡研究與賞析</t>
    </r>
    <phoneticPr fontId="3" type="noConversion"/>
  </si>
  <si>
    <r>
      <rPr>
        <sz val="9"/>
        <rFont val="標楷體"/>
        <family val="4"/>
        <charset val="136"/>
      </rPr>
      <t>旅館產業實務</t>
    </r>
    <phoneticPr fontId="3" type="noConversion"/>
  </si>
  <si>
    <r>
      <rPr>
        <sz val="9"/>
        <rFont val="標楷體"/>
        <family val="4"/>
        <charset val="136"/>
      </rPr>
      <t>博奕事業管理</t>
    </r>
    <phoneticPr fontId="3" type="noConversion"/>
  </si>
  <si>
    <r>
      <rPr>
        <sz val="9"/>
        <rFont val="標楷體"/>
        <family val="4"/>
        <charset val="136"/>
      </rPr>
      <t>溫泉文化</t>
    </r>
    <phoneticPr fontId="3" type="noConversion"/>
  </si>
  <si>
    <r>
      <rPr>
        <sz val="9"/>
        <rFont val="標楷體"/>
        <family val="4"/>
        <charset val="136"/>
      </rPr>
      <t>溫泉遊憩管理</t>
    </r>
    <phoneticPr fontId="3" type="noConversion"/>
  </si>
  <si>
    <r>
      <rPr>
        <sz val="9"/>
        <rFont val="標楷體"/>
        <family val="4"/>
        <charset val="136"/>
      </rPr>
      <t>旅館菁英培訓</t>
    </r>
    <phoneticPr fontId="3" type="noConversion"/>
  </si>
  <si>
    <r>
      <rPr>
        <sz val="9"/>
        <rFont val="標楷體"/>
        <family val="4"/>
        <charset val="136"/>
      </rPr>
      <t>消費者行為學</t>
    </r>
    <phoneticPr fontId="3" type="noConversion"/>
  </si>
  <si>
    <r>
      <rPr>
        <sz val="9"/>
        <rFont val="標楷體"/>
        <family val="4"/>
        <charset val="136"/>
      </rPr>
      <t>葡萄酒賞析與服務</t>
    </r>
    <phoneticPr fontId="3" type="noConversion"/>
  </si>
  <si>
    <r>
      <rPr>
        <sz val="9"/>
        <rFont val="標楷體"/>
        <family val="4"/>
        <charset val="136"/>
      </rPr>
      <t>校內實務實習</t>
    </r>
    <phoneticPr fontId="3" type="noConversion"/>
  </si>
  <si>
    <r>
      <rPr>
        <sz val="9"/>
        <rFont val="標楷體"/>
        <family val="4"/>
        <charset val="136"/>
      </rPr>
      <t>旅館會計學</t>
    </r>
    <phoneticPr fontId="3" type="noConversion"/>
  </si>
  <si>
    <r>
      <rPr>
        <sz val="9"/>
        <rFont val="標楷體"/>
        <family val="4"/>
        <charset val="136"/>
      </rPr>
      <t>旅館品牌形象管理</t>
    </r>
    <phoneticPr fontId="3" type="noConversion"/>
  </si>
  <si>
    <r>
      <rPr>
        <sz val="9"/>
        <rFont val="標楷體"/>
        <family val="4"/>
        <charset val="136"/>
      </rPr>
      <t>旅館韓語</t>
    </r>
    <phoneticPr fontId="3" type="noConversion"/>
  </si>
  <si>
    <r>
      <rPr>
        <sz val="9"/>
        <rFont val="標楷體"/>
        <family val="4"/>
        <charset val="136"/>
      </rPr>
      <t>人際關係與溝通技巧</t>
    </r>
    <phoneticPr fontId="3" type="noConversion"/>
  </si>
  <si>
    <r>
      <rPr>
        <sz val="9"/>
        <rFont val="標楷體"/>
        <family val="4"/>
        <charset val="136"/>
      </rPr>
      <t>旅館設備維護管理</t>
    </r>
    <phoneticPr fontId="3" type="noConversion"/>
  </si>
  <si>
    <r>
      <rPr>
        <sz val="9"/>
        <rFont val="標楷體"/>
        <family val="4"/>
        <charset val="136"/>
      </rPr>
      <t>全球旅館產業分析</t>
    </r>
    <phoneticPr fontId="3" type="noConversion"/>
  </si>
  <si>
    <r>
      <rPr>
        <sz val="9"/>
        <rFont val="標楷體"/>
        <family val="4"/>
        <charset val="136"/>
      </rPr>
      <t>宴會管理</t>
    </r>
    <phoneticPr fontId="3" type="noConversion"/>
  </si>
  <si>
    <r>
      <rPr>
        <sz val="9"/>
        <rFont val="標楷體"/>
        <family val="4"/>
        <charset val="136"/>
      </rPr>
      <t>海外參訪研習</t>
    </r>
    <phoneticPr fontId="3" type="noConversion"/>
  </si>
  <si>
    <r>
      <rPr>
        <sz val="9"/>
        <rFont val="標楷體"/>
        <family val="4"/>
        <charset val="136"/>
      </rPr>
      <t>綠能旅館發展與趨勢</t>
    </r>
    <phoneticPr fontId="3" type="noConversion"/>
  </si>
  <si>
    <r>
      <rPr>
        <sz val="9"/>
        <rFont val="標楷體"/>
        <family val="4"/>
        <charset val="136"/>
      </rPr>
      <t>海外語言研習</t>
    </r>
    <phoneticPr fontId="3" type="noConversion"/>
  </si>
  <si>
    <r>
      <rPr>
        <sz val="9"/>
        <rFont val="標楷體"/>
        <family val="4"/>
        <charset val="136"/>
      </rPr>
      <t>民宿規劃與管理</t>
    </r>
    <phoneticPr fontId="3" type="noConversion"/>
  </si>
  <si>
    <r>
      <rPr>
        <sz val="9"/>
        <rFont val="標楷體"/>
        <family val="4"/>
        <charset val="136"/>
      </rPr>
      <t>旅館菁英實習</t>
    </r>
    <phoneticPr fontId="3" type="noConversion"/>
  </si>
  <si>
    <r>
      <rPr>
        <sz val="8"/>
        <rFont val="標楷體"/>
        <family val="4"/>
        <charset val="136"/>
      </rPr>
      <t>旅館吧台實務與管理</t>
    </r>
    <phoneticPr fontId="3" type="noConversion"/>
  </si>
  <si>
    <r>
      <rPr>
        <sz val="9"/>
        <rFont val="標楷體"/>
        <family val="4"/>
        <charset val="136"/>
      </rPr>
      <t>進階產業英語會話</t>
    </r>
    <phoneticPr fontId="3" type="noConversion"/>
  </si>
  <si>
    <r>
      <rPr>
        <sz val="8"/>
        <rFont val="標楷體"/>
        <family val="4"/>
        <charset val="136"/>
      </rPr>
      <t>旅館管理個案研究</t>
    </r>
    <phoneticPr fontId="3" type="noConversion"/>
  </si>
  <si>
    <r>
      <rPr>
        <sz val="12"/>
        <rFont val="標楷體"/>
        <family val="4"/>
        <charset val="136"/>
      </rPr>
      <t>基礎旅館餐飲服務實務</t>
    </r>
    <phoneticPr fontId="3" type="noConversion"/>
  </si>
  <si>
    <r>
      <rPr>
        <sz val="11"/>
        <rFont val="標楷體"/>
        <family val="4"/>
        <charset val="136"/>
      </rPr>
      <t>進階產業日語會話</t>
    </r>
    <phoneticPr fontId="3" type="noConversion"/>
  </si>
  <si>
    <r>
      <rPr>
        <sz val="8"/>
        <rFont val="標楷體"/>
        <family val="4"/>
        <charset val="136"/>
      </rPr>
      <t>咖啡吧台經營實務</t>
    </r>
    <phoneticPr fontId="3" type="noConversion"/>
  </si>
  <si>
    <r>
      <rPr>
        <b/>
        <sz val="10"/>
        <rFont val="標楷體"/>
        <family val="4"/>
        <charset val="136"/>
      </rPr>
      <t>類別學分小計</t>
    </r>
  </si>
  <si>
    <r>
      <rPr>
        <sz val="10"/>
        <rFont val="標楷體"/>
        <family val="4"/>
        <charset val="136"/>
      </rPr>
      <t>備
註</t>
    </r>
    <phoneticPr fontId="3" type="noConversion"/>
  </si>
  <si>
    <r>
      <t>*</t>
    </r>
    <r>
      <rPr>
        <sz val="10"/>
        <rFont val="標楷體"/>
        <family val="4"/>
        <charset val="136"/>
      </rPr>
      <t>院選修依「臺北城市科技大學民生學院「職場專業英日語」選修準則」辦理，可抵各系專業選修學分。</t>
    </r>
    <phoneticPr fontId="3" type="noConversion"/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</si>
  <si>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03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10</t>
    </r>
    <r>
      <rPr>
        <sz val="10"/>
        <rFont val="標楷體"/>
        <family val="4"/>
        <charset val="136"/>
      </rPr>
      <t>日</t>
    </r>
    <r>
      <rPr>
        <sz val="10"/>
        <rFont val="Times New Roman"/>
        <family val="1"/>
      </rPr>
      <t>104</t>
    </r>
    <r>
      <rPr>
        <sz val="10"/>
        <rFont val="標楷體"/>
        <family val="4"/>
        <charset val="136"/>
      </rPr>
      <t>學年度第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學期第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次學程課程發展委員會議審議通過</t>
    </r>
    <phoneticPr fontId="3" type="noConversion"/>
  </si>
  <si>
    <r>
      <t>105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03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104</t>
    </r>
    <r>
      <rPr>
        <sz val="12"/>
        <rFont val="標楷體"/>
        <family val="4"/>
        <charset val="136"/>
      </rPr>
      <t>學年度第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學期第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次院課程發展委員會審議通過</t>
    </r>
    <phoneticPr fontId="3" type="noConversion"/>
  </si>
  <si>
    <r>
      <rPr>
        <sz val="10"/>
        <rFont val="標楷體"/>
        <family val="4"/>
        <charset val="136"/>
      </rPr>
      <t>科目名稱</t>
    </r>
    <phoneticPr fontId="3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</si>
  <si>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)-</t>
    </r>
    <r>
      <rPr>
        <sz val="9"/>
        <rFont val="標楷體"/>
        <family val="4"/>
        <charset val="136"/>
      </rPr>
      <t>高爾夫</t>
    </r>
    <phoneticPr fontId="3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</si>
  <si>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</si>
  <si>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</si>
  <si>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</si>
  <si>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3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</si>
  <si>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rFont val="Times New Roman"/>
        <family val="1"/>
      </rPr>
      <t>2.</t>
    </r>
    <r>
      <rPr>
        <sz val="8"/>
        <rFont val="標楷體"/>
        <family val="4"/>
        <charset val="136"/>
      </rPr>
      <t>選定語言後，可交換和異動語言，但以一次為限。欲異動語言者，需考量是否具該語言之基礎。</t>
    </r>
    <phoneticPr fontId="3" type="noConversion"/>
  </si>
  <si>
    <r>
      <rPr>
        <sz val="9"/>
        <rFont val="標楷體"/>
        <family val="4"/>
        <charset val="136"/>
      </rPr>
      <t>勞作教育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</si>
  <si>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服務學習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r>
      <rPr>
        <sz val="10"/>
        <rFont val="新細明體"/>
        <family val="1"/>
        <charset val="136"/>
      </rPr>
      <t/>
    </r>
    <phoneticPr fontId="3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</si>
  <si>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「多元通識」由通識教育中心訂定預選課程，預選後列出應選修之人文藝術領域、自然科技領域及社會科學領域三類之應開課程後，請至少於２領域以上選修，共計６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3" type="noConversion"/>
  </si>
  <si>
    <r>
      <rPr>
        <sz val="8"/>
        <rFont val="標楷體"/>
        <family val="4"/>
        <charset val="136"/>
      </rPr>
      <t>院選修</t>
    </r>
    <phoneticPr fontId="3" type="noConversion"/>
  </si>
  <si>
    <r>
      <rPr>
        <sz val="9"/>
        <rFont val="標楷體"/>
        <family val="4"/>
        <charset val="136"/>
      </rPr>
      <t>專業英語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</si>
  <si>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</si>
  <si>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專題製作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</si>
  <si>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專業日語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</si>
  <si>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專題製作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</si>
  <si>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旅館實務實習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</si>
  <si>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專業英語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</si>
  <si>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專業日語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</si>
  <si>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旅館實務實習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</si>
  <si>
    <r>
      <rPr>
        <sz val="10"/>
        <rFont val="標楷體"/>
        <family val="4"/>
        <charset val="136"/>
      </rPr>
      <t>基礎通識：</t>
    </r>
    <r>
      <rPr>
        <sz val="10"/>
        <rFont val="Times New Roman"/>
        <family val="1"/>
      </rPr>
      <t>14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</si>
  <si>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學院選修：</t>
    </r>
    <r>
      <rPr>
        <sz val="10"/>
        <rFont val="Times New Roman"/>
        <family val="1"/>
      </rPr>
      <t xml:space="preserve">16 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</si>
  <si>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職用通識：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</si>
  <si>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專業必修：</t>
    </r>
    <r>
      <rPr>
        <sz val="10"/>
        <rFont val="Times New Roman"/>
        <family val="1"/>
      </rPr>
      <t>67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</si>
  <si>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多元通識：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</si>
  <si>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學院必修：</t>
    </r>
    <r>
      <rPr>
        <sz val="10"/>
        <rFont val="Times New Roman"/>
        <family val="1"/>
      </rPr>
      <t xml:space="preserve">8 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</si>
  <si>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最低畢業學分數：</t>
    </r>
    <r>
      <rPr>
        <sz val="10"/>
        <rFont val="Times New Roman"/>
        <family val="1"/>
      </rPr>
      <t xml:space="preserve">128 </t>
    </r>
    <r>
      <rPr>
        <sz val="10"/>
        <rFont val="標楷體"/>
        <family val="4"/>
        <charset val="136"/>
      </rPr>
      <t>學分</t>
    </r>
    <phoneticPr fontId="3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</si>
  <si>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19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次學程課程發展委員會訂定</t>
    </r>
    <phoneticPr fontId="3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</si>
  <si>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26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次院課程發展委員會審議</t>
    </r>
    <r>
      <rPr>
        <sz val="6"/>
        <color theme="0"/>
        <rFont val="標楷體"/>
        <family val="4"/>
        <charset val="136"/>
      </rPr>
      <t>█</t>
    </r>
    <phoneticPr fontId="3" type="noConversion"/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</si>
  <si>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旅館事業管理學士學位學程</t>
    </r>
    <r>
      <rPr>
        <sz val="18"/>
        <rFont val="標楷體"/>
        <family val="4"/>
        <charset val="136"/>
      </rPr>
      <t>課程規劃表</t>
    </r>
    <r>
      <rPr>
        <sz val="14"/>
        <rFont val="Times New Roman"/>
        <family val="1"/>
      </rPr>
      <t>(107</t>
    </r>
    <r>
      <rPr>
        <sz val="14"/>
        <rFont val="標楷體"/>
        <family val="4"/>
        <charset val="136"/>
      </rPr>
      <t>學年度入學</t>
    </r>
    <r>
      <rPr>
        <sz val="14"/>
        <rFont val="Times New Roman"/>
        <family val="1"/>
      </rPr>
      <t xml:space="preserve">) </t>
    </r>
    <phoneticPr fontId="3" type="noConversion"/>
  </si>
  <si>
    <r>
      <rPr>
        <sz val="8"/>
        <rFont val="標楷體"/>
        <family val="4"/>
        <charset val="136"/>
      </rPr>
      <t>學分</t>
    </r>
  </si>
  <si>
    <r>
      <rPr>
        <sz val="8"/>
        <rFont val="標楷體"/>
        <family val="4"/>
        <charset val="136"/>
      </rPr>
      <t>時數</t>
    </r>
  </si>
  <si>
    <r>
      <rPr>
        <sz val="8"/>
        <rFont val="標楷體"/>
        <family val="4"/>
        <charset val="136"/>
      </rPr>
      <t>小計</t>
    </r>
  </si>
  <si>
    <r>
      <rPr>
        <sz val="8"/>
        <rFont val="標楷體"/>
        <family val="4"/>
        <charset val="136"/>
      </rPr>
      <t>類別學分小計</t>
    </r>
  </si>
  <si>
    <r>
      <rPr>
        <sz val="9"/>
        <rFont val="標楷體"/>
        <family val="4"/>
        <charset val="136"/>
      </rPr>
      <t>西點蛋糕原料與製作原理</t>
    </r>
  </si>
  <si>
    <r>
      <rPr>
        <sz val="9"/>
        <rFont val="標楷體"/>
        <family val="4"/>
        <charset val="136"/>
      </rPr>
      <t>食品衛生與安全</t>
    </r>
  </si>
  <si>
    <r>
      <rPr>
        <sz val="9"/>
        <rFont val="標楷體"/>
        <family val="4"/>
        <charset val="136"/>
      </rPr>
      <t>西點蛋糕製作</t>
    </r>
  </si>
  <si>
    <r>
      <rPr>
        <sz val="9"/>
        <rFont val="標楷體"/>
        <family val="4"/>
        <charset val="136"/>
      </rPr>
      <t>創新管理</t>
    </r>
  </si>
  <si>
    <r>
      <rPr>
        <sz val="9"/>
        <rFont val="標楷體"/>
        <family val="4"/>
        <charset val="136"/>
      </rPr>
      <t>蛋糕裝飾</t>
    </r>
  </si>
  <si>
    <r>
      <rPr>
        <sz val="9"/>
        <rFont val="標楷體"/>
        <family val="4"/>
        <charset val="136"/>
      </rPr>
      <t>麵包原料與製作原理</t>
    </r>
  </si>
  <si>
    <r>
      <rPr>
        <sz val="9"/>
        <rFont val="標楷體"/>
        <family val="4"/>
        <charset val="136"/>
      </rPr>
      <t>採購與成本控制</t>
    </r>
  </si>
  <si>
    <r>
      <rPr>
        <sz val="9"/>
        <rFont val="標楷體"/>
        <family val="4"/>
        <charset val="136"/>
      </rPr>
      <t>烘焙創業企劃</t>
    </r>
  </si>
  <si>
    <r>
      <rPr>
        <sz val="9"/>
        <rFont val="標楷體"/>
        <family val="4"/>
        <charset val="136"/>
      </rPr>
      <t>巧克力製作</t>
    </r>
  </si>
  <si>
    <r>
      <rPr>
        <sz val="9"/>
        <rFont val="標楷體"/>
        <family val="4"/>
        <charset val="136"/>
      </rPr>
      <t>行銷學</t>
    </r>
  </si>
  <si>
    <r>
      <rPr>
        <sz val="9"/>
        <rFont val="標楷體"/>
        <family val="4"/>
        <charset val="136"/>
      </rPr>
      <t>餅乾製作</t>
    </r>
  </si>
  <si>
    <r>
      <rPr>
        <sz val="9"/>
        <rFont val="標楷體"/>
        <family val="4"/>
        <charset val="136"/>
      </rPr>
      <t>和果子製作</t>
    </r>
  </si>
  <si>
    <r>
      <rPr>
        <sz val="9"/>
        <rFont val="標楷體"/>
        <family val="4"/>
        <charset val="136"/>
      </rPr>
      <t>藝術麵包製作</t>
    </r>
  </si>
  <si>
    <r>
      <rPr>
        <sz val="9"/>
        <rFont val="標楷體"/>
        <family val="4"/>
        <charset val="136"/>
      </rPr>
      <t>海外參訪與實作</t>
    </r>
  </si>
  <si>
    <r>
      <rPr>
        <sz val="9"/>
        <rFont val="標楷體"/>
        <family val="4"/>
        <charset val="136"/>
      </rPr>
      <t>中式點心製作</t>
    </r>
  </si>
  <si>
    <r>
      <rPr>
        <sz val="9"/>
        <rFont val="標楷體"/>
        <family val="4"/>
        <charset val="136"/>
      </rPr>
      <t>產業接軌</t>
    </r>
  </si>
  <si>
    <r>
      <rPr>
        <sz val="9"/>
        <rFont val="標楷體"/>
        <family val="4"/>
        <charset val="136"/>
      </rPr>
      <t>食品營養學</t>
    </r>
  </si>
  <si>
    <r>
      <rPr>
        <sz val="9"/>
        <rFont val="標楷體"/>
        <family val="4"/>
        <charset val="136"/>
      </rPr>
      <t>電子商務</t>
    </r>
  </si>
  <si>
    <r>
      <rPr>
        <sz val="9"/>
        <rFont val="標楷體"/>
        <family val="4"/>
        <charset val="136"/>
      </rPr>
      <t>藝術蛋糕製作</t>
    </r>
  </si>
  <si>
    <r>
      <rPr>
        <sz val="9"/>
        <rFont val="標楷體"/>
        <family val="4"/>
        <charset val="136"/>
      </rPr>
      <t>冰淇淋製作</t>
    </r>
  </si>
  <si>
    <r>
      <rPr>
        <sz val="9"/>
        <rFont val="標楷體"/>
        <family val="4"/>
        <charset val="136"/>
      </rPr>
      <t>就業接軌</t>
    </r>
  </si>
  <si>
    <r>
      <rPr>
        <sz val="9"/>
        <rFont val="標楷體"/>
        <family val="4"/>
        <charset val="136"/>
      </rPr>
      <t>烘焙專題講座</t>
    </r>
  </si>
  <si>
    <r>
      <rPr>
        <sz val="9"/>
        <rFont val="標楷體"/>
        <family val="4"/>
        <charset val="136"/>
      </rPr>
      <t>服務學習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r>
      <rPr>
        <sz val="10"/>
        <rFont val="新細明體"/>
        <family val="1"/>
        <charset val="136"/>
      </rPr>
      <t/>
    </r>
    <phoneticPr fontId="3" type="noConversion"/>
  </si>
  <si>
    <r>
      <rPr>
        <sz val="8"/>
        <rFont val="標楷體"/>
        <family val="4"/>
        <charset val="136"/>
      </rPr>
      <t>多
元
通
識</t>
    </r>
    <phoneticPr fontId="3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</si>
  <si>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</si>
  <si>
    <r>
      <rPr>
        <sz val="9"/>
        <rFont val="標楷體"/>
        <family val="4"/>
        <charset val="136"/>
      </rPr>
      <t>烘焙創意產品研發</t>
    </r>
    <phoneticPr fontId="3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</si>
  <si>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</si>
  <si>
    <r>
      <rPr>
        <sz val="9"/>
        <rFont val="標楷體"/>
        <family val="4"/>
        <charset val="136"/>
      </rPr>
      <t>門市經營與管理</t>
    </r>
    <phoneticPr fontId="3" type="noConversion"/>
  </si>
  <si>
    <r>
      <rPr>
        <sz val="9"/>
        <rFont val="標楷體"/>
        <family val="4"/>
        <charset val="136"/>
      </rPr>
      <t>校內專業實習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</si>
  <si>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餐飲英語會話</t>
    </r>
    <phoneticPr fontId="3" type="noConversion"/>
  </si>
  <si>
    <r>
      <rPr>
        <sz val="9"/>
        <rFont val="標楷體"/>
        <family val="4"/>
        <charset val="136"/>
      </rPr>
      <t>專題製作</t>
    </r>
    <phoneticPr fontId="3" type="noConversion"/>
  </si>
  <si>
    <r>
      <rPr>
        <sz val="9"/>
        <rFont val="標楷體"/>
        <family val="4"/>
        <charset val="136"/>
      </rPr>
      <t>麵包製作</t>
    </r>
    <phoneticPr fontId="3" type="noConversion"/>
  </si>
  <si>
    <r>
      <rPr>
        <sz val="9"/>
        <rFont val="標楷體"/>
        <family val="4"/>
        <charset val="136"/>
      </rPr>
      <t>宴會點心製作與盤飾</t>
    </r>
    <phoneticPr fontId="3" type="noConversion"/>
  </si>
  <si>
    <r>
      <rPr>
        <sz val="9"/>
        <rFont val="標楷體"/>
        <family val="4"/>
        <charset val="136"/>
      </rPr>
      <t>校內專業實習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</si>
  <si>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餐飲日語會話</t>
    </r>
    <phoneticPr fontId="3" type="noConversion"/>
  </si>
  <si>
    <r>
      <rPr>
        <sz val="9"/>
        <rFont val="標楷體"/>
        <family val="4"/>
        <charset val="136"/>
      </rPr>
      <t>進階餐飲日語會話</t>
    </r>
    <phoneticPr fontId="3" type="noConversion"/>
  </si>
  <si>
    <r>
      <rPr>
        <sz val="9"/>
        <rFont val="標楷體"/>
        <family val="4"/>
        <charset val="136"/>
      </rPr>
      <t>蛋糕甘貝絲</t>
    </r>
    <phoneticPr fontId="3" type="noConversion"/>
  </si>
  <si>
    <r>
      <rPr>
        <sz val="9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  <phoneticPr fontId="3" type="noConversion"/>
  </si>
  <si>
    <r>
      <rPr>
        <sz val="8"/>
        <rFont val="標楷體"/>
        <family val="4"/>
        <charset val="136"/>
      </rPr>
      <t>專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業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必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修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科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目</t>
    </r>
    <phoneticPr fontId="3" type="noConversion"/>
  </si>
  <si>
    <r>
      <rPr>
        <sz val="8"/>
        <rFont val="標楷體"/>
        <family val="4"/>
        <charset val="136"/>
      </rPr>
      <t>專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業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選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修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科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目</t>
    </r>
    <phoneticPr fontId="3" type="noConversion"/>
  </si>
  <si>
    <r>
      <rPr>
        <sz val="9"/>
        <rFont val="標楷體"/>
        <family val="4"/>
        <charset val="136"/>
      </rPr>
      <t>拉糖藝術</t>
    </r>
  </si>
  <si>
    <r>
      <rPr>
        <sz val="9"/>
        <rFont val="標楷體"/>
        <family val="4"/>
        <charset val="136"/>
      </rPr>
      <t>進階巧克力製作</t>
    </r>
  </si>
  <si>
    <r>
      <rPr>
        <sz val="9"/>
        <rFont val="標楷體"/>
        <family val="4"/>
        <charset val="136"/>
      </rPr>
      <t>餐旅服務技能與實務</t>
    </r>
  </si>
  <si>
    <r>
      <rPr>
        <sz val="9"/>
        <rFont val="標楷體"/>
        <family val="4"/>
        <charset val="136"/>
      </rPr>
      <t>產品包裝與運用</t>
    </r>
  </si>
  <si>
    <r>
      <rPr>
        <sz val="9"/>
        <rFont val="標楷體"/>
        <family val="4"/>
        <charset val="136"/>
      </rPr>
      <t>生產管理</t>
    </r>
  </si>
  <si>
    <r>
      <rPr>
        <sz val="9"/>
        <rFont val="標楷體"/>
        <family val="4"/>
        <charset val="136"/>
      </rPr>
      <t>飲料實務</t>
    </r>
  </si>
  <si>
    <r>
      <rPr>
        <sz val="9"/>
        <rFont val="標楷體"/>
        <family val="4"/>
        <charset val="136"/>
      </rPr>
      <t>圖案設計</t>
    </r>
  </si>
  <si>
    <r>
      <rPr>
        <sz val="9"/>
        <rFont val="標楷體"/>
        <family val="4"/>
        <charset val="136"/>
      </rPr>
      <t>人力資源管理</t>
    </r>
  </si>
  <si>
    <r>
      <rPr>
        <sz val="8"/>
        <rFont val="標楷體"/>
        <family val="4"/>
        <charset val="136"/>
      </rPr>
      <t>至少修</t>
    </r>
    <r>
      <rPr>
        <sz val="8"/>
        <rFont val="Times New Roman"/>
        <family val="1"/>
      </rPr>
      <t>28</t>
    </r>
    <r>
      <rPr>
        <sz val="8"/>
        <rFont val="標楷體"/>
        <family val="4"/>
        <charset val="136"/>
      </rPr>
      <t>學分以上</t>
    </r>
    <phoneticPr fontId="3" type="noConversion"/>
  </si>
  <si>
    <r>
      <rPr>
        <sz val="9"/>
        <rFont val="標楷體"/>
        <family val="4"/>
        <charset val="136"/>
      </rPr>
      <t>專業必修：</t>
    </r>
    <r>
      <rPr>
        <sz val="9"/>
        <rFont val="Times New Roman"/>
        <family val="1"/>
      </rPr>
      <t xml:space="preserve"> 64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</si>
  <si>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職用通識：</t>
    </r>
    <r>
      <rPr>
        <sz val="9"/>
        <rFont val="Times New Roman"/>
        <family val="1"/>
      </rPr>
      <t>8</t>
    </r>
    <r>
      <rPr>
        <sz val="9"/>
        <rFont val="標楷體"/>
        <family val="4"/>
        <charset val="136"/>
      </rPr>
      <t>學分</t>
    </r>
  </si>
  <si>
    <r>
      <rPr>
        <sz val="9"/>
        <rFont val="標楷體"/>
        <family val="4"/>
        <charset val="136"/>
      </rPr>
      <t>專業至少應選修：</t>
    </r>
    <r>
      <rPr>
        <sz val="9"/>
        <rFont val="Times New Roman"/>
        <family val="1"/>
      </rPr>
      <t>28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</si>
  <si>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多元通識：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學分</t>
    </r>
  </si>
  <si>
    <r>
      <rPr>
        <sz val="9"/>
        <rFont val="標楷體"/>
        <family val="4"/>
        <charset val="136"/>
      </rPr>
      <t>最低畢業學分數：</t>
    </r>
    <r>
      <rPr>
        <sz val="9"/>
        <rFont val="Times New Roman"/>
        <family val="1"/>
      </rPr>
      <t>128</t>
    </r>
    <r>
      <rPr>
        <sz val="9"/>
        <rFont val="標楷體"/>
        <family val="4"/>
        <charset val="136"/>
      </rPr>
      <t>學分</t>
    </r>
  </si>
  <si>
    <r>
      <rPr>
        <sz val="9"/>
        <rFont val="標楷體"/>
        <family val="4"/>
        <charset val="136"/>
      </rPr>
      <t>院必修：</t>
    </r>
    <r>
      <rPr>
        <sz val="9"/>
        <rFont val="Times New Roman"/>
        <family val="1"/>
      </rPr>
      <t>8</t>
    </r>
    <r>
      <rPr>
        <sz val="9"/>
        <rFont val="標楷體"/>
        <family val="4"/>
        <charset val="136"/>
      </rPr>
      <t>學分</t>
    </r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</si>
  <si>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烘焙創意與經營管理學士學位學程</t>
    </r>
    <r>
      <rPr>
        <sz val="18"/>
        <rFont val="標楷體"/>
        <family val="4"/>
        <charset val="136"/>
      </rPr>
      <t>課程規劃表</t>
    </r>
    <r>
      <rPr>
        <sz val="12"/>
        <rFont val="Times New Roman"/>
        <family val="1"/>
      </rPr>
      <t>(107</t>
    </r>
    <r>
      <rPr>
        <sz val="12"/>
        <rFont val="標楷體"/>
        <family val="4"/>
        <charset val="136"/>
      </rPr>
      <t>學年度入學</t>
    </r>
    <r>
      <rPr>
        <sz val="12"/>
        <rFont val="Times New Roman"/>
        <family val="1"/>
      </rPr>
      <t xml:space="preserve">) </t>
    </r>
    <phoneticPr fontId="3" type="noConversion"/>
  </si>
  <si>
    <r>
      <rPr>
        <sz val="10"/>
        <rFont val="標楷體"/>
        <family val="4"/>
        <charset val="136"/>
      </rPr>
      <t>學分</t>
    </r>
  </si>
  <si>
    <r>
      <rPr>
        <sz val="10"/>
        <rFont val="標楷體"/>
        <family val="4"/>
        <charset val="136"/>
      </rPr>
      <t>時數</t>
    </r>
  </si>
  <si>
    <r>
      <rPr>
        <sz val="10"/>
        <rFont val="標楷體"/>
        <family val="4"/>
        <charset val="136"/>
      </rPr>
      <t>中文閱讀與寫作</t>
    </r>
    <phoneticPr fontId="3" type="noConversion"/>
  </si>
  <si>
    <r>
      <rPr>
        <sz val="10"/>
        <rFont val="標楷體"/>
        <family val="4"/>
        <charset val="136"/>
      </rPr>
      <t>小計</t>
    </r>
  </si>
  <si>
    <r>
      <rPr>
        <sz val="10"/>
        <rFont val="標楷體"/>
        <family val="4"/>
        <charset val="136"/>
      </rPr>
      <t>職場應用文</t>
    </r>
    <phoneticPr fontId="3" type="noConversion"/>
  </si>
  <si>
    <r>
      <rPr>
        <sz val="10"/>
        <rFont val="標楷體"/>
        <family val="4"/>
        <charset val="136"/>
      </rPr>
      <t>職場禮儀與口語表達</t>
    </r>
    <phoneticPr fontId="3" type="noConversion"/>
  </si>
  <si>
    <r>
      <rPr>
        <sz val="10"/>
        <rFont val="標楷體"/>
        <family val="4"/>
        <charset val="136"/>
      </rPr>
      <t>法律與生活</t>
    </r>
    <phoneticPr fontId="3" type="noConversion"/>
  </si>
  <si>
    <r>
      <rPr>
        <sz val="10"/>
        <rFont val="標楷體"/>
        <family val="4"/>
        <charset val="136"/>
      </rPr>
      <t>院定必修</t>
    </r>
    <phoneticPr fontId="3" type="noConversion"/>
  </si>
  <si>
    <r>
      <rPr>
        <sz val="10"/>
        <rFont val="標楷體"/>
        <family val="4"/>
        <charset val="136"/>
      </rPr>
      <t>國際禮儀</t>
    </r>
    <phoneticPr fontId="3" type="noConversion"/>
  </si>
  <si>
    <r>
      <rPr>
        <sz val="10"/>
        <rFont val="標楷體"/>
        <family val="4"/>
        <charset val="136"/>
      </rPr>
      <t>民生產業講座</t>
    </r>
    <phoneticPr fontId="3" type="noConversion"/>
  </si>
  <si>
    <r>
      <rPr>
        <sz val="10"/>
        <rFont val="標楷體"/>
        <family val="4"/>
        <charset val="136"/>
      </rPr>
      <t>職場倫理</t>
    </r>
    <phoneticPr fontId="3" type="noConversion"/>
  </si>
  <si>
    <r>
      <rPr>
        <sz val="10"/>
        <rFont val="標楷體"/>
        <family val="4"/>
        <charset val="136"/>
      </rPr>
      <t>開設選修學分數</t>
    </r>
  </si>
  <si>
    <r>
      <t>107</t>
    </r>
    <r>
      <rPr>
        <sz val="10"/>
        <rFont val="標楷體"/>
        <family val="4"/>
        <charset val="136"/>
      </rPr>
      <t>第一學年</t>
    </r>
    <phoneticPr fontId="3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</si>
  <si>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)-</t>
    </r>
    <r>
      <rPr>
        <sz val="10"/>
        <rFont val="標楷體"/>
        <family val="4"/>
        <charset val="136"/>
      </rPr>
      <t>高爾夫</t>
    </r>
    <phoneticPr fontId="3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</si>
  <si>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</si>
  <si>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</si>
  <si>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</si>
  <si>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</si>
  <si>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服務學習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</si>
  <si>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影視作品導讀</t>
    </r>
    <phoneticPr fontId="3" type="noConversion"/>
  </si>
  <si>
    <r>
      <rPr>
        <sz val="10"/>
        <rFont val="標楷體"/>
        <family val="4"/>
        <charset val="136"/>
      </rPr>
      <t>企劃提案與簡報</t>
    </r>
    <phoneticPr fontId="3" type="noConversion"/>
  </si>
  <si>
    <r>
      <rPr>
        <sz val="10"/>
        <rFont val="標楷體"/>
        <family val="4"/>
        <charset val="136"/>
      </rPr>
      <t>導演實務</t>
    </r>
    <phoneticPr fontId="3" type="noConversion"/>
  </si>
  <si>
    <r>
      <rPr>
        <sz val="10"/>
        <rFont val="標楷體"/>
        <family val="4"/>
        <charset val="136"/>
      </rPr>
      <t>經紀實務</t>
    </r>
    <phoneticPr fontId="3" type="noConversion"/>
  </si>
  <si>
    <r>
      <rPr>
        <sz val="10"/>
        <rFont val="標楷體"/>
        <family val="4"/>
        <charset val="136"/>
      </rPr>
      <t>試鏡實務</t>
    </r>
    <phoneticPr fontId="3" type="noConversion"/>
  </si>
  <si>
    <r>
      <rPr>
        <sz val="10"/>
        <rFont val="標楷體"/>
        <family val="4"/>
        <charset val="136"/>
      </rPr>
      <t>美術設計</t>
    </r>
  </si>
  <si>
    <r>
      <rPr>
        <sz val="10"/>
        <rFont val="標楷體"/>
        <family val="4"/>
        <charset val="136"/>
      </rPr>
      <t>展演實務</t>
    </r>
    <phoneticPr fontId="3" type="noConversion"/>
  </si>
  <si>
    <r>
      <rPr>
        <sz val="8"/>
        <rFont val="標楷體"/>
        <family val="4"/>
        <charset val="136"/>
      </rPr>
      <t>類
別</t>
    </r>
    <phoneticPr fontId="3" type="noConversion"/>
  </si>
  <si>
    <r>
      <rPr>
        <b/>
        <sz val="8"/>
        <color indexed="8"/>
        <rFont val="標楷體"/>
        <family val="4"/>
        <charset val="136"/>
      </rPr>
      <t>小計</t>
    </r>
  </si>
  <si>
    <r>
      <rPr>
        <b/>
        <sz val="8"/>
        <rFont val="標楷體"/>
        <family val="4"/>
        <charset val="136"/>
      </rPr>
      <t>小計</t>
    </r>
  </si>
  <si>
    <r>
      <rPr>
        <sz val="8"/>
        <rFont val="標楷體"/>
        <family val="4"/>
        <charset val="136"/>
      </rPr>
      <t>專業必修科目</t>
    </r>
  </si>
  <si>
    <r>
      <rPr>
        <sz val="9"/>
        <color indexed="8"/>
        <rFont val="標楷體"/>
        <family val="4"/>
        <charset val="136"/>
      </rPr>
      <t>餐飲連鎖經營管理</t>
    </r>
  </si>
  <si>
    <r>
      <t>*</t>
    </r>
    <r>
      <rPr>
        <sz val="9"/>
        <rFont val="標楷體"/>
        <family val="4"/>
        <charset val="136"/>
      </rPr>
      <t>於一年級下學期分專業</t>
    </r>
    <r>
      <rPr>
        <sz val="9"/>
        <rFont val="Arial"/>
        <family val="2"/>
      </rPr>
      <t>A</t>
    </r>
    <r>
      <rPr>
        <sz val="9"/>
        <rFont val="標楷體"/>
        <family val="4"/>
        <charset val="136"/>
      </rPr>
      <t>、專業</t>
    </r>
    <r>
      <rPr>
        <sz val="9"/>
        <rFont val="Arial"/>
        <family val="2"/>
      </rPr>
      <t>B</t>
    </r>
    <r>
      <rPr>
        <sz val="9"/>
        <rFont val="標楷體"/>
        <family val="4"/>
        <charset val="136"/>
      </rPr>
      <t>、專業</t>
    </r>
    <r>
      <rPr>
        <sz val="9"/>
        <rFont val="Arial"/>
        <family val="2"/>
      </rPr>
      <t>C</t>
    </r>
    <r>
      <rPr>
        <sz val="9"/>
        <rFont val="標楷體"/>
        <family val="4"/>
        <charset val="136"/>
      </rPr>
      <t>三組</t>
    </r>
    <phoneticPr fontId="3" type="noConversion"/>
  </si>
  <si>
    <r>
      <rPr>
        <sz val="9"/>
        <rFont val="標楷體"/>
        <family val="4"/>
        <charset val="136"/>
      </rPr>
      <t>基礎通識：</t>
    </r>
    <r>
      <rPr>
        <sz val="9"/>
        <rFont val="Arial"/>
        <family val="2"/>
      </rPr>
      <t>14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</si>
  <si>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專業必修：</t>
    </r>
    <r>
      <rPr>
        <sz val="9"/>
        <rFont val="Arial"/>
        <family val="2"/>
      </rPr>
      <t>68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</si>
  <si>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修習他組專業必修科目</t>
    </r>
    <r>
      <rPr>
        <sz val="9"/>
        <rFont val="Arial"/>
        <family val="2"/>
      </rPr>
      <t>,</t>
    </r>
    <r>
      <rPr>
        <sz val="9"/>
        <rFont val="標楷體"/>
        <family val="4"/>
        <charset val="136"/>
      </rPr>
      <t>可採記為本組專業選修科目</t>
    </r>
    <phoneticPr fontId="3" type="noConversion"/>
  </si>
  <si>
    <r>
      <rPr>
        <sz val="9"/>
        <rFont val="標楷體"/>
        <family val="4"/>
        <charset val="136"/>
      </rPr>
      <t>職用通識：</t>
    </r>
    <r>
      <rPr>
        <sz val="9"/>
        <rFont val="Arial"/>
        <family val="2"/>
      </rPr>
      <t>8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</si>
  <si>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專業至少應選修：</t>
    </r>
    <r>
      <rPr>
        <sz val="9"/>
        <rFont val="Arial"/>
        <family val="2"/>
      </rPr>
      <t>24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</si>
  <si>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校外實習課程為</t>
    </r>
    <r>
      <rPr>
        <sz val="9"/>
        <rFont val="Arial"/>
        <family val="2"/>
      </rPr>
      <t>1</t>
    </r>
    <r>
      <rPr>
        <sz val="9"/>
        <rFont val="標楷體"/>
        <family val="4"/>
        <charset val="136"/>
      </rPr>
      <t>學年</t>
    </r>
    <r>
      <rPr>
        <sz val="9"/>
        <rFont val="Arial"/>
        <family val="2"/>
      </rPr>
      <t>20</t>
    </r>
    <r>
      <rPr>
        <sz val="9"/>
        <rFont val="標楷體"/>
        <family val="4"/>
        <charset val="136"/>
      </rPr>
      <t>學分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實習滿</t>
    </r>
    <r>
      <rPr>
        <sz val="9"/>
        <rFont val="Arial"/>
        <family val="2"/>
      </rPr>
      <t>12</t>
    </r>
    <r>
      <rPr>
        <sz val="9"/>
        <rFont val="標楷體"/>
        <family val="4"/>
        <charset val="136"/>
      </rPr>
      <t>個月，每週</t>
    </r>
    <r>
      <rPr>
        <sz val="9"/>
        <rFont val="Arial"/>
        <family val="2"/>
      </rPr>
      <t>40</t>
    </r>
    <r>
      <rPr>
        <sz val="9"/>
        <rFont val="標楷體"/>
        <family val="4"/>
        <charset val="136"/>
      </rPr>
      <t>小時，需至少</t>
    </r>
    <r>
      <rPr>
        <sz val="9"/>
        <rFont val="Arial"/>
        <family val="2"/>
      </rPr>
      <t>1920</t>
    </r>
    <r>
      <rPr>
        <sz val="9"/>
        <rFont val="標楷體"/>
        <family val="4"/>
        <charset val="136"/>
      </rPr>
      <t>小時以上</t>
    </r>
    <r>
      <rPr>
        <sz val="9"/>
        <rFont val="Arial"/>
        <family val="2"/>
      </rPr>
      <t>)</t>
    </r>
    <phoneticPr fontId="3" type="noConversion"/>
  </si>
  <si>
    <r>
      <rPr>
        <sz val="9"/>
        <rFont val="標楷體"/>
        <family val="4"/>
        <charset val="136"/>
      </rPr>
      <t>多元通識：</t>
    </r>
    <r>
      <rPr>
        <sz val="9"/>
        <rFont val="Arial"/>
        <family val="2"/>
      </rPr>
      <t>6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</si>
  <si>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最低畢業學分數：</t>
    </r>
    <r>
      <rPr>
        <sz val="9"/>
        <rFont val="Arial"/>
        <family val="2"/>
      </rPr>
      <t>128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</si>
  <si>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產業接軌課程為</t>
    </r>
    <r>
      <rPr>
        <sz val="9"/>
        <rFont val="Arial"/>
        <family val="2"/>
      </rPr>
      <t>1</t>
    </r>
    <r>
      <rPr>
        <sz val="9"/>
        <rFont val="標楷體"/>
        <family val="4"/>
        <charset val="136"/>
      </rPr>
      <t>學期</t>
    </r>
    <r>
      <rPr>
        <sz val="9"/>
        <rFont val="Arial"/>
        <family val="2"/>
      </rPr>
      <t>9</t>
    </r>
    <r>
      <rPr>
        <sz val="9"/>
        <rFont val="標楷體"/>
        <family val="4"/>
        <charset val="136"/>
      </rPr>
      <t>學分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實習滿</t>
    </r>
    <r>
      <rPr>
        <sz val="9"/>
        <rFont val="Arial"/>
        <family val="2"/>
      </rPr>
      <t>6</t>
    </r>
    <r>
      <rPr>
        <sz val="9"/>
        <rFont val="標楷體"/>
        <family val="4"/>
        <charset val="136"/>
      </rPr>
      <t>個月，每週</t>
    </r>
    <r>
      <rPr>
        <sz val="9"/>
        <rFont val="Arial"/>
        <family val="2"/>
      </rPr>
      <t>40</t>
    </r>
    <r>
      <rPr>
        <sz val="9"/>
        <rFont val="標楷體"/>
        <family val="4"/>
        <charset val="136"/>
      </rPr>
      <t>小時，需至少</t>
    </r>
    <r>
      <rPr>
        <sz val="9"/>
        <rFont val="Arial"/>
        <family val="2"/>
      </rPr>
      <t>960</t>
    </r>
    <r>
      <rPr>
        <sz val="9"/>
        <rFont val="標楷體"/>
        <family val="4"/>
        <charset val="136"/>
      </rPr>
      <t>小時以上</t>
    </r>
    <r>
      <rPr>
        <sz val="9"/>
        <rFont val="Arial"/>
        <family val="2"/>
      </rPr>
      <t>)</t>
    </r>
    <phoneticPr fontId="3" type="noConversion"/>
  </si>
  <si>
    <r>
      <rPr>
        <sz val="9"/>
        <rFont val="標楷體"/>
        <family val="4"/>
        <charset val="136"/>
      </rPr>
      <t>院必修：</t>
    </r>
    <r>
      <rPr>
        <sz val="9"/>
        <rFont val="Arial"/>
        <family val="2"/>
      </rPr>
      <t>8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</si>
  <si>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就業接軌課程為</t>
    </r>
    <r>
      <rPr>
        <sz val="9"/>
        <rFont val="Arial"/>
        <family val="2"/>
      </rPr>
      <t>1</t>
    </r>
    <r>
      <rPr>
        <sz val="9"/>
        <rFont val="標楷體"/>
        <family val="4"/>
        <charset val="136"/>
      </rPr>
      <t>學期</t>
    </r>
    <r>
      <rPr>
        <sz val="9"/>
        <rFont val="Arial"/>
        <family val="2"/>
      </rPr>
      <t>9</t>
    </r>
    <r>
      <rPr>
        <sz val="9"/>
        <rFont val="標楷體"/>
        <family val="4"/>
        <charset val="136"/>
      </rPr>
      <t>學分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實習滿</t>
    </r>
    <r>
      <rPr>
        <sz val="9"/>
        <rFont val="Arial"/>
        <family val="2"/>
      </rPr>
      <t>6</t>
    </r>
    <r>
      <rPr>
        <sz val="9"/>
        <rFont val="標楷體"/>
        <family val="4"/>
        <charset val="136"/>
      </rPr>
      <t>個月，每週</t>
    </r>
    <r>
      <rPr>
        <sz val="9"/>
        <rFont val="Arial"/>
        <family val="2"/>
      </rPr>
      <t>40</t>
    </r>
    <r>
      <rPr>
        <sz val="9"/>
        <rFont val="標楷體"/>
        <family val="4"/>
        <charset val="136"/>
      </rPr>
      <t>小時，需至少</t>
    </r>
    <r>
      <rPr>
        <sz val="9"/>
        <rFont val="Arial"/>
        <family val="2"/>
      </rPr>
      <t>960</t>
    </r>
    <r>
      <rPr>
        <sz val="9"/>
        <rFont val="標楷體"/>
        <family val="4"/>
        <charset val="136"/>
      </rPr>
      <t>小時以上</t>
    </r>
    <r>
      <rPr>
        <sz val="9"/>
        <rFont val="Arial"/>
        <family val="2"/>
      </rPr>
      <t>)</t>
    </r>
    <phoneticPr fontId="3" type="noConversion"/>
  </si>
  <si>
    <r>
      <rPr>
        <sz val="8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  <phoneticPr fontId="3" type="noConversion"/>
  </si>
  <si>
    <r>
      <rPr>
        <sz val="8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3" type="noConversion"/>
  </si>
  <si>
    <r>
      <rPr>
        <sz val="8"/>
        <color indexed="8"/>
        <rFont val="標楷體"/>
        <family val="4"/>
        <charset val="136"/>
      </rPr>
      <t>院選修</t>
    </r>
    <phoneticPr fontId="3" type="noConversion"/>
  </si>
  <si>
    <r>
      <rPr>
        <sz val="9"/>
        <color indexed="8"/>
        <rFont val="標楷體"/>
        <family val="4"/>
        <charset val="136"/>
      </rPr>
      <t>中階職場專業日語</t>
    </r>
    <phoneticPr fontId="3" type="noConversion"/>
  </si>
  <si>
    <r>
      <rPr>
        <sz val="9"/>
        <color indexed="8"/>
        <rFont val="標楷體"/>
        <family val="4"/>
        <charset val="136"/>
      </rPr>
      <t>中階職場專業英語</t>
    </r>
    <phoneticPr fontId="3" type="noConversion"/>
  </si>
  <si>
    <r>
      <rPr>
        <sz val="10"/>
        <color indexed="8"/>
        <rFont val="標楷體"/>
        <family val="4"/>
        <charset val="136"/>
      </rPr>
      <t>高階職場專業日語</t>
    </r>
    <phoneticPr fontId="3" type="noConversion"/>
  </si>
  <si>
    <r>
      <rPr>
        <sz val="10"/>
        <color indexed="8"/>
        <rFont val="標楷體"/>
        <family val="4"/>
        <charset val="136"/>
      </rPr>
      <t>高階職場專業英語</t>
    </r>
    <phoneticPr fontId="3" type="noConversion"/>
  </si>
  <si>
    <r>
      <rPr>
        <sz val="9"/>
        <color indexed="8"/>
        <rFont val="標楷體"/>
        <family val="4"/>
        <charset val="136"/>
      </rPr>
      <t>飯店應用日語會話</t>
    </r>
    <phoneticPr fontId="3" type="noConversion"/>
  </si>
  <si>
    <r>
      <rPr>
        <sz val="10"/>
        <color indexed="8"/>
        <rFont val="標楷體"/>
        <family val="4"/>
        <charset val="136"/>
      </rPr>
      <t>職場實用日語會話</t>
    </r>
    <phoneticPr fontId="3" type="noConversion"/>
  </si>
  <si>
    <r>
      <rPr>
        <sz val="9"/>
        <color indexed="8"/>
        <rFont val="標楷體"/>
        <family val="4"/>
        <charset val="136"/>
      </rPr>
      <t>進階飯店應用日語會話</t>
    </r>
    <phoneticPr fontId="3" type="noConversion"/>
  </si>
  <si>
    <r>
      <rPr>
        <sz val="10"/>
        <color indexed="8"/>
        <rFont val="標楷體"/>
        <family val="4"/>
        <charset val="136"/>
      </rPr>
      <t>進階職場實用日語會話</t>
    </r>
    <phoneticPr fontId="3" type="noConversion"/>
  </si>
  <si>
    <r>
      <rPr>
        <sz val="9"/>
        <color indexed="8"/>
        <rFont val="標楷體"/>
        <family val="4"/>
        <charset val="136"/>
      </rPr>
      <t>餐飲衛生安全管理</t>
    </r>
    <phoneticPr fontId="3" type="noConversion"/>
  </si>
  <si>
    <r>
      <rPr>
        <sz val="9"/>
        <color indexed="8"/>
        <rFont val="標楷體"/>
        <family val="4"/>
        <charset val="136"/>
      </rPr>
      <t>菜單規劃與設計</t>
    </r>
    <phoneticPr fontId="3" type="noConversion"/>
  </si>
  <si>
    <r>
      <rPr>
        <sz val="9"/>
        <color indexed="8"/>
        <rFont val="標楷體"/>
        <family val="4"/>
        <charset val="136"/>
      </rPr>
      <t>餐飲人力資源管理</t>
    </r>
    <phoneticPr fontId="3" type="noConversion"/>
  </si>
  <si>
    <r>
      <rPr>
        <sz val="9"/>
        <color indexed="8"/>
        <rFont val="標楷體"/>
        <family val="4"/>
        <charset val="136"/>
      </rPr>
      <t>餐飲管理</t>
    </r>
    <phoneticPr fontId="3" type="noConversion"/>
  </si>
  <si>
    <r>
      <rPr>
        <sz val="9"/>
        <color indexed="8"/>
        <rFont val="標楷體"/>
        <family val="4"/>
        <charset val="136"/>
      </rPr>
      <t>飲料管理與實務</t>
    </r>
    <phoneticPr fontId="3" type="noConversion"/>
  </si>
  <si>
    <r>
      <rPr>
        <sz val="9"/>
        <color indexed="8"/>
        <rFont val="標楷體"/>
        <family val="4"/>
        <charset val="136"/>
      </rPr>
      <t>餐飲資訊系統</t>
    </r>
    <phoneticPr fontId="3" type="noConversion"/>
  </si>
  <si>
    <r>
      <rPr>
        <sz val="9"/>
        <color indexed="8"/>
        <rFont val="標楷體"/>
        <family val="4"/>
        <charset val="136"/>
      </rPr>
      <t>餐飲行銷學</t>
    </r>
    <phoneticPr fontId="3" type="noConversion"/>
  </si>
  <si>
    <r>
      <rPr>
        <sz val="9"/>
        <color indexed="8"/>
        <rFont val="標楷體"/>
        <family val="4"/>
        <charset val="136"/>
      </rPr>
      <t>餐飲英語會話</t>
    </r>
    <phoneticPr fontId="3" type="noConversion"/>
  </si>
  <si>
    <r>
      <rPr>
        <sz val="9"/>
        <color indexed="8"/>
        <rFont val="標楷體"/>
        <family val="4"/>
        <charset val="136"/>
      </rPr>
      <t>餐飲營養學</t>
    </r>
    <phoneticPr fontId="3" type="noConversion"/>
  </si>
  <si>
    <r>
      <rPr>
        <sz val="9"/>
        <color indexed="8"/>
        <rFont val="標楷體"/>
        <family val="4"/>
        <charset val="136"/>
      </rPr>
      <t>餐飲採購與成本控制</t>
    </r>
    <phoneticPr fontId="3" type="noConversion"/>
  </si>
  <si>
    <r>
      <rPr>
        <sz val="9"/>
        <color indexed="8"/>
        <rFont val="標楷體"/>
        <family val="4"/>
        <charset val="136"/>
      </rPr>
      <t>餐飲服務實務</t>
    </r>
    <phoneticPr fontId="3" type="noConversion"/>
  </si>
  <si>
    <r>
      <rPr>
        <sz val="9"/>
        <color indexed="8"/>
        <rFont val="標楷體"/>
        <family val="4"/>
        <charset val="136"/>
      </rPr>
      <t>蔬果雕刻藝術</t>
    </r>
    <phoneticPr fontId="3" type="noConversion"/>
  </si>
  <si>
    <r>
      <rPr>
        <sz val="9"/>
        <color indexed="8"/>
        <rFont val="標楷體"/>
        <family val="4"/>
        <charset val="136"/>
      </rPr>
      <t>食物製備原理</t>
    </r>
    <phoneticPr fontId="3" type="noConversion"/>
  </si>
  <si>
    <r>
      <rPr>
        <sz val="9"/>
        <color indexed="8"/>
        <rFont val="標楷體"/>
        <family val="4"/>
        <charset val="136"/>
      </rPr>
      <t>宴會管理</t>
    </r>
    <phoneticPr fontId="3" type="noConversion"/>
  </si>
  <si>
    <r>
      <rPr>
        <sz val="9"/>
        <color indexed="8"/>
        <rFont val="標楷體"/>
        <family val="4"/>
        <charset val="136"/>
      </rPr>
      <t>海外參訪研習</t>
    </r>
    <phoneticPr fontId="3" type="noConversion"/>
  </si>
  <si>
    <r>
      <rPr>
        <sz val="9"/>
        <color indexed="8"/>
        <rFont val="標楷體"/>
        <family val="4"/>
        <charset val="136"/>
      </rPr>
      <t>服務業管理</t>
    </r>
    <phoneticPr fontId="3" type="noConversion"/>
  </si>
  <si>
    <r>
      <rPr>
        <sz val="9"/>
        <color indexed="8"/>
        <rFont val="標楷體"/>
        <family val="4"/>
        <charset val="136"/>
      </rPr>
      <t>餐飲趨勢</t>
    </r>
    <phoneticPr fontId="3" type="noConversion"/>
  </si>
  <si>
    <r>
      <rPr>
        <sz val="9"/>
        <color indexed="8"/>
        <rFont val="標楷體"/>
        <family val="4"/>
        <charset val="136"/>
      </rPr>
      <t>餐飲日語會話</t>
    </r>
    <phoneticPr fontId="3" type="noConversion"/>
  </si>
  <si>
    <r>
      <rPr>
        <sz val="9"/>
        <color indexed="8"/>
        <rFont val="標楷體"/>
        <family val="4"/>
        <charset val="136"/>
      </rPr>
      <t>說菜技巧</t>
    </r>
    <phoneticPr fontId="3" type="noConversion"/>
  </si>
  <si>
    <r>
      <rPr>
        <sz val="9"/>
        <color indexed="8"/>
        <rFont val="標楷體"/>
        <family val="4"/>
        <charset val="136"/>
      </rPr>
      <t>餐飲創業實務講座</t>
    </r>
    <phoneticPr fontId="3" type="noConversion"/>
  </si>
  <si>
    <r>
      <rPr>
        <sz val="9"/>
        <color indexed="8"/>
        <rFont val="標楷體"/>
        <family val="4"/>
        <charset val="136"/>
      </rPr>
      <t>歐美製作與盤飾</t>
    </r>
    <phoneticPr fontId="3" type="noConversion"/>
  </si>
  <si>
    <r>
      <rPr>
        <sz val="9"/>
        <color indexed="8"/>
        <rFont val="標楷體"/>
        <family val="4"/>
        <charset val="136"/>
      </rPr>
      <t>婚宴規劃實務</t>
    </r>
    <phoneticPr fontId="3" type="noConversion"/>
  </si>
  <si>
    <r>
      <rPr>
        <sz val="9"/>
        <color indexed="8"/>
        <rFont val="標楷體"/>
        <family val="4"/>
        <charset val="136"/>
      </rPr>
      <t>餐廳規劃與設計</t>
    </r>
    <phoneticPr fontId="3" type="noConversion"/>
  </si>
  <si>
    <r>
      <rPr>
        <sz val="9"/>
        <color indexed="8"/>
        <rFont val="標楷體"/>
        <family val="4"/>
        <charset val="136"/>
      </rPr>
      <t>餐飲文化</t>
    </r>
    <phoneticPr fontId="3" type="noConversion"/>
  </si>
  <si>
    <r>
      <rPr>
        <sz val="9"/>
        <color indexed="8"/>
        <rFont val="標楷體"/>
        <family val="4"/>
        <charset val="136"/>
      </rPr>
      <t>雞尾酒製作實務</t>
    </r>
    <phoneticPr fontId="3" type="noConversion"/>
  </si>
  <si>
    <r>
      <rPr>
        <sz val="9"/>
        <color indexed="8"/>
        <rFont val="標楷體"/>
        <family val="4"/>
        <charset val="136"/>
      </rPr>
      <t>法國料理</t>
    </r>
    <phoneticPr fontId="3" type="noConversion"/>
  </si>
  <si>
    <r>
      <rPr>
        <sz val="9"/>
        <color indexed="8"/>
        <rFont val="標楷體"/>
        <family val="4"/>
        <charset val="136"/>
      </rPr>
      <t>餐飲投資評估</t>
    </r>
    <phoneticPr fontId="3" type="noConversion"/>
  </si>
  <si>
    <r>
      <rPr>
        <sz val="9"/>
        <color indexed="8"/>
        <rFont val="標楷體"/>
        <family val="4"/>
        <charset val="136"/>
      </rPr>
      <t>產業接軌</t>
    </r>
    <phoneticPr fontId="3" type="noConversion"/>
  </si>
  <si>
    <r>
      <rPr>
        <sz val="9"/>
        <color indexed="8"/>
        <rFont val="標楷體"/>
        <family val="4"/>
        <charset val="136"/>
      </rPr>
      <t>進階餐飲英語會話</t>
    </r>
    <phoneticPr fontId="3" type="noConversion"/>
  </si>
  <si>
    <r>
      <rPr>
        <sz val="9"/>
        <color indexed="8"/>
        <rFont val="標楷體"/>
        <family val="4"/>
        <charset val="136"/>
      </rPr>
      <t>就業接軌</t>
    </r>
    <phoneticPr fontId="3" type="noConversion"/>
  </si>
  <si>
    <r>
      <rPr>
        <sz val="9"/>
        <color indexed="8"/>
        <rFont val="標楷體"/>
        <family val="4"/>
        <charset val="136"/>
      </rPr>
      <t>蛋糕製作</t>
    </r>
    <phoneticPr fontId="3" type="noConversion"/>
  </si>
  <si>
    <r>
      <rPr>
        <sz val="9"/>
        <color indexed="8"/>
        <rFont val="標楷體"/>
        <family val="4"/>
        <charset val="136"/>
      </rPr>
      <t>餐飲創業企劃</t>
    </r>
    <phoneticPr fontId="3" type="noConversion"/>
  </si>
  <si>
    <r>
      <rPr>
        <sz val="9"/>
        <color indexed="8"/>
        <rFont val="標楷體"/>
        <family val="4"/>
        <charset val="136"/>
      </rPr>
      <t>餐飲管理個案研究</t>
    </r>
    <phoneticPr fontId="3" type="noConversion"/>
  </si>
  <si>
    <r>
      <rPr>
        <sz val="9"/>
        <color indexed="8"/>
        <rFont val="標楷體"/>
        <family val="4"/>
        <charset val="136"/>
      </rPr>
      <t>消費者教育</t>
    </r>
    <phoneticPr fontId="3" type="noConversion"/>
  </si>
  <si>
    <r>
      <rPr>
        <sz val="9"/>
        <color indexed="8"/>
        <rFont val="標楷體"/>
        <family val="4"/>
        <charset val="136"/>
      </rPr>
      <t>餅乾製作</t>
    </r>
    <phoneticPr fontId="3" type="noConversion"/>
  </si>
  <si>
    <r>
      <rPr>
        <sz val="8"/>
        <rFont val="標楷體"/>
        <family val="4"/>
        <charset val="136"/>
      </rPr>
      <t>基
礎
通
識</t>
    </r>
    <phoneticPr fontId="3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</si>
  <si>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Times New Roman"/>
        <family val="1"/>
      </rPr>
      <t>)-</t>
    </r>
    <r>
      <rPr>
        <sz val="9"/>
        <color indexed="8"/>
        <rFont val="標楷體"/>
        <family val="4"/>
        <charset val="136"/>
      </rPr>
      <t>高爾夫</t>
    </r>
    <phoneticPr fontId="3" type="noConversion"/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</si>
  <si>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Times New Roman"/>
        <family val="1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Times New Roman"/>
        <family val="1"/>
      </rPr>
      <t>)</t>
    </r>
    <phoneticPr fontId="3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</si>
  <si>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Times New Roman"/>
        <family val="1"/>
      </rPr>
      <t>)</t>
    </r>
    <phoneticPr fontId="3" type="noConversion"/>
  </si>
  <si>
    <r>
      <rPr>
        <sz val="10"/>
        <color indexed="8"/>
        <rFont val="標楷體"/>
        <family val="4"/>
        <charset val="136"/>
      </rPr>
      <t>共同外語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三</t>
    </r>
    <r>
      <rPr>
        <sz val="10"/>
        <color indexed="8"/>
        <rFont val="Times New Roman"/>
        <family val="1"/>
      </rPr>
      <t>)</t>
    </r>
    <phoneticPr fontId="3" type="noConversion"/>
  </si>
  <si>
    <r>
      <t>1.</t>
    </r>
    <r>
      <rPr>
        <sz val="8"/>
        <color indexed="8"/>
        <rFont val="標楷體"/>
        <family val="4"/>
        <charset val="136"/>
      </rPr>
      <t>共同外語課程需修滿</t>
    </r>
    <r>
      <rPr>
        <sz val="8"/>
        <color indexed="8"/>
        <rFont val="Times New Roman"/>
        <family val="1"/>
      </rPr>
      <t>6</t>
    </r>
    <r>
      <rPr>
        <sz val="8"/>
        <color indexed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color indexed="8"/>
        <rFont val="Times New Roman"/>
        <family val="1"/>
      </rPr>
      <t>2.</t>
    </r>
    <r>
      <rPr>
        <sz val="8"/>
        <color indexed="8"/>
        <rFont val="標楷體"/>
        <family val="4"/>
        <charset val="136"/>
      </rPr>
      <t>選定語言後，可交換和異動語言，但以一次為限。欲異動語言者，需考量是否具該語言之基礎。</t>
    </r>
    <r>
      <rPr>
        <sz val="8"/>
        <rFont val="Arial"/>
        <family val="2"/>
      </rPr>
      <t/>
    </r>
    <phoneticPr fontId="3" type="noConversion"/>
  </si>
  <si>
    <r>
      <rPr>
        <sz val="8"/>
        <rFont val="標楷體"/>
        <family val="4"/>
        <charset val="136"/>
      </rPr>
      <t>職
用
通
識</t>
    </r>
    <phoneticPr fontId="3" type="noConversion"/>
  </si>
  <si>
    <r>
      <rPr>
        <sz val="9"/>
        <color indexed="8"/>
        <rFont val="標楷體"/>
        <family val="4"/>
        <charset val="136"/>
      </rPr>
      <t>校外實習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Times New Roman"/>
        <family val="1"/>
      </rPr>
      <t>)</t>
    </r>
    <phoneticPr fontId="3" type="noConversion"/>
  </si>
  <si>
    <r>
      <rPr>
        <sz val="9"/>
        <color indexed="8"/>
        <rFont val="標楷體"/>
        <family val="4"/>
        <charset val="136"/>
      </rPr>
      <t>校外實習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Times New Roman"/>
        <family val="1"/>
      </rPr>
      <t>)</t>
    </r>
    <phoneticPr fontId="3" type="noConversion"/>
  </si>
  <si>
    <r>
      <rPr>
        <sz val="9"/>
        <color indexed="8"/>
        <rFont val="標楷體"/>
        <family val="4"/>
        <charset val="136"/>
      </rPr>
      <t>校內專業實習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Times New Roman"/>
        <family val="1"/>
      </rPr>
      <t>)</t>
    </r>
    <phoneticPr fontId="3" type="noConversion"/>
  </si>
  <si>
    <r>
      <rPr>
        <sz val="9"/>
        <color indexed="8"/>
        <rFont val="標楷體"/>
        <family val="4"/>
        <charset val="136"/>
      </rPr>
      <t>專題製作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Times New Roman"/>
        <family val="1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Times New Roman"/>
        <family val="1"/>
      </rPr>
      <t>)</t>
    </r>
    <phoneticPr fontId="3" type="noConversion"/>
  </si>
  <si>
    <r>
      <rPr>
        <sz val="9"/>
        <color indexed="8"/>
        <rFont val="標楷體"/>
        <family val="4"/>
        <charset val="136"/>
      </rPr>
      <t>校內專業實習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Times New Roman"/>
        <family val="1"/>
      </rPr>
      <t>)</t>
    </r>
    <phoneticPr fontId="3" type="noConversion"/>
  </si>
  <si>
    <r>
      <rPr>
        <b/>
        <sz val="8"/>
        <rFont val="標楷體"/>
        <family val="4"/>
        <charset val="136"/>
      </rPr>
      <t>小計</t>
    </r>
    <phoneticPr fontId="3" type="noConversion"/>
  </si>
  <si>
    <r>
      <rPr>
        <sz val="9"/>
        <rFont val="標楷體"/>
        <family val="4"/>
        <charset val="136"/>
      </rPr>
      <t>茶道賞析</t>
    </r>
    <phoneticPr fontId="3" type="noConversion"/>
  </si>
  <si>
    <r>
      <rPr>
        <b/>
        <sz val="8"/>
        <color indexed="8"/>
        <rFont val="標楷體"/>
        <family val="4"/>
        <charset val="136"/>
      </rPr>
      <t>至少修</t>
    </r>
    <r>
      <rPr>
        <b/>
        <sz val="8"/>
        <color indexed="8"/>
        <rFont val="Times New Roman"/>
        <family val="1"/>
      </rPr>
      <t>24</t>
    </r>
    <r>
      <rPr>
        <b/>
        <sz val="8"/>
        <color indexed="8"/>
        <rFont val="標楷體"/>
        <family val="4"/>
        <charset val="136"/>
      </rPr>
      <t>學分以上</t>
    </r>
    <phoneticPr fontId="3" type="noConversion"/>
  </si>
  <si>
    <r>
      <t>*</t>
    </r>
    <r>
      <rPr>
        <sz val="9"/>
        <rFont val="標楷體"/>
        <family val="4"/>
        <charset val="136"/>
      </rPr>
      <t>於一年級下學期分專業</t>
    </r>
    <r>
      <rPr>
        <sz val="9"/>
        <rFont val="Times New Roman"/>
        <family val="1"/>
      </rPr>
      <t>A</t>
    </r>
    <r>
      <rPr>
        <sz val="9"/>
        <rFont val="標楷體"/>
        <family val="4"/>
        <charset val="136"/>
      </rPr>
      <t>、專業</t>
    </r>
    <r>
      <rPr>
        <sz val="9"/>
        <rFont val="Times New Roman"/>
        <family val="1"/>
      </rPr>
      <t>B</t>
    </r>
    <r>
      <rPr>
        <sz val="9"/>
        <rFont val="標楷體"/>
        <family val="4"/>
        <charset val="136"/>
      </rPr>
      <t>、專業</t>
    </r>
    <r>
      <rPr>
        <sz val="9"/>
        <rFont val="Times New Roman"/>
        <family val="1"/>
      </rPr>
      <t>C</t>
    </r>
    <r>
      <rPr>
        <sz val="9"/>
        <rFont val="標楷體"/>
        <family val="4"/>
        <charset val="136"/>
      </rPr>
      <t>三組</t>
    </r>
    <phoneticPr fontId="3" type="noConversion"/>
  </si>
  <si>
    <r>
      <rPr>
        <sz val="9"/>
        <rFont val="標楷體"/>
        <family val="4"/>
        <charset val="136"/>
      </rPr>
      <t>專業必修：</t>
    </r>
    <r>
      <rPr>
        <sz val="9"/>
        <rFont val="Times New Roman"/>
        <family val="1"/>
      </rPr>
      <t>68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</si>
  <si>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修習他組專業必修科目</t>
    </r>
    <r>
      <rPr>
        <sz val="9"/>
        <rFont val="Times New Roman"/>
        <family val="1"/>
      </rPr>
      <t>,</t>
    </r>
    <r>
      <rPr>
        <sz val="9"/>
        <rFont val="標楷體"/>
        <family val="4"/>
        <charset val="136"/>
      </rPr>
      <t>可採記為本組專業選修科目</t>
    </r>
    <phoneticPr fontId="3" type="noConversion"/>
  </si>
  <si>
    <r>
      <rPr>
        <sz val="9"/>
        <rFont val="標楷體"/>
        <family val="4"/>
        <charset val="136"/>
      </rPr>
      <t>專業至少應選修：</t>
    </r>
    <r>
      <rPr>
        <sz val="9"/>
        <rFont val="Times New Roman"/>
        <family val="1"/>
      </rPr>
      <t>24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</si>
  <si>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校外實習課程為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學年</t>
    </r>
    <r>
      <rPr>
        <sz val="9"/>
        <rFont val="Times New Roman"/>
        <family val="1"/>
      </rPr>
      <t>20</t>
    </r>
    <r>
      <rPr>
        <sz val="9"/>
        <rFont val="標楷體"/>
        <family val="4"/>
        <charset val="136"/>
      </rPr>
      <t>學分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實習滿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個月，每週</t>
    </r>
    <r>
      <rPr>
        <sz val="9"/>
        <rFont val="Times New Roman"/>
        <family val="1"/>
      </rPr>
      <t>40</t>
    </r>
    <r>
      <rPr>
        <sz val="9"/>
        <rFont val="標楷體"/>
        <family val="4"/>
        <charset val="136"/>
      </rPr>
      <t>小時，需至少</t>
    </r>
    <r>
      <rPr>
        <sz val="9"/>
        <rFont val="Times New Roman"/>
        <family val="1"/>
      </rPr>
      <t>1920</t>
    </r>
    <r>
      <rPr>
        <sz val="9"/>
        <rFont val="標楷體"/>
        <family val="4"/>
        <charset val="136"/>
      </rPr>
      <t>小時以上</t>
    </r>
    <r>
      <rPr>
        <sz val="9"/>
        <rFont val="Times New Roman"/>
        <family val="1"/>
      </rPr>
      <t>)</t>
    </r>
    <phoneticPr fontId="3" type="noConversion"/>
  </si>
  <si>
    <r>
      <t>*</t>
    </r>
    <r>
      <rPr>
        <sz val="9"/>
        <rFont val="標楷體"/>
        <family val="4"/>
        <charset val="136"/>
      </rPr>
      <t>產業接軌課程為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學期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學分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實習滿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個月，每週</t>
    </r>
    <r>
      <rPr>
        <sz val="9"/>
        <rFont val="Times New Roman"/>
        <family val="1"/>
      </rPr>
      <t>40</t>
    </r>
    <r>
      <rPr>
        <sz val="9"/>
        <rFont val="標楷體"/>
        <family val="4"/>
        <charset val="136"/>
      </rPr>
      <t>小時，需至少</t>
    </r>
    <r>
      <rPr>
        <sz val="9"/>
        <rFont val="Times New Roman"/>
        <family val="1"/>
      </rPr>
      <t>960</t>
    </r>
    <r>
      <rPr>
        <sz val="9"/>
        <rFont val="標楷體"/>
        <family val="4"/>
        <charset val="136"/>
      </rPr>
      <t>小時以上</t>
    </r>
    <r>
      <rPr>
        <sz val="9"/>
        <rFont val="Times New Roman"/>
        <family val="1"/>
      </rPr>
      <t>)</t>
    </r>
    <phoneticPr fontId="3" type="noConversion"/>
  </si>
  <si>
    <r>
      <t>*</t>
    </r>
    <r>
      <rPr>
        <sz val="9"/>
        <rFont val="標楷體"/>
        <family val="4"/>
        <charset val="136"/>
      </rPr>
      <t>就業接軌課程為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學期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學分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實習滿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個月，每週</t>
    </r>
    <r>
      <rPr>
        <sz val="9"/>
        <rFont val="Times New Roman"/>
        <family val="1"/>
      </rPr>
      <t>40</t>
    </r>
    <r>
      <rPr>
        <sz val="9"/>
        <rFont val="標楷體"/>
        <family val="4"/>
        <charset val="136"/>
      </rPr>
      <t>小時，需至少</t>
    </r>
    <r>
      <rPr>
        <sz val="9"/>
        <rFont val="Times New Roman"/>
        <family val="1"/>
      </rPr>
      <t>960</t>
    </r>
    <r>
      <rPr>
        <sz val="9"/>
        <rFont val="標楷體"/>
        <family val="4"/>
        <charset val="136"/>
      </rPr>
      <t>小時以上</t>
    </r>
    <r>
      <rPr>
        <sz val="9"/>
        <rFont val="Times New Roman"/>
        <family val="1"/>
      </rPr>
      <t>)</t>
    </r>
    <phoneticPr fontId="3" type="noConversion"/>
  </si>
  <si>
    <r>
      <rPr>
        <sz val="8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  <phoneticPr fontId="3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</si>
  <si>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3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</si>
  <si>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rFont val="Times New Roman"/>
        <family val="1"/>
      </rPr>
      <t>2.</t>
    </r>
    <r>
      <rPr>
        <sz val="8"/>
        <rFont val="標楷體"/>
        <family val="4"/>
        <charset val="136"/>
      </rPr>
      <t>選定語言後，可交換和異動語言，但以一次為限。欲異動語言者，需考量是否具該語言之基礎。</t>
    </r>
    <r>
      <rPr>
        <sz val="8"/>
        <rFont val="Arial"/>
        <family val="2"/>
      </rPr>
      <t/>
    </r>
    <phoneticPr fontId="3" type="noConversion"/>
  </si>
  <si>
    <r>
      <rPr>
        <sz val="9"/>
        <rFont val="標楷體"/>
        <family val="4"/>
        <charset val="136"/>
      </rPr>
      <t>餐飲衛生安全管理</t>
    </r>
    <phoneticPr fontId="3" type="noConversion"/>
  </si>
  <si>
    <r>
      <rPr>
        <sz val="9"/>
        <rFont val="標楷體"/>
        <family val="4"/>
        <charset val="136"/>
      </rPr>
      <t>菜單規劃與設計</t>
    </r>
    <phoneticPr fontId="3" type="noConversion"/>
  </si>
  <si>
    <r>
      <rPr>
        <sz val="9"/>
        <rFont val="標楷體"/>
        <family val="4"/>
        <charset val="136"/>
      </rPr>
      <t>餐飲人力資源管理</t>
    </r>
    <phoneticPr fontId="3" type="noConversion"/>
  </si>
  <si>
    <r>
      <rPr>
        <sz val="9"/>
        <rFont val="標楷體"/>
        <family val="4"/>
        <charset val="136"/>
      </rPr>
      <t>餐飲管理</t>
    </r>
    <phoneticPr fontId="3" type="noConversion"/>
  </si>
  <si>
    <r>
      <rPr>
        <sz val="9"/>
        <rFont val="標楷體"/>
        <family val="4"/>
        <charset val="136"/>
      </rPr>
      <t>創意中餐廚藝</t>
    </r>
    <phoneticPr fontId="3" type="noConversion"/>
  </si>
  <si>
    <r>
      <rPr>
        <sz val="9"/>
        <rFont val="標楷體"/>
        <family val="4"/>
        <charset val="136"/>
      </rPr>
      <t>飲料管理與實務</t>
    </r>
    <phoneticPr fontId="3" type="noConversion"/>
  </si>
  <si>
    <r>
      <rPr>
        <sz val="9"/>
        <rFont val="標楷體"/>
        <family val="4"/>
        <charset val="136"/>
      </rPr>
      <t>中式點心製作</t>
    </r>
    <phoneticPr fontId="3" type="noConversion"/>
  </si>
  <si>
    <r>
      <rPr>
        <sz val="9"/>
        <rFont val="標楷體"/>
        <family val="4"/>
        <charset val="136"/>
      </rPr>
      <t>餐飲資訊系統</t>
    </r>
    <phoneticPr fontId="3" type="noConversion"/>
  </si>
  <si>
    <r>
      <rPr>
        <sz val="9"/>
        <rFont val="標楷體"/>
        <family val="4"/>
        <charset val="136"/>
      </rPr>
      <t>餐飲行銷學</t>
    </r>
    <phoneticPr fontId="3" type="noConversion"/>
  </si>
  <si>
    <r>
      <rPr>
        <sz val="9"/>
        <rFont val="標楷體"/>
        <family val="4"/>
        <charset val="136"/>
      </rPr>
      <t>蔬食料理設計與製作</t>
    </r>
    <phoneticPr fontId="3" type="noConversion"/>
  </si>
  <si>
    <r>
      <rPr>
        <sz val="9"/>
        <rFont val="標楷體"/>
        <family val="4"/>
        <charset val="136"/>
      </rPr>
      <t>餐飲營養學</t>
    </r>
    <phoneticPr fontId="3" type="noConversion"/>
  </si>
  <si>
    <r>
      <rPr>
        <sz val="9"/>
        <rFont val="標楷體"/>
        <family val="4"/>
        <charset val="136"/>
      </rPr>
      <t>中式宴會料理設計與製作</t>
    </r>
    <phoneticPr fontId="3" type="noConversion"/>
  </si>
  <si>
    <r>
      <rPr>
        <sz val="9"/>
        <rFont val="標楷體"/>
        <family val="4"/>
        <charset val="136"/>
      </rPr>
      <t>餐飲採購與成本控制</t>
    </r>
    <phoneticPr fontId="3" type="noConversion"/>
  </si>
  <si>
    <r>
      <rPr>
        <sz val="9"/>
        <rFont val="標楷體"/>
        <family val="4"/>
        <charset val="136"/>
      </rPr>
      <t>餐飲服務實務</t>
    </r>
    <phoneticPr fontId="3" type="noConversion"/>
  </si>
  <si>
    <r>
      <rPr>
        <sz val="9"/>
        <rFont val="標楷體"/>
        <family val="4"/>
        <charset val="136"/>
      </rPr>
      <t>進階中餐烹調</t>
    </r>
    <phoneticPr fontId="3" type="noConversion"/>
  </si>
  <si>
    <r>
      <rPr>
        <sz val="9"/>
        <rFont val="標楷體"/>
        <family val="4"/>
        <charset val="136"/>
      </rPr>
      <t>蔬果雕刻藝術</t>
    </r>
    <phoneticPr fontId="3" type="noConversion"/>
  </si>
  <si>
    <r>
      <rPr>
        <sz val="9"/>
        <rFont val="標楷體"/>
        <family val="4"/>
        <charset val="136"/>
      </rPr>
      <t>食物製備原理</t>
    </r>
    <phoneticPr fontId="3" type="noConversion"/>
  </si>
  <si>
    <r>
      <rPr>
        <sz val="9"/>
        <rFont val="標楷體"/>
        <family val="4"/>
        <charset val="136"/>
      </rPr>
      <t>宴會管理</t>
    </r>
    <phoneticPr fontId="3" type="noConversion"/>
  </si>
  <si>
    <r>
      <rPr>
        <sz val="9"/>
        <rFont val="標楷體"/>
        <family val="4"/>
        <charset val="136"/>
      </rPr>
      <t>海外參訪研習</t>
    </r>
    <phoneticPr fontId="3" type="noConversion"/>
  </si>
  <si>
    <r>
      <rPr>
        <sz val="9"/>
        <rFont val="標楷體"/>
        <family val="4"/>
        <charset val="136"/>
      </rPr>
      <t>服務業管理</t>
    </r>
    <phoneticPr fontId="3" type="noConversion"/>
  </si>
  <si>
    <r>
      <rPr>
        <sz val="9"/>
        <rFont val="標楷體"/>
        <family val="4"/>
        <charset val="136"/>
      </rPr>
      <t>餐飲連鎖經營管理</t>
    </r>
  </si>
  <si>
    <r>
      <rPr>
        <sz val="9"/>
        <rFont val="標楷體"/>
        <family val="4"/>
        <charset val="136"/>
      </rPr>
      <t>餐飲趨勢</t>
    </r>
    <phoneticPr fontId="3" type="noConversion"/>
  </si>
  <si>
    <r>
      <rPr>
        <sz val="9"/>
        <rFont val="標楷體"/>
        <family val="4"/>
        <charset val="136"/>
      </rPr>
      <t>說菜技巧</t>
    </r>
    <phoneticPr fontId="3" type="noConversion"/>
  </si>
  <si>
    <r>
      <rPr>
        <sz val="9"/>
        <rFont val="標楷體"/>
        <family val="4"/>
        <charset val="136"/>
      </rPr>
      <t>餐飲創業實務講座</t>
    </r>
    <phoneticPr fontId="3" type="noConversion"/>
  </si>
  <si>
    <r>
      <rPr>
        <sz val="9"/>
        <rFont val="標楷體"/>
        <family val="4"/>
        <charset val="136"/>
      </rPr>
      <t>歐美製作與盤飾</t>
    </r>
    <phoneticPr fontId="3" type="noConversion"/>
  </si>
  <si>
    <r>
      <rPr>
        <sz val="9"/>
        <rFont val="標楷體"/>
        <family val="4"/>
        <charset val="136"/>
      </rPr>
      <t>婚宴規劃實務</t>
    </r>
    <phoneticPr fontId="3" type="noConversion"/>
  </si>
  <si>
    <r>
      <rPr>
        <sz val="9"/>
        <rFont val="標楷體"/>
        <family val="4"/>
        <charset val="136"/>
      </rPr>
      <t>餐廳規劃與設計</t>
    </r>
    <phoneticPr fontId="3" type="noConversion"/>
  </si>
  <si>
    <r>
      <rPr>
        <sz val="9"/>
        <rFont val="標楷體"/>
        <family val="4"/>
        <charset val="136"/>
      </rPr>
      <t>餐飲文化</t>
    </r>
    <phoneticPr fontId="3" type="noConversion"/>
  </si>
  <si>
    <r>
      <rPr>
        <sz val="9"/>
        <rFont val="標楷體"/>
        <family val="4"/>
        <charset val="136"/>
      </rPr>
      <t>雞尾酒製作實務</t>
    </r>
    <phoneticPr fontId="3" type="noConversion"/>
  </si>
  <si>
    <r>
      <rPr>
        <sz val="9"/>
        <rFont val="標楷體"/>
        <family val="4"/>
        <charset val="136"/>
      </rPr>
      <t>法國料理</t>
    </r>
    <phoneticPr fontId="3" type="noConversion"/>
  </si>
  <si>
    <r>
      <rPr>
        <sz val="9"/>
        <rFont val="標楷體"/>
        <family val="4"/>
        <charset val="136"/>
      </rPr>
      <t>餐飲投資評估</t>
    </r>
    <phoneticPr fontId="3" type="noConversion"/>
  </si>
  <si>
    <r>
      <rPr>
        <sz val="9"/>
        <rFont val="標楷體"/>
        <family val="4"/>
        <charset val="136"/>
      </rPr>
      <t>進階餐飲英語會話</t>
    </r>
    <phoneticPr fontId="3" type="noConversion"/>
  </si>
  <si>
    <r>
      <rPr>
        <sz val="9"/>
        <rFont val="標楷體"/>
        <family val="4"/>
        <charset val="136"/>
      </rPr>
      <t>餐飲門市管理</t>
    </r>
    <phoneticPr fontId="3" type="noConversion"/>
  </si>
  <si>
    <r>
      <rPr>
        <sz val="9"/>
        <rFont val="標楷體"/>
        <family val="4"/>
        <charset val="136"/>
      </rPr>
      <t>蛋糕製作</t>
    </r>
    <phoneticPr fontId="3" type="noConversion"/>
  </si>
  <si>
    <r>
      <rPr>
        <sz val="9"/>
        <rFont val="標楷體"/>
        <family val="4"/>
        <charset val="136"/>
      </rPr>
      <t>食材造型藝術</t>
    </r>
    <phoneticPr fontId="3" type="noConversion"/>
  </si>
  <si>
    <r>
      <rPr>
        <sz val="9"/>
        <rFont val="標楷體"/>
        <family val="4"/>
        <charset val="136"/>
      </rPr>
      <t>餐飲創業企劃</t>
    </r>
    <phoneticPr fontId="3" type="noConversion"/>
  </si>
  <si>
    <r>
      <rPr>
        <sz val="9"/>
        <rFont val="標楷體"/>
        <family val="4"/>
        <charset val="136"/>
      </rPr>
      <t>餐飲管理個案研究</t>
    </r>
    <phoneticPr fontId="3" type="noConversion"/>
  </si>
  <si>
    <r>
      <rPr>
        <sz val="9"/>
        <rFont val="標楷體"/>
        <family val="4"/>
        <charset val="136"/>
      </rPr>
      <t>消費者教育</t>
    </r>
    <phoneticPr fontId="3" type="noConversion"/>
  </si>
  <si>
    <r>
      <rPr>
        <sz val="9"/>
        <rFont val="標楷體"/>
        <family val="4"/>
        <charset val="136"/>
      </rPr>
      <t>餅乾製作</t>
    </r>
    <phoneticPr fontId="3" type="noConversion"/>
  </si>
  <si>
    <r>
      <rPr>
        <b/>
        <sz val="8"/>
        <rFont val="標楷體"/>
        <family val="4"/>
        <charset val="136"/>
      </rPr>
      <t>至少修</t>
    </r>
    <r>
      <rPr>
        <b/>
        <sz val="8"/>
        <rFont val="Times New Roman"/>
        <family val="1"/>
      </rPr>
      <t>24</t>
    </r>
    <r>
      <rPr>
        <b/>
        <sz val="8"/>
        <rFont val="標楷體"/>
        <family val="4"/>
        <charset val="136"/>
      </rPr>
      <t>學分以上</t>
    </r>
    <phoneticPr fontId="3" type="noConversion"/>
  </si>
  <si>
    <r>
      <rPr>
        <sz val="9"/>
        <color indexed="8"/>
        <rFont val="標楷體"/>
        <family val="4"/>
        <charset val="136"/>
      </rPr>
      <t>餐酒搭配</t>
    </r>
    <phoneticPr fontId="3" type="noConversion"/>
  </si>
  <si>
    <r>
      <rPr>
        <sz val="9"/>
        <color indexed="8"/>
        <rFont val="標楷體"/>
        <family val="4"/>
        <charset val="136"/>
      </rPr>
      <t>桌邊烹調暨服勤</t>
    </r>
    <phoneticPr fontId="3" type="noConversion"/>
  </si>
  <si>
    <r>
      <rPr>
        <sz val="9"/>
        <color indexed="8"/>
        <rFont val="標楷體"/>
        <family val="4"/>
        <charset val="136"/>
      </rPr>
      <t>餐廳實務</t>
    </r>
    <phoneticPr fontId="3" type="noConversion"/>
  </si>
  <si>
    <r>
      <rPr>
        <sz val="9"/>
        <color indexed="8"/>
        <rFont val="標楷體"/>
        <family val="4"/>
        <charset val="136"/>
      </rPr>
      <t>酒吧與咖啡廳經營管理</t>
    </r>
    <phoneticPr fontId="3" type="noConversion"/>
  </si>
  <si>
    <r>
      <rPr>
        <sz val="9"/>
        <color indexed="8"/>
        <rFont val="標楷體"/>
        <family val="4"/>
        <charset val="136"/>
      </rPr>
      <t>進階餐飲日語會話</t>
    </r>
    <phoneticPr fontId="3" type="noConversion"/>
  </si>
  <si>
    <r>
      <rPr>
        <sz val="9"/>
        <color indexed="8"/>
        <rFont val="標楷體"/>
        <family val="4"/>
        <charset val="136"/>
      </rPr>
      <t>葡萄酒實務</t>
    </r>
    <phoneticPr fontId="3" type="noConversion"/>
  </si>
  <si>
    <r>
      <rPr>
        <sz val="9"/>
        <color indexed="8"/>
        <rFont val="標楷體"/>
        <family val="4"/>
        <charset val="136"/>
      </rPr>
      <t>創意茶飲與咖啡調製</t>
    </r>
    <phoneticPr fontId="3" type="noConversion"/>
  </si>
  <si>
    <r>
      <rPr>
        <b/>
        <sz val="8"/>
        <color indexed="8"/>
        <rFont val="標楷體"/>
        <family val="4"/>
        <charset val="136"/>
      </rPr>
      <t>小計</t>
    </r>
    <phoneticPr fontId="3" type="noConversion"/>
  </si>
  <si>
    <r>
      <rPr>
        <sz val="9"/>
        <color indexed="8"/>
        <rFont val="標楷體"/>
        <family val="4"/>
        <charset val="136"/>
      </rPr>
      <t>創意西式廚藝</t>
    </r>
    <phoneticPr fontId="3" type="noConversion"/>
  </si>
  <si>
    <r>
      <rPr>
        <sz val="9"/>
        <color indexed="8"/>
        <rFont val="標楷體"/>
        <family val="4"/>
        <charset val="136"/>
      </rPr>
      <t>西式點心製作</t>
    </r>
    <phoneticPr fontId="3" type="noConversion"/>
  </si>
  <si>
    <r>
      <rPr>
        <sz val="9"/>
        <color indexed="8"/>
        <rFont val="標楷體"/>
        <family val="4"/>
        <charset val="136"/>
      </rPr>
      <t>義式烹調</t>
    </r>
    <phoneticPr fontId="3" type="noConversion"/>
  </si>
  <si>
    <r>
      <rPr>
        <sz val="9"/>
        <color indexed="8"/>
        <rFont val="標楷體"/>
        <family val="4"/>
        <charset val="136"/>
      </rPr>
      <t>西式宴會料理設計與製作</t>
    </r>
    <phoneticPr fontId="3" type="noConversion"/>
  </si>
  <si>
    <r>
      <rPr>
        <sz val="9"/>
        <color indexed="8"/>
        <rFont val="標楷體"/>
        <family val="4"/>
        <charset val="136"/>
      </rPr>
      <t>進階西餐烹調</t>
    </r>
    <phoneticPr fontId="3" type="noConversion"/>
  </si>
  <si>
    <r>
      <rPr>
        <b/>
        <sz val="8"/>
        <rFont val="標楷體"/>
        <family val="4"/>
        <charset val="136"/>
      </rPr>
      <t>至少修</t>
    </r>
    <r>
      <rPr>
        <b/>
        <sz val="8"/>
        <color indexed="10"/>
        <rFont val="Times New Roman"/>
        <family val="1"/>
      </rPr>
      <t>24</t>
    </r>
    <r>
      <rPr>
        <b/>
        <sz val="8"/>
        <rFont val="標楷體"/>
        <family val="4"/>
        <charset val="136"/>
      </rPr>
      <t>學分以上</t>
    </r>
    <phoneticPr fontId="3" type="noConversion"/>
  </si>
  <si>
    <r>
      <t>*</t>
    </r>
    <r>
      <rPr>
        <sz val="9"/>
        <rFont val="標楷體"/>
        <family val="4"/>
        <charset val="136"/>
      </rPr>
      <t>於一年級下學期分專業</t>
    </r>
    <r>
      <rPr>
        <sz val="9"/>
        <rFont val="Times New Roman"/>
        <family val="1"/>
      </rPr>
      <t>A</t>
    </r>
    <r>
      <rPr>
        <sz val="9"/>
        <rFont val="標楷體"/>
        <family val="4"/>
        <charset val="136"/>
      </rPr>
      <t>、專業</t>
    </r>
    <r>
      <rPr>
        <sz val="9"/>
        <rFont val="Times New Roman"/>
        <family val="1"/>
      </rPr>
      <t>B</t>
    </r>
    <r>
      <rPr>
        <sz val="9"/>
        <rFont val="標楷體"/>
        <family val="4"/>
        <charset val="136"/>
      </rPr>
      <t>、專業</t>
    </r>
    <r>
      <rPr>
        <sz val="9"/>
        <rFont val="Times New Roman"/>
        <family val="1"/>
      </rPr>
      <t>C</t>
    </r>
    <r>
      <rPr>
        <sz val="9"/>
        <rFont val="標楷體"/>
        <family val="4"/>
        <charset val="136"/>
      </rPr>
      <t>三組</t>
    </r>
    <phoneticPr fontId="3" type="noConversion"/>
  </si>
  <si>
    <r>
      <rPr>
        <sz val="9"/>
        <rFont val="標楷體"/>
        <family val="4"/>
        <charset val="136"/>
      </rPr>
      <t>基礎通識：</t>
    </r>
    <r>
      <rPr>
        <sz val="9"/>
        <rFont val="Times New Roman"/>
        <family val="1"/>
      </rPr>
      <t>14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</si>
  <si>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專業必修：</t>
    </r>
    <r>
      <rPr>
        <sz val="9"/>
        <rFont val="Times New Roman"/>
        <family val="1"/>
      </rPr>
      <t>68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</si>
  <si>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修習他組專業必修科目</t>
    </r>
    <r>
      <rPr>
        <sz val="9"/>
        <rFont val="Times New Roman"/>
        <family val="1"/>
      </rPr>
      <t>,</t>
    </r>
    <r>
      <rPr>
        <sz val="9"/>
        <rFont val="標楷體"/>
        <family val="4"/>
        <charset val="136"/>
      </rPr>
      <t>可採記為本組專業選修科目</t>
    </r>
    <phoneticPr fontId="3" type="noConversion"/>
  </si>
  <si>
    <r>
      <rPr>
        <sz val="9"/>
        <rFont val="標楷體"/>
        <family val="4"/>
        <charset val="136"/>
      </rPr>
      <t>職用通識：</t>
    </r>
    <r>
      <rPr>
        <sz val="9"/>
        <rFont val="Times New Roman"/>
        <family val="1"/>
      </rPr>
      <t>8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</si>
  <si>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專業至少應選修：</t>
    </r>
    <r>
      <rPr>
        <sz val="9"/>
        <rFont val="Times New Roman"/>
        <family val="1"/>
      </rPr>
      <t>24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</si>
  <si>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校外實習課程為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學年</t>
    </r>
    <r>
      <rPr>
        <sz val="9"/>
        <rFont val="Times New Roman"/>
        <family val="1"/>
      </rPr>
      <t>20</t>
    </r>
    <r>
      <rPr>
        <sz val="9"/>
        <rFont val="標楷體"/>
        <family val="4"/>
        <charset val="136"/>
      </rPr>
      <t>學分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實習滿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個月，每週</t>
    </r>
    <r>
      <rPr>
        <sz val="9"/>
        <rFont val="Times New Roman"/>
        <family val="1"/>
      </rPr>
      <t>40</t>
    </r>
    <r>
      <rPr>
        <sz val="9"/>
        <rFont val="標楷體"/>
        <family val="4"/>
        <charset val="136"/>
      </rPr>
      <t>小時，需至少</t>
    </r>
    <r>
      <rPr>
        <sz val="9"/>
        <rFont val="Times New Roman"/>
        <family val="1"/>
      </rPr>
      <t>1920</t>
    </r>
    <r>
      <rPr>
        <sz val="9"/>
        <rFont val="標楷體"/>
        <family val="4"/>
        <charset val="136"/>
      </rPr>
      <t>小時以上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</si>
  <si>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多元通識：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</si>
  <si>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最低畢業學分數：</t>
    </r>
    <r>
      <rPr>
        <sz val="9"/>
        <rFont val="Times New Roman"/>
        <family val="1"/>
      </rPr>
      <t>128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</si>
  <si>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產業接軌課程為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學期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學分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實習滿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個月，每週</t>
    </r>
    <r>
      <rPr>
        <sz val="9"/>
        <rFont val="Times New Roman"/>
        <family val="1"/>
      </rPr>
      <t>40</t>
    </r>
    <r>
      <rPr>
        <sz val="9"/>
        <rFont val="標楷體"/>
        <family val="4"/>
        <charset val="136"/>
      </rPr>
      <t>小時，需至少</t>
    </r>
    <r>
      <rPr>
        <sz val="9"/>
        <rFont val="Times New Roman"/>
        <family val="1"/>
      </rPr>
      <t>960</t>
    </r>
    <r>
      <rPr>
        <sz val="9"/>
        <rFont val="標楷體"/>
        <family val="4"/>
        <charset val="136"/>
      </rPr>
      <t>小時以上</t>
    </r>
    <r>
      <rPr>
        <sz val="9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</si>
  <si>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院必修：</t>
    </r>
    <r>
      <rPr>
        <sz val="9"/>
        <rFont val="Times New Roman"/>
        <family val="1"/>
      </rPr>
      <t>8</t>
    </r>
    <r>
      <rPr>
        <sz val="9"/>
        <rFont val="標楷體"/>
        <family val="4"/>
        <charset val="136"/>
      </rPr>
      <t>學分</t>
    </r>
    <phoneticPr fontId="3" type="noConversion"/>
  </si>
  <si>
    <r>
      <t>*</t>
    </r>
    <r>
      <rPr>
        <sz val="9"/>
        <rFont val="標楷體"/>
        <family val="4"/>
        <charset val="136"/>
      </rPr>
      <t>就業接軌課程為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學期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學分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實習滿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個月，每週</t>
    </r>
    <r>
      <rPr>
        <sz val="9"/>
        <rFont val="Times New Roman"/>
        <family val="1"/>
      </rPr>
      <t>40</t>
    </r>
    <r>
      <rPr>
        <sz val="9"/>
        <rFont val="標楷體"/>
        <family val="4"/>
        <charset val="136"/>
      </rPr>
      <t>小時，需至少</t>
    </r>
    <r>
      <rPr>
        <sz val="9"/>
        <rFont val="Times New Roman"/>
        <family val="1"/>
      </rPr>
      <t>960</t>
    </r>
    <r>
      <rPr>
        <sz val="9"/>
        <rFont val="標楷體"/>
        <family val="4"/>
        <charset val="136"/>
      </rPr>
      <t>小時以上</t>
    </r>
    <r>
      <rPr>
        <sz val="9"/>
        <rFont val="Times New Roman"/>
        <family val="1"/>
      </rPr>
      <t>)</t>
    </r>
    <phoneticPr fontId="3" type="noConversion"/>
  </si>
  <si>
    <r>
      <rPr>
        <sz val="10"/>
        <color theme="1"/>
        <rFont val="標楷體"/>
        <family val="4"/>
        <charset val="136"/>
      </rPr>
      <t>類別</t>
    </r>
    <phoneticPr fontId="99" type="noConversion"/>
  </si>
  <si>
    <r>
      <rPr>
        <sz val="10"/>
        <color theme="1"/>
        <rFont val="標楷體"/>
        <family val="4"/>
        <charset val="136"/>
      </rPr>
      <t>科目名稱</t>
    </r>
    <phoneticPr fontId="99" type="noConversion"/>
  </si>
  <si>
    <r>
      <rPr>
        <sz val="10"/>
        <color theme="1"/>
        <rFont val="標楷體"/>
        <family val="4"/>
        <charset val="136"/>
      </rPr>
      <t>第一學年</t>
    </r>
  </si>
  <si>
    <r>
      <rPr>
        <sz val="10"/>
        <color theme="1"/>
        <rFont val="標楷體"/>
        <family val="4"/>
        <charset val="136"/>
      </rPr>
      <t>科目名稱</t>
    </r>
  </si>
  <si>
    <r>
      <rPr>
        <sz val="10"/>
        <color theme="1"/>
        <rFont val="標楷體"/>
        <family val="4"/>
        <charset val="136"/>
      </rPr>
      <t>第二學年</t>
    </r>
  </si>
  <si>
    <r>
      <rPr>
        <sz val="10"/>
        <color theme="1"/>
        <rFont val="標楷體"/>
        <family val="4"/>
        <charset val="136"/>
      </rPr>
      <t>第三學年</t>
    </r>
  </si>
  <si>
    <r>
      <rPr>
        <sz val="10"/>
        <color theme="1"/>
        <rFont val="標楷體"/>
        <family val="4"/>
        <charset val="136"/>
      </rPr>
      <t>第四學年</t>
    </r>
  </si>
  <si>
    <r>
      <rPr>
        <sz val="10"/>
        <color theme="1"/>
        <rFont val="標楷體"/>
        <family val="4"/>
        <charset val="136"/>
      </rPr>
      <t>上</t>
    </r>
  </si>
  <si>
    <r>
      <rPr>
        <sz val="10"/>
        <color theme="1"/>
        <rFont val="標楷體"/>
        <family val="4"/>
        <charset val="136"/>
      </rPr>
      <t>下</t>
    </r>
  </si>
  <si>
    <r>
      <rPr>
        <sz val="10"/>
        <rFont val="標楷體"/>
        <family val="4"/>
        <charset val="136"/>
      </rPr>
      <t>溫泉產業經營管理</t>
    </r>
  </si>
  <si>
    <r>
      <rPr>
        <sz val="10"/>
        <rFont val="標楷體"/>
        <family val="4"/>
        <charset val="136"/>
      </rPr>
      <t>文史古蹟與觀光導覽</t>
    </r>
  </si>
  <si>
    <r>
      <rPr>
        <sz val="10"/>
        <rFont val="標楷體"/>
        <family val="4"/>
        <charset val="136"/>
      </rPr>
      <t>基礎通識</t>
    </r>
    <phoneticPr fontId="3" type="noConversion"/>
  </si>
  <si>
    <r>
      <rPr>
        <sz val="10"/>
        <rFont val="標楷體"/>
        <family val="4"/>
        <charset val="136"/>
      </rPr>
      <t>職用通識</t>
    </r>
    <phoneticPr fontId="3" type="noConversion"/>
  </si>
  <si>
    <r>
      <rPr>
        <sz val="10"/>
        <rFont val="標楷體"/>
        <family val="4"/>
        <charset val="136"/>
      </rPr>
      <t>勞作教育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</si>
  <si>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多元通識</t>
    </r>
    <phoneticPr fontId="3" type="noConversion"/>
  </si>
  <si>
    <r>
      <rPr>
        <sz val="10"/>
        <color theme="1"/>
        <rFont val="標楷體"/>
        <family val="4"/>
        <charset val="136"/>
      </rPr>
      <t>院定必修</t>
    </r>
    <phoneticPr fontId="3" type="noConversion"/>
  </si>
  <si>
    <r>
      <rPr>
        <sz val="8"/>
        <color theme="1"/>
        <rFont val="標楷體"/>
        <family val="4"/>
        <charset val="136"/>
      </rPr>
      <t>院定
選修</t>
    </r>
    <phoneticPr fontId="3" type="noConversion"/>
  </si>
  <si>
    <r>
      <rPr>
        <sz val="10"/>
        <color theme="1"/>
        <rFont val="標楷體"/>
        <family val="4"/>
        <charset val="136"/>
      </rPr>
      <t>專業必修科目</t>
    </r>
    <phoneticPr fontId="3" type="noConversion"/>
  </si>
  <si>
    <r>
      <rPr>
        <sz val="10"/>
        <color theme="1"/>
        <rFont val="標楷體"/>
        <family val="4"/>
        <charset val="136"/>
      </rPr>
      <t>小計</t>
    </r>
    <phoneticPr fontId="3" type="noConversion"/>
  </si>
  <si>
    <r>
      <rPr>
        <sz val="10"/>
        <rFont val="標楷體"/>
        <family val="4"/>
        <charset val="136"/>
      </rPr>
      <t>專業選修科目</t>
    </r>
    <phoneticPr fontId="99" type="noConversion"/>
  </si>
  <si>
    <r>
      <rPr>
        <sz val="10"/>
        <color theme="1"/>
        <rFont val="標楷體"/>
        <family val="4"/>
        <charset val="136"/>
      </rPr>
      <t>類別學分小計</t>
    </r>
    <phoneticPr fontId="3" type="noConversion"/>
  </si>
  <si>
    <r>
      <rPr>
        <sz val="10"/>
        <color theme="1"/>
        <rFont val="標楷體"/>
        <family val="4"/>
        <charset val="136"/>
      </rPr>
      <t>備
註</t>
    </r>
    <phoneticPr fontId="3" type="noConversion"/>
  </si>
  <si>
    <r>
      <rPr>
        <sz val="10"/>
        <color theme="1"/>
        <rFont val="標楷體"/>
        <family val="4"/>
        <charset val="136"/>
      </rPr>
      <t>基礎通識：</t>
    </r>
    <r>
      <rPr>
        <sz val="10"/>
        <color theme="1"/>
        <rFont val="Times New Roman"/>
        <family val="1"/>
      </rPr>
      <t>14</t>
    </r>
    <r>
      <rPr>
        <sz val="10"/>
        <color theme="1"/>
        <rFont val="標楷體"/>
        <family val="4"/>
        <charset val="136"/>
      </rPr>
      <t>學分</t>
    </r>
    <phoneticPr fontId="3" type="noConversion"/>
  </si>
  <si>
    <r>
      <rPr>
        <sz val="10"/>
        <color theme="1"/>
        <rFont val="標楷體"/>
        <family val="4"/>
        <charset val="136"/>
      </rPr>
      <t>學院必修：</t>
    </r>
    <r>
      <rPr>
        <sz val="10"/>
        <color theme="1"/>
        <rFont val="Times New Roman"/>
        <family val="1"/>
      </rPr>
      <t xml:space="preserve">8 </t>
    </r>
    <r>
      <rPr>
        <sz val="10"/>
        <color theme="1"/>
        <rFont val="標楷體"/>
        <family val="4"/>
        <charset val="136"/>
      </rPr>
      <t>學分</t>
    </r>
    <phoneticPr fontId="3" type="noConversion"/>
  </si>
  <si>
    <r>
      <rPr>
        <sz val="10"/>
        <color theme="1"/>
        <rFont val="標楷體"/>
        <family val="4"/>
        <charset val="136"/>
      </rPr>
      <t>職用通識：</t>
    </r>
    <r>
      <rPr>
        <sz val="10"/>
        <color theme="1"/>
        <rFont val="Times New Roman"/>
        <family val="1"/>
      </rPr>
      <t>8</t>
    </r>
    <r>
      <rPr>
        <sz val="10"/>
        <color theme="1"/>
        <rFont val="標楷體"/>
        <family val="4"/>
        <charset val="136"/>
      </rPr>
      <t>學分</t>
    </r>
    <phoneticPr fontId="3" type="noConversion"/>
  </si>
  <si>
    <r>
      <rPr>
        <sz val="10"/>
        <color theme="1"/>
        <rFont val="標楷體"/>
        <family val="4"/>
        <charset val="136"/>
      </rPr>
      <t>專業必修：</t>
    </r>
    <r>
      <rPr>
        <sz val="10"/>
        <color theme="1"/>
        <rFont val="Times New Roman"/>
        <family val="1"/>
      </rPr>
      <t>66</t>
    </r>
    <r>
      <rPr>
        <sz val="10"/>
        <color theme="1"/>
        <rFont val="標楷體"/>
        <family val="4"/>
        <charset val="136"/>
      </rPr>
      <t>學分</t>
    </r>
    <phoneticPr fontId="3" type="noConversion"/>
  </si>
  <si>
    <r>
      <rPr>
        <sz val="10"/>
        <color theme="1"/>
        <rFont val="標楷體"/>
        <family val="4"/>
        <charset val="136"/>
      </rPr>
      <t>多元通識：</t>
    </r>
    <r>
      <rPr>
        <sz val="10"/>
        <color theme="1"/>
        <rFont val="Times New Roman"/>
        <family val="1"/>
      </rPr>
      <t>6</t>
    </r>
    <r>
      <rPr>
        <sz val="10"/>
        <color theme="1"/>
        <rFont val="標楷體"/>
        <family val="4"/>
        <charset val="136"/>
      </rPr>
      <t>學分</t>
    </r>
    <phoneticPr fontId="3" type="noConversion"/>
  </si>
  <si>
    <r>
      <rPr>
        <sz val="10"/>
        <color theme="1"/>
        <rFont val="標楷體"/>
        <family val="4"/>
        <charset val="136"/>
      </rPr>
      <t>最低畢業學分數：</t>
    </r>
    <r>
      <rPr>
        <sz val="10"/>
        <color theme="1"/>
        <rFont val="Times New Roman"/>
        <family val="1"/>
      </rPr>
      <t xml:space="preserve">128 </t>
    </r>
    <r>
      <rPr>
        <sz val="10"/>
        <color theme="1"/>
        <rFont val="標楷體"/>
        <family val="4"/>
        <charset val="136"/>
      </rPr>
      <t>學分</t>
    </r>
    <phoneticPr fontId="3" type="noConversion"/>
  </si>
  <si>
    <r>
      <t>*</t>
    </r>
    <r>
      <rPr>
        <sz val="10"/>
        <color theme="1"/>
        <rFont val="標楷體"/>
        <family val="4"/>
        <charset val="136"/>
      </rPr>
      <t>院選修依『臺北城市科技大學民生學院「職場專業英日語」選修準則』辦理，可抵各系專業選修學分。</t>
    </r>
    <phoneticPr fontId="3" type="noConversion"/>
  </si>
  <si>
    <r>
      <rPr>
        <sz val="10"/>
        <rFont val="標楷體"/>
        <family val="4"/>
        <charset val="136"/>
      </rPr>
      <t>類別</t>
    </r>
    <phoneticPr fontId="99" type="noConversion"/>
  </si>
  <si>
    <r>
      <rPr>
        <sz val="10"/>
        <rFont val="標楷體"/>
        <family val="4"/>
        <charset val="136"/>
      </rPr>
      <t>科目名稱</t>
    </r>
    <phoneticPr fontId="99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</si>
  <si>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rFont val="Times New Roman"/>
        <family val="1"/>
      </rPr>
      <t>2.</t>
    </r>
    <r>
      <rPr>
        <sz val="8"/>
        <rFont val="標楷體"/>
        <family val="4"/>
        <charset val="136"/>
      </rPr>
      <t>選定語言後，可交換和異動語言，但以一次為限。欲異動語言者，需考量是否具該語言之基礎。</t>
    </r>
    <r>
      <rPr>
        <sz val="8"/>
        <rFont val="Arial"/>
        <family val="2"/>
      </rPr>
      <t/>
    </r>
    <phoneticPr fontId="3" type="noConversion"/>
  </si>
  <si>
    <r>
      <rPr>
        <sz val="10"/>
        <rFont val="標楷體"/>
        <family val="4"/>
        <charset val="136"/>
      </rPr>
      <t>多元通識</t>
    </r>
    <phoneticPr fontId="3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</si>
  <si>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3" type="noConversion"/>
  </si>
  <si>
    <r>
      <rPr>
        <sz val="10"/>
        <rFont val="標楷體"/>
        <family val="4"/>
        <charset val="136"/>
      </rPr>
      <t>管理學</t>
    </r>
    <phoneticPr fontId="3" type="noConversion"/>
  </si>
  <si>
    <r>
      <rPr>
        <sz val="8"/>
        <rFont val="標楷體"/>
        <family val="4"/>
        <charset val="136"/>
      </rPr>
      <t>院定
選修</t>
    </r>
    <phoneticPr fontId="3" type="noConversion"/>
  </si>
  <si>
    <r>
      <rPr>
        <sz val="10"/>
        <rFont val="標楷體"/>
        <family val="4"/>
        <charset val="136"/>
      </rPr>
      <t>觀光學概論</t>
    </r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</si>
  <si>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</si>
  <si>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團康設計與執行</t>
    </r>
    <phoneticPr fontId="3" type="noConversion"/>
  </si>
  <si>
    <r>
      <rPr>
        <sz val="10"/>
        <rFont val="標楷體"/>
        <family val="4"/>
        <charset val="136"/>
      </rPr>
      <t>觀光行政與法規</t>
    </r>
    <phoneticPr fontId="3" type="noConversion"/>
  </si>
  <si>
    <r>
      <rPr>
        <sz val="10"/>
        <rFont val="標楷體"/>
        <family val="4"/>
        <charset val="136"/>
      </rPr>
      <t>國民旅遊實務</t>
    </r>
    <phoneticPr fontId="3" type="noConversion"/>
  </si>
  <si>
    <r>
      <rPr>
        <sz val="10"/>
        <rFont val="標楷體"/>
        <family val="4"/>
        <charset val="136"/>
      </rPr>
      <t>領隊及導遊實務</t>
    </r>
    <phoneticPr fontId="3" type="noConversion"/>
  </si>
  <si>
    <r>
      <rPr>
        <sz val="10"/>
        <rFont val="標楷體"/>
        <family val="4"/>
        <charset val="136"/>
      </rPr>
      <t>專業英語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</si>
  <si>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專業日語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</si>
  <si>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觀光心理學</t>
    </r>
    <phoneticPr fontId="3" type="noConversion"/>
  </si>
  <si>
    <r>
      <rPr>
        <sz val="10"/>
        <rFont val="標楷體"/>
        <family val="4"/>
        <charset val="136"/>
      </rPr>
      <t>觀光行銷學</t>
    </r>
    <phoneticPr fontId="3" type="noConversion"/>
  </si>
  <si>
    <r>
      <rPr>
        <sz val="10"/>
        <rFont val="標楷體"/>
        <family val="4"/>
        <charset val="136"/>
      </rPr>
      <t>商業套裝軟體</t>
    </r>
    <phoneticPr fontId="3" type="noConversion"/>
  </si>
  <si>
    <r>
      <rPr>
        <sz val="10"/>
        <rFont val="標楷體"/>
        <family val="4"/>
        <charset val="136"/>
      </rPr>
      <t>導覽解說</t>
    </r>
    <phoneticPr fontId="3" type="noConversion"/>
  </si>
  <si>
    <r>
      <rPr>
        <sz val="10"/>
        <rFont val="標楷體"/>
        <family val="4"/>
        <charset val="136"/>
      </rPr>
      <t>航空客運實務</t>
    </r>
    <phoneticPr fontId="3" type="noConversion"/>
  </si>
  <si>
    <r>
      <rPr>
        <sz val="10"/>
        <rFont val="標楷體"/>
        <family val="4"/>
        <charset val="136"/>
      </rPr>
      <t>專業英語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</si>
  <si>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專業日語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</si>
  <si>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旅遊提案企劃</t>
    </r>
    <phoneticPr fontId="3" type="noConversion"/>
  </si>
  <si>
    <r>
      <rPr>
        <sz val="10"/>
        <rFont val="標楷體"/>
        <family val="4"/>
        <charset val="136"/>
      </rPr>
      <t>小計</t>
    </r>
    <phoneticPr fontId="3" type="noConversion"/>
  </si>
  <si>
    <r>
      <rPr>
        <sz val="10"/>
        <rFont val="標楷體"/>
        <family val="4"/>
        <charset val="136"/>
      </rPr>
      <t>專業選修科目</t>
    </r>
    <phoneticPr fontId="99" type="noConversion"/>
  </si>
  <si>
    <r>
      <rPr>
        <sz val="10"/>
        <rFont val="標楷體"/>
        <family val="4"/>
        <charset val="136"/>
      </rPr>
      <t>開班學分時數</t>
    </r>
    <phoneticPr fontId="3" type="noConversion"/>
  </si>
  <si>
    <r>
      <rPr>
        <sz val="10"/>
        <rFont val="標楷體"/>
        <family val="4"/>
        <charset val="136"/>
      </rPr>
      <t>鐵道觀光</t>
    </r>
    <phoneticPr fontId="3" type="noConversion"/>
  </si>
  <si>
    <r>
      <rPr>
        <sz val="10"/>
        <rFont val="標楷體"/>
        <family val="4"/>
        <charset val="136"/>
      </rPr>
      <t>餐旅服務技能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99" type="noConversion"/>
  </si>
  <si>
    <r>
      <rPr>
        <sz val="10"/>
        <rFont val="標楷體"/>
        <family val="4"/>
        <charset val="136"/>
      </rPr>
      <t>顧客關係管理</t>
    </r>
    <phoneticPr fontId="99" type="noConversion"/>
  </si>
  <si>
    <r>
      <rPr>
        <sz val="10"/>
        <rFont val="標楷體"/>
        <family val="4"/>
        <charset val="136"/>
      </rPr>
      <t>博奕事業概論</t>
    </r>
    <phoneticPr fontId="99" type="noConversion"/>
  </si>
  <si>
    <r>
      <rPr>
        <sz val="10"/>
        <rFont val="標楷體"/>
        <family val="4"/>
        <charset val="136"/>
      </rPr>
      <t>旅遊安全與糾紛處理</t>
    </r>
    <phoneticPr fontId="3" type="noConversion"/>
  </si>
  <si>
    <r>
      <rPr>
        <sz val="10"/>
        <rFont val="標楷體"/>
        <family val="4"/>
        <charset val="136"/>
      </rPr>
      <t>休閒農業與民宿管理</t>
    </r>
    <phoneticPr fontId="3" type="noConversion"/>
  </si>
  <si>
    <r>
      <rPr>
        <sz val="10"/>
        <rFont val="標楷體"/>
        <family val="4"/>
        <charset val="136"/>
      </rPr>
      <t>旅館管理實務</t>
    </r>
    <phoneticPr fontId="3" type="noConversion"/>
  </si>
  <si>
    <r>
      <rPr>
        <sz val="10"/>
        <rFont val="標楷體"/>
        <family val="4"/>
        <charset val="136"/>
      </rPr>
      <t>觀光資源開發與管理</t>
    </r>
    <phoneticPr fontId="3" type="noConversion"/>
  </si>
  <si>
    <r>
      <rPr>
        <sz val="10"/>
        <rFont val="標楷體"/>
        <family val="4"/>
        <charset val="136"/>
      </rPr>
      <t>生態旅遊與永續觀光</t>
    </r>
    <phoneticPr fontId="3" type="noConversion"/>
  </si>
  <si>
    <r>
      <rPr>
        <sz val="10"/>
        <rFont val="標楷體"/>
        <family val="4"/>
        <charset val="136"/>
      </rPr>
      <t>文化資產觀光</t>
    </r>
    <phoneticPr fontId="3" type="noConversion"/>
  </si>
  <si>
    <r>
      <rPr>
        <sz val="10"/>
        <rFont val="標楷體"/>
        <family val="4"/>
        <charset val="136"/>
      </rPr>
      <t>產業英語會話</t>
    </r>
    <phoneticPr fontId="3" type="noConversion"/>
  </si>
  <si>
    <r>
      <rPr>
        <sz val="10"/>
        <rFont val="標楷體"/>
        <family val="4"/>
        <charset val="136"/>
      </rPr>
      <t>基礎韓語</t>
    </r>
    <phoneticPr fontId="3" type="noConversion"/>
  </si>
  <si>
    <r>
      <rPr>
        <sz val="10"/>
        <rFont val="標楷體"/>
        <family val="4"/>
        <charset val="136"/>
      </rPr>
      <t>旅遊健康管理</t>
    </r>
    <phoneticPr fontId="3" type="noConversion"/>
  </si>
  <si>
    <r>
      <rPr>
        <sz val="10"/>
        <rFont val="標楷體"/>
        <family val="4"/>
        <charset val="136"/>
      </rPr>
      <t>產業日語會話</t>
    </r>
    <phoneticPr fontId="3" type="noConversion"/>
  </si>
  <si>
    <r>
      <rPr>
        <sz val="10"/>
        <rFont val="標楷體"/>
        <family val="4"/>
        <charset val="136"/>
      </rPr>
      <t>產業參訪研習</t>
    </r>
    <phoneticPr fontId="3" type="noConversion"/>
  </si>
  <si>
    <r>
      <rPr>
        <sz val="10"/>
        <rFont val="標楷體"/>
        <family val="4"/>
        <charset val="136"/>
      </rPr>
      <t>攝影實務</t>
    </r>
    <phoneticPr fontId="3" type="noConversion"/>
  </si>
  <si>
    <r>
      <rPr>
        <sz val="10"/>
        <rFont val="標楷體"/>
        <family val="4"/>
        <charset val="136"/>
      </rPr>
      <t>餐旅服務技能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99" type="noConversion"/>
  </si>
  <si>
    <r>
      <rPr>
        <sz val="10"/>
        <rFont val="標楷體"/>
        <family val="4"/>
        <charset val="136"/>
      </rPr>
      <t>就業接軌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99" type="noConversion"/>
  </si>
  <si>
    <r>
      <rPr>
        <sz val="10"/>
        <rFont val="標楷體"/>
        <family val="4"/>
        <charset val="136"/>
      </rPr>
      <t>節慶觀光</t>
    </r>
    <phoneticPr fontId="3" type="noConversion"/>
  </si>
  <si>
    <r>
      <rPr>
        <sz val="10"/>
        <rFont val="標楷體"/>
        <family val="4"/>
        <charset val="136"/>
      </rPr>
      <t>國家公園與世界遺產</t>
    </r>
    <phoneticPr fontId="3" type="noConversion"/>
  </si>
  <si>
    <r>
      <rPr>
        <sz val="10"/>
        <rFont val="標楷體"/>
        <family val="4"/>
        <charset val="136"/>
      </rPr>
      <t>旅遊產品銷售</t>
    </r>
    <phoneticPr fontId="99" type="noConversion"/>
  </si>
  <si>
    <r>
      <rPr>
        <sz val="10"/>
        <rFont val="標楷體"/>
        <family val="4"/>
        <charset val="136"/>
      </rPr>
      <t>地方特色產業</t>
    </r>
    <phoneticPr fontId="99" type="noConversion"/>
  </si>
  <si>
    <r>
      <rPr>
        <sz val="10"/>
        <rFont val="標楷體"/>
        <family val="4"/>
        <charset val="136"/>
      </rPr>
      <t>旅遊產品設計</t>
    </r>
    <phoneticPr fontId="99" type="noConversion"/>
  </si>
  <si>
    <r>
      <rPr>
        <sz val="10"/>
        <rFont val="標楷體"/>
        <family val="4"/>
        <charset val="136"/>
      </rPr>
      <t>觀光地理</t>
    </r>
    <phoneticPr fontId="3" type="noConversion"/>
  </si>
  <si>
    <r>
      <rPr>
        <sz val="10"/>
        <rFont val="標楷體"/>
        <family val="4"/>
        <charset val="136"/>
      </rPr>
      <t>遊輪旅遊實務</t>
    </r>
    <phoneticPr fontId="99" type="noConversion"/>
  </si>
  <si>
    <r>
      <rPr>
        <sz val="10"/>
        <rFont val="標楷體"/>
        <family val="4"/>
        <charset val="136"/>
      </rPr>
      <t>觀光電子商務</t>
    </r>
    <phoneticPr fontId="3" type="noConversion"/>
  </si>
  <si>
    <r>
      <rPr>
        <sz val="10"/>
        <rFont val="標楷體"/>
        <family val="4"/>
        <charset val="136"/>
      </rPr>
      <t>休閒遊憩概論</t>
    </r>
    <phoneticPr fontId="3" type="noConversion"/>
  </si>
  <si>
    <r>
      <rPr>
        <sz val="10"/>
        <rFont val="標楷體"/>
        <family val="4"/>
        <charset val="136"/>
      </rPr>
      <t>觀光連鎖事業管理</t>
    </r>
    <phoneticPr fontId="99" type="noConversion"/>
  </si>
  <si>
    <r>
      <rPr>
        <sz val="10"/>
        <rFont val="標楷體"/>
        <family val="4"/>
        <charset val="136"/>
      </rPr>
      <t>實用應用英語</t>
    </r>
    <phoneticPr fontId="3" type="noConversion"/>
  </si>
  <si>
    <r>
      <rPr>
        <sz val="10"/>
        <rFont val="標楷體"/>
        <family val="4"/>
        <charset val="136"/>
      </rPr>
      <t>觀光韓語</t>
    </r>
    <phoneticPr fontId="3" type="noConversion"/>
  </si>
  <si>
    <r>
      <rPr>
        <sz val="10"/>
        <rFont val="標楷體"/>
        <family val="4"/>
        <charset val="136"/>
      </rPr>
      <t>實用應用日語</t>
    </r>
    <phoneticPr fontId="3" type="noConversion"/>
  </si>
  <si>
    <r>
      <rPr>
        <sz val="10"/>
        <rFont val="標楷體"/>
        <family val="4"/>
        <charset val="136"/>
      </rPr>
      <t>進階產業英語會話</t>
    </r>
    <phoneticPr fontId="3" type="noConversion"/>
  </si>
  <si>
    <r>
      <rPr>
        <sz val="10"/>
        <rFont val="標楷體"/>
        <family val="4"/>
        <charset val="136"/>
      </rPr>
      <t>海外參訪研習</t>
    </r>
    <phoneticPr fontId="3" type="noConversion"/>
  </si>
  <si>
    <r>
      <rPr>
        <sz val="10"/>
        <rFont val="標楷體"/>
        <family val="4"/>
        <charset val="136"/>
      </rPr>
      <t>進階產業日語會話</t>
    </r>
    <phoneticPr fontId="3" type="noConversion"/>
  </si>
  <si>
    <r>
      <rPr>
        <sz val="10"/>
        <rFont val="標楷體"/>
        <family val="4"/>
        <charset val="136"/>
      </rPr>
      <t>就業接軌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99" type="noConversion"/>
  </si>
  <si>
    <r>
      <rPr>
        <sz val="10"/>
        <rFont val="標楷體"/>
        <family val="4"/>
        <charset val="136"/>
      </rPr>
      <t>類別學分小計</t>
    </r>
    <phoneticPr fontId="3" type="noConversion"/>
  </si>
  <si>
    <r>
      <rPr>
        <sz val="10"/>
        <rFont val="標楷體"/>
        <family val="4"/>
        <charset val="136"/>
      </rPr>
      <t>專業必修：</t>
    </r>
    <r>
      <rPr>
        <sz val="10"/>
        <rFont val="Times New Roman"/>
        <family val="1"/>
      </rPr>
      <t>66</t>
    </r>
    <r>
      <rPr>
        <sz val="10"/>
        <rFont val="標楷體"/>
        <family val="4"/>
        <charset val="136"/>
      </rPr>
      <t>學分</t>
    </r>
    <phoneticPr fontId="3" type="noConversion"/>
  </si>
  <si>
    <r>
      <t>*</t>
    </r>
    <r>
      <rPr>
        <sz val="10"/>
        <rFont val="標楷體"/>
        <family val="4"/>
        <charset val="136"/>
      </rPr>
      <t>院選修依『臺北城市科技大學民生學院「職場專業英日語」選修準則』辦理，可抵各系專業選修學分。</t>
    </r>
    <phoneticPr fontId="3" type="noConversion"/>
  </si>
  <si>
    <t>學分</t>
    <phoneticPr fontId="2" type="noConversion"/>
  </si>
  <si>
    <t>學分</t>
    <phoneticPr fontId="2" type="noConversion"/>
  </si>
  <si>
    <r>
      <rPr>
        <sz val="8"/>
        <color theme="1"/>
        <rFont val="標楷體"/>
        <family val="4"/>
        <charset val="136"/>
      </rPr>
      <t>學分</t>
    </r>
  </si>
  <si>
    <r>
      <rPr>
        <sz val="8"/>
        <color theme="1"/>
        <rFont val="標楷體"/>
        <family val="4"/>
        <charset val="136"/>
      </rPr>
      <t>時數</t>
    </r>
  </si>
  <si>
    <r>
      <rPr>
        <sz val="8"/>
        <color theme="1"/>
        <rFont val="標楷體"/>
        <family val="4"/>
        <charset val="136"/>
      </rPr>
      <t>學分</t>
    </r>
    <phoneticPr fontId="99" type="noConversion"/>
  </si>
  <si>
    <r>
      <rPr>
        <sz val="10"/>
        <rFont val="標楷體"/>
        <family val="4"/>
        <charset val="136"/>
      </rPr>
      <t>中文閱讀與寫作</t>
    </r>
    <phoneticPr fontId="3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</si>
  <si>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)-</t>
    </r>
    <r>
      <rPr>
        <sz val="10"/>
        <rFont val="標楷體"/>
        <family val="4"/>
        <charset val="136"/>
      </rPr>
      <t>高爾夫</t>
    </r>
    <phoneticPr fontId="3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</si>
  <si>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</si>
  <si>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</si>
  <si>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體育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</si>
  <si>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共同外語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3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</si>
  <si>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rFont val="Times New Roman"/>
        <family val="1"/>
      </rPr>
      <t>2.</t>
    </r>
    <r>
      <rPr>
        <sz val="8"/>
        <rFont val="標楷體"/>
        <family val="4"/>
        <charset val="136"/>
      </rPr>
      <t>選定語言後，可交換和異動語言，但以一次為限。欲異動語言者，需考量是否具該語言之基礎。</t>
    </r>
    <r>
      <rPr>
        <sz val="8"/>
        <rFont val="Arial"/>
        <family val="2"/>
      </rPr>
      <t/>
    </r>
    <phoneticPr fontId="3" type="noConversion"/>
  </si>
  <si>
    <r>
      <rPr>
        <sz val="10"/>
        <rFont val="標楷體"/>
        <family val="4"/>
        <charset val="136"/>
      </rPr>
      <t>服務學習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</si>
  <si>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職場應用文</t>
    </r>
    <phoneticPr fontId="3" type="noConversion"/>
  </si>
  <si>
    <r>
      <rPr>
        <sz val="10"/>
        <rFont val="標楷體"/>
        <family val="4"/>
        <charset val="136"/>
      </rPr>
      <t>法律與生活</t>
    </r>
    <phoneticPr fontId="3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</si>
  <si>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3" type="noConversion"/>
  </si>
  <si>
    <r>
      <rPr>
        <sz val="10"/>
        <rFont val="標楷體"/>
        <family val="4"/>
        <charset val="136"/>
      </rPr>
      <t>民生產業講座</t>
    </r>
    <phoneticPr fontId="3" type="noConversion"/>
  </si>
  <si>
    <r>
      <rPr>
        <sz val="10"/>
        <rFont val="標楷體"/>
        <family val="4"/>
        <charset val="136"/>
      </rPr>
      <t>職場倫理</t>
    </r>
    <phoneticPr fontId="3" type="noConversion"/>
  </si>
  <si>
    <r>
      <rPr>
        <sz val="10"/>
        <rFont val="標楷體"/>
        <family val="4"/>
        <charset val="136"/>
      </rPr>
      <t>管理學</t>
    </r>
    <phoneticPr fontId="3" type="noConversion"/>
  </si>
  <si>
    <r>
      <rPr>
        <sz val="10"/>
        <rFont val="標楷體"/>
        <family val="4"/>
        <charset val="136"/>
      </rPr>
      <t>國際禮儀</t>
    </r>
    <phoneticPr fontId="3" type="noConversion"/>
  </si>
  <si>
    <r>
      <rPr>
        <sz val="9"/>
        <rFont val="標楷體"/>
        <family val="4"/>
        <charset val="136"/>
      </rPr>
      <t>中階職場專業日語</t>
    </r>
    <phoneticPr fontId="3" type="noConversion"/>
  </si>
  <si>
    <r>
      <rPr>
        <sz val="9"/>
        <rFont val="標楷體"/>
        <family val="4"/>
        <charset val="136"/>
      </rPr>
      <t>中階職場專業英語</t>
    </r>
    <phoneticPr fontId="3" type="noConversion"/>
  </si>
  <si>
    <r>
      <rPr>
        <sz val="10"/>
        <rFont val="標楷體"/>
        <family val="4"/>
        <charset val="136"/>
      </rPr>
      <t>高階職場專業日語</t>
    </r>
    <phoneticPr fontId="3" type="noConversion"/>
  </si>
  <si>
    <r>
      <rPr>
        <sz val="10"/>
        <rFont val="標楷體"/>
        <family val="4"/>
        <charset val="136"/>
      </rPr>
      <t>高階職場專業英語</t>
    </r>
    <phoneticPr fontId="3" type="noConversion"/>
  </si>
  <si>
    <r>
      <rPr>
        <sz val="9"/>
        <rFont val="標楷體"/>
        <family val="4"/>
        <charset val="136"/>
      </rPr>
      <t>飯店應用日語會話</t>
    </r>
    <phoneticPr fontId="3" type="noConversion"/>
  </si>
  <si>
    <r>
      <rPr>
        <sz val="10"/>
        <rFont val="標楷體"/>
        <family val="4"/>
        <charset val="136"/>
      </rPr>
      <t>職場實用日語會話</t>
    </r>
    <phoneticPr fontId="3" type="noConversion"/>
  </si>
  <si>
    <r>
      <rPr>
        <sz val="9"/>
        <rFont val="標楷體"/>
        <family val="4"/>
        <charset val="136"/>
      </rPr>
      <t>進階飯店應用日語會話</t>
    </r>
    <phoneticPr fontId="3" type="noConversion"/>
  </si>
  <si>
    <r>
      <rPr>
        <sz val="10"/>
        <rFont val="標楷體"/>
        <family val="4"/>
        <charset val="136"/>
      </rPr>
      <t>進階職場實用日語會話</t>
    </r>
    <phoneticPr fontId="3" type="noConversion"/>
  </si>
  <si>
    <r>
      <rPr>
        <sz val="10"/>
        <rFont val="標楷體"/>
        <family val="4"/>
        <charset val="136"/>
      </rPr>
      <t>觀光學概論</t>
    </r>
    <phoneticPr fontId="3" type="noConversion"/>
  </si>
  <si>
    <r>
      <rPr>
        <sz val="10"/>
        <rFont val="標楷體"/>
        <family val="4"/>
        <charset val="136"/>
      </rPr>
      <t>航空票務</t>
    </r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</si>
  <si>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</si>
  <si>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觀光產業實務</t>
    </r>
    <phoneticPr fontId="3" type="noConversion"/>
  </si>
  <si>
    <r>
      <rPr>
        <sz val="10"/>
        <rFont val="標楷體"/>
        <family val="4"/>
        <charset val="136"/>
      </rPr>
      <t>觀光行政與法規</t>
    </r>
    <phoneticPr fontId="3" type="noConversion"/>
  </si>
  <si>
    <r>
      <rPr>
        <sz val="10"/>
        <rFont val="標楷體"/>
        <family val="4"/>
        <charset val="136"/>
      </rPr>
      <t>經濟學</t>
    </r>
    <phoneticPr fontId="3" type="noConversion"/>
  </si>
  <si>
    <r>
      <rPr>
        <sz val="10"/>
        <rFont val="標楷體"/>
        <family val="4"/>
        <charset val="136"/>
      </rPr>
      <t>餐旅管理</t>
    </r>
    <phoneticPr fontId="3" type="noConversion"/>
  </si>
  <si>
    <r>
      <rPr>
        <sz val="10"/>
        <rFont val="標楷體"/>
        <family val="4"/>
        <charset val="136"/>
      </rPr>
      <t>專業英語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</si>
  <si>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專業日語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</si>
  <si>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觀光心理學</t>
    </r>
    <phoneticPr fontId="3" type="noConversion"/>
  </si>
  <si>
    <r>
      <rPr>
        <sz val="10"/>
        <rFont val="標楷體"/>
        <family val="4"/>
        <charset val="136"/>
      </rPr>
      <t>商業套裝軟體</t>
    </r>
    <phoneticPr fontId="3" type="noConversion"/>
  </si>
  <si>
    <r>
      <rPr>
        <sz val="10"/>
        <rFont val="標楷體"/>
        <family val="4"/>
        <charset val="136"/>
      </rPr>
      <t>航空客運實務</t>
    </r>
    <phoneticPr fontId="3" type="noConversion"/>
  </si>
  <si>
    <r>
      <rPr>
        <sz val="10"/>
        <rFont val="標楷體"/>
        <family val="4"/>
        <charset val="136"/>
      </rPr>
      <t>專業英語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</si>
  <si>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專業日語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</si>
  <si>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r>
      <rPr>
        <sz val="10"/>
        <rFont val="標楷體"/>
        <family val="4"/>
        <charset val="136"/>
      </rPr>
      <t>小計</t>
    </r>
    <phoneticPr fontId="3" type="noConversion"/>
  </si>
  <si>
    <r>
      <rPr>
        <sz val="10"/>
        <rFont val="標楷體"/>
        <family val="4"/>
        <charset val="136"/>
      </rPr>
      <t>開班學分時數</t>
    </r>
    <phoneticPr fontId="3" type="noConversion"/>
  </si>
  <si>
    <r>
      <rPr>
        <sz val="10"/>
        <rFont val="標楷體"/>
        <family val="4"/>
        <charset val="136"/>
      </rPr>
      <t>鐵道觀光</t>
    </r>
    <phoneticPr fontId="3" type="noConversion"/>
  </si>
  <si>
    <r>
      <rPr>
        <sz val="10"/>
        <rFont val="標楷體"/>
        <family val="4"/>
        <charset val="136"/>
      </rPr>
      <t>餐旅服務技能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99" type="noConversion"/>
  </si>
  <si>
    <r>
      <rPr>
        <sz val="10"/>
        <rFont val="標楷體"/>
        <family val="4"/>
        <charset val="136"/>
      </rPr>
      <t>顧客關係管理</t>
    </r>
    <phoneticPr fontId="99" type="noConversion"/>
  </si>
  <si>
    <r>
      <rPr>
        <sz val="10"/>
        <rFont val="標楷體"/>
        <family val="4"/>
        <charset val="136"/>
      </rPr>
      <t>博奕事業概論</t>
    </r>
    <phoneticPr fontId="99" type="noConversion"/>
  </si>
  <si>
    <r>
      <rPr>
        <sz val="10"/>
        <rFont val="標楷體"/>
        <family val="4"/>
        <charset val="136"/>
      </rPr>
      <t>旅遊安全與糾紛處理</t>
    </r>
    <phoneticPr fontId="3" type="noConversion"/>
  </si>
  <si>
    <r>
      <rPr>
        <sz val="10"/>
        <rFont val="標楷體"/>
        <family val="4"/>
        <charset val="136"/>
      </rPr>
      <t>休閒農業與民宿管理</t>
    </r>
    <phoneticPr fontId="3" type="noConversion"/>
  </si>
  <si>
    <r>
      <rPr>
        <sz val="10"/>
        <rFont val="標楷體"/>
        <family val="4"/>
        <charset val="136"/>
      </rPr>
      <t>旅館管理實務</t>
    </r>
    <phoneticPr fontId="3" type="noConversion"/>
  </si>
  <si>
    <r>
      <rPr>
        <sz val="10"/>
        <rFont val="標楷體"/>
        <family val="4"/>
        <charset val="136"/>
      </rPr>
      <t>觀光資源開發與管理</t>
    </r>
    <phoneticPr fontId="3" type="noConversion"/>
  </si>
  <si>
    <r>
      <rPr>
        <sz val="10"/>
        <rFont val="標楷體"/>
        <family val="4"/>
        <charset val="136"/>
      </rPr>
      <t>生態旅遊與永續觀光</t>
    </r>
    <phoneticPr fontId="3" type="noConversion"/>
  </si>
  <si>
    <r>
      <rPr>
        <sz val="10"/>
        <rFont val="標楷體"/>
        <family val="4"/>
        <charset val="136"/>
      </rPr>
      <t>文化資產觀光</t>
    </r>
    <phoneticPr fontId="3" type="noConversion"/>
  </si>
  <si>
    <r>
      <rPr>
        <sz val="10"/>
        <rFont val="標楷體"/>
        <family val="4"/>
        <charset val="136"/>
      </rPr>
      <t>產業英語會話</t>
    </r>
    <phoneticPr fontId="3" type="noConversion"/>
  </si>
  <si>
    <r>
      <rPr>
        <sz val="10"/>
        <rFont val="標楷體"/>
        <family val="4"/>
        <charset val="136"/>
      </rPr>
      <t>基礎韓語</t>
    </r>
    <phoneticPr fontId="3" type="noConversion"/>
  </si>
  <si>
    <r>
      <rPr>
        <sz val="10"/>
        <rFont val="標楷體"/>
        <family val="4"/>
        <charset val="136"/>
      </rPr>
      <t>旅遊健康管理</t>
    </r>
    <phoneticPr fontId="3" type="noConversion"/>
  </si>
  <si>
    <r>
      <rPr>
        <sz val="10"/>
        <rFont val="標楷體"/>
        <family val="4"/>
        <charset val="136"/>
      </rPr>
      <t>產業日語會話</t>
    </r>
    <phoneticPr fontId="3" type="noConversion"/>
  </si>
  <si>
    <r>
      <rPr>
        <sz val="10"/>
        <rFont val="標楷體"/>
        <family val="4"/>
        <charset val="136"/>
      </rPr>
      <t>產業參訪研習</t>
    </r>
    <phoneticPr fontId="3" type="noConversion"/>
  </si>
  <si>
    <r>
      <rPr>
        <sz val="10"/>
        <rFont val="標楷體"/>
        <family val="4"/>
        <charset val="136"/>
      </rPr>
      <t>攝影實務</t>
    </r>
    <phoneticPr fontId="3" type="noConversion"/>
  </si>
  <si>
    <r>
      <rPr>
        <sz val="10"/>
        <rFont val="標楷體"/>
        <family val="4"/>
        <charset val="136"/>
      </rPr>
      <t>餐旅服務技能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99" type="noConversion"/>
  </si>
  <si>
    <r>
      <rPr>
        <sz val="10"/>
        <rFont val="標楷體"/>
        <family val="4"/>
        <charset val="136"/>
      </rPr>
      <t>就業接軌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99" type="noConversion"/>
  </si>
  <si>
    <r>
      <rPr>
        <sz val="10"/>
        <rFont val="標楷體"/>
        <family val="4"/>
        <charset val="136"/>
      </rPr>
      <t>節慶觀光</t>
    </r>
    <phoneticPr fontId="3" type="noConversion"/>
  </si>
  <si>
    <r>
      <rPr>
        <sz val="10"/>
        <rFont val="標楷體"/>
        <family val="4"/>
        <charset val="136"/>
      </rPr>
      <t>國家公園與世界遺產</t>
    </r>
    <phoneticPr fontId="3" type="noConversion"/>
  </si>
  <si>
    <r>
      <rPr>
        <sz val="10"/>
        <rFont val="標楷體"/>
        <family val="4"/>
        <charset val="136"/>
      </rPr>
      <t>旅遊產品銷售</t>
    </r>
    <phoneticPr fontId="99" type="noConversion"/>
  </si>
  <si>
    <r>
      <rPr>
        <sz val="10"/>
        <rFont val="標楷體"/>
        <family val="4"/>
        <charset val="136"/>
      </rPr>
      <t>地方特色產業</t>
    </r>
    <phoneticPr fontId="99" type="noConversion"/>
  </si>
  <si>
    <r>
      <rPr>
        <sz val="10"/>
        <rFont val="標楷體"/>
        <family val="4"/>
        <charset val="136"/>
      </rPr>
      <t>旅遊產品設計</t>
    </r>
    <phoneticPr fontId="99" type="noConversion"/>
  </si>
  <si>
    <r>
      <rPr>
        <sz val="10"/>
        <rFont val="標楷體"/>
        <family val="4"/>
        <charset val="136"/>
      </rPr>
      <t>觀光地理</t>
    </r>
    <phoneticPr fontId="3" type="noConversion"/>
  </si>
  <si>
    <r>
      <rPr>
        <sz val="10"/>
        <rFont val="標楷體"/>
        <family val="4"/>
        <charset val="136"/>
      </rPr>
      <t>觀光電子商務</t>
    </r>
    <phoneticPr fontId="3" type="noConversion"/>
  </si>
  <si>
    <r>
      <rPr>
        <sz val="10"/>
        <rFont val="標楷體"/>
        <family val="4"/>
        <charset val="136"/>
      </rPr>
      <t>休閒遊憩概論</t>
    </r>
    <phoneticPr fontId="3" type="noConversion"/>
  </si>
  <si>
    <r>
      <rPr>
        <sz val="10"/>
        <rFont val="標楷體"/>
        <family val="4"/>
        <charset val="136"/>
      </rPr>
      <t>觀光連鎖事業管理</t>
    </r>
    <phoneticPr fontId="99" type="noConversion"/>
  </si>
  <si>
    <r>
      <rPr>
        <sz val="10"/>
        <rFont val="標楷體"/>
        <family val="4"/>
        <charset val="136"/>
      </rPr>
      <t>實用應用英語</t>
    </r>
    <phoneticPr fontId="3" type="noConversion"/>
  </si>
  <si>
    <r>
      <rPr>
        <sz val="10"/>
        <rFont val="標楷體"/>
        <family val="4"/>
        <charset val="136"/>
      </rPr>
      <t>觀光韓語</t>
    </r>
    <phoneticPr fontId="3" type="noConversion"/>
  </si>
  <si>
    <r>
      <rPr>
        <sz val="10"/>
        <rFont val="標楷體"/>
        <family val="4"/>
        <charset val="136"/>
      </rPr>
      <t>實用應用日語</t>
    </r>
    <phoneticPr fontId="3" type="noConversion"/>
  </si>
  <si>
    <r>
      <rPr>
        <sz val="10"/>
        <rFont val="標楷體"/>
        <family val="4"/>
        <charset val="136"/>
      </rPr>
      <t>進階產業英語會話</t>
    </r>
    <phoneticPr fontId="3" type="noConversion"/>
  </si>
  <si>
    <r>
      <rPr>
        <sz val="10"/>
        <rFont val="標楷體"/>
        <family val="4"/>
        <charset val="136"/>
      </rPr>
      <t>海外參訪研習</t>
    </r>
    <phoneticPr fontId="3" type="noConversion"/>
  </si>
  <si>
    <r>
      <rPr>
        <sz val="10"/>
        <rFont val="標楷體"/>
        <family val="4"/>
        <charset val="136"/>
      </rPr>
      <t>進階產業日語會話</t>
    </r>
    <phoneticPr fontId="3" type="noConversion"/>
  </si>
  <si>
    <r>
      <rPr>
        <sz val="10"/>
        <rFont val="標楷體"/>
        <family val="4"/>
        <charset val="136"/>
      </rPr>
      <t>就業接軌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99" type="noConversion"/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</si>
  <si>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Times New Roman"/>
        <family val="1"/>
      </rPr>
      <t>(107</t>
    </r>
    <r>
      <rPr>
        <sz val="12"/>
        <rFont val="標楷體"/>
        <family val="4"/>
        <charset val="136"/>
      </rPr>
      <t>學年度入學</t>
    </r>
    <r>
      <rPr>
        <sz val="12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中餐組</t>
    </r>
    <r>
      <rPr>
        <sz val="12"/>
        <rFont val="Times New Roman"/>
        <family val="1"/>
      </rPr>
      <t>)</t>
    </r>
    <r>
      <rPr>
        <sz val="14"/>
        <rFont val="Times New Roman"/>
        <family val="1"/>
      </rPr>
      <t xml:space="preserve"> </t>
    </r>
    <phoneticPr fontId="3" type="noConversion"/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</si>
  <si>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Times New Roman"/>
        <family val="1"/>
      </rPr>
      <t>(107</t>
    </r>
    <r>
      <rPr>
        <sz val="12"/>
        <rFont val="標楷體"/>
        <family val="4"/>
        <charset val="136"/>
      </rPr>
      <t>學年度入學</t>
    </r>
    <r>
      <rPr>
        <sz val="12"/>
        <rFont val="Times New Roman"/>
        <family val="1"/>
      </rPr>
      <t>-</t>
    </r>
    <r>
      <rPr>
        <sz val="12"/>
        <color indexed="10"/>
        <rFont val="標楷體"/>
        <family val="4"/>
        <charset val="136"/>
      </rPr>
      <t>西餐組</t>
    </r>
    <r>
      <rPr>
        <sz val="12"/>
        <rFont val="Times New Roman"/>
        <family val="1"/>
      </rPr>
      <t>)</t>
    </r>
    <r>
      <rPr>
        <sz val="14"/>
        <rFont val="Times New Roman"/>
        <family val="1"/>
      </rPr>
      <t xml:space="preserve"> </t>
    </r>
    <phoneticPr fontId="3" type="noConversion"/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</si>
  <si>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indexed="10"/>
        <rFont val="標楷體"/>
        <family val="4"/>
        <charset val="136"/>
      </rPr>
      <t>餐飲管理系</t>
    </r>
    <r>
      <rPr>
        <sz val="18"/>
        <rFont val="標楷體"/>
        <family val="4"/>
        <charset val="136"/>
      </rPr>
      <t>課程規劃表</t>
    </r>
    <r>
      <rPr>
        <sz val="12"/>
        <rFont val="Times New Roman"/>
        <family val="1"/>
      </rPr>
      <t>(107</t>
    </r>
    <r>
      <rPr>
        <sz val="12"/>
        <rFont val="標楷體"/>
        <family val="4"/>
        <charset val="136"/>
      </rPr>
      <t>學年度入學</t>
    </r>
    <r>
      <rPr>
        <sz val="12"/>
        <rFont val="Times New Roman"/>
        <family val="1"/>
      </rPr>
      <t>-</t>
    </r>
    <r>
      <rPr>
        <sz val="12"/>
        <color indexed="10"/>
        <rFont val="標楷體"/>
        <family val="4"/>
        <charset val="136"/>
      </rPr>
      <t>餐飲服務組</t>
    </r>
    <r>
      <rPr>
        <sz val="12"/>
        <rFont val="Times New Roman"/>
        <family val="1"/>
      </rPr>
      <t>)</t>
    </r>
    <r>
      <rPr>
        <sz val="14"/>
        <rFont val="Times New Roman"/>
        <family val="1"/>
      </rPr>
      <t xml:space="preserve"> </t>
    </r>
    <phoneticPr fontId="3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</si>
  <si>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次院課程發展委員會審議</t>
    </r>
    <phoneticPr fontId="3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</si>
  <si>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11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phoneticPr fontId="3" type="noConversion"/>
  </si>
  <si>
    <r>
      <rPr>
        <sz val="9"/>
        <color theme="1"/>
        <rFont val="標楷體"/>
        <family val="4"/>
        <charset val="136"/>
      </rPr>
      <t>海鮮辨識分解</t>
    </r>
    <phoneticPr fontId="3" type="noConversion"/>
  </si>
  <si>
    <r>
      <rPr>
        <sz val="9"/>
        <rFont val="標楷體"/>
        <family val="4"/>
        <charset val="136"/>
      </rPr>
      <t>初階日本料理</t>
    </r>
    <r>
      <rPr>
        <sz val="9"/>
        <rFont val="Times New Roman"/>
        <family val="1"/>
      </rPr>
      <t>(*2</t>
    </r>
    <r>
      <rPr>
        <sz val="9"/>
        <rFont val="標楷體"/>
        <family val="4"/>
        <charset val="136"/>
      </rPr>
      <t>班</t>
    </r>
    <r>
      <rPr>
        <sz val="9"/>
        <rFont val="Times New Roman"/>
        <family val="1"/>
      </rPr>
      <t>)</t>
    </r>
  </si>
  <si>
    <r>
      <rPr>
        <sz val="9"/>
        <rFont val="標楷體"/>
        <family val="4"/>
        <charset val="136"/>
      </rPr>
      <t>進階日本料理</t>
    </r>
    <r>
      <rPr>
        <sz val="9"/>
        <rFont val="Times New Roman"/>
        <family val="1"/>
      </rPr>
      <t>(*2</t>
    </r>
    <r>
      <rPr>
        <sz val="9"/>
        <rFont val="標楷體"/>
        <family val="4"/>
        <charset val="136"/>
      </rPr>
      <t>班</t>
    </r>
    <r>
      <rPr>
        <sz val="9"/>
        <rFont val="Times New Roman"/>
        <family val="1"/>
      </rPr>
      <t>)</t>
    </r>
    <phoneticPr fontId="2" type="noConversion"/>
  </si>
  <si>
    <t>異國料理製作</t>
    <phoneticPr fontId="2" type="noConversion"/>
  </si>
  <si>
    <t>茶葉感官品評</t>
    <phoneticPr fontId="3" type="noConversion"/>
  </si>
  <si>
    <t>觀光產業數據</t>
    <phoneticPr fontId="3" type="noConversion"/>
  </si>
  <si>
    <t>空勤客艙服務實務</t>
    <phoneticPr fontId="2" type="noConversion"/>
  </si>
  <si>
    <t>航空訂位分銷系統</t>
    <phoneticPr fontId="2" type="noConversion"/>
  </si>
  <si>
    <t>旅行社經營實務</t>
    <phoneticPr fontId="2" type="noConversion"/>
  </si>
  <si>
    <t>地勤運務服務實務</t>
    <phoneticPr fontId="2" type="noConversion"/>
  </si>
  <si>
    <t>專題製作(一)(二)</t>
    <phoneticPr fontId="3" type="noConversion"/>
  </si>
  <si>
    <t>國際接待美儀實務</t>
    <phoneticPr fontId="2" type="noConversion"/>
  </si>
  <si>
    <t>進階航空訂位分銷系統</t>
    <phoneticPr fontId="2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</si>
  <si>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16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次系課程發展委員會修定</t>
    </r>
    <phoneticPr fontId="3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</si>
  <si>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22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次系課程發展委員會修定</t>
    </r>
    <phoneticPr fontId="3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</si>
  <si>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22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 xml:space="preserve"> 107</t>
    </r>
    <r>
      <rPr>
        <sz val="6"/>
        <rFont val="標楷體"/>
        <family val="4"/>
        <charset val="136"/>
      </rPr>
      <t>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次學程課程發展委員會修定</t>
    </r>
    <phoneticPr fontId="3" type="noConversion"/>
  </si>
  <si>
    <t>*</t>
    <phoneticPr fontId="2" type="noConversion"/>
  </si>
  <si>
    <r>
      <t>108</t>
    </r>
    <r>
      <rPr>
        <sz val="10"/>
        <rFont val="標楷體"/>
        <family val="4"/>
        <charset val="136"/>
      </rPr>
      <t>第二學年</t>
    </r>
    <phoneticPr fontId="3" type="noConversion"/>
  </si>
  <si>
    <r>
      <t>109</t>
    </r>
    <r>
      <rPr>
        <sz val="10"/>
        <rFont val="標楷體"/>
        <family val="4"/>
        <charset val="136"/>
      </rPr>
      <t>第三學年</t>
    </r>
    <phoneticPr fontId="3" type="noConversion"/>
  </si>
  <si>
    <r>
      <t>110</t>
    </r>
    <r>
      <rPr>
        <sz val="10"/>
        <rFont val="標楷體"/>
        <family val="4"/>
        <charset val="136"/>
      </rPr>
      <t>第四學年</t>
    </r>
    <phoneticPr fontId="3" type="noConversion"/>
  </si>
  <si>
    <r>
      <rPr>
        <sz val="10"/>
        <rFont val="標楷體"/>
        <family val="4"/>
        <charset val="136"/>
      </rPr>
      <t>基礎通識</t>
    </r>
    <phoneticPr fontId="3" type="noConversion"/>
  </si>
  <si>
    <r>
      <rPr>
        <sz val="10"/>
        <color indexed="8"/>
        <rFont val="標楷體"/>
        <family val="4"/>
        <charset val="136"/>
      </rPr>
      <t>體育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二</t>
    </r>
    <r>
      <rPr>
        <sz val="10"/>
        <color indexed="8"/>
        <rFont val="Arial"/>
        <family val="2"/>
      </rPr>
      <t>)-</t>
    </r>
    <r>
      <rPr>
        <sz val="10"/>
        <color indexed="8"/>
        <rFont val="標楷體"/>
        <family val="4"/>
        <charset val="136"/>
      </rPr>
      <t>高爾夫</t>
    </r>
    <phoneticPr fontId="3" type="noConversion"/>
  </si>
  <si>
    <r>
      <rPr>
        <sz val="10"/>
        <color indexed="8"/>
        <rFont val="標楷體"/>
        <family val="4"/>
        <charset val="136"/>
      </rPr>
      <t>共同外語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一</t>
    </r>
    <r>
      <rPr>
        <sz val="10"/>
        <color indexed="8"/>
        <rFont val="Arial"/>
        <family val="2"/>
      </rPr>
      <t>)(</t>
    </r>
    <r>
      <rPr>
        <sz val="10"/>
        <color indexed="8"/>
        <rFont val="標楷體"/>
        <family val="4"/>
        <charset val="136"/>
      </rPr>
      <t>二</t>
    </r>
    <r>
      <rPr>
        <sz val="10"/>
        <color indexed="8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</si>
  <si>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體育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</si>
  <si>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體育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3" type="noConversion"/>
  </si>
  <si>
    <r>
      <rPr>
        <sz val="10"/>
        <color indexed="8"/>
        <rFont val="標楷體"/>
        <family val="4"/>
        <charset val="136"/>
      </rPr>
      <t>共同外語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三</t>
    </r>
    <r>
      <rPr>
        <sz val="10"/>
        <color indexed="8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</si>
  <si>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勞作教育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</si>
  <si>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服務學習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</si>
  <si>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t>1.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Arial"/>
        <family val="2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Arial"/>
        <family val="2"/>
      </rPr>
      <t>2.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
</t>
    </r>
    <r>
      <rPr>
        <sz val="8"/>
        <rFont val="Arial"/>
        <family val="2"/>
      </rPr>
      <t xml:space="preserve">  </t>
    </r>
    <r>
      <rPr>
        <sz val="8"/>
        <rFont val="標楷體"/>
        <family val="4"/>
        <charset val="136"/>
      </rPr>
      <t xml:space="preserve">，共計６學分之課程。
</t>
    </r>
    <r>
      <rPr>
        <sz val="8"/>
        <rFont val="Arial"/>
        <family val="2"/>
      </rPr>
      <t>3.102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
</t>
    </r>
    <r>
      <rPr>
        <sz val="8"/>
        <rFont val="Arial"/>
        <family val="2"/>
      </rPr>
      <t xml:space="preserve">  </t>
    </r>
    <r>
      <rPr>
        <sz val="8"/>
        <rFont val="標楷體"/>
        <family val="4"/>
        <charset val="136"/>
      </rPr>
      <t xml:space="preserve">屬系、學程提供之課程，則不予承認。
</t>
    </r>
    <r>
      <rPr>
        <sz val="8"/>
        <rFont val="Arial"/>
        <family val="2"/>
      </rPr>
      <t>4.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3" type="noConversion"/>
  </si>
  <si>
    <r>
      <rPr>
        <sz val="10"/>
        <rFont val="標楷體"/>
        <family val="4"/>
        <charset val="136"/>
      </rPr>
      <t>國際禮儀</t>
    </r>
    <phoneticPr fontId="3" type="noConversion"/>
  </si>
  <si>
    <r>
      <rPr>
        <sz val="10"/>
        <rFont val="標楷體"/>
        <family val="4"/>
        <charset val="136"/>
      </rPr>
      <t>民生產業講座</t>
    </r>
    <phoneticPr fontId="3" type="noConversion"/>
  </si>
  <si>
    <r>
      <rPr>
        <sz val="10"/>
        <rFont val="標楷體"/>
        <family val="4"/>
        <charset val="136"/>
      </rPr>
      <t>職場倫理</t>
    </r>
    <phoneticPr fontId="3" type="noConversion"/>
  </si>
  <si>
    <r>
      <rPr>
        <sz val="6"/>
        <color indexed="8"/>
        <rFont val="標楷體"/>
        <family val="4"/>
        <charset val="136"/>
      </rPr>
      <t>院
選
修</t>
    </r>
    <phoneticPr fontId="3" type="noConversion"/>
  </si>
  <si>
    <r>
      <rPr>
        <sz val="10"/>
        <rFont val="標楷體"/>
        <family val="4"/>
        <charset val="136"/>
      </rPr>
      <t>中階職場專業日語</t>
    </r>
    <phoneticPr fontId="3" type="noConversion"/>
  </si>
  <si>
    <r>
      <rPr>
        <sz val="10"/>
        <rFont val="標楷體"/>
        <family val="4"/>
        <charset val="136"/>
      </rPr>
      <t>中階職場專業英語</t>
    </r>
    <phoneticPr fontId="3" type="noConversion"/>
  </si>
  <si>
    <r>
      <rPr>
        <sz val="9"/>
        <color indexed="8"/>
        <rFont val="標楷體"/>
        <family val="4"/>
        <charset val="136"/>
      </rPr>
      <t>類別學分小計</t>
    </r>
  </si>
  <si>
    <r>
      <rPr>
        <sz val="10"/>
        <rFont val="標楷體"/>
        <family val="4"/>
        <charset val="136"/>
      </rPr>
      <t>表演概論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</si>
  <si>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表演排練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</si>
  <si>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表演排練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四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</si>
  <si>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畢業製作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</si>
  <si>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表演基礎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</si>
  <si>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表演實務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</si>
  <si>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表演實務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四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</si>
  <si>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畢業製作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</si>
  <si>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文本閱讀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</si>
  <si>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文本創作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</si>
  <si>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文本創作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四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</si>
  <si>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肢體語言藝術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</si>
  <si>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導演概念</t>
    </r>
    <phoneticPr fontId="3" type="noConversion"/>
  </si>
  <si>
    <r>
      <rPr>
        <sz val="10"/>
        <rFont val="標楷體"/>
        <family val="4"/>
        <charset val="136"/>
      </rPr>
      <t>發聲練習</t>
    </r>
    <phoneticPr fontId="3" type="noConversion"/>
  </si>
  <si>
    <t xml:space="preserve"> </t>
    <phoneticPr fontId="3" type="noConversion"/>
  </si>
  <si>
    <r>
      <rPr>
        <sz val="10"/>
        <rFont val="標楷體"/>
        <family val="4"/>
        <charset val="136"/>
      </rPr>
      <t>大師講座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</si>
  <si>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影視作品創作</t>
    </r>
    <phoneticPr fontId="3" type="noConversion"/>
  </si>
  <si>
    <r>
      <rPr>
        <sz val="10"/>
        <rFont val="標楷體"/>
        <family val="4"/>
        <charset val="136"/>
      </rPr>
      <t>娛樂產業創意開發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</si>
  <si>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舞台燈光與音響</t>
    </r>
    <phoneticPr fontId="3" type="noConversion"/>
  </si>
  <si>
    <r>
      <rPr>
        <sz val="10"/>
        <rFont val="標楷體"/>
        <family val="4"/>
        <charset val="136"/>
      </rPr>
      <t>娛樂產業項目製作</t>
    </r>
    <phoneticPr fontId="3" type="noConversion"/>
  </si>
  <si>
    <r>
      <rPr>
        <sz val="10"/>
        <rFont val="標楷體"/>
        <family val="4"/>
        <charset val="136"/>
      </rPr>
      <t>娛樂產業創意實務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</si>
  <si>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影像剪輯與後製</t>
    </r>
    <phoneticPr fontId="3" type="noConversion"/>
  </si>
  <si>
    <r>
      <rPr>
        <sz val="10"/>
        <rFont val="標楷體"/>
        <family val="4"/>
        <charset val="136"/>
      </rPr>
      <t>娛樂產業項目企劃</t>
    </r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</si>
  <si>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</si>
  <si>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娛樂產業概念</t>
    </r>
    <phoneticPr fontId="3" type="noConversion"/>
  </si>
  <si>
    <r>
      <rPr>
        <sz val="10"/>
        <rFont val="標楷體"/>
        <family val="4"/>
        <charset val="136"/>
      </rPr>
      <t>整體造型實務</t>
    </r>
    <phoneticPr fontId="3" type="noConversion"/>
  </si>
  <si>
    <r>
      <rPr>
        <sz val="10"/>
        <rFont val="標楷體"/>
        <family val="4"/>
        <charset val="136"/>
      </rPr>
      <t>娛樂產業創意開發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</si>
  <si>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視覺概念</t>
    </r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</si>
  <si>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</si>
  <si>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娛樂產業創意實務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</si>
  <si>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口語表達</t>
    </r>
    <phoneticPr fontId="3" type="noConversion"/>
  </si>
  <si>
    <r>
      <rPr>
        <sz val="10"/>
        <rFont val="標楷體"/>
        <family val="4"/>
        <charset val="136"/>
      </rPr>
      <t>娛樂產業行銷</t>
    </r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</si>
  <si>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四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</si>
  <si>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暑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</si>
  <si>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舞台劇創作</t>
    </r>
    <phoneticPr fontId="3" type="noConversion"/>
  </si>
  <si>
    <r>
      <rPr>
        <sz val="10"/>
        <rFont val="標楷體"/>
        <family val="4"/>
        <charset val="136"/>
      </rPr>
      <t>戲劇試鏡實務</t>
    </r>
    <phoneticPr fontId="3" type="noConversion"/>
  </si>
  <si>
    <t xml:space="preserve"> </t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</si>
  <si>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</si>
  <si>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暑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</si>
  <si>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至少修</t>
    </r>
    <r>
      <rPr>
        <sz val="10"/>
        <rFont val="Arial"/>
        <family val="2"/>
      </rPr>
      <t>24</t>
    </r>
    <r>
      <rPr>
        <sz val="10"/>
        <rFont val="標楷體"/>
        <family val="4"/>
        <charset val="136"/>
      </rPr>
      <t>學分以上</t>
    </r>
    <phoneticPr fontId="3" type="noConversion"/>
  </si>
  <si>
    <r>
      <rPr>
        <sz val="10"/>
        <rFont val="標楷體"/>
        <family val="4"/>
        <charset val="136"/>
      </rPr>
      <t>基礎通識：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</si>
  <si>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職用通識：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</si>
  <si>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多元通識：</t>
    </r>
    <r>
      <rPr>
        <sz val="10"/>
        <rFont val="Arial"/>
        <family val="2"/>
      </rPr>
      <t>6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</si>
  <si>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院定必修：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</si>
  <si>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專業必修：</t>
    </r>
    <r>
      <rPr>
        <sz val="10"/>
        <rFont val="Arial"/>
        <family val="2"/>
      </rPr>
      <t>68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</si>
  <si>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專業選修：</t>
    </r>
    <r>
      <rPr>
        <sz val="10"/>
        <rFont val="Arial"/>
        <family val="2"/>
      </rPr>
      <t>24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</si>
  <si>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10"/>
        <rFont val="標楷體"/>
        <family val="4"/>
        <charset val="136"/>
      </rPr>
      <t>最低畢業學分數：</t>
    </r>
    <r>
      <rPr>
        <sz val="10"/>
        <rFont val="Arial"/>
        <family val="2"/>
      </rPr>
      <t xml:space="preserve">128 </t>
    </r>
    <r>
      <rPr>
        <sz val="10"/>
        <rFont val="標楷體"/>
        <family val="4"/>
        <charset val="136"/>
      </rPr>
      <t>學分</t>
    </r>
    <phoneticPr fontId="3" type="noConversion"/>
  </si>
  <si>
    <r>
      <rPr>
        <sz val="9"/>
        <color indexed="8"/>
        <rFont val="標楷體"/>
        <family val="4"/>
        <charset val="136"/>
      </rPr>
      <t>中文閱讀與寫作</t>
    </r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</si>
  <si>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</si>
  <si>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</si>
  <si>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</si>
  <si>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</si>
  <si>
    <r>
      <rPr>
        <b/>
        <sz val="10"/>
        <color indexed="8"/>
        <rFont val="標楷體"/>
        <family val="4"/>
        <charset val="136"/>
      </rPr>
      <t>小計</t>
    </r>
  </si>
  <si>
    <r>
      <rPr>
        <sz val="9"/>
        <color indexed="8"/>
        <rFont val="標楷體"/>
        <family val="4"/>
        <charset val="136"/>
      </rPr>
      <t>勞作教育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</si>
  <si>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服務學習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</si>
  <si>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標楷體"/>
        <family val="4"/>
        <charset val="136"/>
      </rPr>
      <t>職場禮儀與口語表達</t>
    </r>
  </si>
  <si>
    <r>
      <rPr>
        <sz val="9"/>
        <color indexed="8"/>
        <rFont val="標楷體"/>
        <family val="4"/>
        <charset val="136"/>
      </rPr>
      <t>法律與生活</t>
    </r>
  </si>
  <si>
    <r>
      <t>1.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Arial"/>
        <family val="2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Arial"/>
        <family val="2"/>
      </rPr>
      <t>2.</t>
    </r>
    <r>
      <rPr>
        <sz val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</t>
    </r>
    <r>
      <rPr>
        <sz val="8"/>
        <color indexed="10"/>
        <rFont val="標楷體"/>
        <family val="4"/>
        <charset val="136"/>
      </rPr>
      <t>２領域</t>
    </r>
    <r>
      <rPr>
        <sz val="8"/>
        <rFont val="標楷體"/>
        <family val="4"/>
        <charset val="136"/>
      </rPr>
      <t xml:space="preserve">以上選修，共計６學分之課程。
</t>
    </r>
    <r>
      <rPr>
        <sz val="8"/>
        <rFont val="Arial"/>
        <family val="2"/>
      </rPr>
      <t>3.102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Arial"/>
        <family val="2"/>
      </rPr>
      <t>4.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</si>
  <si>
    <r>
      <rPr>
        <b/>
        <sz val="9"/>
        <color indexed="8"/>
        <rFont val="標楷體"/>
        <family val="4"/>
        <charset val="136"/>
      </rPr>
      <t>類別學分小計</t>
    </r>
  </si>
  <si>
    <t>院選修</t>
    <phoneticPr fontId="3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</si>
  <si>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3" type="noConversion"/>
  </si>
  <si>
    <r>
      <rPr>
        <sz val="9"/>
        <color theme="1"/>
        <rFont val="標楷體"/>
        <family val="4"/>
        <charset val="136"/>
      </rPr>
      <t>中階職場專業英語</t>
    </r>
    <phoneticPr fontId="3" type="noConversion"/>
  </si>
  <si>
    <r>
      <rPr>
        <sz val="10"/>
        <color theme="1"/>
        <rFont val="標楷體"/>
        <family val="4"/>
        <charset val="136"/>
      </rPr>
      <t>高階職場專業日語</t>
    </r>
    <phoneticPr fontId="3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</si>
  <si>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3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</si>
  <si>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3" type="noConversion"/>
  </si>
  <si>
    <r>
      <rPr>
        <sz val="10"/>
        <color theme="1"/>
        <rFont val="標楷體"/>
        <family val="4"/>
        <charset val="136"/>
      </rPr>
      <t>職場實用日語會話</t>
    </r>
    <phoneticPr fontId="3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</si>
  <si>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3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</si>
  <si>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3" type="noConversion"/>
  </si>
  <si>
    <r>
      <rPr>
        <sz val="10"/>
        <rFont val="標楷體"/>
        <family val="4"/>
        <charset val="136"/>
      </rPr>
      <t>水域休閒活動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</si>
  <si>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</si>
  <si>
    <t>服務管理</t>
    <phoneticPr fontId="2" type="noConversion"/>
  </si>
  <si>
    <r>
      <rPr>
        <sz val="10"/>
        <rFont val="標楷體"/>
        <family val="4"/>
        <charset val="136"/>
      </rPr>
      <t>陸上休閒活動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</si>
  <si>
    <r>
      <rPr>
        <sz val="8"/>
        <rFont val="標楷體"/>
        <family val="4"/>
        <charset val="136"/>
      </rPr>
      <t>專業英語</t>
    </r>
    <r>
      <rPr>
        <sz val="8"/>
        <rFont val="Arial"/>
        <family val="2"/>
      </rPr>
      <t>(</t>
    </r>
    <r>
      <rPr>
        <sz val="8"/>
        <rFont val="標楷體"/>
        <family val="4"/>
        <charset val="136"/>
      </rPr>
      <t>一</t>
    </r>
    <r>
      <rPr>
        <sz val="8"/>
        <rFont val="Arial"/>
        <family val="2"/>
      </rPr>
      <t>)(</t>
    </r>
    <r>
      <rPr>
        <sz val="8"/>
        <rFont val="標楷體"/>
        <family val="4"/>
        <charset val="136"/>
      </rPr>
      <t>二</t>
    </r>
    <r>
      <rPr>
        <sz val="8"/>
        <rFont val="Arial"/>
        <family val="2"/>
      </rPr>
      <t>)</t>
    </r>
  </si>
  <si>
    <r>
      <rPr>
        <sz val="10"/>
        <rFont val="標楷體"/>
        <family val="4"/>
        <charset val="136"/>
      </rPr>
      <t>高爾夫理論與實務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三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</si>
  <si>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專題製作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</si>
  <si>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高爾夫理論與實務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</si>
  <si>
    <r>
      <rPr>
        <sz val="9"/>
        <rFont val="標楷體"/>
        <family val="4"/>
        <charset val="136"/>
      </rPr>
      <t>體重控制與體型雕塑</t>
    </r>
    <phoneticPr fontId="2" type="noConversion"/>
  </si>
  <si>
    <r>
      <rPr>
        <sz val="10"/>
        <rFont val="標楷體"/>
        <family val="4"/>
        <charset val="136"/>
      </rPr>
      <t>新聞媒體與公共關係</t>
    </r>
    <phoneticPr fontId="2" type="noConversion"/>
  </si>
  <si>
    <r>
      <rPr>
        <sz val="10"/>
        <rFont val="標楷體"/>
        <family val="4"/>
        <charset val="136"/>
      </rPr>
      <t>傷害防護與急救</t>
    </r>
    <phoneticPr fontId="2" type="noConversion"/>
  </si>
  <si>
    <r>
      <rPr>
        <sz val="10"/>
        <rFont val="標楷體"/>
        <family val="4"/>
        <charset val="136"/>
      </rPr>
      <t>陸上休閒活動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</si>
  <si>
    <t>活動規劃與設計</t>
    <phoneticPr fontId="2" type="noConversion"/>
  </si>
  <si>
    <r>
      <t>64 / 66(</t>
    </r>
    <r>
      <rPr>
        <b/>
        <sz val="12"/>
        <rFont val="標楷體"/>
        <family val="4"/>
        <charset val="136"/>
      </rPr>
      <t>時數</t>
    </r>
    <r>
      <rPr>
        <b/>
        <sz val="12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</si>
  <si>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休閒事業專題講座</t>
    </r>
    <phoneticPr fontId="2" type="noConversion"/>
  </si>
  <si>
    <t>戶外休閒領導體驗</t>
    <phoneticPr fontId="2" type="noConversion"/>
  </si>
  <si>
    <r>
      <rPr>
        <sz val="10"/>
        <rFont val="標楷體"/>
        <family val="4"/>
        <charset val="136"/>
      </rPr>
      <t>健康管理概論</t>
    </r>
    <phoneticPr fontId="2" type="noConversion"/>
  </si>
  <si>
    <r>
      <rPr>
        <sz val="10"/>
        <rFont val="標楷體"/>
        <family val="4"/>
        <charset val="136"/>
      </rPr>
      <t>顧客管理與經營</t>
    </r>
    <phoneticPr fontId="2" type="noConversion"/>
  </si>
  <si>
    <r>
      <rPr>
        <sz val="10"/>
        <rFont val="標楷體"/>
        <family val="4"/>
        <charset val="136"/>
      </rPr>
      <t>履歷撰寫與面試訓練</t>
    </r>
    <phoneticPr fontId="2" type="noConversion"/>
  </si>
  <si>
    <r>
      <rPr>
        <sz val="10"/>
        <rFont val="標楷體"/>
        <family val="4"/>
        <charset val="136"/>
      </rPr>
      <t>賽事規劃實務</t>
    </r>
    <phoneticPr fontId="2" type="noConversion"/>
  </si>
  <si>
    <r>
      <rPr>
        <sz val="10"/>
        <rFont val="標楷體"/>
        <family val="4"/>
        <charset val="136"/>
      </rPr>
      <t>流行舞蹈</t>
    </r>
    <phoneticPr fontId="2" type="noConversion"/>
  </si>
  <si>
    <r>
      <rPr>
        <sz val="10"/>
        <rFont val="標楷體"/>
        <family val="4"/>
        <charset val="136"/>
      </rPr>
      <t>消費者行為</t>
    </r>
    <phoneticPr fontId="2" type="noConversion"/>
  </si>
  <si>
    <r>
      <rPr>
        <sz val="10"/>
        <rFont val="標楷體"/>
        <family val="4"/>
        <charset val="136"/>
      </rPr>
      <t>英語能力檢定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</si>
  <si>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肢體律動</t>
    </r>
    <phoneticPr fontId="2" type="noConversion"/>
  </si>
  <si>
    <r>
      <rPr>
        <sz val="10"/>
        <rFont val="標楷體"/>
        <family val="4"/>
        <charset val="136"/>
      </rPr>
      <t>基礎瑜珈</t>
    </r>
    <phoneticPr fontId="2" type="noConversion"/>
  </si>
  <si>
    <t>產品管理與銷售</t>
    <phoneticPr fontId="2" type="noConversion"/>
  </si>
  <si>
    <r>
      <rPr>
        <sz val="10"/>
        <rFont val="標楷體"/>
        <family val="4"/>
        <charset val="136"/>
      </rPr>
      <t>水域休閒活動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</si>
  <si>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健身教練指導</t>
    </r>
    <phoneticPr fontId="2" type="noConversion"/>
  </si>
  <si>
    <r>
      <rPr>
        <sz val="10"/>
        <rFont val="標楷體"/>
        <family val="4"/>
        <charset val="136"/>
      </rPr>
      <t>運動按摩實務</t>
    </r>
    <phoneticPr fontId="2" type="noConversion"/>
  </si>
  <si>
    <r>
      <rPr>
        <sz val="10"/>
        <rFont val="標楷體"/>
        <family val="4"/>
        <charset val="136"/>
      </rPr>
      <t>人力資源管理</t>
    </r>
    <phoneticPr fontId="2" type="noConversion"/>
  </si>
  <si>
    <r>
      <rPr>
        <sz val="10"/>
        <rFont val="標楷體"/>
        <family val="4"/>
        <charset val="136"/>
      </rPr>
      <t>遊艇碼頭管理實務</t>
    </r>
    <phoneticPr fontId="2" type="noConversion"/>
  </si>
  <si>
    <r>
      <t>58 / 58 (</t>
    </r>
    <r>
      <rPr>
        <b/>
        <sz val="12"/>
        <color theme="1"/>
        <rFont val="標楷體"/>
        <family val="4"/>
        <charset val="136"/>
      </rPr>
      <t>時數</t>
    </r>
    <r>
      <rPr>
        <b/>
        <sz val="12"/>
        <color theme="1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</si>
  <si>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基礎通識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>學分、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職用通識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學分、多元通識</t>
    </r>
    <r>
      <rPr>
        <sz val="10"/>
        <rFont val="Arial"/>
        <family val="2"/>
      </rPr>
      <t>6</t>
    </r>
    <r>
      <rPr>
        <sz val="10"/>
        <rFont val="標楷體"/>
        <family val="4"/>
        <charset val="136"/>
      </rPr>
      <t>學分、院必修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學分，共計</t>
    </r>
    <r>
      <rPr>
        <sz val="10"/>
        <rFont val="Arial"/>
        <family val="2"/>
      </rPr>
      <t>36</t>
    </r>
    <r>
      <rPr>
        <sz val="10"/>
        <rFont val="標楷體"/>
        <family val="4"/>
        <charset val="136"/>
      </rPr>
      <t>學分。</t>
    </r>
  </si>
  <si>
    <r>
      <rPr>
        <sz val="9"/>
        <rFont val="標楷體"/>
        <family val="4"/>
        <charset val="136"/>
      </rPr>
      <t>◎休閒活動組大一體育課程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球類運動、體適能</t>
    </r>
    <r>
      <rPr>
        <sz val="9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</si>
  <si>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▲本系學生須於畢業前取得通過</t>
    </r>
    <r>
      <rPr>
        <sz val="10"/>
        <rFont val="Arial"/>
        <family val="2"/>
      </rPr>
      <t>CEF A2</t>
    </r>
    <r>
      <rPr>
        <sz val="10"/>
        <rFont val="標楷體"/>
        <family val="4"/>
        <charset val="136"/>
      </rPr>
      <t>級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全民英檢初級、多益</t>
    </r>
    <r>
      <rPr>
        <sz val="10"/>
        <rFont val="Arial"/>
        <family val="2"/>
      </rPr>
      <t>225</t>
    </r>
    <r>
      <rPr>
        <sz val="10"/>
        <rFont val="標楷體"/>
        <family val="4"/>
        <charset val="136"/>
      </rPr>
      <t>分以上、國際英檢</t>
    </r>
    <r>
      <rPr>
        <sz val="10"/>
        <rFont val="Arial"/>
        <family val="2"/>
      </rPr>
      <t>A2</t>
    </r>
    <r>
      <rPr>
        <sz val="10"/>
        <rFont val="標楷體"/>
        <family val="4"/>
        <charset val="136"/>
      </rPr>
      <t>級</t>
    </r>
    <r>
      <rPr>
        <sz val="10"/>
        <rFont val="Arial"/>
        <family val="2"/>
      </rPr>
      <t>)</t>
    </r>
    <r>
      <rPr>
        <sz val="10"/>
        <rFont val="標楷體"/>
        <family val="4"/>
        <charset val="136"/>
      </rPr>
      <t>英文檢測為畢業門檻，針對未能通過英文檢測之學生，應參加本校輔導措施。</t>
    </r>
    <phoneticPr fontId="2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</si>
  <si>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  <phoneticPr fontId="3" type="noConversion"/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</si>
  <si>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</t>
    </r>
    <phoneticPr fontId="3" type="noConversion"/>
  </si>
  <si>
    <r>
      <rPr>
        <sz val="9"/>
        <color indexed="8"/>
        <rFont val="標楷體"/>
        <family val="4"/>
        <charset val="136"/>
      </rPr>
      <t>共同外語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三</t>
    </r>
    <r>
      <rPr>
        <sz val="9"/>
        <color indexed="8"/>
        <rFont val="Arial"/>
        <family val="2"/>
      </rPr>
      <t>)</t>
    </r>
    <phoneticPr fontId="3" type="noConversion"/>
  </si>
  <si>
    <r>
      <rPr>
        <sz val="9"/>
        <color indexed="8"/>
        <rFont val="標楷體"/>
        <family val="4"/>
        <charset val="136"/>
      </rPr>
      <t>體育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3" type="noConversion"/>
  </si>
  <si>
    <r>
      <rPr>
        <sz val="9"/>
        <rFont val="標楷體"/>
        <family val="4"/>
        <charset val="136"/>
      </rPr>
      <t>職用通識</t>
    </r>
    <phoneticPr fontId="3" type="noConversion"/>
  </si>
  <si>
    <r>
      <rPr>
        <sz val="9"/>
        <color indexed="8"/>
        <rFont val="標楷體"/>
        <family val="4"/>
        <charset val="136"/>
      </rPr>
      <t>勞作教育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3" type="noConversion"/>
  </si>
  <si>
    <r>
      <rPr>
        <sz val="9"/>
        <color indexed="8"/>
        <rFont val="標楷體"/>
        <family val="4"/>
        <charset val="136"/>
      </rPr>
      <t>服務學習</t>
    </r>
    <r>
      <rPr>
        <sz val="9"/>
        <color indexed="8"/>
        <rFont val="Arial"/>
        <family val="2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Arial"/>
        <family val="2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Arial"/>
        <family val="2"/>
      </rPr>
      <t>)</t>
    </r>
    <phoneticPr fontId="3" type="noConversion"/>
  </si>
  <si>
    <r>
      <rPr>
        <sz val="10"/>
        <color indexed="8"/>
        <rFont val="標楷體"/>
        <family val="4"/>
        <charset val="136"/>
      </rPr>
      <t>職場禮儀與口語表達</t>
    </r>
  </si>
  <si>
    <r>
      <rPr>
        <sz val="9"/>
        <color indexed="8"/>
        <rFont val="標楷體"/>
        <family val="4"/>
        <charset val="136"/>
      </rPr>
      <t>法律與生活</t>
    </r>
    <phoneticPr fontId="3" type="noConversion"/>
  </si>
  <si>
    <r>
      <rPr>
        <b/>
        <sz val="10"/>
        <color indexed="8"/>
        <rFont val="標楷體"/>
        <family val="4"/>
        <charset val="136"/>
      </rPr>
      <t>小計</t>
    </r>
    <phoneticPr fontId="3" type="noConversion"/>
  </si>
  <si>
    <r>
      <rPr>
        <sz val="9"/>
        <rFont val="標楷體"/>
        <family val="4"/>
        <charset val="136"/>
      </rPr>
      <t>多元通識</t>
    </r>
    <phoneticPr fontId="3" type="noConversion"/>
  </si>
  <si>
    <r>
      <t>1.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Arial"/>
        <family val="2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Arial"/>
        <family val="2"/>
      </rPr>
      <t>2.</t>
    </r>
    <r>
      <rPr>
        <sz val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</t>
    </r>
    <r>
      <rPr>
        <sz val="8"/>
        <color indexed="10"/>
        <rFont val="標楷體"/>
        <family val="4"/>
        <charset val="136"/>
      </rPr>
      <t>２領域</t>
    </r>
    <r>
      <rPr>
        <sz val="8"/>
        <rFont val="標楷體"/>
        <family val="4"/>
        <charset val="136"/>
      </rPr>
      <t xml:space="preserve">以上選修，共計６學分之課程。
</t>
    </r>
    <r>
      <rPr>
        <sz val="8"/>
        <rFont val="Arial"/>
        <family val="2"/>
      </rPr>
      <t>3.102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Arial"/>
        <family val="2"/>
      </rPr>
      <t>4.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3" type="noConversion"/>
  </si>
  <si>
    <r>
      <rPr>
        <sz val="10"/>
        <rFont val="標楷體"/>
        <family val="4"/>
        <charset val="136"/>
      </rPr>
      <t>國際禮儀</t>
    </r>
    <phoneticPr fontId="3" type="noConversion"/>
  </si>
  <si>
    <r>
      <rPr>
        <sz val="10"/>
        <rFont val="標楷體"/>
        <family val="4"/>
        <charset val="136"/>
      </rPr>
      <t>民生產業講座</t>
    </r>
    <phoneticPr fontId="3" type="noConversion"/>
  </si>
  <si>
    <t>院選修</t>
    <phoneticPr fontId="3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</si>
  <si>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3" type="noConversion"/>
  </si>
  <si>
    <r>
      <rPr>
        <sz val="9"/>
        <color theme="1"/>
        <rFont val="標楷體"/>
        <family val="4"/>
        <charset val="136"/>
      </rPr>
      <t>中階職場專業英語</t>
    </r>
    <phoneticPr fontId="3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</si>
  <si>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3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</si>
  <si>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3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</si>
  <si>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3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</si>
  <si>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3" type="noConversion"/>
  </si>
  <si>
    <r>
      <rPr>
        <sz val="9"/>
        <rFont val="標楷體"/>
        <family val="4"/>
        <charset val="136"/>
      </rPr>
      <t>基礎必修科目</t>
    </r>
    <phoneticPr fontId="3" type="noConversion"/>
  </si>
  <si>
    <r>
      <rPr>
        <sz val="10"/>
        <rFont val="標楷體"/>
        <family val="4"/>
        <charset val="136"/>
      </rPr>
      <t>休閒遊憩事業概論</t>
    </r>
    <phoneticPr fontId="3" type="noConversion"/>
  </si>
  <si>
    <r>
      <rPr>
        <sz val="10"/>
        <rFont val="標楷體"/>
        <family val="4"/>
        <charset val="136"/>
      </rPr>
      <t>水域休閒活動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3" type="noConversion"/>
  </si>
  <si>
    <t>服務管理</t>
    <phoneticPr fontId="3" type="noConversion"/>
  </si>
  <si>
    <r>
      <rPr>
        <sz val="10"/>
        <rFont val="標楷體"/>
        <family val="4"/>
        <charset val="136"/>
      </rPr>
      <t>校外實習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</si>
  <si>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體適能概論</t>
    </r>
    <phoneticPr fontId="3" type="noConversion"/>
  </si>
  <si>
    <r>
      <rPr>
        <sz val="8"/>
        <rFont val="標楷體"/>
        <family val="4"/>
        <charset val="136"/>
      </rPr>
      <t>傷害防護與急救</t>
    </r>
    <phoneticPr fontId="2" type="noConversion"/>
  </si>
  <si>
    <r>
      <rPr>
        <sz val="10"/>
        <rFont val="標楷體"/>
        <family val="4"/>
        <charset val="136"/>
      </rPr>
      <t>專題製作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</si>
  <si>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陸上休閒活動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</si>
  <si>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新聞媒體與公共關係</t>
    </r>
    <phoneticPr fontId="3" type="noConversion"/>
  </si>
  <si>
    <r>
      <rPr>
        <sz val="9"/>
        <rFont val="標楷體"/>
        <family val="4"/>
        <charset val="136"/>
      </rPr>
      <t>高爾夫理論與實務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3" type="noConversion"/>
  </si>
  <si>
    <r>
      <rPr>
        <b/>
        <sz val="12"/>
        <rFont val="標楷體"/>
        <family val="4"/>
        <charset val="136"/>
      </rPr>
      <t>小計</t>
    </r>
    <phoneticPr fontId="3" type="noConversion"/>
  </si>
  <si>
    <r>
      <rPr>
        <b/>
        <sz val="12"/>
        <rFont val="標楷體"/>
        <family val="4"/>
        <charset val="136"/>
      </rPr>
      <t>小計</t>
    </r>
    <phoneticPr fontId="3" type="noConversion"/>
  </si>
  <si>
    <r>
      <rPr>
        <b/>
        <sz val="12"/>
        <rFont val="標楷體"/>
        <family val="4"/>
        <charset val="136"/>
      </rPr>
      <t>小計</t>
    </r>
    <phoneticPr fontId="3" type="noConversion"/>
  </si>
  <si>
    <r>
      <rPr>
        <b/>
        <sz val="12"/>
        <rFont val="標楷體"/>
        <family val="4"/>
        <charset val="136"/>
      </rPr>
      <t>小計</t>
    </r>
    <phoneticPr fontId="3" type="noConversion"/>
  </si>
  <si>
    <r>
      <rPr>
        <sz val="12"/>
        <rFont val="標楷體"/>
        <family val="4"/>
        <charset val="136"/>
      </rPr>
      <t>類別學分小計</t>
    </r>
    <phoneticPr fontId="3" type="noConversion"/>
  </si>
  <si>
    <r>
      <rPr>
        <sz val="8"/>
        <color theme="1"/>
        <rFont val="標楷體"/>
        <family val="4"/>
        <charset val="136"/>
      </rPr>
      <t>體育班必修</t>
    </r>
    <phoneticPr fontId="3" type="noConversion"/>
  </si>
  <si>
    <t>專業訓練課程(一)</t>
    <phoneticPr fontId="3" type="noConversion"/>
  </si>
  <si>
    <t>專業訓練課程(三)</t>
    <phoneticPr fontId="3" type="noConversion"/>
  </si>
  <si>
    <t>專業訓練課程(五)</t>
    <phoneticPr fontId="3" type="noConversion"/>
  </si>
  <si>
    <t>專業指導課程(一)</t>
    <phoneticPr fontId="2" type="noConversion"/>
  </si>
  <si>
    <t>專業指導課程(三)</t>
    <phoneticPr fontId="3" type="noConversion"/>
  </si>
  <si>
    <t>專業指導課程(五)</t>
    <phoneticPr fontId="3" type="noConversion"/>
  </si>
  <si>
    <t>專業訓練課程(二)</t>
    <phoneticPr fontId="3" type="noConversion"/>
  </si>
  <si>
    <t>專業訓練課程(四)</t>
    <phoneticPr fontId="3" type="noConversion"/>
  </si>
  <si>
    <t>專業訓練課程(六)</t>
    <phoneticPr fontId="3" type="noConversion"/>
  </si>
  <si>
    <t>專業指導課程(二)</t>
    <phoneticPr fontId="2" type="noConversion"/>
  </si>
  <si>
    <t>專業指導課程(四)</t>
    <phoneticPr fontId="3" type="noConversion"/>
  </si>
  <si>
    <t>專業指導課程(六)</t>
    <phoneticPr fontId="3" type="noConversion"/>
  </si>
  <si>
    <r>
      <rPr>
        <sz val="12"/>
        <rFont val="標楷體"/>
        <family val="4"/>
        <charset val="136"/>
      </rPr>
      <t>小計</t>
    </r>
    <phoneticPr fontId="3" type="noConversion"/>
  </si>
  <si>
    <r>
      <rPr>
        <b/>
        <sz val="12"/>
        <rFont val="標楷體"/>
        <family val="4"/>
        <charset val="136"/>
      </rPr>
      <t>類別學分小計</t>
    </r>
    <phoneticPr fontId="3" type="noConversion"/>
  </si>
  <si>
    <t>24 / 24</t>
    <phoneticPr fontId="3" type="noConversion"/>
  </si>
  <si>
    <r>
      <rPr>
        <sz val="8"/>
        <rFont val="標楷體"/>
        <family val="4"/>
        <charset val="136"/>
      </rPr>
      <t>專業選修科目</t>
    </r>
    <phoneticPr fontId="3" type="noConversion"/>
  </si>
  <si>
    <r>
      <rPr>
        <sz val="10"/>
        <rFont val="標楷體"/>
        <family val="4"/>
        <charset val="136"/>
      </rPr>
      <t>休閒事業專題講座</t>
    </r>
    <phoneticPr fontId="2" type="noConversion"/>
  </si>
  <si>
    <t>戶外休閒領導體驗</t>
    <phoneticPr fontId="2" type="noConversion"/>
  </si>
  <si>
    <r>
      <rPr>
        <sz val="10"/>
        <rFont val="標楷體"/>
        <family val="4"/>
        <charset val="136"/>
      </rPr>
      <t>健康管理概論</t>
    </r>
    <phoneticPr fontId="2" type="noConversion"/>
  </si>
  <si>
    <r>
      <rPr>
        <sz val="10"/>
        <rFont val="標楷體"/>
        <family val="4"/>
        <charset val="136"/>
      </rPr>
      <t>顧客管理與經營</t>
    </r>
    <phoneticPr fontId="2" type="noConversion"/>
  </si>
  <si>
    <r>
      <rPr>
        <sz val="10"/>
        <rFont val="標楷體"/>
        <family val="4"/>
        <charset val="136"/>
      </rPr>
      <t>履歷撰寫與面試訓練</t>
    </r>
    <phoneticPr fontId="2" type="noConversion"/>
  </si>
  <si>
    <r>
      <rPr>
        <sz val="10"/>
        <rFont val="標楷體"/>
        <family val="4"/>
        <charset val="136"/>
      </rPr>
      <t>休閒體驗與探索教育</t>
    </r>
    <phoneticPr fontId="2" type="noConversion"/>
  </si>
  <si>
    <r>
      <rPr>
        <sz val="10"/>
        <rFont val="標楷體"/>
        <family val="4"/>
        <charset val="136"/>
      </rPr>
      <t>賽事規劃實務</t>
    </r>
    <phoneticPr fontId="2" type="noConversion"/>
  </si>
  <si>
    <r>
      <rPr>
        <sz val="10"/>
        <rFont val="標楷體"/>
        <family val="4"/>
        <charset val="136"/>
      </rPr>
      <t>長期照顧專論</t>
    </r>
    <phoneticPr fontId="2" type="noConversion"/>
  </si>
  <si>
    <r>
      <rPr>
        <sz val="10"/>
        <rFont val="標楷體"/>
        <family val="4"/>
        <charset val="136"/>
      </rPr>
      <t>消費者行為</t>
    </r>
    <phoneticPr fontId="2" type="noConversion"/>
  </si>
  <si>
    <r>
      <rPr>
        <sz val="10"/>
        <rFont val="標楷體"/>
        <family val="4"/>
        <charset val="136"/>
      </rPr>
      <t>英語能力檢定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一</t>
    </r>
    <r>
      <rPr>
        <sz val="10"/>
        <rFont val="Arial"/>
        <family val="2"/>
      </rPr>
      <t>)(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</si>
  <si>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肢體律動</t>
    </r>
    <phoneticPr fontId="2" type="noConversion"/>
  </si>
  <si>
    <r>
      <rPr>
        <sz val="10"/>
        <rFont val="標楷體"/>
        <family val="4"/>
        <charset val="136"/>
      </rPr>
      <t>休閒活動整合行銷</t>
    </r>
    <phoneticPr fontId="2" type="noConversion"/>
  </si>
  <si>
    <r>
      <rPr>
        <sz val="10"/>
        <rFont val="標楷體"/>
        <family val="4"/>
        <charset val="136"/>
      </rPr>
      <t>基礎瑜珈</t>
    </r>
    <phoneticPr fontId="2" type="noConversion"/>
  </si>
  <si>
    <t>產品管理與銷售</t>
    <phoneticPr fontId="2" type="noConversion"/>
  </si>
  <si>
    <r>
      <rPr>
        <sz val="10"/>
        <rFont val="標楷體"/>
        <family val="4"/>
        <charset val="136"/>
      </rPr>
      <t>導遊領隊實務</t>
    </r>
    <phoneticPr fontId="2" type="noConversion"/>
  </si>
  <si>
    <r>
      <rPr>
        <sz val="10"/>
        <rFont val="標楷體"/>
        <family val="4"/>
        <charset val="136"/>
      </rPr>
      <t>水域休閒活動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二</t>
    </r>
    <r>
      <rPr>
        <sz val="10"/>
        <rFont val="Arial"/>
        <family val="2"/>
      </rPr>
      <t>)</t>
    </r>
    <phoneticPr fontId="2" type="noConversion"/>
  </si>
  <si>
    <r>
      <rPr>
        <sz val="10"/>
        <rFont val="標楷體"/>
        <family val="4"/>
        <charset val="136"/>
      </rPr>
      <t>職場服務與實務</t>
    </r>
    <phoneticPr fontId="2" type="noConversion"/>
  </si>
  <si>
    <r>
      <rPr>
        <sz val="10"/>
        <rFont val="標楷體"/>
        <family val="4"/>
        <charset val="136"/>
      </rPr>
      <t>健身教練指導</t>
    </r>
    <phoneticPr fontId="2" type="noConversion"/>
  </si>
  <si>
    <r>
      <rPr>
        <sz val="10"/>
        <rFont val="標楷體"/>
        <family val="4"/>
        <charset val="136"/>
      </rPr>
      <t>運動按摩實務</t>
    </r>
    <phoneticPr fontId="2" type="noConversion"/>
  </si>
  <si>
    <r>
      <rPr>
        <sz val="10"/>
        <rFont val="標楷體"/>
        <family val="4"/>
        <charset val="136"/>
      </rPr>
      <t>人力資源管理</t>
    </r>
    <phoneticPr fontId="2" type="noConversion"/>
  </si>
  <si>
    <r>
      <rPr>
        <sz val="10"/>
        <rFont val="標楷體"/>
        <family val="4"/>
        <charset val="136"/>
      </rPr>
      <t>遊艇碼頭管理實務</t>
    </r>
    <phoneticPr fontId="3" type="noConversion"/>
  </si>
  <si>
    <r>
      <t>58/ 58 (</t>
    </r>
    <r>
      <rPr>
        <b/>
        <sz val="12"/>
        <color theme="1"/>
        <rFont val="標楷體"/>
        <family val="4"/>
        <charset val="136"/>
      </rPr>
      <t>時數</t>
    </r>
    <r>
      <rPr>
        <b/>
        <sz val="12"/>
        <color theme="1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</si>
  <si>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學期學分時數總計</t>
    </r>
    <phoneticPr fontId="3" type="noConversion"/>
  </si>
  <si>
    <r>
      <rPr>
        <sz val="10"/>
        <rFont val="標楷體"/>
        <family val="4"/>
        <charset val="136"/>
      </rPr>
      <t>基礎通識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>學分、</t>
    </r>
    <r>
      <rPr>
        <sz val="10"/>
        <rFont val="Arial"/>
        <family val="2"/>
      </rPr>
      <t xml:space="preserve"> </t>
    </r>
    <r>
      <rPr>
        <sz val="10"/>
        <rFont val="標楷體"/>
        <family val="4"/>
        <charset val="136"/>
      </rPr>
      <t>職用通識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學分、多元通識</t>
    </r>
    <r>
      <rPr>
        <sz val="10"/>
        <rFont val="Arial"/>
        <family val="2"/>
      </rPr>
      <t>6</t>
    </r>
    <r>
      <rPr>
        <sz val="10"/>
        <rFont val="標楷體"/>
        <family val="4"/>
        <charset val="136"/>
      </rPr>
      <t>學分、院必修</t>
    </r>
    <r>
      <rPr>
        <sz val="10"/>
        <rFont val="Arial"/>
        <family val="2"/>
      </rPr>
      <t>8</t>
    </r>
    <r>
      <rPr>
        <sz val="10"/>
        <rFont val="標楷體"/>
        <family val="4"/>
        <charset val="136"/>
      </rPr>
      <t>學分，共計</t>
    </r>
    <r>
      <rPr>
        <sz val="10"/>
        <rFont val="Arial"/>
        <family val="2"/>
      </rPr>
      <t>36</t>
    </r>
    <r>
      <rPr>
        <sz val="10"/>
        <rFont val="標楷體"/>
        <family val="4"/>
        <charset val="136"/>
      </rPr>
      <t>學分。</t>
    </r>
    <phoneticPr fontId="3" type="noConversion"/>
  </si>
  <si>
    <r>
      <rPr>
        <sz val="10"/>
        <rFont val="標楷體"/>
        <family val="4"/>
        <charset val="136"/>
      </rPr>
      <t>專業選修科目：藍色欄位為遊憩活動模組課程，綠色欄位為休閒健康模組課程。</t>
    </r>
    <phoneticPr fontId="3" type="noConversion"/>
  </si>
  <si>
    <r>
      <rPr>
        <sz val="10"/>
        <rFont val="標楷體"/>
        <family val="4"/>
        <charset val="136"/>
      </rPr>
      <t>◎運動績優組大一體育課程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游泳</t>
    </r>
    <r>
      <rPr>
        <sz val="10"/>
        <rFont val="Arial"/>
        <family val="2"/>
      </rPr>
      <t>)</t>
    </r>
    <phoneticPr fontId="3" type="noConversion"/>
  </si>
  <si>
    <r>
      <rPr>
        <sz val="10"/>
        <rFont val="標楷體"/>
        <family val="4"/>
        <charset val="136"/>
      </rPr>
      <t>▲本系學生須於畢業前取得通過</t>
    </r>
    <r>
      <rPr>
        <sz val="10"/>
        <rFont val="Arial"/>
        <family val="2"/>
      </rPr>
      <t>CEF A2</t>
    </r>
    <r>
      <rPr>
        <sz val="10"/>
        <rFont val="標楷體"/>
        <family val="4"/>
        <charset val="136"/>
      </rPr>
      <t>級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全民英檢初級、多益</t>
    </r>
    <r>
      <rPr>
        <sz val="10"/>
        <rFont val="Arial"/>
        <family val="2"/>
      </rPr>
      <t>225</t>
    </r>
    <r>
      <rPr>
        <sz val="10"/>
        <rFont val="標楷體"/>
        <family val="4"/>
        <charset val="136"/>
      </rPr>
      <t>分以上、國際英檢</t>
    </r>
    <r>
      <rPr>
        <sz val="10"/>
        <rFont val="Arial"/>
        <family val="2"/>
      </rPr>
      <t>A2</t>
    </r>
    <r>
      <rPr>
        <sz val="10"/>
        <rFont val="標楷體"/>
        <family val="4"/>
        <charset val="136"/>
      </rPr>
      <t>級</t>
    </r>
    <r>
      <rPr>
        <sz val="10"/>
        <rFont val="Arial"/>
        <family val="2"/>
      </rPr>
      <t>)</t>
    </r>
    <r>
      <rPr>
        <sz val="10"/>
        <rFont val="標楷體"/>
        <family val="4"/>
        <charset val="136"/>
      </rPr>
      <t>英文檢測為畢業門檻，針對未能通過英文檢測之學生，應參加本校輔導措施。</t>
    </r>
    <phoneticPr fontId="3" type="noConversion"/>
  </si>
  <si>
    <r>
      <rPr>
        <sz val="10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  <phoneticPr fontId="3" type="noConversion"/>
  </si>
  <si>
    <r>
      <t>*</t>
    </r>
    <r>
      <rPr>
        <sz val="12"/>
        <rFont val="標楷體"/>
        <family val="4"/>
        <charset val="136"/>
      </rPr>
      <t>院選修依『臺北城市科技大學民生學院「職場專業英日語」選修準則』辦理，可抵各系專業選修學分。</t>
    </r>
    <phoneticPr fontId="3" type="noConversion"/>
  </si>
  <si>
    <r>
      <rPr>
        <sz val="8"/>
        <color theme="1"/>
        <rFont val="標楷體"/>
        <family val="4"/>
        <charset val="136"/>
      </rPr>
      <t>類別</t>
    </r>
  </si>
  <si>
    <r>
      <rPr>
        <sz val="9"/>
        <color theme="1"/>
        <rFont val="標楷體"/>
        <family val="4"/>
        <charset val="136"/>
      </rPr>
      <t>科目名稱</t>
    </r>
  </si>
  <si>
    <r>
      <rPr>
        <sz val="8"/>
        <color theme="1"/>
        <rFont val="標楷體"/>
        <family val="4"/>
        <charset val="136"/>
      </rPr>
      <t>第一學年</t>
    </r>
  </si>
  <si>
    <r>
      <rPr>
        <sz val="8"/>
        <color theme="1"/>
        <rFont val="標楷體"/>
        <family val="4"/>
        <charset val="136"/>
      </rPr>
      <t>第二學年</t>
    </r>
  </si>
  <si>
    <r>
      <rPr>
        <sz val="8"/>
        <color theme="1"/>
        <rFont val="標楷體"/>
        <family val="4"/>
        <charset val="136"/>
      </rPr>
      <t>第三學年</t>
    </r>
    <phoneticPr fontId="3" type="noConversion"/>
  </si>
  <si>
    <r>
      <rPr>
        <sz val="8"/>
        <color theme="1"/>
        <rFont val="標楷體"/>
        <family val="4"/>
        <charset val="136"/>
      </rPr>
      <t>第四學年</t>
    </r>
  </si>
  <si>
    <r>
      <rPr>
        <sz val="8"/>
        <color theme="1"/>
        <rFont val="標楷體"/>
        <family val="4"/>
        <charset val="136"/>
      </rPr>
      <t>上</t>
    </r>
  </si>
  <si>
    <r>
      <rPr>
        <sz val="8"/>
        <color theme="1"/>
        <rFont val="標楷體"/>
        <family val="4"/>
        <charset val="136"/>
      </rPr>
      <t>下</t>
    </r>
  </si>
  <si>
    <t>學分</t>
    <phoneticPr fontId="3" type="noConversion"/>
  </si>
  <si>
    <t>學分</t>
    <phoneticPr fontId="3" type="noConversion"/>
  </si>
  <si>
    <t>時數</t>
    <phoneticPr fontId="3" type="noConversion"/>
  </si>
  <si>
    <t>學分</t>
    <phoneticPr fontId="3" type="noConversion"/>
  </si>
  <si>
    <t>時數</t>
    <phoneticPr fontId="3" type="noConversion"/>
  </si>
  <si>
    <t>時數</t>
    <phoneticPr fontId="3" type="noConversion"/>
  </si>
  <si>
    <r>
      <rPr>
        <sz val="8"/>
        <color theme="1"/>
        <rFont val="標楷體"/>
        <family val="4"/>
        <charset val="136"/>
      </rPr>
      <t>基礎通識</t>
    </r>
    <phoneticPr fontId="3" type="noConversion"/>
  </si>
  <si>
    <r>
      <rPr>
        <sz val="9"/>
        <color theme="1"/>
        <rFont val="標楷體"/>
        <family val="4"/>
        <charset val="136"/>
      </rPr>
      <t>中文閱讀與寫作</t>
    </r>
    <phoneticPr fontId="3" type="noConversion"/>
  </si>
  <si>
    <r>
      <rPr>
        <sz val="9"/>
        <color theme="1"/>
        <rFont val="標楷體"/>
        <family val="4"/>
        <charset val="136"/>
      </rPr>
      <t>體育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三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</si>
  <si>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共同外語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</si>
  <si>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共同外語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三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</si>
  <si>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體育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</si>
  <si>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體育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)-</t>
    </r>
    <r>
      <rPr>
        <sz val="9"/>
        <color theme="1"/>
        <rFont val="標楷體"/>
        <family val="4"/>
        <charset val="136"/>
      </rPr>
      <t>高爾夫</t>
    </r>
    <phoneticPr fontId="3" type="noConversion"/>
  </si>
  <si>
    <r>
      <rPr>
        <b/>
        <sz val="9"/>
        <color theme="1"/>
        <rFont val="標楷體"/>
        <family val="4"/>
        <charset val="136"/>
      </rPr>
      <t>小計</t>
    </r>
  </si>
  <si>
    <r>
      <rPr>
        <b/>
        <sz val="9"/>
        <color theme="1"/>
        <rFont val="標楷體"/>
        <family val="4"/>
        <charset val="136"/>
      </rPr>
      <t>類別學分小計</t>
    </r>
  </si>
  <si>
    <r>
      <rPr>
        <sz val="8"/>
        <color theme="1"/>
        <rFont val="標楷體"/>
        <family val="4"/>
        <charset val="136"/>
      </rPr>
      <t>職用通識</t>
    </r>
    <phoneticPr fontId="3" type="noConversion"/>
  </si>
  <si>
    <r>
      <rPr>
        <sz val="9"/>
        <color theme="1"/>
        <rFont val="標楷體"/>
        <family val="4"/>
        <charset val="136"/>
      </rPr>
      <t>勞作教育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</si>
  <si>
    <r>
      <rPr>
        <sz val="9"/>
        <color theme="1"/>
        <rFont val="標楷體"/>
        <family val="4"/>
        <charset val="136"/>
      </rPr>
      <t>服務學習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</si>
  <si>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職場應用文</t>
    </r>
    <phoneticPr fontId="3" type="noConversion"/>
  </si>
  <si>
    <r>
      <rPr>
        <sz val="9"/>
        <color theme="1"/>
        <rFont val="標楷體"/>
        <family val="4"/>
        <charset val="136"/>
      </rPr>
      <t>職場禮儀與口語表達</t>
    </r>
  </si>
  <si>
    <r>
      <rPr>
        <sz val="9"/>
        <color theme="1"/>
        <rFont val="標楷體"/>
        <family val="4"/>
        <charset val="136"/>
      </rPr>
      <t>法律與生活</t>
    </r>
    <phoneticPr fontId="3" type="noConversion"/>
  </si>
  <si>
    <r>
      <rPr>
        <sz val="8"/>
        <color theme="1"/>
        <rFont val="標楷體"/>
        <family val="4"/>
        <charset val="136"/>
      </rPr>
      <t>多元通識</t>
    </r>
    <phoneticPr fontId="3" type="noConversion"/>
  </si>
  <si>
    <r>
      <t xml:space="preserve">1. </t>
    </r>
    <r>
      <rPr>
        <sz val="8"/>
        <color theme="1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標楷體"/>
        <family val="4"/>
        <charset val="136"/>
      </rPr>
      <t xml:space="preserve">學分，共計２８學分。
</t>
    </r>
    <r>
      <rPr>
        <sz val="8"/>
        <color theme="1"/>
        <rFont val="Arial"/>
        <family val="2"/>
      </rPr>
      <t xml:space="preserve">2. </t>
    </r>
    <r>
      <rPr>
        <sz val="8"/>
        <color theme="1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color theme="1"/>
        <rFont val="Arial"/>
        <family val="2"/>
      </rPr>
      <t>3.  102</t>
    </r>
    <r>
      <rPr>
        <sz val="8"/>
        <color theme="1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theme="1"/>
        <rFont val="Arial"/>
        <family val="2"/>
      </rPr>
      <t xml:space="preserve">4 </t>
    </r>
    <r>
      <rPr>
        <sz val="8"/>
        <color theme="1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3" type="noConversion"/>
  </si>
  <si>
    <r>
      <rPr>
        <sz val="8"/>
        <color theme="1"/>
        <rFont val="標楷體"/>
        <family val="4"/>
        <charset val="136"/>
      </rPr>
      <t>院
必
修</t>
    </r>
    <phoneticPr fontId="3" type="noConversion"/>
  </si>
  <si>
    <r>
      <rPr>
        <sz val="9"/>
        <color theme="1"/>
        <rFont val="標楷體"/>
        <family val="4"/>
        <charset val="136"/>
      </rPr>
      <t>管理學</t>
    </r>
    <phoneticPr fontId="3" type="noConversion"/>
  </si>
  <si>
    <r>
      <rPr>
        <sz val="9"/>
        <color theme="1"/>
        <rFont val="標楷體"/>
        <family val="4"/>
        <charset val="136"/>
      </rPr>
      <t>國際禮儀</t>
    </r>
    <phoneticPr fontId="3" type="noConversion"/>
  </si>
  <si>
    <r>
      <rPr>
        <sz val="9"/>
        <color theme="1"/>
        <rFont val="標楷體"/>
        <family val="4"/>
        <charset val="136"/>
      </rPr>
      <t>民生產業講座</t>
    </r>
    <phoneticPr fontId="3" type="noConversion"/>
  </si>
  <si>
    <r>
      <rPr>
        <sz val="9"/>
        <color theme="1"/>
        <rFont val="標楷體"/>
        <family val="4"/>
        <charset val="136"/>
      </rPr>
      <t>職場倫理</t>
    </r>
    <phoneticPr fontId="3" type="noConversion"/>
  </si>
  <si>
    <t>院選修</t>
    <phoneticPr fontId="3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</si>
  <si>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3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</si>
  <si>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3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</si>
  <si>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3" type="noConversion"/>
  </si>
  <si>
    <r>
      <rPr>
        <sz val="10"/>
        <color theme="1"/>
        <rFont val="標楷體"/>
        <family val="4"/>
        <charset val="136"/>
      </rPr>
      <t>類別學分小計</t>
    </r>
  </si>
  <si>
    <r>
      <rPr>
        <sz val="8"/>
        <color theme="1"/>
        <rFont val="標楷體"/>
        <family val="4"/>
        <charset val="136"/>
      </rPr>
      <t>專業必修科目</t>
    </r>
    <phoneticPr fontId="3" type="noConversion"/>
  </si>
  <si>
    <r>
      <rPr>
        <sz val="9"/>
        <color theme="1"/>
        <rFont val="標楷體"/>
        <family val="4"/>
        <charset val="136"/>
      </rPr>
      <t>年代美學與造型</t>
    </r>
    <phoneticPr fontId="3" type="noConversion"/>
  </si>
  <si>
    <r>
      <rPr>
        <sz val="9"/>
        <color theme="1"/>
        <rFont val="標楷體"/>
        <family val="4"/>
        <charset val="136"/>
      </rPr>
      <t>美妝品調製及實習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</si>
  <si>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專題製作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</si>
  <si>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3" type="noConversion"/>
  </si>
  <si>
    <t>*</t>
    <phoneticPr fontId="3" type="noConversion"/>
  </si>
  <si>
    <r>
      <rPr>
        <sz val="9"/>
        <color theme="1"/>
        <rFont val="標楷體"/>
        <family val="4"/>
        <charset val="136"/>
      </rPr>
      <t>美妝品概論</t>
    </r>
    <phoneticPr fontId="3" type="noConversion"/>
  </si>
  <si>
    <r>
      <rPr>
        <sz val="9"/>
        <color theme="1"/>
        <rFont val="標楷體"/>
        <family val="4"/>
        <charset val="136"/>
      </rPr>
      <t>芳香療法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</si>
  <si>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微型創業市場分析</t>
    </r>
    <phoneticPr fontId="3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</si>
  <si>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3" type="noConversion"/>
  </si>
  <si>
    <t>*</t>
    <phoneticPr fontId="3" type="noConversion"/>
  </si>
  <si>
    <r>
      <rPr>
        <sz val="9"/>
        <color theme="1"/>
        <rFont val="標楷體"/>
        <family val="4"/>
        <charset val="136"/>
      </rPr>
      <t>時尚髮型設計</t>
    </r>
    <phoneticPr fontId="3" type="noConversion"/>
  </si>
  <si>
    <r>
      <rPr>
        <sz val="9"/>
        <color theme="1"/>
        <rFont val="標楷體"/>
        <family val="4"/>
        <charset val="136"/>
      </rPr>
      <t>美容美體實務</t>
    </r>
    <phoneticPr fontId="3" type="noConversion"/>
  </si>
  <si>
    <r>
      <rPr>
        <sz val="9"/>
        <color theme="1"/>
        <rFont val="標楷體"/>
        <family val="4"/>
        <charset val="136"/>
      </rPr>
      <t>專業美容諮詢</t>
    </r>
  </si>
  <si>
    <r>
      <rPr>
        <sz val="9"/>
        <color theme="1"/>
        <rFont val="標楷體"/>
        <family val="4"/>
        <charset val="136"/>
      </rPr>
      <t>彩妝設計</t>
    </r>
    <phoneticPr fontId="3" type="noConversion"/>
  </si>
  <si>
    <r>
      <rPr>
        <sz val="9"/>
        <color theme="1"/>
        <rFont val="標楷體"/>
        <family val="4"/>
        <charset val="136"/>
      </rPr>
      <t>美妝品調製及實習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</si>
  <si>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美妝品產品分析</t>
    </r>
    <phoneticPr fontId="3" type="noConversion"/>
  </si>
  <si>
    <r>
      <rPr>
        <b/>
        <sz val="9"/>
        <color theme="1"/>
        <rFont val="標楷體"/>
        <family val="4"/>
        <charset val="136"/>
      </rPr>
      <t>時尚造型素描</t>
    </r>
    <phoneticPr fontId="3" type="noConversion"/>
  </si>
  <si>
    <r>
      <rPr>
        <sz val="9"/>
        <color theme="1"/>
        <rFont val="標楷體"/>
        <family val="4"/>
        <charset val="136"/>
      </rPr>
      <t>芳香療法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3" type="noConversion"/>
  </si>
  <si>
    <t>美睫實務</t>
    <phoneticPr fontId="3" type="noConversion"/>
  </si>
  <si>
    <r>
      <rPr>
        <sz val="9"/>
        <color theme="1"/>
        <rFont val="標楷體"/>
        <family val="4"/>
        <charset val="136"/>
      </rPr>
      <t>指甲與手部保養</t>
    </r>
    <phoneticPr fontId="3" type="noConversion"/>
  </si>
  <si>
    <r>
      <rPr>
        <sz val="9"/>
        <color theme="1"/>
        <rFont val="標楷體"/>
        <family val="4"/>
        <charset val="136"/>
      </rPr>
      <t>美容英文文獻導讀</t>
    </r>
    <phoneticPr fontId="3" type="noConversion"/>
  </si>
  <si>
    <r>
      <t>SPA</t>
    </r>
    <r>
      <rPr>
        <sz val="9"/>
        <color theme="1"/>
        <rFont val="標楷體"/>
        <family val="4"/>
        <charset val="136"/>
      </rPr>
      <t>實務</t>
    </r>
    <phoneticPr fontId="3" type="noConversion"/>
  </si>
  <si>
    <r>
      <rPr>
        <sz val="9"/>
        <color theme="1"/>
        <rFont val="標楷體"/>
        <family val="4"/>
        <charset val="136"/>
      </rPr>
      <t>護膚技術及實習</t>
    </r>
  </si>
  <si>
    <r>
      <rPr>
        <sz val="9"/>
        <color theme="1"/>
        <rFont val="標楷體"/>
        <family val="4"/>
        <charset val="136"/>
      </rPr>
      <t>美容儀器實務</t>
    </r>
    <phoneticPr fontId="3" type="noConversion"/>
  </si>
  <si>
    <r>
      <rPr>
        <sz val="9"/>
        <color theme="1"/>
        <rFont val="標楷體"/>
        <family val="4"/>
        <charset val="136"/>
      </rPr>
      <t>美妝品原料</t>
    </r>
    <phoneticPr fontId="3" type="noConversion"/>
  </si>
  <si>
    <r>
      <rPr>
        <b/>
        <sz val="9"/>
        <color theme="1"/>
        <rFont val="標楷體"/>
        <family val="4"/>
        <charset val="136"/>
      </rPr>
      <t>頭皮養護實務</t>
    </r>
    <phoneticPr fontId="3" type="noConversion"/>
  </si>
  <si>
    <r>
      <rPr>
        <sz val="9"/>
        <color theme="1"/>
        <rFont val="標楷體"/>
        <family val="4"/>
        <charset val="136"/>
      </rPr>
      <t>皮膚生理學</t>
    </r>
    <phoneticPr fontId="3" type="noConversion"/>
  </si>
  <si>
    <r>
      <rPr>
        <b/>
        <sz val="9"/>
        <color theme="1"/>
        <rFont val="標楷體"/>
        <family val="4"/>
        <charset val="136"/>
      </rPr>
      <t>小計</t>
    </r>
    <phoneticPr fontId="3" type="noConversion"/>
  </si>
  <si>
    <r>
      <rPr>
        <sz val="10"/>
        <color theme="1"/>
        <rFont val="標楷體"/>
        <family val="4"/>
        <charset val="136"/>
      </rPr>
      <t>專業選修</t>
    </r>
    <phoneticPr fontId="3" type="noConversion"/>
  </si>
  <si>
    <r>
      <rPr>
        <sz val="9"/>
        <color theme="1"/>
        <rFont val="標楷體"/>
        <family val="4"/>
        <charset val="136"/>
      </rPr>
      <t>開設選修學分</t>
    </r>
    <phoneticPr fontId="3" type="noConversion"/>
  </si>
  <si>
    <r>
      <rPr>
        <sz val="9"/>
        <color theme="1"/>
        <rFont val="標楷體"/>
        <family val="4"/>
        <charset val="136"/>
      </rPr>
      <t>產業講座</t>
    </r>
    <phoneticPr fontId="3" type="noConversion"/>
  </si>
  <si>
    <t>海外時尚產業參訪</t>
    <phoneticPr fontId="3" type="noConversion"/>
  </si>
  <si>
    <t>海外時尚產業見習</t>
    <phoneticPr fontId="3" type="noConversion"/>
  </si>
  <si>
    <t>*</t>
    <phoneticPr fontId="3" type="noConversion"/>
  </si>
  <si>
    <r>
      <rPr>
        <sz val="9"/>
        <color theme="1"/>
        <rFont val="標楷體"/>
        <family val="4"/>
        <charset val="136"/>
      </rPr>
      <t>校內實習</t>
    </r>
    <phoneticPr fontId="3" type="noConversion"/>
  </si>
  <si>
    <r>
      <rPr>
        <sz val="9"/>
        <color theme="1"/>
        <rFont val="標楷體"/>
        <family val="4"/>
        <charset val="136"/>
      </rPr>
      <t>專業實習</t>
    </r>
    <phoneticPr fontId="3" type="noConversion"/>
  </si>
  <si>
    <r>
      <rPr>
        <sz val="10"/>
        <color theme="1"/>
        <rFont val="標楷體"/>
        <family val="4"/>
        <charset val="136"/>
      </rPr>
      <t>專業選修：依各學期開課數由選修課程庫中先行調查開課科目，同一入學年之選修課程不重複開。「美容保養」及「時尚造型」各模組開課比率依分組人數比決定。</t>
    </r>
    <phoneticPr fontId="3" type="noConversion"/>
  </si>
  <si>
    <r>
      <rPr>
        <sz val="9"/>
        <color theme="1"/>
        <rFont val="標楷體"/>
        <family val="4"/>
        <charset val="136"/>
      </rPr>
      <t>生活毒物學</t>
    </r>
    <phoneticPr fontId="3" type="noConversion"/>
  </si>
  <si>
    <r>
      <rPr>
        <sz val="9"/>
        <color theme="1"/>
        <rFont val="標楷體"/>
        <family val="4"/>
        <charset val="136"/>
      </rPr>
      <t>美容保養模組</t>
    </r>
    <phoneticPr fontId="3" type="noConversion"/>
  </si>
  <si>
    <r>
      <rPr>
        <sz val="9"/>
        <color theme="1"/>
        <rFont val="標楷體"/>
        <family val="4"/>
        <charset val="136"/>
      </rPr>
      <t>美容美體塑身實務</t>
    </r>
  </si>
  <si>
    <r>
      <rPr>
        <sz val="9"/>
        <color theme="1"/>
        <rFont val="標楷體"/>
        <family val="4"/>
        <charset val="136"/>
      </rPr>
      <t>自然療法</t>
    </r>
  </si>
  <si>
    <r>
      <rPr>
        <sz val="9"/>
        <color theme="1"/>
        <rFont val="標楷體"/>
        <family val="4"/>
        <charset val="136"/>
      </rPr>
      <t>生技美妝品</t>
    </r>
  </si>
  <si>
    <r>
      <rPr>
        <sz val="9"/>
        <color theme="1"/>
        <rFont val="標楷體"/>
        <family val="4"/>
        <charset val="136"/>
      </rPr>
      <t>醫學美容概論</t>
    </r>
  </si>
  <si>
    <r>
      <rPr>
        <sz val="9"/>
        <color theme="1"/>
        <rFont val="標楷體"/>
        <family val="4"/>
        <charset val="136"/>
      </rPr>
      <t>美妝品有效性評估</t>
    </r>
    <phoneticPr fontId="3" type="noConversion"/>
  </si>
  <si>
    <r>
      <rPr>
        <sz val="9"/>
        <color theme="1"/>
        <rFont val="標楷體"/>
        <family val="4"/>
        <charset val="136"/>
      </rPr>
      <t>天然物美妝品</t>
    </r>
  </si>
  <si>
    <r>
      <rPr>
        <sz val="9"/>
        <color theme="1"/>
        <rFont val="標楷體"/>
        <family val="4"/>
        <charset val="136"/>
      </rPr>
      <t>美容保健諮詢</t>
    </r>
    <phoneticPr fontId="3" type="noConversion"/>
  </si>
  <si>
    <r>
      <rPr>
        <sz val="9"/>
        <color theme="1"/>
        <rFont val="標楷體"/>
        <family val="4"/>
        <charset val="136"/>
      </rPr>
      <t>美妝品</t>
    </r>
    <r>
      <rPr>
        <sz val="9"/>
        <color theme="1"/>
        <rFont val="Arial"/>
        <family val="2"/>
      </rPr>
      <t>GMP</t>
    </r>
  </si>
  <si>
    <r>
      <rPr>
        <sz val="9"/>
        <color theme="1"/>
        <rFont val="標楷體"/>
        <family val="4"/>
        <charset val="136"/>
      </rPr>
      <t>天然物概論</t>
    </r>
    <phoneticPr fontId="3" type="noConversion"/>
  </si>
  <si>
    <t>美容術後保養</t>
    <phoneticPr fontId="3" type="noConversion"/>
  </si>
  <si>
    <r>
      <rPr>
        <sz val="9"/>
        <color theme="1"/>
        <rFont val="標楷體"/>
        <family val="4"/>
        <charset val="136"/>
      </rPr>
      <t>美妝品機能性成分</t>
    </r>
    <phoneticPr fontId="3" type="noConversion"/>
  </si>
  <si>
    <r>
      <rPr>
        <sz val="9"/>
        <color theme="1"/>
        <rFont val="標楷體"/>
        <family val="4"/>
        <charset val="136"/>
      </rPr>
      <t>美容衛生與法規</t>
    </r>
    <phoneticPr fontId="3" type="noConversion"/>
  </si>
  <si>
    <r>
      <rPr>
        <sz val="9"/>
        <color theme="1"/>
        <rFont val="標楷體"/>
        <family val="4"/>
        <charset val="136"/>
      </rPr>
      <t>皂型技術</t>
    </r>
    <phoneticPr fontId="3" type="noConversion"/>
  </si>
  <si>
    <r>
      <rPr>
        <sz val="9"/>
        <color theme="1"/>
        <rFont val="標楷體"/>
        <family val="4"/>
        <charset val="136"/>
      </rPr>
      <t>消費者行為</t>
    </r>
    <phoneticPr fontId="3" type="noConversion"/>
  </si>
  <si>
    <t>美容與營養</t>
    <phoneticPr fontId="3" type="noConversion"/>
  </si>
  <si>
    <r>
      <rPr>
        <sz val="9"/>
        <color theme="1"/>
        <rFont val="標楷體"/>
        <family val="4"/>
        <charset val="136"/>
      </rPr>
      <t>美容經絡學</t>
    </r>
    <phoneticPr fontId="3" type="noConversion"/>
  </si>
  <si>
    <r>
      <rPr>
        <sz val="9"/>
        <color theme="1"/>
        <rFont val="標楷體"/>
        <family val="4"/>
        <charset val="136"/>
      </rPr>
      <t>配方實務</t>
    </r>
    <phoneticPr fontId="3" type="noConversion"/>
  </si>
  <si>
    <t>服務流程設計</t>
    <phoneticPr fontId="3" type="noConversion"/>
  </si>
  <si>
    <r>
      <rPr>
        <sz val="9"/>
        <color theme="1"/>
        <rFont val="標楷體"/>
        <family val="4"/>
        <charset val="136"/>
      </rPr>
      <t>美妝品保存技術</t>
    </r>
    <phoneticPr fontId="3" type="noConversion"/>
  </si>
  <si>
    <r>
      <rPr>
        <sz val="9"/>
        <color theme="1"/>
        <rFont val="標楷體"/>
        <family val="4"/>
        <charset val="136"/>
      </rPr>
      <t>美妝品測試</t>
    </r>
  </si>
  <si>
    <t>精油概論</t>
    <phoneticPr fontId="3" type="noConversion"/>
  </si>
  <si>
    <r>
      <rPr>
        <sz val="9"/>
        <color theme="1"/>
        <rFont val="標楷體"/>
        <family val="4"/>
        <charset val="136"/>
      </rPr>
      <t>香草學</t>
    </r>
    <phoneticPr fontId="3" type="noConversion"/>
  </si>
  <si>
    <r>
      <rPr>
        <sz val="9"/>
        <color theme="1"/>
        <rFont val="標楷體"/>
        <family val="4"/>
        <charset val="136"/>
      </rPr>
      <t>中草藥美妝品</t>
    </r>
    <phoneticPr fontId="3" type="noConversion"/>
  </si>
  <si>
    <t>膳食營養</t>
    <phoneticPr fontId="3" type="noConversion"/>
  </si>
  <si>
    <t>專業日文</t>
    <phoneticPr fontId="3" type="noConversion"/>
  </si>
  <si>
    <r>
      <rPr>
        <sz val="9"/>
        <color theme="1"/>
        <rFont val="標楷體"/>
        <family val="4"/>
        <charset val="136"/>
      </rPr>
      <t>生活化學與實習</t>
    </r>
    <phoneticPr fontId="3" type="noConversion"/>
  </si>
  <si>
    <r>
      <rPr>
        <b/>
        <sz val="8"/>
        <color theme="1"/>
        <rFont val="標楷體"/>
        <family val="4"/>
        <charset val="136"/>
      </rPr>
      <t>至少修</t>
    </r>
    <r>
      <rPr>
        <b/>
        <sz val="8"/>
        <color theme="1"/>
        <rFont val="Arial"/>
        <family val="2"/>
      </rPr>
      <t>28</t>
    </r>
    <r>
      <rPr>
        <b/>
        <sz val="8"/>
        <color theme="1"/>
        <rFont val="標楷體"/>
        <family val="4"/>
        <charset val="136"/>
      </rPr>
      <t>學分以上</t>
    </r>
    <phoneticPr fontId="3" type="noConversion"/>
  </si>
  <si>
    <r>
      <rPr>
        <sz val="9"/>
        <color theme="1"/>
        <rFont val="標楷體"/>
        <family val="4"/>
        <charset val="136"/>
      </rPr>
      <t>基礎通識：</t>
    </r>
    <r>
      <rPr>
        <sz val="9"/>
        <color theme="1"/>
        <rFont val="Arial"/>
        <family val="2"/>
      </rPr>
      <t>14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</si>
  <si>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多元通識：</t>
    </r>
    <r>
      <rPr>
        <sz val="9"/>
        <color theme="1"/>
        <rFont val="Arial"/>
        <family val="2"/>
      </rPr>
      <t>6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</si>
  <si>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專業必修：</t>
    </r>
    <r>
      <rPr>
        <sz val="9"/>
        <color theme="1"/>
        <rFont val="Arial"/>
        <family val="2"/>
      </rPr>
      <t xml:space="preserve">64 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</si>
  <si>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最低畢業學分數：</t>
    </r>
    <r>
      <rPr>
        <sz val="9"/>
        <color theme="1"/>
        <rFont val="Arial"/>
        <family val="2"/>
      </rPr>
      <t>128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</si>
  <si>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職用通識：</t>
    </r>
    <r>
      <rPr>
        <sz val="9"/>
        <color theme="1"/>
        <rFont val="Arial"/>
        <family val="2"/>
      </rPr>
      <t xml:space="preserve"> 8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</si>
  <si>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院必修：</t>
    </r>
    <r>
      <rPr>
        <sz val="9"/>
        <color theme="1"/>
        <rFont val="Arial"/>
        <family val="2"/>
      </rPr>
      <t>8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</si>
  <si>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專業選修：</t>
    </r>
    <r>
      <rPr>
        <sz val="9"/>
        <color theme="1"/>
        <rFont val="Arial"/>
        <family val="2"/>
      </rPr>
      <t xml:space="preserve">28 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</si>
  <si>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</si>
  <si>
    <r>
      <rPr>
        <sz val="9"/>
        <color theme="1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3" type="noConversion"/>
  </si>
  <si>
    <r>
      <rPr>
        <sz val="18"/>
        <color theme="1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化妝品應用與管理系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Arial"/>
        <family val="2"/>
      </rPr>
      <t>(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學年度入學</t>
    </r>
    <r>
      <rPr>
        <sz val="12"/>
        <color theme="1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美容保養模組</t>
    </r>
    <r>
      <rPr>
        <sz val="12"/>
        <color theme="1"/>
        <rFont val="Arial"/>
        <family val="2"/>
      </rPr>
      <t xml:space="preserve">) </t>
    </r>
    <phoneticPr fontId="3" type="noConversion"/>
  </si>
  <si>
    <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05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次系課程發展委員會修訂
</t>
    </r>
    <r>
      <rPr>
        <sz val="6"/>
        <color indexed="8"/>
        <rFont val="Times New Roman"/>
        <family val="1"/>
      </rP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14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次院課程發展委員會審查
</t>
    </r>
    <r>
      <rPr>
        <sz val="6"/>
        <color indexed="8"/>
        <rFont val="Times New Roman"/>
        <family val="1"/>
      </rP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28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次校課程發展委員會審查</t>
    </r>
    <phoneticPr fontId="2" type="noConversion"/>
  </si>
  <si>
    <r>
      <rPr>
        <sz val="18"/>
        <color indexed="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休閒事業系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Arial"/>
        <family val="2"/>
      </rPr>
      <t>(</t>
    </r>
    <r>
      <rPr>
        <sz val="12"/>
        <color indexed="8"/>
        <rFont val="Times New Roman"/>
        <family val="1"/>
      </rPr>
      <t>107</t>
    </r>
    <r>
      <rPr>
        <sz val="12"/>
        <color indexed="8"/>
        <rFont val="標楷體"/>
        <family val="4"/>
        <charset val="136"/>
      </rPr>
      <t>學年度入學</t>
    </r>
    <r>
      <rPr>
        <sz val="12"/>
        <color indexed="8"/>
        <rFont val="Arial"/>
        <family val="2"/>
      </rPr>
      <t>-</t>
    </r>
    <r>
      <rPr>
        <sz val="12"/>
        <color rgb="FFFF0000"/>
        <rFont val="標楷體"/>
        <family val="4"/>
        <charset val="136"/>
      </rPr>
      <t>休閒活動組</t>
    </r>
    <r>
      <rPr>
        <sz val="12"/>
        <color indexed="8"/>
        <rFont val="Arial"/>
        <family val="2"/>
      </rPr>
      <t>)</t>
    </r>
    <phoneticPr fontId="2" type="noConversion"/>
  </si>
  <si>
    <r>
      <rPr>
        <sz val="18"/>
        <color indexed="8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休閒事業系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Arial"/>
        <family val="2"/>
      </rPr>
      <t>(</t>
    </r>
    <r>
      <rPr>
        <sz val="12"/>
        <color indexed="8"/>
        <rFont val="Times New Roman"/>
        <family val="1"/>
      </rPr>
      <t>107</t>
    </r>
    <r>
      <rPr>
        <sz val="12"/>
        <color indexed="8"/>
        <rFont val="標楷體"/>
        <family val="4"/>
        <charset val="136"/>
      </rPr>
      <t>學年度入學</t>
    </r>
    <r>
      <rPr>
        <sz val="12"/>
        <color indexed="8"/>
        <rFont val="Arial"/>
        <family val="2"/>
      </rPr>
      <t>-</t>
    </r>
    <r>
      <rPr>
        <sz val="12"/>
        <color rgb="FFFF0000"/>
        <rFont val="標楷體"/>
        <family val="4"/>
        <charset val="136"/>
      </rPr>
      <t>運動績優組</t>
    </r>
    <r>
      <rPr>
        <sz val="12"/>
        <color indexed="8"/>
        <rFont val="Arial"/>
        <family val="2"/>
      </rPr>
      <t>)</t>
    </r>
    <phoneticPr fontId="3" type="noConversion"/>
  </si>
  <si>
    <r>
      <rPr>
        <sz val="8"/>
        <color theme="1"/>
        <rFont val="標楷體"/>
        <family val="4"/>
        <charset val="136"/>
      </rPr>
      <t>第三學年</t>
    </r>
    <phoneticPr fontId="3" type="noConversion"/>
  </si>
  <si>
    <r>
      <rPr>
        <sz val="8"/>
        <color theme="1"/>
        <rFont val="標楷體"/>
        <family val="4"/>
        <charset val="136"/>
      </rPr>
      <t>基礎通識</t>
    </r>
    <phoneticPr fontId="3" type="noConversion"/>
  </si>
  <si>
    <r>
      <rPr>
        <sz val="9"/>
        <rFont val="標楷體"/>
        <family val="4"/>
        <charset val="136"/>
      </rPr>
      <t>中文閱讀與寫作</t>
    </r>
    <phoneticPr fontId="3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</si>
  <si>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三</t>
    </r>
    <r>
      <rPr>
        <sz val="9"/>
        <rFont val="Arial"/>
        <family val="2"/>
      </rPr>
      <t>)</t>
    </r>
    <phoneticPr fontId="3" type="noConversion"/>
  </si>
  <si>
    <r>
      <rPr>
        <sz val="9"/>
        <rFont val="標楷體"/>
        <family val="4"/>
        <charset val="136"/>
      </rPr>
      <t>共同外語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3" type="noConversion"/>
  </si>
  <si>
    <r>
      <rPr>
        <sz val="9"/>
        <rFont val="標楷體"/>
        <family val="4"/>
        <charset val="136"/>
      </rPr>
      <t>共同外語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)(</t>
    </r>
    <r>
      <rPr>
        <sz val="9"/>
        <rFont val="標楷體"/>
        <family val="4"/>
        <charset val="136"/>
      </rPr>
      <t>三</t>
    </r>
    <r>
      <rPr>
        <sz val="9"/>
        <rFont val="Arial"/>
        <family val="2"/>
      </rPr>
      <t>)</t>
    </r>
    <phoneticPr fontId="3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</si>
  <si>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>)</t>
    </r>
    <phoneticPr fontId="3" type="noConversion"/>
  </si>
  <si>
    <r>
      <rPr>
        <sz val="9"/>
        <rFont val="標楷體"/>
        <family val="4"/>
        <charset val="136"/>
      </rPr>
      <t>體育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>)-</t>
    </r>
    <r>
      <rPr>
        <sz val="9"/>
        <rFont val="標楷體"/>
        <family val="4"/>
        <charset val="136"/>
      </rPr>
      <t>高爾夫</t>
    </r>
    <phoneticPr fontId="3" type="noConversion"/>
  </si>
  <si>
    <r>
      <rPr>
        <sz val="8"/>
        <color theme="1"/>
        <rFont val="標楷體"/>
        <family val="4"/>
        <charset val="136"/>
      </rPr>
      <t>職用通識</t>
    </r>
    <phoneticPr fontId="3" type="noConversion"/>
  </si>
  <si>
    <r>
      <rPr>
        <sz val="9"/>
        <color theme="1"/>
        <rFont val="標楷體"/>
        <family val="4"/>
        <charset val="136"/>
      </rPr>
      <t>服務學習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</si>
  <si>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職場應用文</t>
    </r>
    <phoneticPr fontId="3" type="noConversion"/>
  </si>
  <si>
    <r>
      <rPr>
        <sz val="9"/>
        <color theme="1"/>
        <rFont val="標楷體"/>
        <family val="4"/>
        <charset val="136"/>
      </rPr>
      <t>法律與生活</t>
    </r>
    <phoneticPr fontId="3" type="noConversion"/>
  </si>
  <si>
    <r>
      <t xml:space="preserve">1. </t>
    </r>
    <r>
      <rPr>
        <sz val="8"/>
        <color theme="1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標楷體"/>
        <family val="4"/>
        <charset val="136"/>
      </rPr>
      <t xml:space="preserve">學分，共計２８學分。
</t>
    </r>
    <r>
      <rPr>
        <sz val="8"/>
        <color theme="1"/>
        <rFont val="Arial"/>
        <family val="2"/>
      </rPr>
      <t xml:space="preserve">2. </t>
    </r>
    <r>
      <rPr>
        <sz val="8"/>
        <color theme="1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color theme="1"/>
        <rFont val="Arial"/>
        <family val="2"/>
      </rPr>
      <t>3.  102</t>
    </r>
    <r>
      <rPr>
        <sz val="8"/>
        <color theme="1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theme="1"/>
        <rFont val="Arial"/>
        <family val="2"/>
      </rPr>
      <t xml:space="preserve">4 </t>
    </r>
    <r>
      <rPr>
        <sz val="8"/>
        <color theme="1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3" type="noConversion"/>
  </si>
  <si>
    <r>
      <rPr>
        <sz val="8"/>
        <color theme="1"/>
        <rFont val="標楷體"/>
        <family val="4"/>
        <charset val="136"/>
      </rPr>
      <t>院
必
修</t>
    </r>
    <phoneticPr fontId="3" type="noConversion"/>
  </si>
  <si>
    <r>
      <rPr>
        <sz val="9"/>
        <color theme="1"/>
        <rFont val="標楷體"/>
        <family val="4"/>
        <charset val="136"/>
      </rPr>
      <t>管理學</t>
    </r>
    <phoneticPr fontId="3" type="noConversion"/>
  </si>
  <si>
    <r>
      <rPr>
        <sz val="9"/>
        <color theme="1"/>
        <rFont val="標楷體"/>
        <family val="4"/>
        <charset val="136"/>
      </rPr>
      <t>國際禮儀</t>
    </r>
    <phoneticPr fontId="3" type="noConversion"/>
  </si>
  <si>
    <r>
      <rPr>
        <sz val="9"/>
        <color theme="1"/>
        <rFont val="標楷體"/>
        <family val="4"/>
        <charset val="136"/>
      </rPr>
      <t>民生產業講座</t>
    </r>
    <phoneticPr fontId="3" type="noConversion"/>
  </si>
  <si>
    <r>
      <rPr>
        <sz val="9"/>
        <color theme="1"/>
        <rFont val="標楷體"/>
        <family val="4"/>
        <charset val="136"/>
      </rPr>
      <t>職場倫理</t>
    </r>
    <phoneticPr fontId="3" type="noConversion"/>
  </si>
  <si>
    <r>
      <rPr>
        <sz val="9"/>
        <color theme="1"/>
        <rFont val="標楷體"/>
        <family val="4"/>
        <charset val="136"/>
      </rPr>
      <t>中階職場專業日語</t>
    </r>
    <phoneticPr fontId="3" type="noConversion"/>
  </si>
  <si>
    <r>
      <rPr>
        <sz val="9"/>
        <color theme="1"/>
        <rFont val="標楷體"/>
        <family val="4"/>
        <charset val="136"/>
      </rPr>
      <t>中階職場專業英語</t>
    </r>
    <phoneticPr fontId="3" type="noConversion"/>
  </si>
  <si>
    <r>
      <rPr>
        <sz val="10"/>
        <color theme="1"/>
        <rFont val="標楷體"/>
        <family val="4"/>
        <charset val="136"/>
      </rPr>
      <t>高階職場專業日語</t>
    </r>
    <phoneticPr fontId="3" type="noConversion"/>
  </si>
  <si>
    <r>
      <rPr>
        <sz val="10"/>
        <color theme="1"/>
        <rFont val="標楷體"/>
        <family val="4"/>
        <charset val="136"/>
      </rPr>
      <t>高階職場專業英語</t>
    </r>
    <phoneticPr fontId="3" type="noConversion"/>
  </si>
  <si>
    <r>
      <rPr>
        <sz val="9"/>
        <color theme="1"/>
        <rFont val="標楷體"/>
        <family val="4"/>
        <charset val="136"/>
      </rPr>
      <t>飯店應用日語會話</t>
    </r>
    <phoneticPr fontId="3" type="noConversion"/>
  </si>
  <si>
    <r>
      <rPr>
        <sz val="10"/>
        <color theme="1"/>
        <rFont val="標楷體"/>
        <family val="4"/>
        <charset val="136"/>
      </rPr>
      <t>職場實用日語會話</t>
    </r>
    <phoneticPr fontId="3" type="noConversion"/>
  </si>
  <si>
    <r>
      <rPr>
        <sz val="9"/>
        <color theme="1"/>
        <rFont val="標楷體"/>
        <family val="4"/>
        <charset val="136"/>
      </rPr>
      <t>進階飯店應用日語會話</t>
    </r>
    <phoneticPr fontId="3" type="noConversion"/>
  </si>
  <si>
    <r>
      <rPr>
        <sz val="10"/>
        <color theme="1"/>
        <rFont val="標楷體"/>
        <family val="4"/>
        <charset val="136"/>
      </rPr>
      <t>進階職場實用日語會話</t>
    </r>
    <phoneticPr fontId="3" type="noConversion"/>
  </si>
  <si>
    <r>
      <rPr>
        <sz val="8"/>
        <color theme="1"/>
        <rFont val="標楷體"/>
        <family val="4"/>
        <charset val="136"/>
      </rPr>
      <t>專業必修科目</t>
    </r>
    <phoneticPr fontId="3" type="noConversion"/>
  </si>
  <si>
    <r>
      <rPr>
        <sz val="9"/>
        <color theme="1"/>
        <rFont val="標楷體"/>
        <family val="4"/>
        <charset val="136"/>
      </rPr>
      <t>影視彩妝設計</t>
    </r>
    <phoneticPr fontId="3" type="noConversion"/>
  </si>
  <si>
    <r>
      <rPr>
        <sz val="9"/>
        <color theme="1"/>
        <rFont val="標楷體"/>
        <family val="4"/>
        <charset val="136"/>
      </rPr>
      <t>專題製作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</si>
  <si>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校外實習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3" type="noConversion"/>
  </si>
  <si>
    <t>*</t>
    <phoneticPr fontId="3" type="noConversion"/>
  </si>
  <si>
    <r>
      <rPr>
        <sz val="9"/>
        <color theme="1"/>
        <rFont val="標楷體"/>
        <family val="4"/>
        <charset val="136"/>
      </rPr>
      <t>美妝品概論</t>
    </r>
    <phoneticPr fontId="3" type="noConversion"/>
  </si>
  <si>
    <t>商業髮型設計</t>
    <phoneticPr fontId="3" type="noConversion"/>
  </si>
  <si>
    <t>微型創業市場分析</t>
    <phoneticPr fontId="3" type="noConversion"/>
  </si>
  <si>
    <t>*</t>
    <phoneticPr fontId="3" type="noConversion"/>
  </si>
  <si>
    <r>
      <rPr>
        <sz val="9"/>
        <color theme="1"/>
        <rFont val="標楷體"/>
        <family val="4"/>
        <charset val="136"/>
      </rPr>
      <t>時尚髮型設計</t>
    </r>
    <phoneticPr fontId="3" type="noConversion"/>
  </si>
  <si>
    <r>
      <rPr>
        <sz val="9"/>
        <color theme="1"/>
        <rFont val="標楷體"/>
        <family val="4"/>
        <charset val="136"/>
      </rPr>
      <t>藝術指甲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一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</si>
  <si>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整體造型設計</t>
    </r>
    <phoneticPr fontId="3" type="noConversion"/>
  </si>
  <si>
    <r>
      <rPr>
        <sz val="9"/>
        <color theme="1"/>
        <rFont val="標楷體"/>
        <family val="4"/>
        <charset val="136"/>
      </rPr>
      <t>彩妝設計</t>
    </r>
    <phoneticPr fontId="3" type="noConversion"/>
  </si>
  <si>
    <r>
      <rPr>
        <sz val="9"/>
        <color theme="1"/>
        <rFont val="標楷體"/>
        <family val="4"/>
        <charset val="136"/>
      </rPr>
      <t>特效化妝</t>
    </r>
    <phoneticPr fontId="3" type="noConversion"/>
  </si>
  <si>
    <t>頭皮養護概論</t>
    <phoneticPr fontId="3" type="noConversion"/>
  </si>
  <si>
    <r>
      <rPr>
        <b/>
        <sz val="9"/>
        <color theme="1"/>
        <rFont val="標楷體"/>
        <family val="4"/>
        <charset val="136"/>
      </rPr>
      <t>時尚造型素描</t>
    </r>
    <phoneticPr fontId="3" type="noConversion"/>
  </si>
  <si>
    <r>
      <rPr>
        <sz val="9"/>
        <color theme="1"/>
        <rFont val="標楷體"/>
        <family val="4"/>
        <charset val="136"/>
      </rPr>
      <t>藝術指甲</t>
    </r>
    <r>
      <rPr>
        <sz val="9"/>
        <color theme="1"/>
        <rFont val="Arial"/>
        <family val="2"/>
      </rPr>
      <t>(</t>
    </r>
    <r>
      <rPr>
        <sz val="9"/>
        <color theme="1"/>
        <rFont val="標楷體"/>
        <family val="4"/>
        <charset val="136"/>
      </rPr>
      <t>二</t>
    </r>
    <r>
      <rPr>
        <sz val="9"/>
        <color theme="1"/>
        <rFont val="Arial"/>
        <family val="2"/>
      </rPr>
      <t>)</t>
    </r>
    <phoneticPr fontId="3" type="noConversion"/>
  </si>
  <si>
    <r>
      <rPr>
        <sz val="9"/>
        <color theme="1"/>
        <rFont val="標楷體"/>
        <family val="4"/>
        <charset val="136"/>
      </rPr>
      <t>新娘秘書實務</t>
    </r>
    <phoneticPr fontId="3" type="noConversion"/>
  </si>
  <si>
    <r>
      <rPr>
        <sz val="9"/>
        <color theme="1"/>
        <rFont val="標楷體"/>
        <family val="4"/>
        <charset val="136"/>
      </rPr>
      <t>時尚彩妝設計</t>
    </r>
    <phoneticPr fontId="3" type="noConversion"/>
  </si>
  <si>
    <r>
      <rPr>
        <sz val="9"/>
        <color theme="1"/>
        <rFont val="標楷體"/>
        <family val="4"/>
        <charset val="136"/>
      </rPr>
      <t>美容英文文獻導讀</t>
    </r>
    <phoneticPr fontId="3" type="noConversion"/>
  </si>
  <si>
    <r>
      <rPr>
        <sz val="9"/>
        <color theme="1"/>
        <rFont val="標楷體"/>
        <family val="4"/>
        <charset val="136"/>
      </rPr>
      <t>專業形象設計</t>
    </r>
    <phoneticPr fontId="3" type="noConversion"/>
  </si>
  <si>
    <r>
      <rPr>
        <sz val="9"/>
        <color theme="1"/>
        <rFont val="標楷體"/>
        <family val="4"/>
        <charset val="136"/>
      </rPr>
      <t>護膚技術及實習</t>
    </r>
    <phoneticPr fontId="3" type="noConversion"/>
  </si>
  <si>
    <t>頭皮養護實務</t>
    <phoneticPr fontId="3" type="noConversion"/>
  </si>
  <si>
    <r>
      <rPr>
        <sz val="9"/>
        <color theme="1"/>
        <rFont val="標楷體"/>
        <family val="4"/>
        <charset val="136"/>
      </rPr>
      <t>美妝品原料</t>
    </r>
    <phoneticPr fontId="3" type="noConversion"/>
  </si>
  <si>
    <r>
      <rPr>
        <sz val="9"/>
        <color theme="1"/>
        <rFont val="標楷體"/>
        <family val="4"/>
        <charset val="136"/>
      </rPr>
      <t>進階時尚髮型設計</t>
    </r>
    <phoneticPr fontId="3" type="noConversion"/>
  </si>
  <si>
    <t xml:space="preserve"> </t>
    <phoneticPr fontId="3" type="noConversion"/>
  </si>
  <si>
    <r>
      <rPr>
        <b/>
        <sz val="9"/>
        <color theme="1"/>
        <rFont val="標楷體"/>
        <family val="4"/>
        <charset val="136"/>
      </rPr>
      <t>小計</t>
    </r>
    <phoneticPr fontId="3" type="noConversion"/>
  </si>
  <si>
    <r>
      <rPr>
        <sz val="8"/>
        <color theme="1"/>
        <rFont val="標楷體"/>
        <family val="4"/>
        <charset val="136"/>
      </rPr>
      <t>專業選修</t>
    </r>
    <phoneticPr fontId="3" type="noConversion"/>
  </si>
  <si>
    <r>
      <rPr>
        <sz val="9"/>
        <color theme="1"/>
        <rFont val="標楷體"/>
        <family val="4"/>
        <charset val="136"/>
      </rPr>
      <t>開設選修學分</t>
    </r>
    <phoneticPr fontId="3" type="noConversion"/>
  </si>
  <si>
    <r>
      <rPr>
        <sz val="9"/>
        <color theme="1"/>
        <rFont val="標楷體"/>
        <family val="4"/>
        <charset val="136"/>
      </rPr>
      <t>開設選修學分</t>
    </r>
    <phoneticPr fontId="3" type="noConversion"/>
  </si>
  <si>
    <r>
      <rPr>
        <sz val="9"/>
        <color theme="1"/>
        <rFont val="標楷體"/>
        <family val="4"/>
        <charset val="136"/>
      </rPr>
      <t>產業講座</t>
    </r>
    <phoneticPr fontId="3" type="noConversion"/>
  </si>
  <si>
    <t>海外時尚產業參訪</t>
    <phoneticPr fontId="3" type="noConversion"/>
  </si>
  <si>
    <t>海外時尚產業見習</t>
    <phoneticPr fontId="3" type="noConversion"/>
  </si>
  <si>
    <r>
      <rPr>
        <sz val="9"/>
        <color theme="1"/>
        <rFont val="標楷體"/>
        <family val="4"/>
        <charset val="136"/>
      </rPr>
      <t>校內實習</t>
    </r>
    <phoneticPr fontId="3" type="noConversion"/>
  </si>
  <si>
    <r>
      <rPr>
        <sz val="9"/>
        <color theme="1"/>
        <rFont val="標楷體"/>
        <family val="4"/>
        <charset val="136"/>
      </rPr>
      <t>專業實習</t>
    </r>
    <phoneticPr fontId="3" type="noConversion"/>
  </si>
  <si>
    <r>
      <rPr>
        <sz val="10"/>
        <color theme="1"/>
        <rFont val="標楷體"/>
        <family val="4"/>
        <charset val="136"/>
      </rPr>
      <t>專業選修：依各學期開課數由選修課程庫中先行調查開課科目，同一入學年之選修課程不重複開。「美容保養」及「時尚造型」各模組開課比率依分組人數比決定。</t>
    </r>
    <phoneticPr fontId="3" type="noConversion"/>
  </si>
  <si>
    <r>
      <rPr>
        <sz val="9"/>
        <color theme="1"/>
        <rFont val="標楷體"/>
        <family val="4"/>
        <charset val="136"/>
      </rPr>
      <t>時尚彩妝畫</t>
    </r>
    <phoneticPr fontId="3" type="noConversion"/>
  </si>
  <si>
    <r>
      <rPr>
        <sz val="9"/>
        <color theme="1"/>
        <rFont val="標楷體"/>
        <family val="4"/>
        <charset val="136"/>
      </rPr>
      <t>時尚造型模組</t>
    </r>
    <phoneticPr fontId="3" type="noConversion"/>
  </si>
  <si>
    <r>
      <rPr>
        <sz val="9"/>
        <color theme="1"/>
        <rFont val="標楷體"/>
        <family val="4"/>
        <charset val="136"/>
      </rPr>
      <t>時尚攝影</t>
    </r>
    <phoneticPr fontId="3" type="noConversion"/>
  </si>
  <si>
    <t>婚禮花藝設計</t>
    <phoneticPr fontId="3" type="noConversion"/>
  </si>
  <si>
    <r>
      <rPr>
        <sz val="9"/>
        <color theme="1"/>
        <rFont val="標楷體"/>
        <family val="4"/>
        <charset val="136"/>
      </rPr>
      <t>時尚造型模組</t>
    </r>
    <phoneticPr fontId="3" type="noConversion"/>
  </si>
  <si>
    <t>時尚衣櫥管理</t>
    <phoneticPr fontId="3" type="noConversion"/>
  </si>
  <si>
    <r>
      <rPr>
        <sz val="9"/>
        <color theme="1"/>
        <rFont val="標楷體"/>
        <family val="4"/>
        <charset val="136"/>
      </rPr>
      <t>時尚飾品設計</t>
    </r>
    <phoneticPr fontId="3" type="noConversion"/>
  </si>
  <si>
    <t>婚禮產業養成實務</t>
    <phoneticPr fontId="3" type="noConversion"/>
  </si>
  <si>
    <r>
      <rPr>
        <sz val="9"/>
        <color theme="1"/>
        <rFont val="標楷體"/>
        <family val="4"/>
        <charset val="136"/>
      </rPr>
      <t>時尚服裝畫</t>
    </r>
    <phoneticPr fontId="3" type="noConversion"/>
  </si>
  <si>
    <r>
      <rPr>
        <sz val="9"/>
        <color theme="1"/>
        <rFont val="標楷體"/>
        <family val="4"/>
        <charset val="136"/>
      </rPr>
      <t>時尚花藝設計</t>
    </r>
    <phoneticPr fontId="3" type="noConversion"/>
  </si>
  <si>
    <r>
      <rPr>
        <sz val="9"/>
        <color theme="1"/>
        <rFont val="標楷體"/>
        <family val="4"/>
        <charset val="136"/>
      </rPr>
      <t>新娘禮服製作</t>
    </r>
    <phoneticPr fontId="3" type="noConversion"/>
  </si>
  <si>
    <t>複合媒材</t>
    <phoneticPr fontId="3" type="noConversion"/>
  </si>
  <si>
    <r>
      <rPr>
        <sz val="9"/>
        <color theme="1"/>
        <rFont val="標楷體"/>
        <family val="4"/>
        <charset val="136"/>
      </rPr>
      <t>時尚藝術賞析</t>
    </r>
    <phoneticPr fontId="3" type="noConversion"/>
  </si>
  <si>
    <r>
      <rPr>
        <sz val="9"/>
        <color theme="1"/>
        <rFont val="標楷體"/>
        <family val="4"/>
        <charset val="136"/>
      </rPr>
      <t>噴槍彩繪</t>
    </r>
    <phoneticPr fontId="3" type="noConversion"/>
  </si>
  <si>
    <r>
      <rPr>
        <sz val="9"/>
        <color theme="1"/>
        <rFont val="標楷體"/>
        <family val="4"/>
        <charset val="136"/>
      </rPr>
      <t>應用色彩學</t>
    </r>
    <phoneticPr fontId="3" type="noConversion"/>
  </si>
  <si>
    <r>
      <rPr>
        <sz val="9"/>
        <color theme="1"/>
        <rFont val="標楷體"/>
        <family val="4"/>
        <charset val="136"/>
      </rPr>
      <t>時尚立裁設計</t>
    </r>
    <phoneticPr fontId="3" type="noConversion"/>
  </si>
  <si>
    <r>
      <rPr>
        <sz val="9"/>
        <color theme="1"/>
        <rFont val="標楷體"/>
        <family val="4"/>
        <charset val="136"/>
      </rPr>
      <t>時尚彩繪化妝</t>
    </r>
    <phoneticPr fontId="3" type="noConversion"/>
  </si>
  <si>
    <r>
      <rPr>
        <b/>
        <sz val="9"/>
        <color theme="1"/>
        <rFont val="標楷體"/>
        <family val="4"/>
        <charset val="136"/>
      </rPr>
      <t>專業韓文</t>
    </r>
    <phoneticPr fontId="3" type="noConversion"/>
  </si>
  <si>
    <r>
      <rPr>
        <sz val="9"/>
        <color theme="1"/>
        <rFont val="標楷體"/>
        <family val="4"/>
        <charset val="136"/>
      </rPr>
      <t>婚禮企劃與設計</t>
    </r>
    <phoneticPr fontId="3" type="noConversion"/>
  </si>
  <si>
    <r>
      <rPr>
        <sz val="9"/>
        <color theme="1"/>
        <rFont val="標楷體"/>
        <family val="4"/>
        <charset val="136"/>
      </rPr>
      <t>消費者行為</t>
    </r>
    <phoneticPr fontId="3" type="noConversion"/>
  </si>
  <si>
    <r>
      <rPr>
        <b/>
        <sz val="9"/>
        <color theme="1"/>
        <rFont val="標楷體"/>
        <family val="4"/>
        <charset val="136"/>
      </rPr>
      <t>藝術彩繪</t>
    </r>
    <phoneticPr fontId="3" type="noConversion"/>
  </si>
  <si>
    <r>
      <rPr>
        <sz val="9"/>
        <color theme="1"/>
        <rFont val="標楷體"/>
        <family val="4"/>
        <charset val="136"/>
      </rPr>
      <t>平面雜誌彩妝設計</t>
    </r>
    <phoneticPr fontId="3" type="noConversion"/>
  </si>
  <si>
    <r>
      <rPr>
        <sz val="9"/>
        <color theme="1"/>
        <rFont val="標楷體"/>
        <family val="4"/>
        <charset val="136"/>
      </rPr>
      <t>時尚品牌經營</t>
    </r>
    <phoneticPr fontId="3" type="noConversion"/>
  </si>
  <si>
    <r>
      <rPr>
        <b/>
        <sz val="9"/>
        <color theme="1"/>
        <rFont val="標楷體"/>
        <family val="4"/>
        <charset val="136"/>
      </rPr>
      <t>人力資源管理</t>
    </r>
    <phoneticPr fontId="3" type="noConversion"/>
  </si>
  <si>
    <r>
      <rPr>
        <sz val="9"/>
        <color theme="1"/>
        <rFont val="標楷體"/>
        <family val="4"/>
        <charset val="136"/>
      </rPr>
      <t>面具設計</t>
    </r>
    <phoneticPr fontId="3" type="noConversion"/>
  </si>
  <si>
    <r>
      <rPr>
        <sz val="9"/>
        <color theme="1"/>
        <rFont val="標楷體"/>
        <family val="4"/>
        <charset val="136"/>
      </rPr>
      <t>配件設計與製作</t>
    </r>
    <phoneticPr fontId="3" type="noConversion"/>
  </si>
  <si>
    <t>年代造型設計</t>
    <phoneticPr fontId="3" type="noConversion"/>
  </si>
  <si>
    <r>
      <rPr>
        <sz val="9"/>
        <color theme="1"/>
        <rFont val="標楷體"/>
        <family val="4"/>
        <charset val="136"/>
      </rPr>
      <t>人體彩繪</t>
    </r>
    <phoneticPr fontId="3" type="noConversion"/>
  </si>
  <si>
    <r>
      <rPr>
        <sz val="9"/>
        <color theme="1"/>
        <rFont val="標楷體"/>
        <family val="4"/>
        <charset val="136"/>
      </rPr>
      <t>企畫提案與簡報</t>
    </r>
    <phoneticPr fontId="3" type="noConversion"/>
  </si>
  <si>
    <t>顧客關係管理</t>
    <phoneticPr fontId="3" type="noConversion"/>
  </si>
  <si>
    <r>
      <rPr>
        <sz val="9"/>
        <color theme="1"/>
        <rFont val="標楷體"/>
        <family val="4"/>
        <charset val="136"/>
      </rPr>
      <t>假髮應用</t>
    </r>
    <phoneticPr fontId="3" type="noConversion"/>
  </si>
  <si>
    <r>
      <rPr>
        <sz val="9"/>
        <color theme="1"/>
        <rFont val="標楷體"/>
        <family val="4"/>
        <charset val="136"/>
      </rPr>
      <t>美容實用英文</t>
    </r>
    <phoneticPr fontId="3" type="noConversion"/>
  </si>
  <si>
    <r>
      <rPr>
        <sz val="9"/>
        <color theme="1"/>
        <rFont val="標楷體"/>
        <family val="4"/>
        <charset val="136"/>
      </rPr>
      <t>電腦輔助美容造型設計</t>
    </r>
    <phoneticPr fontId="3" type="noConversion"/>
  </si>
  <si>
    <r>
      <rPr>
        <b/>
        <sz val="8"/>
        <color theme="1"/>
        <rFont val="標楷體"/>
        <family val="4"/>
        <charset val="136"/>
      </rPr>
      <t>類別學分小計</t>
    </r>
  </si>
  <si>
    <r>
      <rPr>
        <b/>
        <sz val="8"/>
        <color theme="1"/>
        <rFont val="標楷體"/>
        <family val="4"/>
        <charset val="136"/>
      </rPr>
      <t>至少修</t>
    </r>
    <r>
      <rPr>
        <b/>
        <sz val="8"/>
        <color theme="1"/>
        <rFont val="Arial"/>
        <family val="2"/>
      </rPr>
      <t>28</t>
    </r>
    <r>
      <rPr>
        <b/>
        <sz val="8"/>
        <color theme="1"/>
        <rFont val="標楷體"/>
        <family val="4"/>
        <charset val="136"/>
      </rPr>
      <t>學分以上</t>
    </r>
    <phoneticPr fontId="3" type="noConversion"/>
  </si>
  <si>
    <r>
      <rPr>
        <sz val="9"/>
        <color theme="1"/>
        <rFont val="標楷體"/>
        <family val="4"/>
        <charset val="136"/>
      </rPr>
      <t>多元通識：</t>
    </r>
    <r>
      <rPr>
        <sz val="9"/>
        <color theme="1"/>
        <rFont val="Arial"/>
        <family val="2"/>
      </rPr>
      <t>6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</si>
  <si>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專業必修：</t>
    </r>
    <r>
      <rPr>
        <sz val="9"/>
        <color theme="1"/>
        <rFont val="Arial"/>
        <family val="2"/>
      </rPr>
      <t xml:space="preserve">64 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</si>
  <si>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職用通識：</t>
    </r>
    <r>
      <rPr>
        <sz val="9"/>
        <color theme="1"/>
        <rFont val="Arial"/>
        <family val="2"/>
      </rPr>
      <t xml:space="preserve"> 8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</si>
  <si>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院必修：</t>
    </r>
    <r>
      <rPr>
        <sz val="9"/>
        <color theme="1"/>
        <rFont val="Arial"/>
        <family val="2"/>
      </rPr>
      <t>8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</si>
  <si>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專業選修：</t>
    </r>
    <r>
      <rPr>
        <sz val="9"/>
        <color theme="1"/>
        <rFont val="Arial"/>
        <family val="2"/>
      </rPr>
      <t xml:space="preserve">28 </t>
    </r>
    <r>
      <rPr>
        <sz val="9"/>
        <color theme="1"/>
        <rFont val="標楷體"/>
        <family val="4"/>
        <charset val="136"/>
      </rPr>
      <t>學分</t>
    </r>
    <phoneticPr fontId="3" type="noConversion"/>
  </si>
  <si>
    <r>
      <rPr>
        <sz val="9"/>
        <color theme="1"/>
        <rFont val="標楷體"/>
        <family val="4"/>
        <charset val="136"/>
      </rPr>
      <t>◎院選修依『臺北城市科技大學民生學院「職場專業英日語」選修準則』辦理，可抵各系專業選修學分。</t>
    </r>
    <phoneticPr fontId="3" type="noConversion"/>
  </si>
  <si>
    <r>
      <rPr>
        <sz val="18"/>
        <color theme="1"/>
        <rFont val="標楷體"/>
        <family val="4"/>
        <charset val="136"/>
      </rPr>
      <t>臺北城市科技大學四年制日間部</t>
    </r>
    <r>
      <rPr>
        <sz val="18"/>
        <color rgb="FFFF0000"/>
        <rFont val="標楷體"/>
        <family val="4"/>
        <charset val="136"/>
      </rPr>
      <t>化妝品應用與管理系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Arial"/>
        <family val="2"/>
      </rPr>
      <t>(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學年度入學</t>
    </r>
    <r>
      <rPr>
        <sz val="12"/>
        <color theme="1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時尚造型模組</t>
    </r>
    <r>
      <rPr>
        <sz val="12"/>
        <color theme="1"/>
        <rFont val="Arial"/>
        <family val="2"/>
      </rPr>
      <t xml:space="preserve">) </t>
    </r>
    <phoneticPr fontId="3" type="noConversion"/>
  </si>
  <si>
    <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02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26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次系課程發展委員會修訂
</t>
    </r>
    <r>
      <rPr>
        <sz val="6"/>
        <color indexed="8"/>
        <rFont val="Times New Roman"/>
        <family val="1"/>
      </rP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14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次院課程發展委員會審查
</t>
    </r>
    <r>
      <rPr>
        <sz val="6"/>
        <color indexed="8"/>
        <rFont val="Times New Roman"/>
        <family val="1"/>
      </rP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28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次校課程發展委員會審查</t>
    </r>
    <phoneticPr fontId="2" type="noConversion"/>
  </si>
  <si>
    <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02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26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次系課程發展委員會修訂
</t>
    </r>
    <r>
      <rPr>
        <sz val="6"/>
        <color indexed="8"/>
        <rFont val="Times New Roman"/>
        <family val="1"/>
      </rP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14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 xml:space="preserve">次院課程發展委員會審查
</t>
    </r>
    <r>
      <rPr>
        <sz val="6"/>
        <color indexed="8"/>
        <rFont val="Times New Roman"/>
        <family val="1"/>
      </rPr>
      <t>108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03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28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-107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次校課程發展委員會審查</t>
    </r>
    <phoneticPr fontId="2" type="noConversion"/>
  </si>
  <si>
    <r>
      <rPr>
        <sz val="20"/>
        <rFont val="標楷體"/>
        <family val="4"/>
        <charset val="136"/>
      </rPr>
      <t>臺北城市科技大學四年制日間部</t>
    </r>
    <r>
      <rPr>
        <sz val="20"/>
        <color rgb="FFFF0000"/>
        <rFont val="標楷體"/>
        <family val="4"/>
        <charset val="136"/>
      </rPr>
      <t>演藝事業學士學位學程</t>
    </r>
    <r>
      <rPr>
        <sz val="20"/>
        <rFont val="標楷體"/>
        <family val="4"/>
        <charset val="136"/>
      </rPr>
      <t>課程規劃表</t>
    </r>
    <r>
      <rPr>
        <sz val="12"/>
        <rFont val="Arial"/>
        <family val="2"/>
      </rPr>
      <t xml:space="preserve"> (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>學年入學</t>
    </r>
    <r>
      <rPr>
        <sz val="12"/>
        <rFont val="Arial"/>
        <family val="2"/>
      </rPr>
      <t>)</t>
    </r>
    <phoneticPr fontId="3" type="noConversion"/>
  </si>
  <si>
    <r>
      <rPr>
        <sz val="20"/>
        <color theme="1"/>
        <rFont val="標楷體"/>
        <family val="4"/>
        <charset val="136"/>
      </rPr>
      <t>臺北城市科技大學四年制日間部</t>
    </r>
    <r>
      <rPr>
        <sz val="20"/>
        <color rgb="FFFF0000"/>
        <rFont val="標楷體"/>
        <family val="4"/>
        <charset val="136"/>
      </rPr>
      <t>觀光事業系</t>
    </r>
    <r>
      <rPr>
        <sz val="20"/>
        <color theme="1"/>
        <rFont val="標楷體"/>
        <family val="4"/>
        <charset val="136"/>
      </rPr>
      <t>課程規劃</t>
    </r>
    <r>
      <rPr>
        <sz val="18"/>
        <color theme="1"/>
        <rFont val="標楷體"/>
        <family val="4"/>
        <charset val="136"/>
      </rPr>
      <t>表</t>
    </r>
    <r>
      <rPr>
        <sz val="14"/>
        <color theme="1"/>
        <rFont val="Times New Roman"/>
        <family val="1"/>
      </rPr>
      <t>(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學年度入學</t>
    </r>
    <r>
      <rPr>
        <sz val="12"/>
        <color theme="1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海外旅服組</t>
    </r>
    <r>
      <rPr>
        <sz val="12"/>
        <color theme="1"/>
        <rFont val="Times New Roman"/>
        <family val="1"/>
      </rPr>
      <t>)</t>
    </r>
    <phoneticPr fontId="3" type="noConversion"/>
  </si>
  <si>
    <r>
      <rPr>
        <sz val="20"/>
        <color theme="1"/>
        <rFont val="標楷體"/>
        <family val="4"/>
        <charset val="136"/>
      </rPr>
      <t>臺北城市科技大學四年制日間部</t>
    </r>
    <r>
      <rPr>
        <sz val="20"/>
        <color rgb="FFFF0000"/>
        <rFont val="標楷體"/>
        <family val="4"/>
        <charset val="136"/>
      </rPr>
      <t>觀光事業系</t>
    </r>
    <r>
      <rPr>
        <sz val="20"/>
        <color theme="1"/>
        <rFont val="標楷體"/>
        <family val="4"/>
        <charset val="136"/>
      </rPr>
      <t>課程規劃表</t>
    </r>
    <r>
      <rPr>
        <sz val="14"/>
        <color theme="1"/>
        <rFont val="Times New Roman"/>
        <family val="1"/>
      </rPr>
      <t>(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學年度入學</t>
    </r>
    <r>
      <rPr>
        <sz val="12"/>
        <color theme="1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領隊導遊組</t>
    </r>
    <r>
      <rPr>
        <sz val="12"/>
        <color theme="1"/>
        <rFont val="Times New Roman"/>
        <family val="1"/>
      </rPr>
      <t>)</t>
    </r>
    <phoneticPr fontId="3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</si>
  <si>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rFont val="Arial"/>
        <family val="2"/>
      </rPr>
      <t>2.</t>
    </r>
    <r>
      <rPr>
        <sz val="8"/>
        <rFont val="標楷體"/>
        <family val="4"/>
        <charset val="136"/>
      </rPr>
      <t>選定語言後，可交換和異動語言，但以一次為限。欲異動語言者，需考量是否具該語言之基礎。</t>
    </r>
    <phoneticPr fontId="3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</si>
  <si>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rFont val="Arial"/>
        <family val="2"/>
      </rPr>
      <t>2.</t>
    </r>
    <r>
      <rPr>
        <sz val="8"/>
        <rFont val="標楷體"/>
        <family val="4"/>
        <charset val="136"/>
      </rPr>
      <t>選定語言後，可交換和異動語言，但以一次為限。欲異動語言者，需考量是否具該語言之基礎。</t>
    </r>
    <phoneticPr fontId="3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</si>
  <si>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學分，共計２８學分。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3" type="noConversion"/>
  </si>
  <si>
    <t>*</t>
    <phoneticPr fontId="2" type="noConversion"/>
  </si>
  <si>
    <t>*</t>
    <phoneticPr fontId="2" type="noConversion"/>
  </si>
  <si>
    <t>*</t>
    <phoneticPr fontId="2" type="noConversion"/>
  </si>
  <si>
    <t>公共關係</t>
    <phoneticPr fontId="2" type="noConversion"/>
  </si>
  <si>
    <t>文化創意與行銷</t>
    <phoneticPr fontId="2" type="noConversion"/>
  </si>
  <si>
    <r>
      <t>109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04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30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-108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 xml:space="preserve">次系課程發展委員會修訂
</t>
    </r>
    <r>
      <rPr>
        <sz val="6"/>
        <color indexed="8"/>
        <rFont val="Times New Roman"/>
        <family val="1"/>
      </rPr>
      <t>109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05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25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-108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2</t>
    </r>
    <r>
      <rPr>
        <sz val="6"/>
        <color indexed="8"/>
        <rFont val="標楷體"/>
        <family val="4"/>
        <charset val="136"/>
      </rPr>
      <t xml:space="preserve">次院課程發展委員會審議
</t>
    </r>
    <r>
      <rPr>
        <sz val="6"/>
        <color indexed="8"/>
        <rFont val="Times New Roman"/>
        <family val="1"/>
      </rPr>
      <t>109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10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29</t>
    </r>
    <r>
      <rPr>
        <sz val="6"/>
        <color indexed="8"/>
        <rFont val="標楷體"/>
        <family val="4"/>
        <charset val="136"/>
      </rPr>
      <t>日</t>
    </r>
    <r>
      <rPr>
        <sz val="6"/>
        <color indexed="8"/>
        <rFont val="Times New Roman"/>
        <family val="1"/>
      </rPr>
      <t>-109</t>
    </r>
    <r>
      <rPr>
        <sz val="6"/>
        <color indexed="8"/>
        <rFont val="標楷體"/>
        <family val="4"/>
        <charset val="136"/>
      </rPr>
      <t>學年度第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學期第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次校課程發展委員會審議</t>
    </r>
    <phoneticPr fontId="2" type="noConversion"/>
  </si>
  <si>
    <r>
      <rPr>
        <sz val="10"/>
        <rFont val="標楷體"/>
        <family val="4"/>
        <charset val="136"/>
      </rPr>
      <t>專業必修</t>
    </r>
    <r>
      <rPr>
        <sz val="10"/>
        <rFont val="Arial"/>
        <family val="2"/>
      </rPr>
      <t>64</t>
    </r>
    <r>
      <rPr>
        <sz val="10"/>
        <rFont val="標楷體"/>
        <family val="4"/>
        <charset val="136"/>
      </rPr>
      <t>學分、專業最少應選修</t>
    </r>
    <r>
      <rPr>
        <sz val="10"/>
        <rFont val="Arial"/>
        <family val="2"/>
      </rPr>
      <t xml:space="preserve">28 </t>
    </r>
    <r>
      <rPr>
        <sz val="10"/>
        <rFont val="標楷體"/>
        <family val="4"/>
        <charset val="136"/>
      </rPr>
      <t>學分</t>
    </r>
    <r>
      <rPr>
        <sz val="10"/>
        <rFont val="標楷體"/>
        <family val="4"/>
        <charset val="136"/>
      </rPr>
      <t>、最低畢業學分數</t>
    </r>
    <r>
      <rPr>
        <sz val="10"/>
        <rFont val="Arial"/>
        <family val="2"/>
      </rPr>
      <t>128</t>
    </r>
    <r>
      <rPr>
        <sz val="10"/>
        <rFont val="標楷體"/>
        <family val="4"/>
        <charset val="136"/>
      </rPr>
      <t>學分。</t>
    </r>
    <phoneticPr fontId="2" type="noConversion"/>
  </si>
  <si>
    <r>
      <rPr>
        <sz val="10"/>
        <rFont val="標楷體"/>
        <family val="4"/>
        <charset val="136"/>
      </rPr>
      <t>專業必修</t>
    </r>
    <r>
      <rPr>
        <sz val="10"/>
        <rFont val="Arial"/>
        <family val="2"/>
      </rPr>
      <t>64</t>
    </r>
    <r>
      <rPr>
        <sz val="10"/>
        <rFont val="標楷體"/>
        <family val="4"/>
        <charset val="136"/>
      </rPr>
      <t>學分、專業最少應選修</t>
    </r>
    <r>
      <rPr>
        <sz val="10"/>
        <rFont val="Arial"/>
        <family val="2"/>
      </rPr>
      <t xml:space="preserve">28 </t>
    </r>
    <r>
      <rPr>
        <sz val="10"/>
        <rFont val="標楷體"/>
        <family val="4"/>
        <charset val="136"/>
      </rPr>
      <t>學分</t>
    </r>
    <r>
      <rPr>
        <sz val="10"/>
        <rFont val="標楷體"/>
        <family val="4"/>
        <charset val="136"/>
      </rPr>
      <t>、最低畢業學分數</t>
    </r>
    <r>
      <rPr>
        <sz val="10"/>
        <rFont val="Arial"/>
        <family val="2"/>
      </rPr>
      <t>128</t>
    </r>
    <r>
      <rPr>
        <sz val="10"/>
        <rFont val="標楷體"/>
        <family val="4"/>
        <charset val="136"/>
      </rPr>
      <t>學分。</t>
    </r>
    <phoneticPr fontId="3" type="noConversion"/>
  </si>
  <si>
    <t>註1：選修科目得依產業發展需要開設。</t>
    <phoneticPr fontId="3" type="noConversion"/>
  </si>
  <si>
    <t>註1：選修科目得依產業發展需要開設。</t>
    <phoneticPr fontId="3" type="noConversion"/>
  </si>
  <si>
    <r>
      <rPr>
        <sz val="10"/>
        <rFont val="標楷體"/>
        <family val="4"/>
        <charset val="136"/>
      </rPr>
      <t>專業選修：</t>
    </r>
    <r>
      <rPr>
        <sz val="10"/>
        <rFont val="Times New Roman"/>
        <family val="1"/>
      </rPr>
      <t xml:space="preserve">26  </t>
    </r>
    <r>
      <rPr>
        <sz val="10"/>
        <rFont val="標楷體"/>
        <family val="4"/>
        <charset val="136"/>
      </rPr>
      <t>學分</t>
    </r>
    <r>
      <rPr>
        <sz val="10"/>
        <rFont val="標楷體"/>
        <family val="4"/>
        <charset val="136"/>
      </rPr>
      <t/>
    </r>
    <phoneticPr fontId="3" type="noConversion"/>
  </si>
  <si>
    <r>
      <rPr>
        <sz val="10"/>
        <color theme="1"/>
        <rFont val="標楷體"/>
        <family val="4"/>
        <charset val="136"/>
      </rPr>
      <t>專業選修：</t>
    </r>
    <r>
      <rPr>
        <sz val="10"/>
        <color theme="1"/>
        <rFont val="Times New Roman"/>
        <family val="1"/>
      </rPr>
      <t xml:space="preserve">26  </t>
    </r>
    <r>
      <rPr>
        <sz val="10"/>
        <color theme="1"/>
        <rFont val="標楷體"/>
        <family val="4"/>
        <charset val="136"/>
      </rPr>
      <t>學分</t>
    </r>
    <phoneticPr fontId="3" type="noConversion"/>
  </si>
  <si>
    <r>
      <rPr>
        <sz val="9"/>
        <rFont val="標楷體"/>
        <family val="4"/>
        <charset val="136"/>
      </rPr>
      <t>專業選修：</t>
    </r>
    <r>
      <rPr>
        <sz val="9"/>
        <rFont val="Times New Roman"/>
        <family val="1"/>
      </rPr>
      <t xml:space="preserve">28  </t>
    </r>
    <r>
      <rPr>
        <sz val="9"/>
        <rFont val="標楷體"/>
        <family val="4"/>
        <charset val="136"/>
      </rPr>
      <t>學分</t>
    </r>
    <r>
      <rPr>
        <sz val="9"/>
        <rFont val="標楷體"/>
        <family val="4"/>
        <charset val="136"/>
      </rPr>
      <t/>
    </r>
    <phoneticPr fontId="3" type="noConversion"/>
  </si>
  <si>
    <r>
      <rPr>
        <sz val="10"/>
        <rFont val="標楷體"/>
        <family val="4"/>
        <charset val="136"/>
      </rPr>
      <t>專業選修：</t>
    </r>
    <r>
      <rPr>
        <sz val="10"/>
        <rFont val="Times New Roman"/>
        <family val="1"/>
      </rPr>
      <t xml:space="preserve">25 </t>
    </r>
    <r>
      <rPr>
        <sz val="10"/>
        <rFont val="標楷體"/>
        <family val="4"/>
        <charset val="136"/>
      </rPr>
      <t>學分</t>
    </r>
    <r>
      <rPr>
        <sz val="10"/>
        <rFont val="標楷體"/>
        <family val="4"/>
        <charset val="136"/>
      </rPr>
      <t/>
    </r>
    <phoneticPr fontId="3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</si>
  <si>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2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</si>
  <si>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2" type="noConversion"/>
  </si>
  <si>
    <r>
      <rPr>
        <sz val="8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  <phoneticPr fontId="3" type="noConversion"/>
  </si>
  <si>
    <t>◎本學程未開設之課程可至外系選修，並於選課前提出申請，經核准後始得列入畢業專業選修學分，以各系制定專業選修學分為標準，至多可承認二分之一為上限。</t>
    <phoneticPr fontId="2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</si>
  <si>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2" type="noConversion"/>
  </si>
  <si>
    <r>
      <rPr>
        <sz val="7"/>
        <rFont val="標楷體"/>
        <family val="4"/>
        <charset val="136"/>
      </rPr>
      <t>註</t>
    </r>
    <r>
      <rPr>
        <sz val="7"/>
        <rFont val="Arial"/>
        <family val="2"/>
      </rPr>
      <t>1</t>
    </r>
    <r>
      <rPr>
        <sz val="7"/>
        <rFont val="標楷體"/>
        <family val="4"/>
        <charset val="136"/>
      </rPr>
      <t>：專業選修課程，於每學期期中考後，進行下學期專業選修之選課。
註</t>
    </r>
    <r>
      <rPr>
        <sz val="7"/>
        <rFont val="Arial"/>
        <family val="2"/>
      </rPr>
      <t>2</t>
    </r>
    <r>
      <rPr>
        <sz val="7"/>
        <rFont val="標楷體"/>
        <family val="4"/>
        <charset val="136"/>
      </rPr>
      <t>：專業選修之</t>
    </r>
    <r>
      <rPr>
        <sz val="7"/>
        <rFont val="Arial"/>
        <family val="2"/>
      </rPr>
      <t>24</t>
    </r>
    <r>
      <rPr>
        <sz val="7"/>
        <rFont val="標楷體"/>
        <family val="4"/>
        <charset val="136"/>
      </rPr>
      <t>學分。
註</t>
    </r>
    <r>
      <rPr>
        <sz val="7"/>
        <rFont val="Arial"/>
        <family val="2"/>
      </rPr>
      <t>3</t>
    </r>
    <r>
      <rPr>
        <sz val="7"/>
        <rFont val="標楷體"/>
        <family val="4"/>
        <charset val="136"/>
      </rPr>
      <t>：校外實習</t>
    </r>
    <r>
      <rPr>
        <sz val="7"/>
        <rFont val="Arial"/>
        <family val="2"/>
      </rPr>
      <t>(</t>
    </r>
    <r>
      <rPr>
        <sz val="7"/>
        <rFont val="標楷體"/>
        <family val="4"/>
        <charset val="136"/>
      </rPr>
      <t>一</t>
    </r>
    <r>
      <rPr>
        <sz val="7"/>
        <rFont val="Arial"/>
        <family val="2"/>
      </rPr>
      <t>)(</t>
    </r>
    <r>
      <rPr>
        <sz val="7"/>
        <rFont val="標楷體"/>
        <family val="4"/>
        <charset val="136"/>
      </rPr>
      <t>二</t>
    </r>
    <r>
      <rPr>
        <sz val="7"/>
        <rFont val="Arial"/>
        <family val="2"/>
      </rPr>
      <t>)(</t>
    </r>
    <r>
      <rPr>
        <sz val="7"/>
        <rFont val="標楷體"/>
        <family val="4"/>
        <charset val="136"/>
      </rPr>
      <t>三</t>
    </r>
    <r>
      <rPr>
        <sz val="7"/>
        <rFont val="Arial"/>
        <family val="2"/>
      </rPr>
      <t>)(</t>
    </r>
    <r>
      <rPr>
        <sz val="7"/>
        <rFont val="標楷體"/>
        <family val="4"/>
        <charset val="136"/>
      </rPr>
      <t>四</t>
    </r>
    <r>
      <rPr>
        <sz val="7"/>
        <rFont val="Arial"/>
        <family val="2"/>
      </rPr>
      <t>)(</t>
    </r>
    <r>
      <rPr>
        <sz val="7"/>
        <rFont val="標楷體"/>
        <family val="4"/>
        <charset val="136"/>
      </rPr>
      <t>需簽訂合約</t>
    </r>
    <r>
      <rPr>
        <sz val="7"/>
        <rFont val="Arial"/>
        <family val="2"/>
      </rPr>
      <t>)</t>
    </r>
    <r>
      <rPr>
        <sz val="7"/>
        <rFont val="標楷體"/>
        <family val="4"/>
        <charset val="136"/>
      </rPr>
      <t>：每週實習時數</t>
    </r>
    <r>
      <rPr>
        <sz val="7"/>
        <rFont val="Arial"/>
        <family val="2"/>
      </rPr>
      <t>40</t>
    </r>
    <r>
      <rPr>
        <sz val="7"/>
        <rFont val="標楷體"/>
        <family val="4"/>
        <charset val="136"/>
      </rPr>
      <t>小時，</t>
    </r>
    <r>
      <rPr>
        <sz val="7"/>
        <rFont val="Arial"/>
        <family val="2"/>
      </rPr>
      <t>4.5</t>
    </r>
    <r>
      <rPr>
        <sz val="7"/>
        <rFont val="標楷體"/>
        <family val="4"/>
        <charset val="136"/>
      </rPr>
      <t>個月，共</t>
    </r>
    <r>
      <rPr>
        <sz val="7"/>
        <rFont val="Arial"/>
        <family val="2"/>
      </rPr>
      <t>720</t>
    </r>
    <r>
      <rPr>
        <sz val="7"/>
        <rFont val="標楷體"/>
        <family val="4"/>
        <charset val="136"/>
      </rPr>
      <t>小時</t>
    </r>
    <r>
      <rPr>
        <sz val="7"/>
        <rFont val="Arial"/>
        <family val="2"/>
      </rPr>
      <t>(</t>
    </r>
    <r>
      <rPr>
        <sz val="7"/>
        <rFont val="標楷體"/>
        <family val="4"/>
        <charset val="136"/>
      </rPr>
      <t>含以上</t>
    </r>
    <r>
      <rPr>
        <sz val="7"/>
        <rFont val="Arial"/>
        <family val="2"/>
      </rPr>
      <t>)</t>
    </r>
    <r>
      <rPr>
        <sz val="7"/>
        <rFont val="標楷體"/>
        <family val="4"/>
        <charset val="136"/>
      </rPr>
      <t>，得合計</t>
    </r>
    <r>
      <rPr>
        <sz val="7"/>
        <rFont val="Arial"/>
        <family val="2"/>
      </rPr>
      <t>9</t>
    </r>
    <r>
      <rPr>
        <sz val="7"/>
        <rFont val="標楷體"/>
        <family val="4"/>
        <charset val="136"/>
      </rPr>
      <t>學分</t>
    </r>
    <r>
      <rPr>
        <sz val="7"/>
        <rFont val="Arial"/>
        <family val="2"/>
      </rPr>
      <t>(</t>
    </r>
    <r>
      <rPr>
        <sz val="7"/>
        <rFont val="標楷體"/>
        <family val="4"/>
        <charset val="136"/>
      </rPr>
      <t>視實習單位實際情況申請抵免當學期專業必修或專業選修</t>
    </r>
    <r>
      <rPr>
        <sz val="7"/>
        <rFont val="Arial"/>
        <family val="2"/>
      </rPr>
      <t xml:space="preserve">)
</t>
    </r>
    <r>
      <rPr>
        <sz val="7"/>
        <rFont val="標楷體"/>
        <family val="4"/>
        <charset val="136"/>
      </rPr>
      <t>註</t>
    </r>
    <r>
      <rPr>
        <sz val="7"/>
        <rFont val="Arial"/>
        <family val="2"/>
      </rPr>
      <t xml:space="preserve">4: </t>
    </r>
    <r>
      <rPr>
        <sz val="7"/>
        <rFont val="標楷體"/>
        <family val="4"/>
        <charset val="136"/>
      </rPr>
      <t>校外實習</t>
    </r>
    <r>
      <rPr>
        <sz val="7"/>
        <rFont val="Arial"/>
        <family val="2"/>
      </rPr>
      <t>(</t>
    </r>
    <r>
      <rPr>
        <sz val="7"/>
        <rFont val="標楷體"/>
        <family val="4"/>
        <charset val="136"/>
      </rPr>
      <t>暑</t>
    </r>
    <r>
      <rPr>
        <sz val="7"/>
        <rFont val="Arial"/>
        <family val="2"/>
      </rPr>
      <t>)</t>
    </r>
    <r>
      <rPr>
        <sz val="7"/>
        <rFont val="標楷體"/>
        <family val="4"/>
        <charset val="136"/>
      </rPr>
      <t>：每週實習時數</t>
    </r>
    <r>
      <rPr>
        <sz val="7"/>
        <rFont val="Arial"/>
        <family val="2"/>
      </rPr>
      <t>40</t>
    </r>
    <r>
      <rPr>
        <sz val="7"/>
        <rFont val="標楷體"/>
        <family val="4"/>
        <charset val="136"/>
      </rPr>
      <t>小時，</t>
    </r>
    <r>
      <rPr>
        <sz val="7"/>
        <rFont val="Arial"/>
        <family val="2"/>
      </rPr>
      <t>2</t>
    </r>
    <r>
      <rPr>
        <sz val="7"/>
        <rFont val="標楷體"/>
        <family val="4"/>
        <charset val="136"/>
      </rPr>
      <t>個月，共</t>
    </r>
    <r>
      <rPr>
        <sz val="7"/>
        <rFont val="Arial"/>
        <family val="2"/>
      </rPr>
      <t>320</t>
    </r>
    <r>
      <rPr>
        <sz val="7"/>
        <rFont val="標楷體"/>
        <family val="4"/>
        <charset val="136"/>
      </rPr>
      <t>小時</t>
    </r>
    <r>
      <rPr>
        <sz val="7"/>
        <rFont val="Arial"/>
        <family val="2"/>
      </rPr>
      <t>(</t>
    </r>
    <r>
      <rPr>
        <sz val="7"/>
        <rFont val="標楷體"/>
        <family val="4"/>
        <charset val="136"/>
      </rPr>
      <t>含以上</t>
    </r>
    <r>
      <rPr>
        <sz val="7"/>
        <rFont val="Arial"/>
        <family val="2"/>
      </rPr>
      <t xml:space="preserve">)
</t>
    </r>
    <r>
      <rPr>
        <sz val="7"/>
        <rFont val="標楷體"/>
        <family val="4"/>
        <charset val="136"/>
      </rPr>
      <t>註</t>
    </r>
    <r>
      <rPr>
        <sz val="7"/>
        <rFont val="Arial"/>
        <family val="2"/>
      </rPr>
      <t>5</t>
    </r>
    <r>
      <rPr>
        <sz val="7"/>
        <rFont val="標楷體"/>
        <family val="4"/>
        <charset val="136"/>
      </rPr>
      <t>：因應產業之發展趨勢，得經課程發展委員會之同意，調整專業選修科目之課程名稱與內容。
註</t>
    </r>
    <r>
      <rPr>
        <sz val="7"/>
        <rFont val="Arial"/>
        <family val="2"/>
      </rPr>
      <t>6</t>
    </r>
    <r>
      <rPr>
        <sz val="7"/>
        <rFont val="標楷體"/>
        <family val="4"/>
        <charset val="136"/>
      </rPr>
      <t>：本校日間部四年制學生，除依本校學則規定修滿應修之學分外，並應符合相關外語能力、專業實務技能規定之條件，使得申請畢業。</t>
    </r>
    <r>
      <rPr>
        <sz val="7"/>
        <rFont val="Arial"/>
        <family val="2"/>
      </rPr>
      <t xml:space="preserve">
</t>
    </r>
    <r>
      <rPr>
        <sz val="7"/>
        <rFont val="標楷體"/>
        <family val="4"/>
        <charset val="136"/>
      </rPr>
      <t>註</t>
    </r>
    <r>
      <rPr>
        <sz val="7"/>
        <rFont val="Arial"/>
        <family val="2"/>
      </rPr>
      <t>7</t>
    </r>
    <r>
      <rPr>
        <sz val="7"/>
        <rFont val="標楷體"/>
        <family val="4"/>
        <charset val="136"/>
      </rPr>
      <t xml:space="preserve">：院選修依『臺北城市科技大學民生學院「職場專業英日語」選修準則』辦理，可抵各系專業選修學分。
◎本學程未開設之課程可至外系選修，並於選課前提出申請，經核准後始得列入畢業專業選修學分，以各系制定專業選修學分為標準，
</t>
    </r>
    <r>
      <rPr>
        <sz val="7"/>
        <rFont val="Arial"/>
        <family val="2"/>
      </rPr>
      <t xml:space="preserve">    </t>
    </r>
    <r>
      <rPr>
        <sz val="7"/>
        <rFont val="標楷體"/>
        <family val="4"/>
        <charset val="136"/>
      </rPr>
      <t>至多可承認二分之一為上限。</t>
    </r>
    <phoneticPr fontId="3" type="noConversion"/>
  </si>
  <si>
    <t>◎本學程未開設之課程可至外系選修，並於選課前提出申請，經核准後始得列入畢業專業選修學分，以各系制定專業選修學分為標準，至多可承認二分之一為上限。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</si>
</sst>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);[Red]\(0\)"/>
  </numFmts>
  <fonts count="14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Arial"/>
      <family val="2"/>
    </font>
    <font>
      <sz val="10"/>
      <color indexed="8"/>
      <name val="標楷體"/>
      <family val="4"/>
      <charset val="136"/>
    </font>
    <font>
      <sz val="9"/>
      <name val="Arial"/>
      <family val="2"/>
    </font>
    <font>
      <sz val="9"/>
      <name val="標楷體"/>
      <family val="4"/>
      <charset val="136"/>
    </font>
    <font>
      <sz val="8"/>
      <name val="Arial"/>
      <family val="2"/>
    </font>
    <font>
      <sz val="8"/>
      <name val="標楷體"/>
      <family val="4"/>
      <charset val="136"/>
    </font>
    <font>
      <sz val="7"/>
      <name val="標楷體"/>
      <family val="4"/>
      <charset val="136"/>
    </font>
    <font>
      <sz val="9"/>
      <color indexed="8"/>
      <name val="標楷體"/>
      <family val="4"/>
      <charset val="136"/>
    </font>
    <font>
      <sz val="12"/>
      <name val="Arial"/>
      <family val="2"/>
    </font>
    <font>
      <b/>
      <sz val="10"/>
      <name val="Arial"/>
      <family val="2"/>
    </font>
    <font>
      <b/>
      <sz val="8"/>
      <color indexed="8"/>
      <name val="標楷體"/>
      <family val="4"/>
      <charset val="136"/>
    </font>
    <font>
      <sz val="9"/>
      <color rgb="FFFF0000"/>
      <name val="Arial"/>
      <family val="2"/>
    </font>
    <font>
      <sz val="10"/>
      <name val="Arial"/>
      <family val="2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Arial"/>
      <family val="2"/>
    </font>
    <font>
      <sz val="10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0"/>
      <name val="標楷體"/>
      <family val="4"/>
      <charset val="136"/>
    </font>
    <font>
      <sz val="12"/>
      <color theme="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9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8"/>
      <name val="標楷體"/>
      <family val="4"/>
      <charset val="136"/>
    </font>
    <font>
      <sz val="6"/>
      <name val="Times New Roman"/>
      <family val="1"/>
    </font>
    <font>
      <sz val="6"/>
      <name val="標楷體"/>
      <family val="4"/>
      <charset val="136"/>
    </font>
    <font>
      <b/>
      <sz val="8"/>
      <name val="Times New Roman"/>
      <family val="1"/>
    </font>
    <font>
      <b/>
      <sz val="8"/>
      <name val="標楷體"/>
      <family val="4"/>
      <charset val="136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sz val="14"/>
      <name val="標楷體"/>
      <family val="4"/>
      <charset val="136"/>
    </font>
    <font>
      <b/>
      <sz val="8"/>
      <name val="Arial"/>
      <family val="2"/>
    </font>
    <font>
      <sz val="11"/>
      <name val="Times New Roman"/>
      <family val="1"/>
    </font>
    <font>
      <sz val="18"/>
      <color theme="1"/>
      <name val="Arial"/>
      <family val="2"/>
    </font>
    <font>
      <sz val="18"/>
      <color theme="1"/>
      <name val="標楷體"/>
      <family val="4"/>
      <charset val="136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sz val="18"/>
      <name val="Times New Roman"/>
      <family val="1"/>
    </font>
    <font>
      <sz val="16"/>
      <name val="Times New Roman"/>
      <family val="1"/>
    </font>
    <font>
      <sz val="6"/>
      <color theme="1"/>
      <name val="Times New Roman"/>
      <family val="1"/>
    </font>
    <font>
      <b/>
      <sz val="8"/>
      <color theme="1"/>
      <name val="Times New Roman"/>
      <family val="1"/>
    </font>
    <font>
      <sz val="6"/>
      <color theme="0"/>
      <name val="新細明體"/>
      <family val="1"/>
      <charset val="136"/>
    </font>
    <font>
      <sz val="6"/>
      <color theme="0"/>
      <name val="標楷體"/>
      <family val="4"/>
      <charset val="136"/>
    </font>
    <font>
      <sz val="10"/>
      <name val="新細明體"/>
      <family val="1"/>
      <charset val="136"/>
    </font>
    <font>
      <sz val="18"/>
      <color indexed="10"/>
      <name val="標楷體"/>
      <family val="4"/>
      <charset val="136"/>
    </font>
    <font>
      <sz val="8"/>
      <color indexed="8"/>
      <name val="標楷體"/>
      <family val="4"/>
      <charset val="136"/>
    </font>
    <font>
      <sz val="8"/>
      <color indexed="8"/>
      <name val="Times New Roman"/>
      <family val="1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sz val="12"/>
      <color indexed="10"/>
      <name val="標楷體"/>
      <family val="4"/>
      <charset val="136"/>
    </font>
    <font>
      <b/>
      <sz val="9"/>
      <color indexed="81"/>
      <name val="Tahoma"/>
      <family val="2"/>
    </font>
    <font>
      <b/>
      <sz val="8"/>
      <color rgb="FF000000"/>
      <name val="Times New Roman"/>
      <family val="1"/>
    </font>
    <font>
      <b/>
      <sz val="8"/>
      <color indexed="10"/>
      <name val="Times New Roman"/>
      <family val="1"/>
    </font>
    <font>
      <sz val="9"/>
      <name val="新細明體"/>
      <family val="1"/>
      <charset val="136"/>
      <scheme val="minor"/>
    </font>
    <font>
      <b/>
      <sz val="18"/>
      <color theme="1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標楷體"/>
      <family val="4"/>
      <charset val="136"/>
    </font>
    <font>
      <sz val="16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6"/>
      <color indexed="8"/>
      <name val="標楷體"/>
      <family val="4"/>
      <charset val="136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7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標楷體"/>
      <family val="4"/>
      <charset val="136"/>
    </font>
    <font>
      <b/>
      <sz val="8"/>
      <color indexed="8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8"/>
      <color indexed="10"/>
      <name val="標楷體"/>
      <family val="4"/>
      <charset val="136"/>
    </font>
    <font>
      <b/>
      <sz val="9"/>
      <color indexed="8"/>
      <name val="Arial"/>
      <family val="2"/>
    </font>
    <font>
      <b/>
      <sz val="9"/>
      <color indexed="8"/>
      <name val="標楷體"/>
      <family val="4"/>
      <charset val="136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標楷體"/>
      <family val="4"/>
      <charset val="136"/>
    </font>
    <font>
      <sz val="11"/>
      <name val="Arial"/>
      <family val="2"/>
    </font>
    <font>
      <sz val="6"/>
      <color indexed="8"/>
      <name val="Times New Roman"/>
      <family val="1"/>
    </font>
    <font>
      <sz val="16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標楷體"/>
      <family val="4"/>
      <charset val="136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標楷體"/>
      <family val="4"/>
      <charset val="136"/>
    </font>
    <font>
      <sz val="18"/>
      <color indexed="8"/>
      <name val="標楷體"/>
      <family val="4"/>
      <charset val="136"/>
    </font>
    <font>
      <sz val="6"/>
      <name val="Arial"/>
      <family val="2"/>
    </font>
    <font>
      <sz val="20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7"/>
      <name val="Times New Roman"/>
      <family val="1"/>
    </font>
    <font>
      <b/>
      <sz val="10"/>
      <color rgb="FFFF0000"/>
      <name val="標楷體"/>
      <family val="4"/>
      <charset val="136"/>
    </font>
    <font>
      <b/>
      <sz val="10"/>
      <color rgb="FFFF0000"/>
      <name val="Arial"/>
      <family val="2"/>
    </font>
    <font>
      <b/>
      <sz val="10"/>
      <color rgb="FFFF0000"/>
      <name val="微軟正黑體"/>
      <family val="2"/>
      <charset val="136"/>
    </font>
    <font>
      <sz val="7"/>
      <name val="細明體"/>
      <family val="3"/>
      <charset val="136"/>
    </font>
    <font>
      <sz val="9"/>
      <name val="細明體"/>
      <family val="3"/>
      <charset val="136"/>
    </font>
    <font>
      <sz val="7"/>
      <color theme="1"/>
      <name val="細明體"/>
      <family val="3"/>
      <charset val="136"/>
    </font>
    <font>
      <sz val="7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1" fillId="0" borderId="0"/>
    <xf numFmtId="0" fontId="1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" fillId="21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8" applyNumberFormat="0" applyAlignment="0" applyProtection="0">
      <alignment vertical="center"/>
    </xf>
    <xf numFmtId="0" fontId="43" fillId="11" borderId="16" applyNumberFormat="0" applyAlignment="0" applyProtection="0">
      <alignment vertical="center"/>
    </xf>
    <xf numFmtId="0" fontId="43" fillId="20" borderId="16" applyNumberFormat="0" applyAlignment="0" applyProtection="0">
      <alignment vertical="center"/>
    </xf>
    <xf numFmtId="0" fontId="44" fillId="27" borderId="17" applyNumberFormat="0" applyAlignment="0" applyProtection="0">
      <alignment vertical="center"/>
    </xf>
    <xf numFmtId="0" fontId="45" fillId="27" borderId="17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6" fillId="0" borderId="0">
      <alignment vertical="center"/>
    </xf>
  </cellStyleXfs>
  <cellXfs count="731">
    <xf numFmtId="0" fontId="0" fillId="0" borderId="0" xfId="0">
      <alignment vertical="center"/>
    </xf>
    <xf numFmtId="0" fontId="55" fillId="2" borderId="1" xfId="1" applyFont="1" applyFill="1" applyBorder="1" applyAlignment="1">
      <alignment horizontal="center" vertical="center" shrinkToFit="1"/>
    </xf>
    <xf numFmtId="0" fontId="59" fillId="2" borderId="1" xfId="1" applyFont="1" applyFill="1" applyBorder="1" applyAlignment="1">
      <alignment horizontal="center" vertical="center" shrinkToFit="1"/>
    </xf>
    <xf numFmtId="0" fontId="54" fillId="0" borderId="1" xfId="1" applyFont="1" applyFill="1" applyBorder="1" applyAlignment="1">
      <alignment vertical="center" shrinkToFit="1"/>
    </xf>
    <xf numFmtId="0" fontId="55" fillId="0" borderId="1" xfId="1" applyFont="1" applyFill="1" applyBorder="1" applyAlignment="1">
      <alignment horizontal="center" vertical="center" shrinkToFit="1"/>
    </xf>
    <xf numFmtId="0" fontId="63" fillId="2" borderId="1" xfId="1" applyFont="1" applyFill="1" applyBorder="1" applyAlignment="1">
      <alignment vertical="center" shrinkToFit="1"/>
    </xf>
    <xf numFmtId="0" fontId="64" fillId="2" borderId="1" xfId="1" applyFont="1" applyFill="1" applyBorder="1" applyAlignment="1">
      <alignment horizontal="center" vertical="center" shrinkToFit="1"/>
    </xf>
    <xf numFmtId="0" fontId="65" fillId="2" borderId="1" xfId="1" applyFont="1" applyFill="1" applyBorder="1" applyAlignment="1">
      <alignment vertical="center" shrinkToFit="1"/>
    </xf>
    <xf numFmtId="0" fontId="65" fillId="2" borderId="1" xfId="1" applyFont="1" applyFill="1" applyBorder="1" applyAlignment="1">
      <alignment horizontal="center" vertical="center" shrinkToFit="1"/>
    </xf>
    <xf numFmtId="0" fontId="65" fillId="2" borderId="1" xfId="2" applyFont="1" applyFill="1" applyBorder="1" applyAlignment="1">
      <alignment horizontal="center" vertical="center" shrinkToFit="1"/>
    </xf>
    <xf numFmtId="0" fontId="65" fillId="2" borderId="1" xfId="1" applyFont="1" applyFill="1" applyBorder="1" applyAlignment="1">
      <alignment horizontal="left" vertical="center" shrinkToFit="1"/>
    </xf>
    <xf numFmtId="0" fontId="54" fillId="2" borderId="1" xfId="1" applyFont="1" applyFill="1" applyBorder="1" applyAlignment="1">
      <alignment horizontal="left" vertical="center" shrinkToFit="1"/>
    </xf>
    <xf numFmtId="0" fontId="57" fillId="2" borderId="1" xfId="2" applyFont="1" applyFill="1" applyBorder="1" applyAlignment="1">
      <alignment horizontal="center" vertical="center" shrinkToFit="1"/>
    </xf>
    <xf numFmtId="0" fontId="54" fillId="2" borderId="1" xfId="1" applyFont="1" applyFill="1" applyBorder="1" applyAlignment="1">
      <alignment vertical="center" shrinkToFit="1"/>
    </xf>
    <xf numFmtId="0" fontId="71" fillId="2" borderId="1" xfId="1" applyFont="1" applyFill="1" applyBorder="1" applyAlignment="1">
      <alignment horizontal="center" vertical="center" shrinkToFit="1"/>
    </xf>
    <xf numFmtId="0" fontId="54" fillId="0" borderId="1" xfId="1" applyFont="1" applyFill="1" applyBorder="1" applyAlignment="1">
      <alignment horizontal="left" vertical="center" shrinkToFit="1"/>
    </xf>
    <xf numFmtId="0" fontId="65" fillId="2" borderId="1" xfId="2" applyFont="1" applyFill="1" applyBorder="1" applyAlignment="1">
      <alignment horizontal="left" vertical="center" shrinkToFit="1"/>
    </xf>
    <xf numFmtId="0" fontId="55" fillId="2" borderId="1" xfId="1" applyFont="1" applyFill="1" applyBorder="1" applyAlignment="1">
      <alignment vertical="center" shrinkToFit="1"/>
    </xf>
    <xf numFmtId="0" fontId="65" fillId="2" borderId="1" xfId="2" applyFont="1" applyFill="1" applyBorder="1" applyAlignment="1">
      <alignment vertical="center" shrinkToFit="1"/>
    </xf>
    <xf numFmtId="0" fontId="57" fillId="2" borderId="0" xfId="2" applyFont="1" applyFill="1"/>
    <xf numFmtId="0" fontId="65" fillId="2" borderId="0" xfId="2" applyFont="1" applyFill="1" applyAlignment="1">
      <alignment horizontal="center"/>
    </xf>
    <xf numFmtId="0" fontId="55" fillId="2" borderId="1" xfId="2" applyFont="1" applyFill="1" applyBorder="1" applyAlignment="1">
      <alignment horizontal="center" vertical="center" shrinkToFit="1"/>
    </xf>
    <xf numFmtId="176" fontId="55" fillId="2" borderId="1" xfId="2" applyNumberFormat="1" applyFont="1" applyFill="1" applyBorder="1" applyAlignment="1">
      <alignment horizontal="center" vertical="center" shrinkToFit="1"/>
    </xf>
    <xf numFmtId="0" fontId="55" fillId="2" borderId="0" xfId="2" applyFont="1" applyFill="1" applyAlignment="1">
      <alignment vertical="center" shrinkToFit="1"/>
    </xf>
    <xf numFmtId="176" fontId="71" fillId="2" borderId="1" xfId="2" applyNumberFormat="1" applyFont="1" applyFill="1" applyBorder="1" applyAlignment="1">
      <alignment horizontal="center" vertical="center" shrinkToFit="1"/>
    </xf>
    <xf numFmtId="0" fontId="71" fillId="2" borderId="1" xfId="2" applyFont="1" applyFill="1" applyBorder="1" applyAlignment="1">
      <alignment horizontal="center" vertical="center" shrinkToFit="1"/>
    </xf>
    <xf numFmtId="0" fontId="71" fillId="2" borderId="0" xfId="2" applyFont="1" applyFill="1" applyAlignment="1">
      <alignment horizontal="center" vertical="center"/>
    </xf>
    <xf numFmtId="0" fontId="54" fillId="2" borderId="1" xfId="2" applyFont="1" applyFill="1" applyBorder="1" applyAlignment="1">
      <alignment vertical="center" shrinkToFit="1"/>
    </xf>
    <xf numFmtId="0" fontId="57" fillId="2" borderId="0" xfId="2" applyFont="1" applyFill="1" applyBorder="1" applyAlignment="1">
      <alignment vertical="center"/>
    </xf>
    <xf numFmtId="0" fontId="54" fillId="2" borderId="1" xfId="2" applyFont="1" applyFill="1" applyBorder="1" applyAlignment="1">
      <alignment horizontal="left" vertical="center" shrinkToFit="1"/>
    </xf>
    <xf numFmtId="0" fontId="71" fillId="2" borderId="0" xfId="2" applyFont="1" applyFill="1" applyBorder="1" applyAlignment="1">
      <alignment horizontal="center" vertical="center"/>
    </xf>
    <xf numFmtId="0" fontId="73" fillId="2" borderId="1" xfId="2" applyFont="1" applyFill="1" applyBorder="1" applyAlignment="1">
      <alignment horizontal="left" vertical="center" shrinkToFit="1"/>
    </xf>
    <xf numFmtId="0" fontId="54" fillId="2" borderId="1" xfId="2" applyFont="1" applyFill="1" applyBorder="1" applyAlignment="1">
      <alignment shrinkToFit="1"/>
    </xf>
    <xf numFmtId="0" fontId="54" fillId="2" borderId="0" xfId="2" applyFont="1" applyFill="1"/>
    <xf numFmtId="0" fontId="54" fillId="2" borderId="0" xfId="2" applyFont="1" applyFill="1" applyAlignment="1">
      <alignment vertical="center" shrinkToFit="1"/>
    </xf>
    <xf numFmtId="0" fontId="55" fillId="2" borderId="0" xfId="2" applyFont="1" applyFill="1" applyAlignment="1">
      <alignment horizontal="center" vertical="center"/>
    </xf>
    <xf numFmtId="0" fontId="69" fillId="2" borderId="0" xfId="2" applyFont="1" applyFill="1" applyAlignment="1">
      <alignment vertical="center"/>
    </xf>
    <xf numFmtId="0" fontId="58" fillId="2" borderId="1" xfId="2" applyFont="1" applyFill="1" applyBorder="1" applyAlignment="1">
      <alignment horizontal="center" vertical="center" shrinkToFit="1"/>
    </xf>
    <xf numFmtId="0" fontId="54" fillId="2" borderId="0" xfId="2" applyFont="1" applyFill="1" applyAlignment="1">
      <alignment vertical="center"/>
    </xf>
    <xf numFmtId="0" fontId="55" fillId="2" borderId="1" xfId="2" applyFont="1" applyFill="1" applyBorder="1" applyAlignment="1">
      <alignment horizontal="center" vertical="center"/>
    </xf>
    <xf numFmtId="0" fontId="55" fillId="2" borderId="1" xfId="81" applyFont="1" applyFill="1" applyBorder="1" applyAlignment="1">
      <alignment horizontal="center" vertical="center" shrinkToFit="1"/>
    </xf>
    <xf numFmtId="0" fontId="55" fillId="2" borderId="1" xfId="82" applyFont="1" applyFill="1" applyBorder="1" applyAlignment="1">
      <alignment horizontal="center" vertical="center" wrapText="1"/>
    </xf>
    <xf numFmtId="0" fontId="54" fillId="2" borderId="1" xfId="82" applyFont="1" applyFill="1" applyBorder="1" applyAlignment="1">
      <alignment horizontal="left" vertical="center" shrinkToFit="1"/>
    </xf>
    <xf numFmtId="0" fontId="69" fillId="2" borderId="0" xfId="2" applyFont="1" applyFill="1"/>
    <xf numFmtId="0" fontId="83" fillId="2" borderId="0" xfId="2" applyFont="1" applyFill="1" applyAlignment="1">
      <alignment vertical="center"/>
    </xf>
    <xf numFmtId="0" fontId="65" fillId="2" borderId="0" xfId="2" applyFont="1" applyFill="1"/>
    <xf numFmtId="0" fontId="65" fillId="2" borderId="0" xfId="2" applyFont="1" applyFill="1" applyAlignment="1">
      <alignment vertical="center" shrinkToFit="1"/>
    </xf>
    <xf numFmtId="0" fontId="54" fillId="2" borderId="1" xfId="2" applyNumberFormat="1" applyFont="1" applyFill="1" applyBorder="1" applyAlignment="1">
      <alignment horizontal="left" vertical="center" shrinkToFit="1"/>
    </xf>
    <xf numFmtId="0" fontId="65" fillId="2" borderId="0" xfId="2" applyFont="1" applyFill="1" applyBorder="1" applyAlignment="1">
      <alignment vertical="center"/>
    </xf>
    <xf numFmtId="0" fontId="73" fillId="30" borderId="1" xfId="82" applyFont="1" applyFill="1" applyBorder="1" applyAlignment="1">
      <alignment horizontal="left" vertical="center" shrinkToFit="1"/>
    </xf>
    <xf numFmtId="0" fontId="71" fillId="30" borderId="1" xfId="82" applyFont="1" applyFill="1" applyBorder="1" applyAlignment="1">
      <alignment horizontal="center" vertical="center" shrinkToFit="1"/>
    </xf>
    <xf numFmtId="0" fontId="71" fillId="30" borderId="0" xfId="2" applyFont="1" applyFill="1" applyBorder="1" applyAlignment="1">
      <alignment horizontal="center" vertical="center" shrinkToFit="1"/>
    </xf>
    <xf numFmtId="0" fontId="73" fillId="30" borderId="1" xfId="2" applyFont="1" applyFill="1" applyBorder="1" applyAlignment="1">
      <alignment horizontal="left" vertical="center" shrinkToFit="1"/>
    </xf>
    <xf numFmtId="0" fontId="71" fillId="30" borderId="0" xfId="2" applyFont="1" applyFill="1" applyBorder="1" applyAlignment="1">
      <alignment horizontal="center" vertical="center"/>
    </xf>
    <xf numFmtId="0" fontId="65" fillId="2" borderId="0" xfId="83" applyFont="1" applyFill="1">
      <alignment vertical="center"/>
    </xf>
    <xf numFmtId="0" fontId="73" fillId="2" borderId="2" xfId="83" applyFont="1" applyFill="1" applyBorder="1" applyAlignment="1">
      <alignment horizontal="left" vertical="top" shrinkToFit="1"/>
    </xf>
    <xf numFmtId="0" fontId="54" fillId="2" borderId="25" xfId="2" applyFont="1" applyFill="1" applyBorder="1" applyAlignment="1">
      <alignment vertical="center"/>
    </xf>
    <xf numFmtId="0" fontId="54" fillId="2" borderId="0" xfId="2" applyFont="1" applyFill="1" applyBorder="1" applyAlignment="1">
      <alignment vertical="center"/>
    </xf>
    <xf numFmtId="0" fontId="54" fillId="2" borderId="0" xfId="2" applyFont="1" applyFill="1" applyBorder="1" applyAlignment="1">
      <alignment horizontal="left" vertical="center"/>
    </xf>
    <xf numFmtId="0" fontId="54" fillId="2" borderId="0" xfId="2" applyFont="1" applyFill="1" applyAlignment="1">
      <alignment horizontal="center" vertical="center"/>
    </xf>
    <xf numFmtId="0" fontId="54" fillId="2" borderId="0" xfId="2" applyFont="1" applyFill="1" applyAlignment="1">
      <alignment horizontal="left" vertical="center" shrinkToFit="1"/>
    </xf>
    <xf numFmtId="0" fontId="67" fillId="2" borderId="0" xfId="2" applyFont="1" applyFill="1" applyBorder="1" applyAlignment="1">
      <alignment horizontal="center" vertical="center" shrinkToFit="1"/>
    </xf>
    <xf numFmtId="0" fontId="54" fillId="2" borderId="1" xfId="2" applyFont="1" applyFill="1" applyBorder="1" applyAlignment="1">
      <alignment horizontal="center" vertical="center" shrinkToFit="1"/>
    </xf>
    <xf numFmtId="0" fontId="54" fillId="2" borderId="1" xfId="2" applyFont="1" applyFill="1" applyBorder="1" applyAlignment="1">
      <alignment wrapText="1"/>
    </xf>
    <xf numFmtId="0" fontId="58" fillId="2" borderId="1" xfId="2" applyFont="1" applyFill="1" applyBorder="1" applyAlignment="1">
      <alignment horizontal="center" wrapText="1"/>
    </xf>
    <xf numFmtId="0" fontId="54" fillId="2" borderId="5" xfId="2" applyFont="1" applyFill="1" applyBorder="1" applyAlignment="1">
      <alignment horizontal="left" vertical="center" shrinkToFit="1"/>
    </xf>
    <xf numFmtId="0" fontId="65" fillId="2" borderId="5" xfId="2" applyFont="1" applyFill="1" applyBorder="1" applyAlignment="1">
      <alignment horizontal="center" vertical="center" shrinkToFit="1"/>
    </xf>
    <xf numFmtId="0" fontId="65" fillId="2" borderId="5" xfId="2" applyFont="1" applyFill="1" applyBorder="1" applyAlignment="1">
      <alignment horizontal="left" vertical="center" shrinkToFit="1"/>
    </xf>
    <xf numFmtId="0" fontId="55" fillId="2" borderId="1" xfId="2" applyFont="1" applyFill="1" applyBorder="1" applyAlignment="1">
      <alignment vertical="center" shrinkToFit="1"/>
    </xf>
    <xf numFmtId="0" fontId="54" fillId="2" borderId="1" xfId="2" applyFont="1" applyFill="1" applyBorder="1"/>
    <xf numFmtId="0" fontId="54" fillId="2" borderId="1" xfId="82" applyFont="1" applyFill="1" applyBorder="1" applyAlignment="1">
      <alignment vertical="center" shrinkToFit="1"/>
    </xf>
    <xf numFmtId="0" fontId="65" fillId="2" borderId="1" xfId="2" applyFont="1" applyFill="1" applyBorder="1"/>
    <xf numFmtId="0" fontId="58" fillId="2" borderId="1" xfId="82" applyFont="1" applyFill="1" applyBorder="1" applyAlignment="1">
      <alignment horizontal="center" vertical="center" shrinkToFit="1"/>
    </xf>
    <xf numFmtId="0" fontId="57" fillId="2" borderId="0" xfId="2" applyFont="1" applyFill="1" applyAlignment="1">
      <alignment horizontal="center"/>
    </xf>
    <xf numFmtId="0" fontId="58" fillId="2" borderId="1" xfId="2" applyFont="1" applyFill="1" applyBorder="1" applyAlignment="1">
      <alignment horizontal="center"/>
    </xf>
    <xf numFmtId="0" fontId="54" fillId="2" borderId="1" xfId="2" applyFont="1" applyFill="1" applyBorder="1" applyAlignment="1">
      <alignment horizontal="left" vertical="center"/>
    </xf>
    <xf numFmtId="0" fontId="54" fillId="2" borderId="1" xfId="2" applyFont="1" applyFill="1" applyBorder="1" applyAlignment="1">
      <alignment horizontal="center" vertical="center"/>
    </xf>
    <xf numFmtId="0" fontId="57" fillId="2" borderId="1" xfId="2" applyFont="1" applyFill="1" applyBorder="1" applyAlignment="1">
      <alignment vertical="center" shrinkToFit="1"/>
    </xf>
    <xf numFmtId="0" fontId="65" fillId="2" borderId="1" xfId="2" applyFont="1" applyFill="1" applyBorder="1" applyAlignment="1">
      <alignment horizontal="center"/>
    </xf>
    <xf numFmtId="0" fontId="77" fillId="2" borderId="1" xfId="2" applyFont="1" applyFill="1" applyBorder="1" applyAlignment="1">
      <alignment vertical="center" shrinkToFit="1"/>
    </xf>
    <xf numFmtId="0" fontId="55" fillId="2" borderId="1" xfId="2" applyFont="1" applyFill="1" applyBorder="1"/>
    <xf numFmtId="0" fontId="65" fillId="2" borderId="1" xfId="2" applyFont="1" applyFill="1" applyBorder="1" applyAlignment="1">
      <alignment horizontal="center" vertical="center"/>
    </xf>
    <xf numFmtId="0" fontId="71" fillId="2" borderId="1" xfId="2" applyFont="1" applyFill="1" applyBorder="1" applyAlignment="1">
      <alignment vertical="center" shrinkToFit="1"/>
    </xf>
    <xf numFmtId="0" fontId="57" fillId="2" borderId="0" xfId="2" applyFont="1" applyFill="1" applyAlignment="1">
      <alignment horizontal="center" vertical="center"/>
    </xf>
    <xf numFmtId="0" fontId="64" fillId="0" borderId="1" xfId="34" applyFont="1" applyFill="1" applyBorder="1" applyAlignment="1">
      <alignment horizontal="center" vertical="center"/>
    </xf>
    <xf numFmtId="0" fontId="65" fillId="2" borderId="0" xfId="2" applyFont="1" applyFill="1" applyBorder="1" applyAlignment="1">
      <alignment vertical="center" shrinkToFit="1"/>
    </xf>
    <xf numFmtId="0" fontId="57" fillId="2" borderId="0" xfId="2" applyFont="1" applyFill="1" applyAlignment="1">
      <alignment horizontal="center" vertical="center" shrinkToFit="1"/>
    </xf>
    <xf numFmtId="176" fontId="55" fillId="2" borderId="1" xfId="2" applyNumberFormat="1" applyFont="1" applyFill="1" applyBorder="1" applyAlignment="1">
      <alignment horizontal="center" vertical="center"/>
    </xf>
    <xf numFmtId="0" fontId="55" fillId="2" borderId="1" xfId="2" applyFont="1" applyFill="1" applyBorder="1" applyAlignment="1">
      <alignment horizontal="center" vertical="center" wrapText="1"/>
    </xf>
    <xf numFmtId="0" fontId="55" fillId="2" borderId="0" xfId="2" applyFont="1" applyFill="1" applyBorder="1" applyAlignment="1">
      <alignment horizontal="center" vertical="center"/>
    </xf>
    <xf numFmtId="17" fontId="57" fillId="2" borderId="0" xfId="2" applyNumberFormat="1" applyFont="1" applyFill="1" applyAlignment="1">
      <alignment horizontal="center" vertical="center"/>
    </xf>
    <xf numFmtId="0" fontId="55" fillId="2" borderId="24" xfId="2" applyFont="1" applyFill="1" applyBorder="1" applyAlignment="1">
      <alignment horizontal="center" vertical="center"/>
    </xf>
    <xf numFmtId="0" fontId="65" fillId="2" borderId="0" xfId="2" applyFont="1" applyFill="1" applyAlignment="1">
      <alignment horizontal="center" vertical="center"/>
    </xf>
    <xf numFmtId="0" fontId="54" fillId="2" borderId="1" xfId="34" applyFont="1" applyFill="1" applyBorder="1" applyAlignment="1">
      <alignment horizontal="left" vertical="center" shrinkToFit="1"/>
    </xf>
    <xf numFmtId="0" fontId="55" fillId="2" borderId="1" xfId="34" applyFont="1" applyFill="1" applyBorder="1" applyAlignment="1">
      <alignment horizontal="center" vertical="center"/>
    </xf>
    <xf numFmtId="0" fontId="54" fillId="2" borderId="1" xfId="34" applyFont="1" applyFill="1" applyBorder="1" applyAlignment="1">
      <alignment vertical="center" shrinkToFit="1"/>
    </xf>
    <xf numFmtId="0" fontId="55" fillId="2" borderId="0" xfId="2" applyFont="1" applyFill="1" applyAlignment="1">
      <alignment horizontal="center"/>
    </xf>
    <xf numFmtId="0" fontId="54" fillId="2" borderId="1" xfId="34" applyFont="1" applyFill="1" applyBorder="1">
      <alignment vertical="center"/>
    </xf>
    <xf numFmtId="0" fontId="54" fillId="2" borderId="0" xfId="2" applyFont="1" applyFill="1" applyBorder="1" applyAlignment="1">
      <alignment shrinkToFit="1"/>
    </xf>
    <xf numFmtId="0" fontId="54" fillId="2" borderId="0" xfId="2" applyFont="1" applyFill="1" applyBorder="1" applyAlignment="1">
      <alignment horizontal="center" vertical="center"/>
    </xf>
    <xf numFmtId="0" fontId="54" fillId="2" borderId="0" xfId="2" applyFont="1" applyFill="1" applyBorder="1" applyAlignment="1">
      <alignment vertical="center" shrinkToFit="1"/>
    </xf>
    <xf numFmtId="0" fontId="65" fillId="2" borderId="1" xfId="34" applyFont="1" applyFill="1" applyBorder="1" applyAlignment="1">
      <alignment vertical="center" shrinkToFit="1"/>
    </xf>
    <xf numFmtId="0" fontId="65" fillId="2" borderId="1" xfId="82" applyFont="1" applyFill="1" applyBorder="1" applyAlignment="1">
      <alignment horizontal="center" vertical="center" shrinkToFit="1"/>
    </xf>
    <xf numFmtId="0" fontId="65" fillId="2" borderId="1" xfId="82" applyFont="1" applyFill="1" applyBorder="1" applyAlignment="1">
      <alignment horizontal="center" vertical="center" wrapText="1"/>
    </xf>
    <xf numFmtId="0" fontId="1" fillId="0" borderId="0" xfId="1" applyFill="1">
      <alignment vertical="center"/>
    </xf>
    <xf numFmtId="0" fontId="4" fillId="0" borderId="0" xfId="1" applyFont="1" applyAlignment="1"/>
    <xf numFmtId="0" fontId="8" fillId="0" borderId="0" xfId="1" applyFont="1" applyFill="1" applyBorder="1" applyAlignment="1">
      <alignment horizontal="center" vertical="center"/>
    </xf>
    <xf numFmtId="0" fontId="6" fillId="0" borderId="0" xfId="1" applyFont="1" applyFill="1" applyAlignment="1"/>
    <xf numFmtId="0" fontId="6" fillId="0" borderId="0" xfId="42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 vertical="center" shrinkToFit="1"/>
    </xf>
    <xf numFmtId="0" fontId="15" fillId="0" borderId="0" xfId="1" applyFont="1" applyFill="1" applyAlignment="1"/>
    <xf numFmtId="0" fontId="12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89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Alignment="1"/>
    <xf numFmtId="0" fontId="93" fillId="0" borderId="0" xfId="1" applyFont="1" applyFill="1" applyAlignment="1">
      <alignment vertical="center" shrinkToFit="1"/>
    </xf>
    <xf numFmtId="0" fontId="94" fillId="0" borderId="0" xfId="1" applyFont="1" applyFill="1" applyAlignment="1"/>
    <xf numFmtId="0" fontId="94" fillId="0" borderId="0" xfId="1" applyFont="1" applyFill="1" applyAlignment="1">
      <alignment horizontal="center"/>
    </xf>
    <xf numFmtId="0" fontId="93" fillId="0" borderId="0" xfId="1" applyFont="1" applyAlignment="1">
      <alignment vertical="center" shrinkToFit="1"/>
    </xf>
    <xf numFmtId="0" fontId="12" fillId="0" borderId="0" xfId="30" applyFont="1" applyFill="1" applyBorder="1" applyAlignment="1">
      <alignment vertical="center"/>
    </xf>
    <xf numFmtId="0" fontId="94" fillId="0" borderId="0" xfId="30" applyFont="1" applyFill="1" applyBorder="1" applyAlignment="1">
      <alignment horizontal="center" vertical="center"/>
    </xf>
    <xf numFmtId="0" fontId="94" fillId="0" borderId="0" xfId="30" applyFont="1" applyFill="1" applyBorder="1" applyAlignment="1">
      <alignment vertical="center"/>
    </xf>
    <xf numFmtId="0" fontId="1" fillId="0" borderId="0" xfId="1" applyAlignment="1">
      <alignment vertical="center"/>
    </xf>
    <xf numFmtId="0" fontId="94" fillId="0" borderId="0" xfId="1" applyFont="1" applyAlignment="1">
      <alignment horizontal="center" vertical="center"/>
    </xf>
    <xf numFmtId="0" fontId="1" fillId="0" borderId="0" xfId="1" applyAlignment="1"/>
    <xf numFmtId="0" fontId="8" fillId="0" borderId="0" xfId="1" applyFont="1" applyFill="1" applyAlignment="1">
      <alignment horizontal="center" vertical="center" shrinkToFit="1"/>
    </xf>
    <xf numFmtId="0" fontId="12" fillId="0" borderId="0" xfId="1" applyFont="1" applyFill="1">
      <alignment vertical="center"/>
    </xf>
    <xf numFmtId="0" fontId="16" fillId="0" borderId="0" xfId="1" applyFont="1" applyFill="1" applyAlignment="1"/>
    <xf numFmtId="0" fontId="8" fillId="0" borderId="0" xfId="42" applyFont="1" applyFill="1" applyBorder="1" applyAlignment="1">
      <alignment horizontal="center" vertical="center" shrinkToFit="1"/>
    </xf>
    <xf numFmtId="0" fontId="16" fillId="2" borderId="0" xfId="1" applyFont="1" applyFill="1" applyAlignment="1"/>
    <xf numFmtId="0" fontId="8" fillId="2" borderId="0" xfId="1" applyFont="1" applyFill="1" applyAlignment="1">
      <alignment horizontal="center" vertical="center" shrinkToFit="1"/>
    </xf>
    <xf numFmtId="0" fontId="12" fillId="0" borderId="0" xfId="1" applyFont="1" applyFill="1" applyAlignment="1"/>
    <xf numFmtId="0" fontId="12" fillId="2" borderId="0" xfId="1" applyFont="1" applyFill="1" applyAlignment="1"/>
    <xf numFmtId="0" fontId="8" fillId="2" borderId="0" xfId="42" applyFont="1" applyFill="1" applyBorder="1" applyAlignment="1">
      <alignment horizontal="center" vertical="center" shrinkToFit="1"/>
    </xf>
    <xf numFmtId="0" fontId="93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2" fillId="3" borderId="0" xfId="1" applyFont="1" applyFill="1" applyAlignment="1"/>
    <xf numFmtId="0" fontId="8" fillId="2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3" borderId="0" xfId="1" applyFill="1">
      <alignment vertical="center"/>
    </xf>
    <xf numFmtId="0" fontId="64" fillId="2" borderId="1" xfId="1" applyFont="1" applyFill="1" applyBorder="1" applyAlignment="1">
      <alignment vertical="center" shrinkToFit="1"/>
    </xf>
    <xf numFmtId="176" fontId="64" fillId="2" borderId="1" xfId="1" applyNumberFormat="1" applyFont="1" applyFill="1" applyBorder="1" applyAlignment="1">
      <alignment horizontal="center" vertical="center" shrinkToFit="1"/>
    </xf>
    <xf numFmtId="0" fontId="66" fillId="2" borderId="1" xfId="1" applyFont="1" applyFill="1" applyBorder="1" applyAlignment="1">
      <alignment vertical="center" shrinkToFit="1"/>
    </xf>
    <xf numFmtId="0" fontId="86" fillId="2" borderId="1" xfId="1" applyFont="1" applyFill="1" applyBorder="1" applyAlignment="1">
      <alignment horizontal="center" vertical="center" shrinkToFit="1"/>
    </xf>
    <xf numFmtId="0" fontId="71" fillId="0" borderId="1" xfId="1" applyFont="1" applyFill="1" applyBorder="1" applyAlignment="1">
      <alignment horizontal="center" vertical="center" shrinkToFit="1"/>
    </xf>
    <xf numFmtId="0" fontId="54" fillId="2" borderId="1" xfId="1" applyNumberFormat="1" applyFont="1" applyFill="1" applyBorder="1" applyAlignment="1">
      <alignment vertical="center" shrinkToFit="1"/>
    </xf>
    <xf numFmtId="176" fontId="55" fillId="2" borderId="1" xfId="1" applyNumberFormat="1" applyFont="1" applyFill="1" applyBorder="1" applyAlignment="1">
      <alignment horizontal="center" vertical="center" shrinkToFit="1"/>
    </xf>
    <xf numFmtId="0" fontId="59" fillId="0" borderId="1" xfId="1" applyFont="1" applyFill="1" applyBorder="1" applyAlignment="1">
      <alignment horizontal="center" vertical="center" shrinkToFit="1"/>
    </xf>
    <xf numFmtId="0" fontId="59" fillId="28" borderId="1" xfId="1" applyFont="1" applyFill="1" applyBorder="1" applyAlignment="1">
      <alignment vertical="center" shrinkToFit="1"/>
    </xf>
    <xf numFmtId="0" fontId="71" fillId="28" borderId="1" xfId="1" applyFont="1" applyFill="1" applyBorder="1" applyAlignment="1">
      <alignment horizontal="center" vertical="center" shrinkToFit="1"/>
    </xf>
    <xf numFmtId="176" fontId="55" fillId="0" borderId="1" xfId="1" applyNumberFormat="1" applyFont="1" applyFill="1" applyBorder="1" applyAlignment="1">
      <alignment horizontal="center" vertical="center" shrinkToFit="1"/>
    </xf>
    <xf numFmtId="0" fontId="54" fillId="0" borderId="1" xfId="30" applyFont="1" applyFill="1" applyBorder="1" applyAlignment="1">
      <alignment vertical="center" shrinkToFit="1"/>
    </xf>
    <xf numFmtId="0" fontId="55" fillId="0" borderId="1" xfId="30" applyFont="1" applyFill="1" applyBorder="1" applyAlignment="1">
      <alignment horizontal="center" vertical="center" shrinkToFit="1"/>
    </xf>
    <xf numFmtId="0" fontId="63" fillId="2" borderId="1" xfId="1" applyFont="1" applyFill="1" applyBorder="1" applyAlignment="1">
      <alignment horizontal="left" vertical="center" shrinkToFit="1"/>
    </xf>
    <xf numFmtId="0" fontId="66" fillId="2" borderId="1" xfId="1" applyFont="1" applyFill="1" applyBorder="1" applyAlignment="1">
      <alignment horizontal="center" vertical="center" shrinkToFit="1"/>
    </xf>
    <xf numFmtId="0" fontId="66" fillId="2" borderId="1" xfId="1" applyFont="1" applyFill="1" applyBorder="1" applyAlignment="1">
      <alignment horizontal="left" vertical="center" shrinkToFit="1"/>
    </xf>
    <xf numFmtId="0" fontId="63" fillId="2" borderId="1" xfId="30" applyFont="1" applyFill="1" applyBorder="1" applyAlignment="1">
      <alignment vertical="center" shrinkToFit="1"/>
    </xf>
    <xf numFmtId="0" fontId="64" fillId="2" borderId="1" xfId="30" applyFont="1" applyFill="1" applyBorder="1" applyAlignment="1">
      <alignment horizontal="center" vertical="center" shrinkToFit="1"/>
    </xf>
    <xf numFmtId="0" fontId="63" fillId="2" borderId="1" xfId="30" applyFont="1" applyFill="1" applyBorder="1" applyAlignment="1">
      <alignment horizontal="justify" vertical="center" shrinkToFit="1"/>
    </xf>
    <xf numFmtId="0" fontId="63" fillId="2" borderId="1" xfId="30" applyFont="1" applyFill="1" applyBorder="1" applyAlignment="1">
      <alignment vertical="center"/>
    </xf>
    <xf numFmtId="0" fontId="64" fillId="2" borderId="1" xfId="30" applyFont="1" applyFill="1" applyBorder="1" applyAlignment="1">
      <alignment horizontal="center" vertical="center"/>
    </xf>
    <xf numFmtId="0" fontId="55" fillId="2" borderId="1" xfId="30" applyFont="1" applyFill="1" applyBorder="1" applyAlignment="1">
      <alignment horizontal="center" vertical="center" shrinkToFit="1"/>
    </xf>
    <xf numFmtId="0" fontId="55" fillId="2" borderId="0" xfId="1" applyFont="1" applyFill="1" applyAlignment="1">
      <alignment horizontal="center" vertical="center" shrinkToFit="1"/>
    </xf>
    <xf numFmtId="0" fontId="65" fillId="2" borderId="0" xfId="1" applyFont="1" applyFill="1" applyAlignment="1"/>
    <xf numFmtId="0" fontId="83" fillId="2" borderId="0" xfId="1" applyFont="1" applyFill="1">
      <alignment vertical="center"/>
    </xf>
    <xf numFmtId="0" fontId="57" fillId="2" borderId="0" xfId="1" applyFont="1" applyFill="1">
      <alignment vertical="center"/>
    </xf>
    <xf numFmtId="0" fontId="59" fillId="2" borderId="1" xfId="1" applyFont="1" applyFill="1" applyBorder="1" applyAlignment="1">
      <alignment vertical="center" shrinkToFit="1"/>
    </xf>
    <xf numFmtId="0" fontId="54" fillId="2" borderId="1" xfId="30" applyFont="1" applyFill="1" applyBorder="1" applyAlignment="1">
      <alignment vertical="center" shrinkToFit="1"/>
    </xf>
    <xf numFmtId="0" fontId="65" fillId="2" borderId="0" xfId="1" applyFont="1" applyFill="1" applyBorder="1" applyAlignment="1">
      <alignment horizontal="center" vertical="center" wrapText="1"/>
    </xf>
    <xf numFmtId="0" fontId="65" fillId="2" borderId="0" xfId="1" applyFont="1" applyFill="1" applyBorder="1" applyAlignment="1">
      <alignment vertical="top" wrapText="1"/>
    </xf>
    <xf numFmtId="0" fontId="55" fillId="2" borderId="0" xfId="1" applyFont="1" applyFill="1" applyBorder="1" applyAlignment="1">
      <alignment vertical="top" wrapText="1"/>
    </xf>
    <xf numFmtId="0" fontId="71" fillId="2" borderId="1" xfId="30" applyFont="1" applyFill="1" applyBorder="1" applyAlignment="1">
      <alignment horizontal="center" vertical="center" shrinkToFit="1"/>
    </xf>
    <xf numFmtId="0" fontId="61" fillId="2" borderId="1" xfId="30" applyFont="1" applyFill="1" applyBorder="1" applyAlignment="1">
      <alignment vertical="center" shrinkToFit="1"/>
    </xf>
    <xf numFmtId="0" fontId="60" fillId="2" borderId="1" xfId="30" applyFont="1" applyFill="1" applyBorder="1" applyAlignment="1">
      <alignment horizontal="center" vertical="center" shrinkToFit="1"/>
    </xf>
    <xf numFmtId="0" fontId="55" fillId="2" borderId="0" xfId="1" applyFont="1" applyFill="1" applyBorder="1" applyAlignment="1">
      <alignment horizontal="center" vertical="center"/>
    </xf>
    <xf numFmtId="0" fontId="54" fillId="2" borderId="0" xfId="1" applyFont="1" applyFill="1" applyAlignment="1"/>
    <xf numFmtId="0" fontId="54" fillId="2" borderId="0" xfId="42" applyFont="1" applyFill="1" applyBorder="1" applyAlignment="1">
      <alignment horizontal="center" vertical="center" shrinkToFit="1"/>
    </xf>
    <xf numFmtId="0" fontId="54" fillId="2" borderId="0" xfId="1" applyFont="1" applyFill="1" applyAlignment="1">
      <alignment horizontal="center" vertical="center" shrinkToFit="1"/>
    </xf>
    <xf numFmtId="0" fontId="61" fillId="2" borderId="0" xfId="1" applyFont="1" applyFill="1" applyAlignment="1"/>
    <xf numFmtId="0" fontId="57" fillId="2" borderId="0" xfId="1" applyFont="1" applyFill="1" applyBorder="1" applyAlignment="1">
      <alignment vertical="center"/>
    </xf>
    <xf numFmtId="0" fontId="65" fillId="2" borderId="0" xfId="1" applyFont="1" applyFill="1" applyBorder="1" applyAlignment="1">
      <alignment horizontal="center" vertical="center"/>
    </xf>
    <xf numFmtId="0" fontId="65" fillId="2" borderId="0" xfId="1" applyFont="1" applyFill="1" applyBorder="1" applyAlignment="1">
      <alignment vertical="center"/>
    </xf>
    <xf numFmtId="0" fontId="61" fillId="2" borderId="0" xfId="1" applyFont="1" applyFill="1" applyAlignment="1">
      <alignment vertical="center"/>
    </xf>
    <xf numFmtId="0" fontId="57" fillId="2" borderId="0" xfId="1" applyFont="1" applyFill="1" applyAlignment="1"/>
    <xf numFmtId="0" fontId="54" fillId="2" borderId="0" xfId="1" applyFont="1" applyFill="1" applyBorder="1" applyAlignment="1">
      <alignment vertical="top" wrapText="1" shrinkToFit="1"/>
    </xf>
    <xf numFmtId="0" fontId="55" fillId="2" borderId="0" xfId="42" applyFont="1" applyFill="1" applyBorder="1" applyAlignment="1">
      <alignment horizontal="center" vertical="center" shrinkToFit="1"/>
    </xf>
    <xf numFmtId="0" fontId="57" fillId="2" borderId="0" xfId="1" applyFont="1" applyFill="1" applyAlignment="1">
      <alignment horizontal="center" vertical="center"/>
    </xf>
    <xf numFmtId="0" fontId="71" fillId="2" borderId="1" xfId="1" applyFont="1" applyFill="1" applyBorder="1" applyAlignment="1">
      <alignment vertical="center" shrinkToFit="1"/>
    </xf>
    <xf numFmtId="0" fontId="54" fillId="2" borderId="0" xfId="1" applyFont="1" applyFill="1" applyBorder="1" applyAlignment="1">
      <alignment vertical="center" wrapText="1"/>
    </xf>
    <xf numFmtId="0" fontId="65" fillId="2" borderId="0" xfId="1" applyFont="1" applyFill="1" applyBorder="1" applyAlignment="1">
      <alignment vertical="center" wrapText="1"/>
    </xf>
    <xf numFmtId="0" fontId="54" fillId="2" borderId="1" xfId="30" applyFont="1" applyFill="1" applyBorder="1" applyAlignment="1">
      <alignment horizontal="justify" vertical="center" shrinkToFit="1"/>
    </xf>
    <xf numFmtId="0" fontId="55" fillId="2" borderId="1" xfId="30" applyFont="1" applyFill="1" applyBorder="1" applyAlignment="1">
      <alignment horizontal="center" vertical="center"/>
    </xf>
    <xf numFmtId="0" fontId="54" fillId="2" borderId="1" xfId="30" applyFont="1" applyFill="1" applyBorder="1" applyAlignment="1">
      <alignment vertical="center"/>
    </xf>
    <xf numFmtId="0" fontId="54" fillId="2" borderId="0" xfId="1" applyFont="1" applyFill="1" applyAlignment="1">
      <alignment vertical="center"/>
    </xf>
    <xf numFmtId="0" fontId="69" fillId="2" borderId="0" xfId="1" applyFont="1" applyFill="1">
      <alignment vertical="center"/>
    </xf>
    <xf numFmtId="0" fontId="97" fillId="28" borderId="1" xfId="30" applyFont="1" applyFill="1" applyBorder="1" applyAlignment="1">
      <alignment horizontal="center" vertical="center" shrinkToFit="1"/>
    </xf>
    <xf numFmtId="0" fontId="97" fillId="2" borderId="1" xfId="30" applyFont="1" applyFill="1" applyBorder="1" applyAlignment="1">
      <alignment horizontal="center" vertical="center" shrinkToFit="1"/>
    </xf>
    <xf numFmtId="0" fontId="86" fillId="2" borderId="1" xfId="30" applyFont="1" applyFill="1" applyBorder="1" applyAlignment="1">
      <alignment horizontal="center" vertical="center" shrinkToFit="1"/>
    </xf>
    <xf numFmtId="0" fontId="63" fillId="2" borderId="1" xfId="30" applyFont="1" applyFill="1" applyBorder="1" applyAlignment="1">
      <alignment horizontal="center" vertical="center" shrinkToFit="1"/>
    </xf>
    <xf numFmtId="0" fontId="59" fillId="2" borderId="1" xfId="30" applyFont="1" applyFill="1" applyBorder="1" applyAlignment="1">
      <alignment horizontal="center" vertical="center" shrinkToFit="1"/>
    </xf>
    <xf numFmtId="0" fontId="54" fillId="2" borderId="0" xfId="1" applyFont="1" applyFill="1" applyAlignment="1">
      <alignment vertical="center" shrinkToFit="1"/>
    </xf>
    <xf numFmtId="0" fontId="78" fillId="0" borderId="0" xfId="34" applyFont="1" applyFill="1">
      <alignment vertical="center"/>
    </xf>
    <xf numFmtId="0" fontId="21" fillId="0" borderId="0" xfId="34" applyFont="1" applyFill="1">
      <alignment vertical="center"/>
    </xf>
    <xf numFmtId="0" fontId="8" fillId="0" borderId="0" xfId="34" applyFont="1" applyFill="1" applyAlignment="1">
      <alignment vertical="center" shrinkToFit="1"/>
    </xf>
    <xf numFmtId="0" fontId="8" fillId="0" borderId="0" xfId="34" applyFont="1" applyAlignment="1">
      <alignment vertical="center" shrinkToFit="1"/>
    </xf>
    <xf numFmtId="0" fontId="76" fillId="0" borderId="0" xfId="34" applyFont="1" applyAlignment="1">
      <alignment horizontal="center" vertical="center"/>
    </xf>
    <xf numFmtId="0" fontId="4" fillId="0" borderId="0" xfId="34" applyFont="1" applyFill="1" applyAlignment="1"/>
    <xf numFmtId="0" fontId="13" fillId="0" borderId="0" xfId="34" applyFont="1" applyFill="1" applyAlignment="1">
      <alignment horizontal="center" vertical="center"/>
    </xf>
    <xf numFmtId="0" fontId="4" fillId="0" borderId="0" xfId="34" applyFont="1" applyAlignment="1"/>
    <xf numFmtId="0" fontId="16" fillId="0" borderId="0" xfId="34" applyFont="1" applyFill="1" applyBorder="1">
      <alignment vertical="center"/>
    </xf>
    <xf numFmtId="0" fontId="12" fillId="0" borderId="0" xfId="34" applyFont="1" applyFill="1">
      <alignment vertical="center"/>
    </xf>
    <xf numFmtId="0" fontId="21" fillId="0" borderId="0" xfId="34" applyFont="1" applyFill="1" applyAlignment="1">
      <alignment horizontal="center" vertical="center"/>
    </xf>
    <xf numFmtId="0" fontId="66" fillId="0" borderId="0" xfId="34" applyFont="1" applyFill="1">
      <alignment vertical="center"/>
    </xf>
    <xf numFmtId="0" fontId="65" fillId="0" borderId="1" xfId="34" applyFont="1" applyFill="1" applyBorder="1" applyAlignment="1">
      <alignment horizontal="center" vertical="center" shrinkToFit="1"/>
    </xf>
    <xf numFmtId="0" fontId="55" fillId="0" borderId="0" xfId="34" applyFont="1" applyFill="1" applyAlignment="1">
      <alignment vertical="center" shrinkToFit="1"/>
    </xf>
    <xf numFmtId="0" fontId="55" fillId="0" borderId="0" xfId="34" applyFont="1" applyAlignment="1">
      <alignment vertical="center" shrinkToFit="1"/>
    </xf>
    <xf numFmtId="0" fontId="71" fillId="0" borderId="0" xfId="34" applyFont="1" applyAlignment="1">
      <alignment horizontal="center" vertical="center"/>
    </xf>
    <xf numFmtId="0" fontId="53" fillId="0" borderId="0" xfId="34" applyFont="1" applyFill="1" applyAlignment="1"/>
    <xf numFmtId="0" fontId="58" fillId="0" borderId="0" xfId="34" applyFont="1" applyFill="1" applyAlignment="1">
      <alignment horizontal="center" vertical="center"/>
    </xf>
    <xf numFmtId="0" fontId="66" fillId="0" borderId="1" xfId="34" applyFont="1" applyFill="1" applyBorder="1" applyAlignment="1">
      <alignment horizontal="center" vertical="center" shrinkToFit="1"/>
    </xf>
    <xf numFmtId="0" fontId="53" fillId="0" borderId="0" xfId="34" applyFont="1" applyAlignment="1"/>
    <xf numFmtId="0" fontId="66" fillId="0" borderId="1" xfId="34" applyFont="1" applyFill="1" applyBorder="1" applyAlignment="1">
      <alignment horizontal="left" vertical="center" shrinkToFit="1"/>
    </xf>
    <xf numFmtId="0" fontId="66" fillId="0" borderId="0" xfId="34" applyFont="1" applyFill="1" applyAlignment="1">
      <alignment vertical="center" shrinkToFit="1"/>
    </xf>
    <xf numFmtId="0" fontId="66" fillId="0" borderId="0" xfId="34" applyFont="1" applyFill="1" applyBorder="1" applyAlignment="1">
      <alignment vertical="center" shrinkToFit="1"/>
    </xf>
    <xf numFmtId="0" fontId="57" fillId="0" borderId="0" xfId="34" applyFont="1" applyFill="1">
      <alignment vertical="center"/>
    </xf>
    <xf numFmtId="0" fontId="85" fillId="0" borderId="0" xfId="42" applyFont="1" applyFill="1" applyAlignment="1">
      <alignment vertical="center" shrinkToFit="1"/>
    </xf>
    <xf numFmtId="0" fontId="65" fillId="2" borderId="1" xfId="34" applyNumberFormat="1" applyFont="1" applyFill="1" applyBorder="1" applyAlignment="1">
      <alignment vertical="center" shrinkToFit="1"/>
    </xf>
    <xf numFmtId="176" fontId="65" fillId="2" borderId="1" xfId="34" applyNumberFormat="1" applyFont="1" applyFill="1" applyBorder="1" applyAlignment="1">
      <alignment horizontal="center" vertical="center" shrinkToFit="1"/>
    </xf>
    <xf numFmtId="0" fontId="65" fillId="2" borderId="1" xfId="34" applyFont="1" applyFill="1" applyBorder="1" applyAlignment="1">
      <alignment horizontal="center" vertical="center" shrinkToFit="1"/>
    </xf>
    <xf numFmtId="0" fontId="65" fillId="2" borderId="2" xfId="34" applyFont="1" applyFill="1" applyBorder="1" applyAlignment="1">
      <alignment horizontal="center" vertical="center" shrinkToFit="1"/>
    </xf>
    <xf numFmtId="176" fontId="58" fillId="2" borderId="1" xfId="34" applyNumberFormat="1" applyFont="1" applyFill="1" applyBorder="1" applyAlignment="1">
      <alignment horizontal="center" vertical="center" shrinkToFit="1"/>
    </xf>
    <xf numFmtId="0" fontId="58" fillId="2" borderId="1" xfId="34" applyFont="1" applyFill="1" applyBorder="1" applyAlignment="1">
      <alignment horizontal="center" vertical="center" shrinkToFit="1"/>
    </xf>
    <xf numFmtId="0" fontId="65" fillId="2" borderId="1" xfId="34" applyFont="1" applyFill="1" applyBorder="1" applyAlignment="1">
      <alignment horizontal="center" vertical="center"/>
    </xf>
    <xf numFmtId="0" fontId="65" fillId="2" borderId="1" xfId="34" applyFont="1" applyFill="1" applyBorder="1">
      <alignment vertical="center"/>
    </xf>
    <xf numFmtId="0" fontId="65" fillId="2" borderId="1" xfId="34" applyFont="1" applyFill="1" applyBorder="1" applyAlignment="1">
      <alignment horizontal="left" vertical="center" shrinkToFit="1"/>
    </xf>
    <xf numFmtId="0" fontId="65" fillId="2" borderId="1" xfId="82" applyFont="1" applyFill="1" applyBorder="1" applyAlignment="1">
      <alignment horizontal="left" vertical="center" shrinkToFit="1"/>
    </xf>
    <xf numFmtId="0" fontId="65" fillId="2" borderId="1" xfId="34" applyFont="1" applyFill="1" applyBorder="1" applyAlignment="1">
      <alignment horizontal="left" vertical="center"/>
    </xf>
    <xf numFmtId="0" fontId="65" fillId="2" borderId="1" xfId="34" applyFont="1" applyFill="1" applyBorder="1" applyAlignment="1">
      <alignment horizontal="left" vertical="center" wrapText="1"/>
    </xf>
    <xf numFmtId="0" fontId="65" fillId="2" borderId="1" xfId="34" applyFont="1" applyFill="1" applyBorder="1" applyAlignment="1">
      <alignment horizontal="center" shrinkToFit="1"/>
    </xf>
    <xf numFmtId="0" fontId="65" fillId="2" borderId="1" xfId="34" applyFont="1" applyFill="1" applyBorder="1" applyAlignment="1">
      <alignment horizontal="right" vertical="center" shrinkToFit="1"/>
    </xf>
    <xf numFmtId="0" fontId="65" fillId="2" borderId="0" xfId="34" applyFont="1" applyFill="1" applyAlignment="1">
      <alignment vertical="center" shrinkToFit="1"/>
    </xf>
    <xf numFmtId="0" fontId="65" fillId="2" borderId="0" xfId="34" applyFont="1" applyFill="1" applyBorder="1" applyAlignment="1">
      <alignment vertical="center" shrinkToFit="1"/>
    </xf>
    <xf numFmtId="0" fontId="9" fillId="2" borderId="1" xfId="34" applyFont="1" applyFill="1" applyBorder="1" applyAlignment="1">
      <alignment horizontal="center" vertical="center"/>
    </xf>
    <xf numFmtId="0" fontId="65" fillId="2" borderId="1" xfId="34" applyFont="1" applyFill="1" applyBorder="1" applyAlignment="1">
      <alignment horizontal="left" vertical="center" shrinkToFit="1"/>
    </xf>
    <xf numFmtId="0" fontId="65" fillId="2" borderId="1" xfId="34" applyFont="1" applyFill="1" applyBorder="1" applyAlignment="1">
      <alignment horizontal="center" vertical="center" shrinkToFit="1"/>
    </xf>
    <xf numFmtId="0" fontId="21" fillId="2" borderId="1" xfId="2" applyFont="1" applyFill="1" applyBorder="1" applyAlignment="1">
      <alignment horizontal="center" vertical="center" shrinkToFit="1"/>
    </xf>
    <xf numFmtId="0" fontId="102" fillId="2" borderId="1" xfId="2" applyFont="1" applyFill="1" applyBorder="1" applyAlignment="1">
      <alignment vertical="center" shrinkToFit="1"/>
    </xf>
    <xf numFmtId="0" fontId="103" fillId="2" borderId="1" xfId="30" applyFont="1" applyFill="1" applyBorder="1" applyAlignment="1">
      <alignment vertical="center"/>
    </xf>
    <xf numFmtId="0" fontId="103" fillId="2" borderId="1" xfId="30" applyFont="1" applyFill="1" applyBorder="1" applyAlignment="1">
      <alignment vertical="center" shrinkToFit="1"/>
    </xf>
    <xf numFmtId="0" fontId="17" fillId="2" borderId="1" xfId="34" applyFont="1" applyFill="1" applyBorder="1" applyAlignment="1">
      <alignment vertical="center" shrinkToFit="1"/>
    </xf>
    <xf numFmtId="0" fontId="17" fillId="2" borderId="1" xfId="82" applyFont="1" applyFill="1" applyBorder="1" applyAlignment="1">
      <alignment vertical="center" shrinkToFit="1"/>
    </xf>
    <xf numFmtId="0" fontId="17" fillId="2" borderId="1" xfId="34" applyFont="1" applyFill="1" applyBorder="1" applyAlignment="1">
      <alignment horizontal="left" vertical="center" shrinkToFit="1"/>
    </xf>
    <xf numFmtId="0" fontId="8" fillId="0" borderId="0" xfId="1" applyFont="1" applyAlignment="1">
      <alignment vertical="center" shrinkToFit="1"/>
    </xf>
    <xf numFmtId="0" fontId="76" fillId="0" borderId="0" xfId="1" applyFont="1" applyAlignment="1">
      <alignment horizontal="center" vertical="center"/>
    </xf>
    <xf numFmtId="0" fontId="16" fillId="0" borderId="1" xfId="83" applyFont="1" applyFill="1" applyBorder="1" applyAlignment="1">
      <alignment horizontal="center" vertical="center" wrapText="1"/>
    </xf>
    <xf numFmtId="0" fontId="16" fillId="0" borderId="1" xfId="83" applyFont="1" applyFill="1" applyBorder="1" applyAlignment="1">
      <alignment vertical="center" shrinkToFit="1"/>
    </xf>
    <xf numFmtId="0" fontId="76" fillId="0" borderId="1" xfId="1" applyFont="1" applyFill="1" applyBorder="1" applyAlignment="1">
      <alignment horizontal="center" vertical="center"/>
    </xf>
    <xf numFmtId="0" fontId="16" fillId="0" borderId="1" xfId="83" applyFont="1" applyFill="1" applyBorder="1" applyAlignment="1">
      <alignment horizontal="left" vertical="center" shrinkToFit="1"/>
    </xf>
    <xf numFmtId="0" fontId="16" fillId="0" borderId="0" xfId="1" applyFont="1" applyFill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83" applyFont="1" applyFill="1" applyBorder="1" applyAlignment="1">
      <alignment wrapText="1"/>
    </xf>
    <xf numFmtId="0" fontId="16" fillId="0" borderId="1" xfId="83" applyFont="1" applyFill="1" applyBorder="1" applyAlignment="1">
      <alignment horizontal="center" vertical="center" shrinkToFit="1"/>
    </xf>
    <xf numFmtId="0" fontId="16" fillId="0" borderId="1" xfId="83" applyFont="1" applyFill="1" applyBorder="1" applyAlignment="1">
      <alignment horizontal="center" wrapText="1"/>
    </xf>
    <xf numFmtId="0" fontId="105" fillId="0" borderId="1" xfId="34" applyFont="1" applyFill="1" applyBorder="1" applyAlignment="1">
      <alignment vertical="center" shrinkToFit="1"/>
    </xf>
    <xf numFmtId="0" fontId="8" fillId="0" borderId="0" xfId="1" applyFont="1" applyFill="1" applyAlignment="1">
      <alignment vertical="center" shrinkToFit="1"/>
    </xf>
    <xf numFmtId="0" fontId="16" fillId="0" borderId="1" xfId="83" applyFont="1" applyFill="1" applyBorder="1">
      <alignment vertical="center"/>
    </xf>
    <xf numFmtId="0" fontId="16" fillId="0" borderId="1" xfId="83" applyFont="1" applyFill="1" applyBorder="1" applyAlignment="1">
      <alignment vertical="center" wrapText="1"/>
    </xf>
    <xf numFmtId="0" fontId="16" fillId="3" borderId="5" xfId="83" applyFont="1" applyFill="1" applyBorder="1" applyAlignment="1">
      <alignment vertical="center" shrinkToFit="1"/>
    </xf>
    <xf numFmtId="0" fontId="16" fillId="3" borderId="5" xfId="83" applyFont="1" applyFill="1" applyBorder="1" applyAlignment="1">
      <alignment horizontal="center" vertical="center" wrapText="1"/>
    </xf>
    <xf numFmtId="0" fontId="16" fillId="3" borderId="5" xfId="83" applyFont="1" applyFill="1" applyBorder="1">
      <alignment vertical="center"/>
    </xf>
    <xf numFmtId="0" fontId="16" fillId="3" borderId="5" xfId="83" applyFont="1" applyFill="1" applyBorder="1" applyAlignment="1">
      <alignment wrapText="1"/>
    </xf>
    <xf numFmtId="0" fontId="16" fillId="3" borderId="5" xfId="83" applyFont="1" applyFill="1" applyBorder="1" applyAlignment="1">
      <alignment horizontal="center" wrapText="1"/>
    </xf>
    <xf numFmtId="0" fontId="16" fillId="3" borderId="1" xfId="83" applyFont="1" applyFill="1" applyBorder="1">
      <alignment vertical="center"/>
    </xf>
    <xf numFmtId="0" fontId="16" fillId="3" borderId="1" xfId="83" applyFont="1" applyFill="1" applyBorder="1" applyAlignment="1">
      <alignment horizontal="center" vertical="center" wrapText="1"/>
    </xf>
    <xf numFmtId="0" fontId="16" fillId="3" borderId="1" xfId="83" applyFont="1" applyFill="1" applyBorder="1" applyAlignment="1">
      <alignment vertical="center" shrinkToFit="1"/>
    </xf>
    <xf numFmtId="0" fontId="16" fillId="3" borderId="1" xfId="83" applyFont="1" applyFill="1" applyBorder="1" applyAlignment="1">
      <alignment wrapText="1"/>
    </xf>
    <xf numFmtId="0" fontId="16" fillId="3" borderId="1" xfId="83" applyFont="1" applyFill="1" applyBorder="1" applyAlignment="1">
      <alignment horizontal="center" wrapText="1"/>
    </xf>
    <xf numFmtId="0" fontId="76" fillId="0" borderId="0" xfId="1" applyFont="1" applyFill="1" applyAlignment="1">
      <alignment horizontal="center" vertical="center"/>
    </xf>
    <xf numFmtId="0" fontId="16" fillId="3" borderId="1" xfId="83" applyFont="1" applyFill="1" applyBorder="1" applyAlignment="1">
      <alignment vertical="center" wrapText="1"/>
    </xf>
    <xf numFmtId="0" fontId="12" fillId="0" borderId="0" xfId="2" applyFont="1" applyFill="1" applyBorder="1" applyAlignment="1">
      <alignment vertical="center"/>
    </xf>
    <xf numFmtId="0" fontId="76" fillId="0" borderId="0" xfId="2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6" fillId="3" borderId="1" xfId="83" applyFont="1" applyFill="1" applyBorder="1" applyAlignment="1">
      <alignment horizontal="left" vertical="center" wrapText="1"/>
    </xf>
    <xf numFmtId="0" fontId="16" fillId="3" borderId="1" xfId="83" applyFont="1" applyFill="1" applyBorder="1" applyAlignment="1">
      <alignment horizontal="left" vertical="center" wrapText="1"/>
    </xf>
    <xf numFmtId="0" fontId="16" fillId="2" borderId="1" xfId="83" applyFont="1" applyFill="1" applyBorder="1" applyAlignment="1">
      <alignment vertical="center" shrinkToFit="1"/>
    </xf>
    <xf numFmtId="0" fontId="16" fillId="0" borderId="1" xfId="83" applyFont="1" applyBorder="1" applyAlignment="1">
      <alignment horizontal="center" vertical="center"/>
    </xf>
    <xf numFmtId="0" fontId="102" fillId="0" borderId="1" xfId="1" applyFont="1" applyFill="1" applyBorder="1" applyAlignment="1">
      <alignment vertical="center" shrinkToFit="1"/>
    </xf>
    <xf numFmtId="0" fontId="16" fillId="0" borderId="1" xfId="83" applyFont="1" applyFill="1" applyBorder="1" applyAlignment="1">
      <alignment horizontal="center" vertical="center"/>
    </xf>
    <xf numFmtId="0" fontId="76" fillId="31" borderId="0" xfId="1" applyFont="1" applyFill="1" applyBorder="1" applyAlignment="1">
      <alignment horizontal="center" vertical="center" shrinkToFit="1"/>
    </xf>
    <xf numFmtId="0" fontId="16" fillId="2" borderId="1" xfId="83" applyFont="1" applyFill="1" applyBorder="1" applyAlignment="1">
      <alignment horizontal="center" vertical="center" shrinkToFit="1"/>
    </xf>
    <xf numFmtId="0" fontId="76" fillId="31" borderId="0" xfId="1" applyFont="1" applyFill="1" applyBorder="1" applyAlignment="1">
      <alignment horizontal="center" vertical="center"/>
    </xf>
    <xf numFmtId="0" fontId="16" fillId="0" borderId="1" xfId="82" applyFont="1" applyFill="1" applyBorder="1" applyAlignment="1">
      <alignment vertical="center" shrinkToFit="1"/>
    </xf>
    <xf numFmtId="0" fontId="21" fillId="0" borderId="1" xfId="83" applyFont="1" applyFill="1" applyBorder="1">
      <alignment vertical="center"/>
    </xf>
    <xf numFmtId="0" fontId="21" fillId="3" borderId="0" xfId="83" applyFont="1" applyFill="1">
      <alignment vertical="center"/>
    </xf>
    <xf numFmtId="0" fontId="16" fillId="0" borderId="1" xfId="82" applyFont="1" applyFill="1" applyBorder="1" applyAlignment="1">
      <alignment horizontal="center" vertical="center" shrinkToFit="1"/>
    </xf>
    <xf numFmtId="0" fontId="16" fillId="0" borderId="1" xfId="82" applyFont="1" applyFill="1" applyBorder="1" applyAlignment="1">
      <alignment horizontal="center" vertical="center" wrapText="1"/>
    </xf>
    <xf numFmtId="0" fontId="16" fillId="3" borderId="1" xfId="82" applyFont="1" applyFill="1" applyBorder="1" applyAlignment="1">
      <alignment horizontal="center" vertical="center" wrapText="1"/>
    </xf>
    <xf numFmtId="0" fontId="16" fillId="3" borderId="1" xfId="82" applyFont="1" applyFill="1" applyBorder="1" applyAlignment="1">
      <alignment horizontal="center" vertical="center" shrinkToFit="1"/>
    </xf>
    <xf numFmtId="0" fontId="16" fillId="3" borderId="0" xfId="83" applyFont="1" applyFill="1">
      <alignment vertical="center"/>
    </xf>
    <xf numFmtId="0" fontId="16" fillId="2" borderId="1" xfId="83" applyFont="1" applyFill="1" applyBorder="1" applyAlignment="1">
      <alignment horizontal="center" vertical="center"/>
    </xf>
    <xf numFmtId="0" fontId="16" fillId="2" borderId="1" xfId="82" applyFont="1" applyFill="1" applyBorder="1" applyAlignment="1">
      <alignment vertical="center" shrinkToFit="1"/>
    </xf>
    <xf numFmtId="0" fontId="16" fillId="2" borderId="1" xfId="82" applyFont="1" applyFill="1" applyBorder="1" applyAlignment="1">
      <alignment horizontal="center" vertical="center" wrapText="1"/>
    </xf>
    <xf numFmtId="0" fontId="16" fillId="3" borderId="0" xfId="83" applyFont="1" applyFill="1" applyBorder="1" applyAlignment="1">
      <alignment horizontal="center" vertical="center" wrapText="1"/>
    </xf>
    <xf numFmtId="0" fontId="16" fillId="3" borderId="0" xfId="83" applyFont="1" applyFill="1" applyBorder="1" applyAlignment="1">
      <alignment wrapText="1"/>
    </xf>
    <xf numFmtId="0" fontId="21" fillId="3" borderId="0" xfId="83" applyFont="1" applyFill="1" applyBorder="1" applyAlignment="1">
      <alignment horizontal="center" vertical="center" wrapText="1"/>
    </xf>
    <xf numFmtId="0" fontId="12" fillId="0" borderId="0" xfId="1" applyFont="1" applyAlignment="1"/>
    <xf numFmtId="0" fontId="16" fillId="3" borderId="0" xfId="83" applyFont="1" applyFill="1" applyAlignment="1">
      <alignment horizontal="center" vertical="center"/>
    </xf>
    <xf numFmtId="0" fontId="4" fillId="0" borderId="0" xfId="0" applyFont="1">
      <alignment vertical="center"/>
    </xf>
    <xf numFmtId="0" fontId="113" fillId="2" borderId="1" xfId="1" applyFont="1" applyFill="1" applyBorder="1" applyAlignment="1">
      <alignment horizontal="center" vertical="center" wrapText="1"/>
    </xf>
    <xf numFmtId="0" fontId="114" fillId="0" borderId="1" xfId="1" applyFont="1" applyBorder="1" applyAlignment="1">
      <alignment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114" fillId="2" borderId="1" xfId="1" applyFont="1" applyFill="1" applyBorder="1" applyAlignment="1">
      <alignment vertical="center" shrinkToFit="1"/>
    </xf>
    <xf numFmtId="0" fontId="110" fillId="2" borderId="1" xfId="1" applyFont="1" applyFill="1" applyBorder="1" applyAlignment="1">
      <alignment shrinkToFit="1"/>
    </xf>
    <xf numFmtId="0" fontId="12" fillId="2" borderId="1" xfId="1" applyFont="1" applyFill="1" applyBorder="1" applyAlignment="1">
      <alignment horizontal="center" shrinkToFit="1"/>
    </xf>
    <xf numFmtId="0" fontId="115" fillId="2" borderId="1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shrinkToFit="1"/>
    </xf>
    <xf numFmtId="0" fontId="115" fillId="2" borderId="1" xfId="1" applyFont="1" applyFill="1" applyBorder="1" applyAlignment="1">
      <alignment horizontal="center" shrinkToFit="1"/>
    </xf>
    <xf numFmtId="0" fontId="13" fillId="2" borderId="1" xfId="1" applyFont="1" applyFill="1" applyBorder="1" applyAlignment="1">
      <alignment shrinkToFit="1"/>
    </xf>
    <xf numFmtId="0" fontId="117" fillId="2" borderId="1" xfId="1" applyFont="1" applyFill="1" applyBorder="1" applyAlignment="1">
      <alignment horizontal="center" vertical="center" shrinkToFit="1"/>
    </xf>
    <xf numFmtId="0" fontId="114" fillId="3" borderId="5" xfId="1" applyFont="1" applyFill="1" applyBorder="1" applyAlignment="1">
      <alignment vertical="center" shrinkToFit="1"/>
    </xf>
    <xf numFmtId="0" fontId="8" fillId="3" borderId="5" xfId="1" applyFont="1" applyFill="1" applyBorder="1" applyAlignment="1">
      <alignment horizontal="center" vertical="center" shrinkToFit="1"/>
    </xf>
    <xf numFmtId="0" fontId="15" fillId="3" borderId="5" xfId="1" applyFont="1" applyFill="1" applyBorder="1" applyAlignment="1">
      <alignment vertical="center" shrinkToFit="1"/>
    </xf>
    <xf numFmtId="0" fontId="119" fillId="3" borderId="5" xfId="1" applyFont="1" applyFill="1" applyBorder="1" applyAlignment="1">
      <alignment horizontal="center" vertical="center" shrinkToFit="1"/>
    </xf>
    <xf numFmtId="0" fontId="119" fillId="0" borderId="5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6" fillId="0" borderId="1" xfId="1" applyFont="1" applyBorder="1" applyAlignment="1">
      <alignment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102" fillId="2" borderId="1" xfId="1" applyFont="1" applyFill="1" applyBorder="1" applyAlignment="1">
      <alignment vertical="center" shrinkToFit="1"/>
    </xf>
    <xf numFmtId="0" fontId="106" fillId="2" borderId="1" xfId="1" applyFont="1" applyFill="1" applyBorder="1" applyAlignment="1">
      <alignment horizontal="center" vertical="center" shrinkToFit="1"/>
    </xf>
    <xf numFmtId="0" fontId="114" fillId="3" borderId="1" xfId="1" applyFont="1" applyFill="1" applyBorder="1" applyAlignment="1">
      <alignment vertical="center" shrinkToFit="1"/>
    </xf>
    <xf numFmtId="0" fontId="102" fillId="0" borderId="1" xfId="1" applyFont="1" applyBorder="1" applyAlignment="1">
      <alignment vertical="center" shrinkToFit="1"/>
    </xf>
    <xf numFmtId="0" fontId="106" fillId="0" borderId="1" xfId="1" applyFont="1" applyBorder="1" applyAlignment="1">
      <alignment horizontal="center" vertical="center" shrinkToFit="1"/>
    </xf>
    <xf numFmtId="0" fontId="117" fillId="2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left" vertical="center" wrapText="1" shrinkToFit="1"/>
    </xf>
    <xf numFmtId="176" fontId="16" fillId="2" borderId="1" xfId="1" applyNumberFormat="1" applyFont="1" applyFill="1" applyBorder="1" applyAlignment="1">
      <alignment horizontal="center" vertical="center" wrapText="1" shrinkToFit="1"/>
    </xf>
    <xf numFmtId="0" fontId="16" fillId="2" borderId="1" xfId="1" applyFont="1" applyFill="1" applyBorder="1" applyAlignment="1">
      <alignment horizontal="center" vertical="center" wrapText="1" shrinkToFit="1"/>
    </xf>
    <xf numFmtId="0" fontId="16" fillId="2" borderId="1" xfId="1" applyFont="1" applyFill="1" applyBorder="1" applyAlignment="1">
      <alignment vertical="center" wrapText="1" shrinkToFit="1"/>
    </xf>
    <xf numFmtId="0" fontId="12" fillId="2" borderId="1" xfId="1" applyFont="1" applyFill="1" applyBorder="1" applyAlignment="1">
      <alignment shrinkToFit="1"/>
    </xf>
    <xf numFmtId="176" fontId="16" fillId="2" borderId="1" xfId="1" applyNumberFormat="1" applyFont="1" applyFill="1" applyBorder="1" applyAlignment="1">
      <alignment horizontal="center" shrinkToFit="1"/>
    </xf>
    <xf numFmtId="176" fontId="12" fillId="2" borderId="1" xfId="1" applyNumberFormat="1" applyFont="1" applyFill="1" applyBorder="1" applyAlignment="1">
      <alignment horizontal="center" shrinkToFit="1"/>
    </xf>
    <xf numFmtId="0" fontId="118" fillId="2" borderId="1" xfId="1" applyFont="1" applyFill="1" applyBorder="1" applyAlignment="1">
      <alignment vertical="center" shrinkToFit="1"/>
    </xf>
    <xf numFmtId="0" fontId="102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left" vertical="center" shrinkToFit="1"/>
    </xf>
    <xf numFmtId="0" fontId="4" fillId="0" borderId="0" xfId="0" applyFont="1" applyAlignment="1"/>
    <xf numFmtId="0" fontId="102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vertical="center" shrinkToFit="1"/>
    </xf>
    <xf numFmtId="0" fontId="16" fillId="0" borderId="1" xfId="1" applyFont="1" applyBorder="1" applyAlignment="1">
      <alignment vertical="center" shrinkToFit="1"/>
    </xf>
    <xf numFmtId="0" fontId="16" fillId="0" borderId="1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7" fillId="32" borderId="1" xfId="1" applyFont="1" applyFill="1" applyBorder="1" applyAlignment="1">
      <alignment vertical="center" shrinkToFit="1"/>
    </xf>
    <xf numFmtId="0" fontId="16" fillId="32" borderId="1" xfId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vertical="center" shrinkToFit="1"/>
    </xf>
    <xf numFmtId="0" fontId="16" fillId="0" borderId="1" xfId="1" applyFont="1" applyBorder="1" applyAlignment="1">
      <alignment horizontal="left" vertical="center" shrinkToFit="1"/>
    </xf>
    <xf numFmtId="0" fontId="16" fillId="0" borderId="1" xfId="2" applyFont="1" applyBorder="1" applyAlignment="1">
      <alignment vertical="center" shrinkToFit="1"/>
    </xf>
    <xf numFmtId="0" fontId="6" fillId="0" borderId="1" xfId="1" applyFont="1" applyBorder="1" applyAlignment="1">
      <alignment horizontal="left" vertical="center" shrinkToFit="1"/>
    </xf>
    <xf numFmtId="0" fontId="16" fillId="0" borderId="1" xfId="2" applyFont="1" applyBorder="1" applyAlignment="1">
      <alignment horizontal="center" vertical="center" shrinkToFit="1"/>
    </xf>
    <xf numFmtId="0" fontId="16" fillId="0" borderId="1" xfId="1" applyFont="1" applyBorder="1" applyAlignment="1">
      <alignment vertical="center" wrapText="1" shrinkToFit="1"/>
    </xf>
    <xf numFmtId="0" fontId="9" fillId="0" borderId="1" xfId="1" applyFont="1" applyBorder="1" applyAlignment="1">
      <alignment vertical="center" wrapText="1" shrinkToFit="1"/>
    </xf>
    <xf numFmtId="0" fontId="4" fillId="0" borderId="1" xfId="0" applyFont="1" applyBorder="1">
      <alignment vertical="center"/>
    </xf>
    <xf numFmtId="0" fontId="70" fillId="0" borderId="1" xfId="1" applyFont="1" applyBorder="1" applyAlignment="1">
      <alignment vertical="center" wrapText="1" shrinkToFit="1"/>
    </xf>
    <xf numFmtId="0" fontId="118" fillId="0" borderId="1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wrapText="1" shrinkToFit="1"/>
    </xf>
    <xf numFmtId="0" fontId="16" fillId="32" borderId="1" xfId="1" applyFont="1" applyFill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vertical="center" wrapText="1" shrinkToFit="1"/>
    </xf>
    <xf numFmtId="0" fontId="16" fillId="0" borderId="1" xfId="1" applyFont="1" applyBorder="1" applyAlignment="1">
      <alignment horizontal="left" vertical="center" wrapText="1" shrinkToFit="1"/>
    </xf>
    <xf numFmtId="0" fontId="16" fillId="2" borderId="1" xfId="2" applyFont="1" applyFill="1" applyBorder="1" applyAlignment="1">
      <alignment horizontal="left" vertical="center" shrinkToFit="1"/>
    </xf>
    <xf numFmtId="0" fontId="7" fillId="32" borderId="1" xfId="1" applyFont="1" applyFill="1" applyBorder="1" applyAlignment="1">
      <alignment horizontal="left" vertical="center" wrapText="1" shrinkToFit="1"/>
    </xf>
    <xf numFmtId="0" fontId="113" fillId="0" borderId="1" xfId="1" applyFont="1" applyBorder="1" applyAlignment="1">
      <alignment horizontal="left" vertical="center" wrapText="1" shrinkToFit="1"/>
    </xf>
    <xf numFmtId="0" fontId="123" fillId="0" borderId="1" xfId="2" applyFont="1" applyBorder="1" applyAlignment="1">
      <alignment horizontal="center" vertical="center" shrinkToFit="1"/>
    </xf>
    <xf numFmtId="0" fontId="12" fillId="2" borderId="1" xfId="2" applyFont="1" applyFill="1" applyBorder="1" applyAlignment="1">
      <alignment horizontal="center" vertical="center" shrinkToFit="1"/>
    </xf>
    <xf numFmtId="177" fontId="118" fillId="2" borderId="1" xfId="2" applyNumberFormat="1" applyFont="1" applyFill="1" applyBorder="1" applyAlignment="1">
      <alignment horizontal="center" vertical="center" shrinkToFit="1"/>
    </xf>
    <xf numFmtId="177" fontId="118" fillId="2" borderId="1" xfId="2" applyNumberFormat="1" applyFont="1" applyFill="1" applyBorder="1" applyAlignment="1">
      <alignment vertical="center" shrinkToFit="1"/>
    </xf>
    <xf numFmtId="0" fontId="16" fillId="2" borderId="0" xfId="2" applyFont="1" applyFill="1" applyAlignment="1">
      <alignment vertical="center" wrapText="1" shrinkToFit="1"/>
    </xf>
    <xf numFmtId="0" fontId="16" fillId="2" borderId="0" xfId="2" applyFont="1" applyFill="1" applyAlignment="1">
      <alignment horizontal="center" vertical="center" wrapText="1" shrinkToFit="1"/>
    </xf>
    <xf numFmtId="0" fontId="16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vertical="center" wrapText="1"/>
    </xf>
    <xf numFmtId="0" fontId="105" fillId="0" borderId="1" xfId="1" applyFont="1" applyBorder="1" applyAlignment="1">
      <alignment vertical="center" shrinkToFit="1"/>
    </xf>
    <xf numFmtId="0" fontId="21" fillId="2" borderId="1" xfId="0" applyFont="1" applyFill="1" applyBorder="1" applyAlignment="1">
      <alignment vertical="center" shrinkToFit="1"/>
    </xf>
    <xf numFmtId="0" fontId="8" fillId="0" borderId="1" xfId="1" applyFont="1" applyBorder="1" applyAlignment="1">
      <alignment vertical="center" wrapText="1" shrinkToFit="1"/>
    </xf>
    <xf numFmtId="0" fontId="8" fillId="0" borderId="1" xfId="2" applyFont="1" applyBorder="1" applyAlignment="1">
      <alignment vertical="center" wrapText="1" shrinkToFit="1"/>
    </xf>
    <xf numFmtId="0" fontId="17" fillId="0" borderId="1" xfId="1" applyFont="1" applyBorder="1" applyAlignment="1">
      <alignment vertical="center" shrinkToFit="1"/>
    </xf>
    <xf numFmtId="0" fontId="102" fillId="0" borderId="1" xfId="1" applyFont="1" applyBorder="1" applyAlignment="1">
      <alignment horizontal="left" vertical="center" shrinkToFit="1"/>
    </xf>
    <xf numFmtId="0" fontId="12" fillId="0" borderId="1" xfId="1" applyFont="1" applyBorder="1" applyAlignment="1">
      <alignment shrinkToFit="1"/>
    </xf>
    <xf numFmtId="176" fontId="16" fillId="0" borderId="1" xfId="1" applyNumberFormat="1" applyFont="1" applyBorder="1" applyAlignment="1">
      <alignment horizontal="center" shrinkToFit="1"/>
    </xf>
    <xf numFmtId="176" fontId="12" fillId="0" borderId="1" xfId="1" applyNumberFormat="1" applyFont="1" applyBorder="1" applyAlignment="1">
      <alignment horizontal="center" shrinkToFit="1"/>
    </xf>
    <xf numFmtId="0" fontId="12" fillId="0" borderId="1" xfId="1" applyFont="1" applyBorder="1" applyAlignment="1">
      <alignment horizontal="center" shrinkToFit="1"/>
    </xf>
    <xf numFmtId="0" fontId="17" fillId="32" borderId="1" xfId="1" applyFont="1" applyFill="1" applyBorder="1" applyAlignment="1">
      <alignment horizontal="left" vertical="center" wrapText="1" shrinkToFit="1"/>
    </xf>
    <xf numFmtId="177" fontId="13" fillId="2" borderId="1" xfId="2" applyNumberFormat="1" applyFont="1" applyFill="1" applyBorder="1" applyAlignment="1">
      <alignment horizontal="center" vertical="center" shrinkToFit="1"/>
    </xf>
    <xf numFmtId="177" fontId="13" fillId="2" borderId="1" xfId="2" applyNumberFormat="1" applyFont="1" applyFill="1" applyBorder="1" applyAlignment="1">
      <alignment vertical="center" shrinkToFit="1"/>
    </xf>
    <xf numFmtId="0" fontId="21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shrinkToFit="1"/>
    </xf>
    <xf numFmtId="0" fontId="102" fillId="0" borderId="1" xfId="0" applyNumberFormat="1" applyFont="1" applyFill="1" applyBorder="1" applyAlignment="1">
      <alignment vertical="center" shrinkToFit="1"/>
    </xf>
    <xf numFmtId="176" fontId="106" fillId="0" borderId="1" xfId="0" applyNumberFormat="1" applyFont="1" applyFill="1" applyBorder="1" applyAlignment="1">
      <alignment horizontal="center" vertical="center" shrinkToFit="1"/>
    </xf>
    <xf numFmtId="0" fontId="106" fillId="0" borderId="1" xfId="0" applyFont="1" applyFill="1" applyBorder="1" applyAlignment="1">
      <alignment horizontal="center" vertical="center" shrinkToFit="1"/>
    </xf>
    <xf numFmtId="0" fontId="106" fillId="0" borderId="0" xfId="0" applyFont="1" applyFill="1" applyAlignment="1">
      <alignment vertical="center" shrinkToFit="1"/>
    </xf>
    <xf numFmtId="0" fontId="106" fillId="0" borderId="0" xfId="0" applyFont="1" applyAlignment="1">
      <alignment vertical="center" shrinkToFit="1"/>
    </xf>
    <xf numFmtId="0" fontId="129" fillId="0" borderId="1" xfId="0" applyFont="1" applyFill="1" applyBorder="1" applyAlignment="1">
      <alignment horizontal="center" vertical="center" shrinkToFit="1"/>
    </xf>
    <xf numFmtId="176" fontId="131" fillId="0" borderId="1" xfId="0" applyNumberFormat="1" applyFont="1" applyFill="1" applyBorder="1" applyAlignment="1">
      <alignment horizontal="center" vertical="center" shrinkToFit="1"/>
    </xf>
    <xf numFmtId="0" fontId="131" fillId="0" borderId="1" xfId="0" applyFont="1" applyFill="1" applyBorder="1" applyAlignment="1">
      <alignment horizontal="center" vertical="center" shrinkToFit="1"/>
    </xf>
    <xf numFmtId="0" fontId="131" fillId="0" borderId="0" xfId="0" applyFont="1" applyAlignment="1">
      <alignment horizontal="center" vertical="center"/>
    </xf>
    <xf numFmtId="0" fontId="129" fillId="28" borderId="1" xfId="0" applyFont="1" applyFill="1" applyBorder="1" applyAlignment="1">
      <alignment horizontal="center" vertical="center" shrinkToFit="1"/>
    </xf>
    <xf numFmtId="0" fontId="102" fillId="0" borderId="1" xfId="0" applyNumberFormat="1" applyFont="1" applyBorder="1" applyAlignment="1">
      <alignment vertical="center" shrinkToFit="1"/>
    </xf>
    <xf numFmtId="0" fontId="4" fillId="0" borderId="0" xfId="0" applyFont="1" applyFill="1" applyAlignment="1"/>
    <xf numFmtId="0" fontId="131" fillId="0" borderId="0" xfId="0" applyFont="1" applyFill="1" applyAlignment="1">
      <alignment horizontal="center" vertical="center"/>
    </xf>
    <xf numFmtId="0" fontId="102" fillId="0" borderId="1" xfId="2" applyFont="1" applyFill="1" applyBorder="1" applyAlignment="1">
      <alignment vertical="center" shrinkToFit="1"/>
    </xf>
    <xf numFmtId="176" fontId="106" fillId="0" borderId="1" xfId="2" applyNumberFormat="1" applyFont="1" applyFill="1" applyBorder="1" applyAlignment="1">
      <alignment horizontal="center" vertical="center" shrinkToFit="1"/>
    </xf>
    <xf numFmtId="0" fontId="106" fillId="0" borderId="1" xfId="2" applyFont="1" applyFill="1" applyBorder="1" applyAlignment="1">
      <alignment horizontal="center" vertical="center" shrinkToFit="1"/>
    </xf>
    <xf numFmtId="0" fontId="102" fillId="0" borderId="1" xfId="0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/>
    </xf>
    <xf numFmtId="0" fontId="102" fillId="0" borderId="1" xfId="2" applyFont="1" applyFill="1" applyBorder="1" applyAlignment="1">
      <alignment horizontal="left" vertical="center" shrinkToFit="1"/>
    </xf>
    <xf numFmtId="0" fontId="129" fillId="28" borderId="1" xfId="2" applyFont="1" applyFill="1" applyBorder="1" applyAlignment="1">
      <alignment horizontal="center" vertical="center" shrinkToFit="1"/>
    </xf>
    <xf numFmtId="0" fontId="131" fillId="0" borderId="0" xfId="2" applyFont="1" applyFill="1" applyBorder="1" applyAlignment="1">
      <alignment horizontal="center" vertical="center"/>
    </xf>
    <xf numFmtId="0" fontId="102" fillId="0" borderId="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/>
    <xf numFmtId="0" fontId="102" fillId="32" borderId="1" xfId="0" applyFont="1" applyFill="1" applyBorder="1" applyAlignment="1">
      <alignment horizontal="left" vertical="center" shrinkToFit="1"/>
    </xf>
    <xf numFmtId="0" fontId="129" fillId="0" borderId="1" xfId="0" applyFont="1" applyFill="1" applyBorder="1" applyAlignment="1">
      <alignment horizontal="left" vertical="center" shrinkToFit="1"/>
    </xf>
    <xf numFmtId="0" fontId="130" fillId="32" borderId="1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/>
    <xf numFmtId="0" fontId="129" fillId="32" borderId="1" xfId="0" applyFont="1" applyFill="1" applyBorder="1" applyAlignment="1">
      <alignment horizontal="left" vertical="center" shrinkToFit="1"/>
    </xf>
    <xf numFmtId="0" fontId="131" fillId="0" borderId="0" xfId="42" applyFont="1" applyFill="1" applyBorder="1" applyAlignment="1">
      <alignment horizontal="center" vertical="center" shrinkToFit="1"/>
    </xf>
    <xf numFmtId="0" fontId="131" fillId="0" borderId="0" xfId="0" applyFont="1" applyFill="1" applyBorder="1" applyAlignment="1">
      <alignment horizontal="center"/>
    </xf>
    <xf numFmtId="0" fontId="132" fillId="0" borderId="1" xfId="0" applyFont="1" applyFill="1" applyBorder="1" applyAlignment="1">
      <alignment horizontal="center" vertical="center" shrinkToFit="1"/>
    </xf>
    <xf numFmtId="0" fontId="4" fillId="0" borderId="0" xfId="42" applyFont="1" applyFill="1" applyBorder="1" applyAlignment="1">
      <alignment vertical="center" shrinkToFit="1"/>
    </xf>
    <xf numFmtId="0" fontId="106" fillId="0" borderId="0" xfId="0" applyFont="1" applyFill="1" applyBorder="1" applyAlignment="1">
      <alignment horizontal="center" vertical="center" shrinkToFit="1"/>
    </xf>
    <xf numFmtId="0" fontId="103" fillId="32" borderId="1" xfId="0" applyFont="1" applyFill="1" applyBorder="1" applyAlignment="1">
      <alignment vertical="center" shrinkToFit="1"/>
    </xf>
    <xf numFmtId="0" fontId="103" fillId="32" borderId="1" xfId="0" applyFont="1" applyFill="1" applyBorder="1" applyAlignment="1">
      <alignment horizontal="center" vertical="center" shrinkToFit="1"/>
    </xf>
    <xf numFmtId="0" fontId="74" fillId="32" borderId="1" xfId="0" applyFont="1" applyFill="1" applyBorder="1" applyAlignment="1">
      <alignment vertical="center" shrinkToFit="1"/>
    </xf>
    <xf numFmtId="0" fontId="72" fillId="32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4" fillId="0" borderId="0" xfId="42" applyFont="1" applyFill="1" applyAlignment="1">
      <alignment vertical="center" shrinkToFit="1"/>
    </xf>
    <xf numFmtId="0" fontId="102" fillId="0" borderId="1" xfId="42" applyFont="1" applyFill="1" applyBorder="1" applyAlignment="1">
      <alignment vertical="center" shrinkToFit="1"/>
    </xf>
    <xf numFmtId="0" fontId="106" fillId="0" borderId="1" xfId="42" applyFont="1" applyFill="1" applyBorder="1" applyAlignment="1">
      <alignment vertical="center" shrinkToFit="1"/>
    </xf>
    <xf numFmtId="0" fontId="102" fillId="33" borderId="1" xfId="0" applyFont="1" applyFill="1" applyBorder="1" applyAlignment="1">
      <alignment vertical="center" shrinkToFit="1"/>
    </xf>
    <xf numFmtId="0" fontId="21" fillId="0" borderId="1" xfId="42" applyFont="1" applyFill="1" applyBorder="1" applyAlignment="1">
      <alignment vertical="center" shrinkToFit="1"/>
    </xf>
    <xf numFmtId="0" fontId="103" fillId="33" borderId="1" xfId="0" applyFont="1" applyFill="1" applyBorder="1" applyAlignment="1">
      <alignment vertical="center" shrinkToFit="1"/>
    </xf>
    <xf numFmtId="0" fontId="106" fillId="0" borderId="1" xfId="42" applyFont="1" applyFill="1" applyBorder="1" applyAlignment="1">
      <alignment horizontal="center" vertical="center" shrinkToFit="1"/>
    </xf>
    <xf numFmtId="0" fontId="103" fillId="33" borderId="1" xfId="42" applyFont="1" applyFill="1" applyBorder="1" applyAlignment="1">
      <alignment vertical="center" shrinkToFit="1"/>
    </xf>
    <xf numFmtId="0" fontId="103" fillId="0" borderId="1" xfId="0" applyFont="1" applyFill="1" applyBorder="1" applyAlignment="1">
      <alignment horizontal="center" vertical="center" shrinkToFit="1"/>
    </xf>
    <xf numFmtId="0" fontId="102" fillId="0" borderId="1" xfId="0" applyFont="1" applyFill="1" applyBorder="1" applyAlignment="1">
      <alignment horizontal="justify" vertical="center" shrinkToFit="1"/>
    </xf>
    <xf numFmtId="0" fontId="106" fillId="0" borderId="1" xfId="0" applyFont="1" applyFill="1" applyBorder="1" applyAlignment="1">
      <alignment horizontal="center"/>
    </xf>
    <xf numFmtId="0" fontId="102" fillId="0" borderId="0" xfId="0" applyFont="1" applyFill="1" applyAlignment="1">
      <alignment horizontal="left" vertical="top"/>
    </xf>
    <xf numFmtId="0" fontId="102" fillId="0" borderId="0" xfId="0" applyFont="1" applyFill="1" applyAlignment="1">
      <alignment horizontal="left" vertical="center"/>
    </xf>
    <xf numFmtId="0" fontId="102" fillId="0" borderId="0" xfId="0" applyFont="1" applyFill="1" applyAlignment="1">
      <alignment vertical="center"/>
    </xf>
    <xf numFmtId="0" fontId="102" fillId="0" borderId="0" xfId="0" applyFont="1" applyFill="1" applyBorder="1" applyAlignment="1">
      <alignment horizontal="left" vertical="top"/>
    </xf>
    <xf numFmtId="0" fontId="102" fillId="0" borderId="0" xfId="0" applyFont="1" applyFill="1" applyAlignment="1"/>
    <xf numFmtId="0" fontId="106" fillId="0" borderId="0" xfId="0" applyFont="1" applyAlignment="1">
      <alignment horizontal="center" vertical="center"/>
    </xf>
    <xf numFmtId="0" fontId="102" fillId="0" borderId="0" xfId="0" applyFont="1" applyAlignment="1">
      <alignment vertical="center" shrinkToFit="1"/>
    </xf>
    <xf numFmtId="0" fontId="6" fillId="0" borderId="1" xfId="0" applyNumberFormat="1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03" fillId="32" borderId="1" xfId="0" applyFont="1" applyFill="1" applyBorder="1" applyAlignment="1">
      <alignment horizontal="left" vertical="center" shrinkToFit="1"/>
    </xf>
    <xf numFmtId="0" fontId="131" fillId="0" borderId="0" xfId="0" applyFont="1" applyFill="1" applyBorder="1" applyAlignment="1">
      <alignment horizontal="center" vertical="center"/>
    </xf>
    <xf numFmtId="0" fontId="103" fillId="33" borderId="1" xfId="0" applyFont="1" applyFill="1" applyBorder="1" applyAlignment="1">
      <alignment shrinkToFit="1"/>
    </xf>
    <xf numFmtId="0" fontId="102" fillId="33" borderId="1" xfId="0" applyFont="1" applyFill="1" applyBorder="1" applyAlignment="1">
      <alignment horizontal="left" vertical="center" shrinkToFit="1"/>
    </xf>
    <xf numFmtId="0" fontId="102" fillId="33" borderId="1" xfId="42" applyFont="1" applyFill="1" applyBorder="1" applyAlignment="1">
      <alignment vertical="center" shrinkToFit="1"/>
    </xf>
    <xf numFmtId="0" fontId="129" fillId="0" borderId="1" xfId="0" applyFont="1" applyFill="1" applyBorder="1" applyAlignment="1">
      <alignment vertical="center" shrinkToFit="1"/>
    </xf>
    <xf numFmtId="0" fontId="102" fillId="0" borderId="1" xfId="0" applyFont="1" applyFill="1" applyBorder="1" applyAlignment="1">
      <alignment shrinkToFit="1"/>
    </xf>
    <xf numFmtId="0" fontId="106" fillId="0" borderId="1" xfId="0" applyFont="1" applyFill="1" applyBorder="1" applyAlignment="1">
      <alignment vertical="center" textRotation="255" shrinkToFit="1"/>
    </xf>
    <xf numFmtId="0" fontId="103" fillId="32" borderId="1" xfId="37" applyFont="1" applyFill="1" applyBorder="1" applyAlignment="1">
      <alignment horizontal="left" vertical="center"/>
    </xf>
    <xf numFmtId="0" fontId="102" fillId="0" borderId="1" xfId="0" applyFont="1" applyFill="1" applyBorder="1" applyAlignment="1"/>
    <xf numFmtId="0" fontId="106" fillId="0" borderId="1" xfId="0" applyFont="1" applyFill="1" applyBorder="1" applyAlignment="1"/>
    <xf numFmtId="0" fontId="106" fillId="0" borderId="0" xfId="0" applyFont="1" applyFill="1" applyAlignment="1">
      <alignment horizontal="left" vertical="top"/>
    </xf>
    <xf numFmtId="0" fontId="107" fillId="3" borderId="0" xfId="0" applyFont="1" applyFill="1" applyAlignment="1"/>
    <xf numFmtId="0" fontId="107" fillId="0" borderId="0" xfId="0" applyFont="1" applyFill="1" applyAlignment="1">
      <alignment vertical="center"/>
    </xf>
    <xf numFmtId="0" fontId="135" fillId="3" borderId="0" xfId="1" applyFont="1" applyFill="1" applyAlignment="1"/>
    <xf numFmtId="0" fontId="121" fillId="2" borderId="1" xfId="1" applyFont="1" applyFill="1" applyBorder="1" applyAlignment="1">
      <alignment horizontal="center" vertical="center" wrapText="1"/>
    </xf>
    <xf numFmtId="0" fontId="16" fillId="2" borderId="1" xfId="83" applyFont="1" applyFill="1" applyBorder="1">
      <alignment vertical="center"/>
    </xf>
    <xf numFmtId="0" fontId="140" fillId="2" borderId="1" xfId="2" applyFont="1" applyFill="1" applyBorder="1" applyAlignment="1">
      <alignment horizontal="left" vertical="center" wrapText="1"/>
    </xf>
    <xf numFmtId="0" fontId="141" fillId="2" borderId="1" xfId="82" applyFont="1" applyFill="1" applyBorder="1" applyAlignment="1">
      <alignment horizontal="center" vertical="center" wrapText="1"/>
    </xf>
    <xf numFmtId="0" fontId="140" fillId="2" borderId="1" xfId="82" applyFont="1" applyFill="1" applyBorder="1" applyAlignment="1">
      <alignment vertical="center" shrinkToFit="1"/>
    </xf>
    <xf numFmtId="0" fontId="142" fillId="2" borderId="1" xfId="83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top"/>
    </xf>
    <xf numFmtId="0" fontId="103" fillId="0" borderId="0" xfId="0" applyFont="1" applyFill="1" applyAlignment="1">
      <alignment horizontal="left" vertical="top"/>
    </xf>
    <xf numFmtId="0" fontId="109" fillId="0" borderId="0" xfId="1" applyFont="1" applyAlignment="1">
      <alignment horizontal="center" vertical="top" shrinkToFit="1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27" fillId="0" borderId="0" xfId="1" applyFont="1" applyAlignment="1">
      <alignment horizontal="right" vertical="center" wrapText="1" shrinkToFit="1"/>
    </xf>
    <xf numFmtId="0" fontId="127" fillId="0" borderId="0" xfId="1" applyFont="1" applyAlignment="1">
      <alignment horizontal="right" vertical="center" shrinkToFit="1"/>
    </xf>
    <xf numFmtId="0" fontId="127" fillId="0" borderId="26" xfId="1" applyFont="1" applyBorder="1" applyAlignment="1">
      <alignment horizontal="right" vertical="center" shrinkToFit="1"/>
    </xf>
    <xf numFmtId="0" fontId="20" fillId="0" borderId="2" xfId="0" applyFont="1" applyBorder="1" applyAlignment="1">
      <alignment horizontal="center" vertical="center" wrapText="1"/>
    </xf>
    <xf numFmtId="0" fontId="106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18" fillId="2" borderId="1" xfId="1" applyFont="1" applyFill="1" applyBorder="1" applyAlignment="1">
      <alignment horizontal="center" shrinkToFit="1"/>
    </xf>
    <xf numFmtId="0" fontId="8" fillId="34" borderId="1" xfId="0" applyFont="1" applyFill="1" applyBorder="1" applyAlignment="1">
      <alignment horizontal="left" vertical="center" wrapText="1"/>
    </xf>
    <xf numFmtId="0" fontId="118" fillId="2" borderId="1" xfId="1" applyFont="1" applyFill="1" applyBorder="1" applyAlignment="1">
      <alignment horizontal="center" wrapText="1"/>
    </xf>
    <xf numFmtId="0" fontId="8" fillId="34" borderId="1" xfId="1" applyFont="1" applyFill="1" applyBorder="1" applyAlignment="1">
      <alignment horizontal="left" vertical="center" wrapText="1"/>
    </xf>
    <xf numFmtId="0" fontId="118" fillId="2" borderId="1" xfId="1" applyFont="1" applyFill="1" applyBorder="1" applyAlignment="1">
      <alignment horizontal="center" vertical="center" wrapText="1"/>
    </xf>
    <xf numFmtId="176" fontId="118" fillId="2" borderId="1" xfId="1" applyNumberFormat="1" applyFont="1" applyFill="1" applyBorder="1" applyAlignment="1">
      <alignment horizontal="center" shrinkToFit="1"/>
    </xf>
    <xf numFmtId="0" fontId="12" fillId="0" borderId="0" xfId="1" applyFont="1" applyAlignment="1">
      <alignment horizontal="left" vertical="center" shrinkToFit="1"/>
    </xf>
    <xf numFmtId="0" fontId="6" fillId="2" borderId="1" xfId="2" applyFont="1" applyFill="1" applyBorder="1" applyAlignment="1">
      <alignment horizontal="center" vertical="center" wrapText="1"/>
    </xf>
    <xf numFmtId="0" fontId="118" fillId="0" borderId="1" xfId="2" applyFont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textRotation="255" wrapText="1" shrinkToFit="1"/>
    </xf>
    <xf numFmtId="0" fontId="8" fillId="2" borderId="3" xfId="1" applyFont="1" applyFill="1" applyBorder="1" applyAlignment="1">
      <alignment horizontal="center" vertical="center" textRotation="255" wrapText="1" shrinkToFit="1"/>
    </xf>
    <xf numFmtId="0" fontId="8" fillId="2" borderId="5" xfId="1" applyFont="1" applyFill="1" applyBorder="1" applyAlignment="1">
      <alignment horizontal="center" vertical="center" textRotation="255" wrapText="1" shrinkToFit="1"/>
    </xf>
    <xf numFmtId="0" fontId="124" fillId="2" borderId="1" xfId="2" applyFont="1" applyFill="1" applyBorder="1" applyAlignment="1">
      <alignment horizontal="center" vertical="center" shrinkToFit="1"/>
    </xf>
    <xf numFmtId="0" fontId="126" fillId="2" borderId="1" xfId="2" applyFont="1" applyFill="1" applyBorder="1" applyAlignment="1">
      <alignment horizontal="center" vertical="center" wrapText="1" shrinkToFit="1"/>
    </xf>
    <xf numFmtId="0" fontId="16" fillId="2" borderId="0" xfId="2" applyFont="1" applyFill="1" applyAlignment="1">
      <alignment horizontal="left" vertical="center" wrapText="1" shrinkToFit="1"/>
    </xf>
    <xf numFmtId="0" fontId="6" fillId="0" borderId="0" xfId="2" applyFont="1" applyAlignment="1">
      <alignment horizontal="left" vertical="center" wrapText="1" shrinkToFit="1"/>
    </xf>
    <xf numFmtId="0" fontId="106" fillId="0" borderId="2" xfId="1" applyFont="1" applyBorder="1" applyAlignment="1">
      <alignment horizontal="center" vertical="center" wrapText="1"/>
    </xf>
    <xf numFmtId="0" fontId="106" fillId="0" borderId="3" xfId="1" applyFont="1" applyBorder="1" applyAlignment="1">
      <alignment horizontal="center" vertical="center" wrapText="1"/>
    </xf>
    <xf numFmtId="0" fontId="106" fillId="0" borderId="5" xfId="1" applyFont="1" applyBorder="1" applyAlignment="1">
      <alignment horizontal="center" vertical="center" wrapText="1"/>
    </xf>
    <xf numFmtId="176" fontId="124" fillId="0" borderId="1" xfId="1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6" fillId="0" borderId="0" xfId="2" applyFont="1" applyAlignment="1">
      <alignment horizontal="left" vertical="center" wrapText="1" shrinkToFit="1"/>
    </xf>
    <xf numFmtId="0" fontId="16" fillId="2" borderId="1" xfId="2" applyFont="1" applyFill="1" applyBorder="1" applyAlignment="1">
      <alignment horizontal="center" vertical="center" wrapText="1" shrinkToFit="1"/>
    </xf>
    <xf numFmtId="0" fontId="106" fillId="34" borderId="1" xfId="0" applyFont="1" applyFill="1" applyBorder="1" applyAlignment="1">
      <alignment horizontal="left" vertical="center" wrapText="1"/>
    </xf>
    <xf numFmtId="0" fontId="131" fillId="28" borderId="1" xfId="0" applyFont="1" applyFill="1" applyBorder="1" applyAlignment="1">
      <alignment horizontal="center" vertical="center" wrapText="1"/>
    </xf>
    <xf numFmtId="0" fontId="106" fillId="0" borderId="1" xfId="2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vertical="top" shrinkToFit="1"/>
    </xf>
    <xf numFmtId="0" fontId="128" fillId="0" borderId="0" xfId="0" applyFont="1" applyFill="1" applyBorder="1" applyAlignment="1">
      <alignment horizontal="center" vertical="top" shrinkToFit="1"/>
    </xf>
    <xf numFmtId="0" fontId="106" fillId="0" borderId="1" xfId="0" applyFont="1" applyFill="1" applyBorder="1" applyAlignment="1">
      <alignment horizontal="center" vertical="center" wrapText="1"/>
    </xf>
    <xf numFmtId="0" fontId="102" fillId="0" borderId="1" xfId="0" applyFont="1" applyFill="1" applyBorder="1" applyAlignment="1">
      <alignment horizontal="center" vertical="center" shrinkToFit="1"/>
    </xf>
    <xf numFmtId="0" fontId="102" fillId="0" borderId="0" xfId="2" applyFont="1" applyFill="1" applyBorder="1" applyAlignment="1">
      <alignment horizontal="left" vertical="top" wrapText="1" shrinkToFit="1"/>
    </xf>
    <xf numFmtId="176" fontId="131" fillId="28" borderId="1" xfId="2" applyNumberFormat="1" applyFont="1" applyFill="1" applyBorder="1" applyAlignment="1">
      <alignment horizontal="center" vertical="center" wrapText="1"/>
    </xf>
    <xf numFmtId="0" fontId="106" fillId="0" borderId="1" xfId="0" applyFont="1" applyFill="1" applyBorder="1" applyAlignment="1">
      <alignment horizontal="center" vertical="center" textRotation="255" shrinkToFit="1"/>
    </xf>
    <xf numFmtId="0" fontId="131" fillId="0" borderId="1" xfId="0" applyFont="1" applyFill="1" applyBorder="1" applyAlignment="1">
      <alignment horizontal="center" vertical="center" wrapText="1"/>
    </xf>
    <xf numFmtId="0" fontId="106" fillId="0" borderId="2" xfId="0" applyFont="1" applyFill="1" applyBorder="1" applyAlignment="1">
      <alignment horizontal="center" vertical="center" textRotation="255" wrapText="1" shrinkToFit="1"/>
    </xf>
    <xf numFmtId="0" fontId="106" fillId="0" borderId="3" xfId="0" applyFont="1" applyFill="1" applyBorder="1" applyAlignment="1">
      <alignment horizontal="center" vertical="center" textRotation="255" wrapText="1" shrinkToFit="1"/>
    </xf>
    <xf numFmtId="0" fontId="106" fillId="0" borderId="5" xfId="0" applyFont="1" applyFill="1" applyBorder="1" applyAlignment="1">
      <alignment horizontal="center" vertical="center" textRotation="255" wrapText="1" shrinkToFit="1"/>
    </xf>
    <xf numFmtId="0" fontId="21" fillId="0" borderId="1" xfId="42" applyFont="1" applyFill="1" applyBorder="1" applyAlignment="1">
      <alignment horizontal="left" vertical="center" wrapText="1" shrinkToFit="1"/>
    </xf>
    <xf numFmtId="0" fontId="102" fillId="0" borderId="31" xfId="0" applyFont="1" applyFill="1" applyBorder="1" applyAlignment="1">
      <alignment horizontal="center" vertical="center" textRotation="255" shrinkToFit="1"/>
    </xf>
    <xf numFmtId="0" fontId="102" fillId="0" borderId="32" xfId="0" applyFont="1" applyFill="1" applyBorder="1" applyAlignment="1">
      <alignment horizontal="center" vertical="center" textRotation="255" shrinkToFit="1"/>
    </xf>
    <xf numFmtId="0" fontId="102" fillId="0" borderId="19" xfId="0" applyFont="1" applyFill="1" applyBorder="1" applyAlignment="1">
      <alignment horizontal="center" vertical="center" textRotation="255" shrinkToFit="1"/>
    </xf>
    <xf numFmtId="0" fontId="102" fillId="0" borderId="20" xfId="0" applyFont="1" applyFill="1" applyBorder="1" applyAlignment="1">
      <alignment horizontal="center" vertical="center" textRotation="255" shrinkToFit="1"/>
    </xf>
    <xf numFmtId="0" fontId="102" fillId="0" borderId="4" xfId="0" applyFont="1" applyFill="1" applyBorder="1" applyAlignment="1">
      <alignment horizontal="center" vertical="center" textRotation="255" shrinkToFit="1"/>
    </xf>
    <xf numFmtId="0" fontId="102" fillId="0" borderId="21" xfId="0" applyFont="1" applyFill="1" applyBorder="1" applyAlignment="1">
      <alignment horizontal="center" vertical="center" textRotation="255" shrinkToFit="1"/>
    </xf>
    <xf numFmtId="0" fontId="102" fillId="0" borderId="31" xfId="0" applyFont="1" applyFill="1" applyBorder="1" applyAlignment="1">
      <alignment horizontal="center" vertical="center" textRotation="255" wrapText="1" shrinkToFit="1"/>
    </xf>
    <xf numFmtId="0" fontId="102" fillId="0" borderId="32" xfId="0" applyFont="1" applyFill="1" applyBorder="1" applyAlignment="1">
      <alignment horizontal="center" vertical="center" textRotation="255" wrapText="1" shrinkToFit="1"/>
    </xf>
    <xf numFmtId="0" fontId="102" fillId="0" borderId="19" xfId="0" applyFont="1" applyFill="1" applyBorder="1" applyAlignment="1">
      <alignment horizontal="center" vertical="center" textRotation="255" wrapText="1" shrinkToFit="1"/>
    </xf>
    <xf numFmtId="0" fontId="102" fillId="0" borderId="20" xfId="0" applyFont="1" applyFill="1" applyBorder="1" applyAlignment="1">
      <alignment horizontal="center" vertical="center" textRotation="255" wrapText="1" shrinkToFit="1"/>
    </xf>
    <xf numFmtId="0" fontId="102" fillId="0" borderId="4" xfId="0" applyFont="1" applyFill="1" applyBorder="1" applyAlignment="1">
      <alignment horizontal="center" vertical="center" textRotation="255" wrapText="1" shrinkToFit="1"/>
    </xf>
    <xf numFmtId="0" fontId="102" fillId="0" borderId="21" xfId="0" applyFont="1" applyFill="1" applyBorder="1" applyAlignment="1">
      <alignment horizontal="center" vertical="center" textRotation="255" wrapText="1" shrinkToFit="1"/>
    </xf>
    <xf numFmtId="0" fontId="20" fillId="0" borderId="2" xfId="0" applyFont="1" applyFill="1" applyBorder="1" applyAlignment="1">
      <alignment horizontal="center" vertical="center" wrapText="1"/>
    </xf>
    <xf numFmtId="0" fontId="106" fillId="0" borderId="3" xfId="0" applyFont="1" applyFill="1" applyBorder="1" applyAlignment="1">
      <alignment horizontal="center" vertical="center" wrapText="1"/>
    </xf>
    <xf numFmtId="0" fontId="106" fillId="0" borderId="5" xfId="0" applyFont="1" applyBorder="1" applyAlignment="1">
      <alignment horizontal="center" vertical="center" wrapText="1"/>
    </xf>
    <xf numFmtId="0" fontId="106" fillId="2" borderId="1" xfId="0" applyFont="1" applyFill="1" applyBorder="1" applyAlignment="1">
      <alignment horizontal="center" wrapText="1"/>
    </xf>
    <xf numFmtId="0" fontId="102" fillId="0" borderId="0" xfId="0" applyFont="1" applyFill="1" applyBorder="1" applyAlignment="1">
      <alignment horizontal="left" vertical="top"/>
    </xf>
    <xf numFmtId="0" fontId="102" fillId="0" borderId="0" xfId="0" applyFont="1" applyFill="1" applyAlignment="1">
      <alignment horizontal="left" vertical="top"/>
    </xf>
    <xf numFmtId="0" fontId="102" fillId="0" borderId="0" xfId="0" applyFont="1" applyFill="1" applyAlignment="1">
      <alignment horizontal="left" vertical="top" wrapText="1"/>
    </xf>
    <xf numFmtId="0" fontId="131" fillId="29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textRotation="255" wrapText="1" shrinkToFit="1"/>
    </xf>
    <xf numFmtId="0" fontId="102" fillId="0" borderId="1" xfId="0" applyFont="1" applyFill="1" applyBorder="1" applyAlignment="1">
      <alignment horizontal="center" vertical="center" textRotation="255" shrinkToFit="1"/>
    </xf>
    <xf numFmtId="0" fontId="78" fillId="0" borderId="0" xfId="34" applyFont="1" applyFill="1" applyBorder="1" applyAlignment="1">
      <alignment horizontal="center" vertical="top" shrinkToFit="1"/>
    </xf>
    <xf numFmtId="0" fontId="100" fillId="0" borderId="0" xfId="34" applyFont="1" applyFill="1" applyBorder="1" applyAlignment="1">
      <alignment horizontal="center" vertical="top" shrinkToFit="1"/>
    </xf>
    <xf numFmtId="0" fontId="69" fillId="2" borderId="0" xfId="2" applyFont="1" applyFill="1" applyBorder="1" applyAlignment="1">
      <alignment horizontal="right" vertical="center" wrapText="1" shrinkToFit="1"/>
    </xf>
    <xf numFmtId="0" fontId="69" fillId="2" borderId="0" xfId="2" applyFont="1" applyFill="1" applyBorder="1" applyAlignment="1">
      <alignment horizontal="right" vertical="center" shrinkToFit="1"/>
    </xf>
    <xf numFmtId="0" fontId="65" fillId="2" borderId="1" xfId="34" applyFont="1" applyFill="1" applyBorder="1" applyAlignment="1">
      <alignment horizontal="center" vertical="center" wrapText="1"/>
    </xf>
    <xf numFmtId="0" fontId="55" fillId="2" borderId="2" xfId="34" applyFont="1" applyFill="1" applyBorder="1" applyAlignment="1">
      <alignment horizontal="center" vertical="center" wrapText="1"/>
    </xf>
    <xf numFmtId="0" fontId="55" fillId="2" borderId="3" xfId="34" applyFont="1" applyFill="1" applyBorder="1" applyAlignment="1">
      <alignment horizontal="center" vertical="center" wrapText="1"/>
    </xf>
    <xf numFmtId="0" fontId="55" fillId="2" borderId="5" xfId="34" applyFont="1" applyFill="1" applyBorder="1" applyAlignment="1">
      <alignment horizontal="center" vertical="center" wrapText="1"/>
    </xf>
    <xf numFmtId="0" fontId="57" fillId="2" borderId="1" xfId="34" applyFont="1" applyFill="1" applyBorder="1" applyAlignment="1">
      <alignment horizontal="center" wrapText="1"/>
    </xf>
    <xf numFmtId="0" fontId="58" fillId="2" borderId="1" xfId="34" applyFont="1" applyFill="1" applyBorder="1" applyAlignment="1">
      <alignment horizontal="center" vertical="center" wrapText="1"/>
    </xf>
    <xf numFmtId="0" fontId="55" fillId="34" borderId="1" xfId="34" applyFont="1" applyFill="1" applyBorder="1" applyAlignment="1">
      <alignment horizontal="left" vertical="center" wrapText="1"/>
    </xf>
    <xf numFmtId="0" fontId="65" fillId="2" borderId="1" xfId="34" applyFont="1" applyFill="1" applyBorder="1" applyAlignment="1">
      <alignment horizontal="center" shrinkToFit="1"/>
    </xf>
    <xf numFmtId="0" fontId="65" fillId="2" borderId="1" xfId="34" applyFont="1" applyFill="1" applyBorder="1" applyAlignment="1">
      <alignment horizontal="left" vertical="center" shrinkToFit="1"/>
    </xf>
    <xf numFmtId="0" fontId="65" fillId="2" borderId="0" xfId="34" applyFont="1" applyFill="1" applyAlignment="1">
      <alignment horizontal="left" vertical="center" shrinkToFit="1"/>
    </xf>
    <xf numFmtId="0" fontId="65" fillId="2" borderId="1" xfId="34" applyFont="1" applyFill="1" applyBorder="1" applyAlignment="1">
      <alignment horizontal="center" vertical="center" shrinkToFit="1"/>
    </xf>
    <xf numFmtId="0" fontId="65" fillId="2" borderId="2" xfId="34" applyFont="1" applyFill="1" applyBorder="1" applyAlignment="1">
      <alignment horizontal="center" vertical="center" wrapText="1" shrinkToFit="1"/>
    </xf>
    <xf numFmtId="0" fontId="65" fillId="2" borderId="3" xfId="34" applyFont="1" applyFill="1" applyBorder="1" applyAlignment="1">
      <alignment horizontal="center" vertical="center" wrapText="1" shrinkToFit="1"/>
    </xf>
    <xf numFmtId="0" fontId="65" fillId="2" borderId="5" xfId="34" applyFont="1" applyFill="1" applyBorder="1" applyAlignment="1">
      <alignment horizontal="center" vertical="center" wrapText="1" shrinkToFit="1"/>
    </xf>
    <xf numFmtId="0" fontId="66" fillId="0" borderId="1" xfId="34" applyFont="1" applyFill="1" applyBorder="1" applyAlignment="1">
      <alignment horizontal="center" vertical="center" wrapText="1"/>
    </xf>
    <xf numFmtId="0" fontId="64" fillId="0" borderId="2" xfId="34" applyFont="1" applyFill="1" applyBorder="1" applyAlignment="1">
      <alignment horizontal="center" vertical="center" wrapText="1"/>
    </xf>
    <xf numFmtId="0" fontId="64" fillId="0" borderId="3" xfId="34" applyFont="1" applyFill="1" applyBorder="1" applyAlignment="1">
      <alignment horizontal="center" vertical="center" wrapText="1"/>
    </xf>
    <xf numFmtId="0" fontId="55" fillId="0" borderId="5" xfId="34" applyFont="1" applyBorder="1" applyAlignment="1">
      <alignment horizontal="center" vertical="center" wrapText="1"/>
    </xf>
    <xf numFmtId="0" fontId="65" fillId="0" borderId="1" xfId="34" applyFont="1" applyFill="1" applyBorder="1" applyAlignment="1">
      <alignment horizontal="center" vertical="center" wrapText="1"/>
    </xf>
    <xf numFmtId="0" fontId="66" fillId="0" borderId="1" xfId="34" applyFont="1" applyFill="1" applyBorder="1" applyAlignment="1">
      <alignment horizontal="left" vertical="center" shrinkToFit="1"/>
    </xf>
    <xf numFmtId="0" fontId="66" fillId="0" borderId="0" xfId="34" applyFont="1" applyFill="1" applyAlignment="1">
      <alignment horizontal="left" vertical="center" shrinkToFit="1"/>
    </xf>
    <xf numFmtId="0" fontId="65" fillId="0" borderId="2" xfId="34" applyFont="1" applyFill="1" applyBorder="1" applyAlignment="1">
      <alignment horizontal="center" vertical="center" wrapText="1" shrinkToFit="1"/>
    </xf>
    <xf numFmtId="0" fontId="65" fillId="0" borderId="3" xfId="34" applyFont="1" applyFill="1" applyBorder="1" applyAlignment="1">
      <alignment horizontal="center" vertical="center" wrapText="1" shrinkToFit="1"/>
    </xf>
    <xf numFmtId="0" fontId="65" fillId="0" borderId="5" xfId="34" applyFont="1" applyFill="1" applyBorder="1" applyAlignment="1">
      <alignment horizontal="center" vertical="center" wrapText="1" shrinkToFit="1"/>
    </xf>
    <xf numFmtId="0" fontId="66" fillId="0" borderId="1" xfId="34" applyFont="1" applyFill="1" applyBorder="1" applyAlignment="1">
      <alignment horizontal="center" vertical="center" shrinkToFit="1"/>
    </xf>
    <xf numFmtId="0" fontId="83" fillId="2" borderId="0" xfId="1" applyFont="1" applyFill="1" applyBorder="1" applyAlignment="1">
      <alignment horizontal="center" vertical="center" shrinkToFit="1"/>
    </xf>
    <xf numFmtId="0" fontId="55" fillId="2" borderId="1" xfId="1" applyFont="1" applyFill="1" applyBorder="1" applyAlignment="1">
      <alignment horizontal="center" vertical="center" wrapText="1"/>
    </xf>
    <xf numFmtId="0" fontId="54" fillId="2" borderId="1" xfId="1" applyFont="1" applyFill="1" applyBorder="1" applyAlignment="1">
      <alignment horizontal="center" vertical="center" shrinkToFit="1"/>
    </xf>
    <xf numFmtId="0" fontId="55" fillId="2" borderId="2" xfId="1" applyFont="1" applyFill="1" applyBorder="1" applyAlignment="1">
      <alignment vertical="center" wrapText="1"/>
    </xf>
    <xf numFmtId="0" fontId="55" fillId="2" borderId="3" xfId="1" applyFont="1" applyFill="1" applyBorder="1" applyAlignment="1">
      <alignment vertical="center" wrapText="1"/>
    </xf>
    <xf numFmtId="0" fontId="55" fillId="2" borderId="5" xfId="1" applyFont="1" applyFill="1" applyBorder="1" applyAlignment="1">
      <alignment vertical="center" wrapText="1"/>
    </xf>
    <xf numFmtId="0" fontId="57" fillId="2" borderId="1" xfId="1" applyFont="1" applyFill="1" applyBorder="1" applyAlignment="1">
      <alignment horizontal="center" wrapText="1"/>
    </xf>
    <xf numFmtId="0" fontId="71" fillId="2" borderId="1" xfId="1" applyFont="1" applyFill="1" applyBorder="1" applyAlignment="1">
      <alignment horizontal="center" vertical="center" wrapText="1"/>
    </xf>
    <xf numFmtId="0" fontId="55" fillId="34" borderId="1" xfId="1" applyFont="1" applyFill="1" applyBorder="1" applyAlignment="1">
      <alignment horizontal="left" vertical="center" wrapText="1"/>
    </xf>
    <xf numFmtId="0" fontId="55" fillId="2" borderId="1" xfId="30" applyFont="1" applyFill="1" applyBorder="1" applyAlignment="1">
      <alignment horizontal="center" vertical="center" wrapText="1"/>
    </xf>
    <xf numFmtId="176" fontId="71" fillId="2" borderId="1" xfId="30" applyNumberFormat="1" applyFont="1" applyFill="1" applyBorder="1" applyAlignment="1">
      <alignment horizontal="center" vertical="center" wrapText="1"/>
    </xf>
    <xf numFmtId="0" fontId="65" fillId="2" borderId="0" xfId="1" applyFont="1" applyFill="1" applyBorder="1" applyAlignment="1">
      <alignment vertical="center" wrapText="1"/>
    </xf>
    <xf numFmtId="0" fontId="65" fillId="2" borderId="0" xfId="1" applyFont="1" applyFill="1" applyBorder="1" applyAlignment="1">
      <alignment horizontal="center" vertical="center" wrapText="1"/>
    </xf>
    <xf numFmtId="0" fontId="71" fillId="30" borderId="1" xfId="1" applyFont="1" applyFill="1" applyBorder="1" applyAlignment="1">
      <alignment horizontal="center" vertical="center" wrapText="1"/>
    </xf>
    <xf numFmtId="0" fontId="65" fillId="2" borderId="0" xfId="1" applyFont="1" applyFill="1" applyAlignment="1">
      <alignment horizontal="left" vertical="center" shrinkToFit="1"/>
    </xf>
    <xf numFmtId="0" fontId="54" fillId="2" borderId="0" xfId="1" applyFont="1" applyFill="1" applyBorder="1" applyAlignment="1">
      <alignment horizontal="left" vertical="center" shrinkToFit="1"/>
    </xf>
    <xf numFmtId="0" fontId="54" fillId="2" borderId="0" xfId="1" applyFont="1" applyFill="1" applyAlignment="1">
      <alignment horizontal="left" vertical="center" shrinkToFit="1"/>
    </xf>
    <xf numFmtId="0" fontId="55" fillId="2" borderId="0" xfId="1" applyFont="1" applyFill="1" applyBorder="1" applyAlignment="1">
      <alignment horizontal="left" vertical="top" wrapText="1" shrinkToFit="1"/>
    </xf>
    <xf numFmtId="0" fontId="10" fillId="2" borderId="0" xfId="1" applyNumberFormat="1" applyFont="1" applyFill="1" applyAlignment="1">
      <alignment vertical="top" wrapText="1" shrinkToFit="1"/>
    </xf>
    <xf numFmtId="0" fontId="139" fillId="2" borderId="0" xfId="1" applyNumberFormat="1" applyFont="1" applyFill="1" applyAlignment="1">
      <alignment vertical="top" wrapText="1" shrinkToFit="1"/>
    </xf>
    <xf numFmtId="0" fontId="57" fillId="2" borderId="0" xfId="1" applyFont="1" applyFill="1" applyAlignment="1">
      <alignment horizontal="left" vertical="center" shrinkToFit="1"/>
    </xf>
    <xf numFmtId="0" fontId="83" fillId="0" borderId="0" xfId="1" applyFont="1" applyFill="1" applyBorder="1" applyAlignment="1">
      <alignment horizontal="center" vertical="center" shrinkToFit="1"/>
    </xf>
    <xf numFmtId="0" fontId="55" fillId="2" borderId="1" xfId="1" applyFont="1" applyFill="1" applyBorder="1" applyAlignment="1">
      <alignment horizontal="center" vertical="center" shrinkToFit="1"/>
    </xf>
    <xf numFmtId="0" fontId="64" fillId="34" borderId="1" xfId="1" applyFont="1" applyFill="1" applyBorder="1" applyAlignment="1">
      <alignment horizontal="left" vertical="center" wrapText="1"/>
    </xf>
    <xf numFmtId="0" fontId="64" fillId="2" borderId="2" xfId="1" applyFont="1" applyFill="1" applyBorder="1" applyAlignment="1">
      <alignment vertical="center" wrapText="1"/>
    </xf>
    <xf numFmtId="0" fontId="64" fillId="2" borderId="3" xfId="1" applyFont="1" applyFill="1" applyBorder="1" applyAlignment="1">
      <alignment vertical="center" wrapText="1"/>
    </xf>
    <xf numFmtId="0" fontId="53" fillId="2" borderId="1" xfId="1" applyFont="1" applyFill="1" applyBorder="1" applyAlignment="1">
      <alignment horizontal="center" wrapText="1"/>
    </xf>
    <xf numFmtId="0" fontId="16" fillId="2" borderId="0" xfId="1" applyFont="1" applyFill="1" applyAlignment="1">
      <alignment horizontal="left" vertical="center" shrinkToFit="1"/>
    </xf>
    <xf numFmtId="0" fontId="55" fillId="2" borderId="0" xfId="1" applyNumberFormat="1" applyFont="1" applyFill="1" applyAlignment="1">
      <alignment vertical="top" wrapText="1" shrinkToFit="1"/>
    </xf>
    <xf numFmtId="0" fontId="12" fillId="3" borderId="0" xfId="1" applyFont="1" applyFill="1" applyAlignment="1">
      <alignment horizontal="left" vertical="center" shrinkToFit="1"/>
    </xf>
    <xf numFmtId="0" fontId="16" fillId="0" borderId="0" xfId="1" applyFont="1" applyFill="1" applyAlignment="1">
      <alignment horizontal="left" vertical="center" shrinkToFit="1"/>
    </xf>
    <xf numFmtId="0" fontId="143" fillId="2" borderId="0" xfId="1" applyFont="1" applyFill="1" applyAlignment="1">
      <alignment horizontal="left" vertical="center" wrapText="1" shrinkToFit="1"/>
    </xf>
    <xf numFmtId="0" fontId="139" fillId="2" borderId="0" xfId="1" applyFont="1" applyFill="1" applyAlignment="1">
      <alignment horizontal="left" vertical="center" wrapText="1" shrinkToFit="1"/>
    </xf>
    <xf numFmtId="0" fontId="55" fillId="0" borderId="1" xfId="1" applyFont="1" applyFill="1" applyBorder="1" applyAlignment="1">
      <alignment horizontal="center" vertical="center" wrapText="1"/>
    </xf>
    <xf numFmtId="0" fontId="54" fillId="0" borderId="1" xfId="1" applyFont="1" applyFill="1" applyBorder="1" applyAlignment="1">
      <alignment horizontal="center" vertical="center" shrinkToFit="1"/>
    </xf>
    <xf numFmtId="0" fontId="55" fillId="0" borderId="1" xfId="1" applyFont="1" applyFill="1" applyBorder="1" applyAlignment="1">
      <alignment horizontal="center" vertical="center" shrinkToFit="1"/>
    </xf>
    <xf numFmtId="0" fontId="71" fillId="28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shrinkToFit="1"/>
    </xf>
    <xf numFmtId="0" fontId="55" fillId="0" borderId="1" xfId="30" applyFont="1" applyFill="1" applyBorder="1" applyAlignment="1">
      <alignment horizontal="center" vertical="center" wrapText="1"/>
    </xf>
    <xf numFmtId="176" fontId="71" fillId="28" borderId="1" xfId="30" applyNumberFormat="1" applyFont="1" applyFill="1" applyBorder="1" applyAlignment="1">
      <alignment horizontal="center" vertical="center" wrapText="1"/>
    </xf>
    <xf numFmtId="0" fontId="64" fillId="0" borderId="2" xfId="1" applyFont="1" applyFill="1" applyBorder="1" applyAlignment="1">
      <alignment vertical="center" wrapText="1"/>
    </xf>
    <xf numFmtId="0" fontId="64" fillId="0" borderId="3" xfId="1" applyFont="1" applyFill="1" applyBorder="1" applyAlignment="1">
      <alignment vertical="center" wrapText="1"/>
    </xf>
    <xf numFmtId="0" fontId="55" fillId="0" borderId="5" xfId="1" applyFont="1" applyBorder="1" applyAlignment="1">
      <alignment vertical="center" wrapText="1"/>
    </xf>
    <xf numFmtId="0" fontId="71" fillId="29" borderId="1" xfId="1" applyFont="1" applyFill="1" applyBorder="1" applyAlignment="1">
      <alignment horizontal="center" vertical="center" wrapText="1"/>
    </xf>
    <xf numFmtId="0" fontId="86" fillId="28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top" wrapText="1" shrinkToFit="1"/>
    </xf>
    <xf numFmtId="0" fontId="8" fillId="0" borderId="0" xfId="1" applyNumberFormat="1" applyFont="1" applyFill="1" applyAlignment="1">
      <alignment vertical="top" wrapText="1" shrinkToFit="1"/>
    </xf>
    <xf numFmtId="0" fontId="144" fillId="2" borderId="0" xfId="2" applyFont="1" applyFill="1" applyAlignment="1">
      <alignment horizontal="left" vertical="center" wrapText="1" shrinkToFit="1"/>
    </xf>
    <xf numFmtId="0" fontId="54" fillId="2" borderId="0" xfId="2" applyFont="1" applyFill="1" applyAlignment="1">
      <alignment horizontal="left" vertical="center" wrapText="1" shrinkToFit="1"/>
    </xf>
    <xf numFmtId="0" fontId="83" fillId="2" borderId="0" xfId="2" applyFont="1" applyFill="1" applyBorder="1" applyAlignment="1">
      <alignment horizontal="center" vertical="top" shrinkToFit="1"/>
    </xf>
    <xf numFmtId="0" fontId="84" fillId="2" borderId="0" xfId="2" applyFont="1" applyFill="1" applyBorder="1" applyAlignment="1">
      <alignment horizontal="center" vertical="top" shrinkToFit="1"/>
    </xf>
    <xf numFmtId="0" fontId="55" fillId="2" borderId="1" xfId="2" applyFont="1" applyFill="1" applyBorder="1" applyAlignment="1">
      <alignment horizontal="center" vertical="center" wrapText="1"/>
    </xf>
    <xf numFmtId="0" fontId="54" fillId="2" borderId="1" xfId="2" applyFont="1" applyFill="1" applyBorder="1" applyAlignment="1">
      <alignment horizontal="center" vertical="center" shrinkToFit="1"/>
    </xf>
    <xf numFmtId="0" fontId="71" fillId="2" borderId="1" xfId="2" applyFont="1" applyFill="1" applyBorder="1" applyAlignment="1">
      <alignment horizontal="center" vertical="center" wrapText="1"/>
    </xf>
    <xf numFmtId="0" fontId="55" fillId="34" borderId="1" xfId="2" applyFont="1" applyFill="1" applyBorder="1" applyAlignment="1">
      <alignment horizontal="left" vertical="center" wrapText="1"/>
    </xf>
    <xf numFmtId="0" fontId="55" fillId="2" borderId="1" xfId="2" applyFont="1" applyFill="1" applyBorder="1" applyAlignment="1">
      <alignment horizontal="left" vertical="center" wrapText="1"/>
    </xf>
    <xf numFmtId="176" fontId="71" fillId="2" borderId="1" xfId="2" applyNumberFormat="1" applyFont="1" applyFill="1" applyBorder="1" applyAlignment="1">
      <alignment horizontal="center" vertical="center" wrapText="1"/>
    </xf>
    <xf numFmtId="0" fontId="55" fillId="2" borderId="2" xfId="2" applyFont="1" applyFill="1" applyBorder="1" applyAlignment="1">
      <alignment horizontal="center" vertical="center" wrapText="1"/>
    </xf>
    <xf numFmtId="0" fontId="55" fillId="2" borderId="3" xfId="2" applyFont="1" applyFill="1" applyBorder="1" applyAlignment="1">
      <alignment horizontal="center" vertical="center" wrapText="1"/>
    </xf>
    <xf numFmtId="0" fontId="55" fillId="2" borderId="5" xfId="2" applyFont="1" applyFill="1" applyBorder="1" applyAlignment="1">
      <alignment horizontal="center" vertical="center" wrapText="1"/>
    </xf>
    <xf numFmtId="0" fontId="57" fillId="2" borderId="1" xfId="2" applyFont="1" applyFill="1" applyBorder="1" applyAlignment="1">
      <alignment horizontal="center" wrapText="1"/>
    </xf>
    <xf numFmtId="0" fontId="55" fillId="30" borderId="1" xfId="2" applyFont="1" applyFill="1" applyBorder="1" applyAlignment="1">
      <alignment horizontal="center" vertical="center" wrapText="1"/>
    </xf>
    <xf numFmtId="0" fontId="71" fillId="30" borderId="22" xfId="2" applyFont="1" applyFill="1" applyBorder="1" applyAlignment="1">
      <alignment horizontal="center" vertical="center"/>
    </xf>
    <xf numFmtId="0" fontId="71" fillId="30" borderId="23" xfId="2" applyFont="1" applyFill="1" applyBorder="1" applyAlignment="1">
      <alignment horizontal="center" vertical="center"/>
    </xf>
    <xf numFmtId="0" fontId="71" fillId="30" borderId="24" xfId="2" applyFont="1" applyFill="1" applyBorder="1" applyAlignment="1">
      <alignment horizontal="center" vertical="center"/>
    </xf>
    <xf numFmtId="0" fontId="54" fillId="2" borderId="22" xfId="2" applyFont="1" applyFill="1" applyBorder="1" applyAlignment="1">
      <alignment horizontal="left" vertical="center"/>
    </xf>
    <xf numFmtId="0" fontId="54" fillId="2" borderId="23" xfId="2" applyFont="1" applyFill="1" applyBorder="1" applyAlignment="1">
      <alignment horizontal="left" vertical="center"/>
    </xf>
    <xf numFmtId="0" fontId="54" fillId="2" borderId="24" xfId="2" applyFont="1" applyFill="1" applyBorder="1" applyAlignment="1">
      <alignment horizontal="left" vertical="center"/>
    </xf>
    <xf numFmtId="0" fontId="55" fillId="2" borderId="25" xfId="2" applyFont="1" applyFill="1" applyBorder="1" applyAlignment="1">
      <alignment vertical="center" wrapText="1"/>
    </xf>
    <xf numFmtId="0" fontId="55" fillId="2" borderId="0" xfId="2" applyFont="1" applyFill="1" applyBorder="1" applyAlignment="1">
      <alignment vertical="center" wrapText="1"/>
    </xf>
    <xf numFmtId="0" fontId="55" fillId="2" borderId="1" xfId="83" applyFont="1" applyFill="1" applyBorder="1" applyAlignment="1">
      <alignment horizontal="center" vertical="center" wrapText="1"/>
    </xf>
    <xf numFmtId="0" fontId="55" fillId="2" borderId="2" xfId="83" applyFont="1" applyFill="1" applyBorder="1" applyAlignment="1">
      <alignment horizontal="center" vertical="center" wrapText="1"/>
    </xf>
    <xf numFmtId="0" fontId="71" fillId="2" borderId="2" xfId="2" applyFont="1" applyFill="1" applyBorder="1" applyAlignment="1">
      <alignment horizontal="center" vertical="center" wrapText="1"/>
    </xf>
    <xf numFmtId="0" fontId="54" fillId="2" borderId="2" xfId="2" applyFont="1" applyFill="1" applyBorder="1" applyAlignment="1">
      <alignment horizontal="center" vertical="center" wrapText="1"/>
    </xf>
    <xf numFmtId="0" fontId="54" fillId="2" borderId="3" xfId="2" applyFont="1" applyFill="1" applyBorder="1" applyAlignment="1">
      <alignment horizontal="center" vertical="center" wrapText="1"/>
    </xf>
    <xf numFmtId="0" fontId="54" fillId="2" borderId="5" xfId="2" applyFont="1" applyFill="1" applyBorder="1" applyAlignment="1">
      <alignment horizontal="center" vertical="center" wrapText="1"/>
    </xf>
    <xf numFmtId="0" fontId="67" fillId="2" borderId="0" xfId="2" applyFont="1" applyFill="1" applyBorder="1" applyAlignment="1">
      <alignment horizontal="center" vertical="top" shrinkToFit="1"/>
    </xf>
    <xf numFmtId="0" fontId="65" fillId="2" borderId="0" xfId="2" applyFont="1" applyFill="1" applyBorder="1" applyAlignment="1">
      <alignment horizontal="right" vertical="center" shrinkToFit="1"/>
    </xf>
    <xf numFmtId="0" fontId="57" fillId="2" borderId="0" xfId="2" applyFont="1" applyFill="1" applyBorder="1" applyAlignment="1">
      <alignment horizontal="right" vertical="center" shrinkToFit="1"/>
    </xf>
    <xf numFmtId="0" fontId="69" fillId="2" borderId="0" xfId="2" applyFont="1" applyFill="1" applyAlignment="1">
      <alignment horizontal="right" vertical="center" wrapText="1" shrinkToFit="1"/>
    </xf>
    <xf numFmtId="0" fontId="65" fillId="2" borderId="1" xfId="2" applyFont="1" applyFill="1" applyBorder="1" applyAlignment="1">
      <alignment horizontal="center" vertical="center" wrapText="1"/>
    </xf>
    <xf numFmtId="0" fontId="65" fillId="2" borderId="2" xfId="2" applyFont="1" applyFill="1" applyBorder="1" applyAlignment="1">
      <alignment horizontal="center" vertical="center" wrapText="1"/>
    </xf>
    <xf numFmtId="0" fontId="65" fillId="2" borderId="3" xfId="2" applyFont="1" applyFill="1" applyBorder="1" applyAlignment="1">
      <alignment horizontal="center" vertical="center" wrapText="1"/>
    </xf>
    <xf numFmtId="0" fontId="57" fillId="2" borderId="4" xfId="2" applyFont="1" applyFill="1" applyBorder="1" applyAlignment="1">
      <alignment horizontal="center" vertical="center" wrapText="1"/>
    </xf>
    <xf numFmtId="0" fontId="57" fillId="2" borderId="22" xfId="2" applyFont="1" applyFill="1" applyBorder="1" applyAlignment="1">
      <alignment horizontal="center" wrapText="1"/>
    </xf>
    <xf numFmtId="0" fontId="57" fillId="2" borderId="23" xfId="2" applyFont="1" applyFill="1" applyBorder="1" applyAlignment="1">
      <alignment horizontal="center" wrapText="1"/>
    </xf>
    <xf numFmtId="0" fontId="57" fillId="2" borderId="24" xfId="2" applyFont="1" applyFill="1" applyBorder="1" applyAlignment="1">
      <alignment horizontal="center" wrapText="1"/>
    </xf>
    <xf numFmtId="0" fontId="65" fillId="2" borderId="5" xfId="2" applyFont="1" applyFill="1" applyBorder="1" applyAlignment="1">
      <alignment horizontal="center" vertical="center" wrapText="1"/>
    </xf>
    <xf numFmtId="0" fontId="65" fillId="2" borderId="4" xfId="2" applyFont="1" applyFill="1" applyBorder="1" applyAlignment="1">
      <alignment horizontal="left" vertical="center"/>
    </xf>
    <xf numFmtId="0" fontId="65" fillId="2" borderId="26" xfId="2" applyFont="1" applyFill="1" applyBorder="1" applyAlignment="1">
      <alignment horizontal="left" vertical="center"/>
    </xf>
    <xf numFmtId="0" fontId="65" fillId="2" borderId="21" xfId="2" applyFont="1" applyFill="1" applyBorder="1" applyAlignment="1">
      <alignment horizontal="left" vertical="center"/>
    </xf>
    <xf numFmtId="0" fontId="65" fillId="2" borderId="18" xfId="2" applyFont="1" applyFill="1" applyBorder="1" applyAlignment="1">
      <alignment wrapText="1"/>
    </xf>
    <xf numFmtId="0" fontId="65" fillId="2" borderId="25" xfId="2" applyFont="1" applyFill="1" applyBorder="1" applyAlignment="1">
      <alignment wrapText="1"/>
    </xf>
    <xf numFmtId="0" fontId="65" fillId="2" borderId="19" xfId="2" applyFont="1" applyFill="1" applyBorder="1" applyAlignment="1">
      <alignment wrapText="1"/>
    </xf>
    <xf numFmtId="0" fontId="65" fillId="2" borderId="0" xfId="2" applyFont="1" applyFill="1" applyAlignment="1">
      <alignment wrapText="1"/>
    </xf>
    <xf numFmtId="0" fontId="65" fillId="2" borderId="22" xfId="2" applyFont="1" applyFill="1" applyBorder="1" applyAlignment="1">
      <alignment horizontal="left" vertical="center"/>
    </xf>
    <xf numFmtId="0" fontId="65" fillId="2" borderId="23" xfId="2" applyFont="1" applyFill="1" applyBorder="1" applyAlignment="1">
      <alignment horizontal="left" vertical="center"/>
    </xf>
    <xf numFmtId="0" fontId="65" fillId="2" borderId="24" xfId="2" applyFont="1" applyFill="1" applyBorder="1" applyAlignment="1">
      <alignment horizontal="left" vertical="center"/>
    </xf>
    <xf numFmtId="0" fontId="65" fillId="2" borderId="0" xfId="2" applyFont="1" applyFill="1" applyAlignment="1"/>
    <xf numFmtId="0" fontId="65" fillId="2" borderId="0" xfId="2" applyFont="1" applyFill="1" applyBorder="1" applyAlignment="1">
      <alignment horizontal="left" vertical="center"/>
    </xf>
    <xf numFmtId="0" fontId="104" fillId="3" borderId="0" xfId="83" applyFont="1" applyFill="1" applyBorder="1" applyAlignment="1">
      <alignment horizontal="center" vertical="top" shrinkToFit="1"/>
    </xf>
    <xf numFmtId="0" fontId="127" fillId="0" borderId="26" xfId="1" applyFont="1" applyBorder="1" applyAlignment="1">
      <alignment horizontal="right" vertical="center" wrapText="1" shrinkToFit="1"/>
    </xf>
    <xf numFmtId="0" fontId="16" fillId="3" borderId="1" xfId="83" applyFont="1" applyFill="1" applyBorder="1" applyAlignment="1">
      <alignment horizontal="center" vertical="center" wrapText="1"/>
    </xf>
    <xf numFmtId="0" fontId="16" fillId="0" borderId="1" xfId="83" applyFont="1" applyFill="1" applyBorder="1" applyAlignment="1">
      <alignment horizontal="center" vertical="center" wrapText="1"/>
    </xf>
    <xf numFmtId="0" fontId="16" fillId="3" borderId="1" xfId="83" applyFont="1" applyFill="1" applyBorder="1" applyAlignment="1">
      <alignment horizontal="center" wrapText="1"/>
    </xf>
    <xf numFmtId="0" fontId="16" fillId="3" borderId="27" xfId="83" applyFont="1" applyFill="1" applyBorder="1" applyAlignment="1">
      <alignment horizontal="center" vertical="center" wrapText="1"/>
    </xf>
    <xf numFmtId="0" fontId="16" fillId="3" borderId="3" xfId="83" applyFont="1" applyFill="1" applyBorder="1" applyAlignment="1">
      <alignment horizontal="center" vertical="center" wrapText="1"/>
    </xf>
    <xf numFmtId="0" fontId="16" fillId="3" borderId="4" xfId="83" applyFont="1" applyFill="1" applyBorder="1" applyAlignment="1">
      <alignment horizontal="center" vertical="center" wrapText="1"/>
    </xf>
    <xf numFmtId="0" fontId="16" fillId="0" borderId="1" xfId="83" applyFont="1" applyFill="1" applyBorder="1" applyAlignment="1">
      <alignment horizontal="center" wrapText="1"/>
    </xf>
    <xf numFmtId="0" fontId="107" fillId="0" borderId="27" xfId="1" applyFont="1" applyFill="1" applyBorder="1" applyAlignment="1">
      <alignment horizontal="center" vertical="center" wrapText="1"/>
    </xf>
    <xf numFmtId="0" fontId="107" fillId="0" borderId="5" xfId="1" applyFont="1" applyFill="1" applyBorder="1" applyAlignment="1">
      <alignment horizontal="center" vertical="center" wrapText="1"/>
    </xf>
    <xf numFmtId="176" fontId="106" fillId="0" borderId="28" xfId="1" applyNumberFormat="1" applyFont="1" applyFill="1" applyBorder="1" applyAlignment="1">
      <alignment horizontal="center" wrapText="1"/>
    </xf>
    <xf numFmtId="176" fontId="106" fillId="0" borderId="29" xfId="1" applyNumberFormat="1" applyFont="1" applyFill="1" applyBorder="1" applyAlignment="1">
      <alignment horizontal="center" wrapText="1"/>
    </xf>
    <xf numFmtId="176" fontId="106" fillId="0" borderId="30" xfId="1" applyNumberFormat="1" applyFont="1" applyFill="1" applyBorder="1" applyAlignment="1">
      <alignment horizontal="center" wrapText="1"/>
    </xf>
    <xf numFmtId="0" fontId="8" fillId="34" borderId="1" xfId="83" applyFont="1" applyFill="1" applyBorder="1" applyAlignment="1">
      <alignment vertical="center" wrapText="1"/>
    </xf>
    <xf numFmtId="0" fontId="8" fillId="34" borderId="1" xfId="83" applyFont="1" applyFill="1" applyBorder="1" applyAlignment="1">
      <alignment vertical="center"/>
    </xf>
    <xf numFmtId="0" fontId="16" fillId="3" borderId="1" xfId="83" applyFont="1" applyFill="1" applyBorder="1" applyAlignment="1">
      <alignment horizontal="left" vertical="center"/>
    </xf>
    <xf numFmtId="0" fontId="16" fillId="0" borderId="28" xfId="83" applyFont="1" applyFill="1" applyBorder="1" applyAlignment="1">
      <alignment horizontal="center" vertical="center" wrapText="1"/>
    </xf>
    <xf numFmtId="0" fontId="16" fillId="0" borderId="29" xfId="83" applyFont="1" applyFill="1" applyBorder="1" applyAlignment="1">
      <alignment horizontal="center" vertical="center" wrapText="1"/>
    </xf>
    <xf numFmtId="0" fontId="16" fillId="0" borderId="30" xfId="83" applyFont="1" applyFill="1" applyBorder="1" applyAlignment="1">
      <alignment horizontal="center" vertical="center" wrapText="1"/>
    </xf>
    <xf numFmtId="0" fontId="83" fillId="2" borderId="0" xfId="2" applyFont="1" applyFill="1" applyBorder="1" applyAlignment="1">
      <alignment horizontal="center" vertical="center" shrinkToFit="1"/>
    </xf>
    <xf numFmtId="0" fontId="84" fillId="2" borderId="0" xfId="2" applyFont="1" applyFill="1" applyBorder="1" applyAlignment="1">
      <alignment horizontal="center" vertical="center" shrinkToFit="1"/>
    </xf>
    <xf numFmtId="0" fontId="57" fillId="2" borderId="0" xfId="2" applyFont="1" applyFill="1" applyAlignment="1">
      <alignment horizontal="center" vertical="center"/>
    </xf>
    <xf numFmtId="0" fontId="55" fillId="30" borderId="22" xfId="2" applyFont="1" applyFill="1" applyBorder="1" applyAlignment="1">
      <alignment horizontal="center" vertical="center" wrapText="1"/>
    </xf>
    <xf numFmtId="0" fontId="55" fillId="30" borderId="23" xfId="2" applyFont="1" applyFill="1" applyBorder="1" applyAlignment="1">
      <alignment horizontal="center" vertical="center" wrapText="1"/>
    </xf>
    <xf numFmtId="0" fontId="55" fillId="30" borderId="24" xfId="2" applyFont="1" applyFill="1" applyBorder="1" applyAlignment="1">
      <alignment horizontal="center" vertical="center" wrapText="1"/>
    </xf>
    <xf numFmtId="0" fontId="55" fillId="2" borderId="1" xfId="2" applyNumberFormat="1" applyFont="1" applyFill="1" applyBorder="1" applyAlignment="1">
      <alignment horizontal="center" vertical="center" wrapText="1"/>
    </xf>
    <xf numFmtId="176" fontId="55" fillId="2" borderId="1" xfId="2" applyNumberFormat="1" applyFont="1" applyFill="1" applyBorder="1" applyAlignment="1">
      <alignment horizontal="center" vertical="center" wrapText="1"/>
    </xf>
    <xf numFmtId="0" fontId="55" fillId="2" borderId="22" xfId="2" applyFont="1" applyFill="1" applyBorder="1" applyAlignment="1">
      <alignment horizontal="center" vertical="center" wrapText="1"/>
    </xf>
    <xf numFmtId="0" fontId="55" fillId="2" borderId="23" xfId="2" applyFont="1" applyFill="1" applyBorder="1" applyAlignment="1">
      <alignment horizontal="center" vertical="center" wrapText="1"/>
    </xf>
    <xf numFmtId="0" fontId="55" fillId="2" borderId="24" xfId="2" applyFont="1" applyFill="1" applyBorder="1" applyAlignment="1">
      <alignment horizontal="center" vertical="center" wrapText="1"/>
    </xf>
    <xf numFmtId="0" fontId="54" fillId="2" borderId="25" xfId="2" applyFont="1" applyFill="1" applyBorder="1" applyAlignment="1">
      <alignment horizontal="left" vertical="top" wrapText="1" shrinkToFit="1"/>
    </xf>
    <xf numFmtId="0" fontId="54" fillId="2" borderId="0" xfId="2" applyFont="1" applyFill="1" applyBorder="1" applyAlignment="1">
      <alignment horizontal="left" vertical="top" wrapText="1" shrinkToFit="1"/>
    </xf>
    <xf numFmtId="0" fontId="54" fillId="2" borderId="0" xfId="2" applyFont="1" applyFill="1" applyBorder="1" applyAlignment="1"/>
    <xf numFmtId="0" fontId="54" fillId="2" borderId="0" xfId="2" applyFont="1" applyFill="1" applyBorder="1" applyAlignment="1">
      <alignment vertical="center"/>
    </xf>
    <xf numFmtId="0" fontId="145" fillId="0" borderId="0" xfId="0" applyFont="1" applyAlignment="1">
      <alignment horizontal="left" vertical="center"/>
    </xf>
    <xf numFmtId="0" fontId="146" fillId="0" borderId="0" xfId="0" applyFont="1" applyAlignment="1">
      <alignment horizontal="left" vertical="center"/>
    </xf>
    <xf numFmtId="0" fontId="145" fillId="0" borderId="0" xfId="0" applyNumberFormat="1" applyFont="1" applyFill="1" applyAlignment="1">
      <alignment horizontal="left" vertical="center" wrapText="1" shrinkToFit="1"/>
    </xf>
    <xf numFmtId="0" fontId="146" fillId="0" borderId="0" xfId="0" applyNumberFormat="1" applyFont="1" applyFill="1" applyAlignment="1">
      <alignment horizontal="left" vertical="center" wrapText="1" shrinkToFit="1"/>
    </xf>
    <xf numFmtId="0" fontId="103" fillId="0" borderId="0" xfId="34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 shrinkToFit="1"/>
    </xf>
    <xf numFmtId="0" fontId="144" fillId="2" borderId="0" xfId="2" applyFont="1" applyFill="1" applyAlignment="1">
      <alignment horizontal="left" vertical="center"/>
    </xf>
    <xf numFmtId="0" fontId="54" fillId="2" borderId="0" xfId="2" applyFont="1" applyFill="1" applyAlignment="1">
      <alignment horizontal="left" vertical="center"/>
    </xf>
    <xf numFmtId="0" fontId="113" fillId="3" borderId="19" xfId="83" applyFont="1" applyFill="1" applyBorder="1" applyAlignment="1">
      <alignment horizontal="left" vertical="top" wrapText="1"/>
    </xf>
    <xf numFmtId="0" fontId="113" fillId="3" borderId="0" xfId="83" applyFont="1" applyFill="1" applyBorder="1" applyAlignment="1">
      <alignment horizontal="left" vertical="top" wrapText="1"/>
    </xf>
    <xf numFmtId="0" fontId="10" fillId="2" borderId="0" xfId="2" applyFont="1" applyFill="1" applyAlignment="1">
      <alignment horizontal="left" vertical="center"/>
    </xf>
    <xf numFmtId="0" fontId="139" fillId="2" borderId="0" xfId="2" applyFont="1" applyFill="1" applyAlignment="1">
      <alignment horizontal="left" vertical="center"/>
    </xf>
  </cellXfs>
  <cellStyles count="84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1 3" xfId="10"/>
    <cellStyle name="40% - 輔色2 2" xfId="11"/>
    <cellStyle name="40% - 輔色3 2" xfId="12"/>
    <cellStyle name="40% - 輔色4 2" xfId="13"/>
    <cellStyle name="40% - 輔色4 3" xfId="14"/>
    <cellStyle name="40% - 輔色5 2" xfId="15"/>
    <cellStyle name="40% - 輔色6 2" xfId="16"/>
    <cellStyle name="40% - 輔色6 3" xfId="17"/>
    <cellStyle name="60% - 輔色1 2" xfId="18"/>
    <cellStyle name="60% - 輔色1 3" xfId="19"/>
    <cellStyle name="60% - 輔色2 2" xfId="20"/>
    <cellStyle name="60% - 輔色2 3" xfId="21"/>
    <cellStyle name="60% - 輔色3 2" xfId="22"/>
    <cellStyle name="60% - 輔色3 3" xfId="23"/>
    <cellStyle name="60% - 輔色4 2" xfId="24"/>
    <cellStyle name="60% - 輔色4 3" xfId="25"/>
    <cellStyle name="60% - 輔色5 2" xfId="26"/>
    <cellStyle name="60% - 輔色5 3" xfId="27"/>
    <cellStyle name="60% - 輔色6 2" xfId="28"/>
    <cellStyle name="60% - 輔色6 3" xfId="29"/>
    <cellStyle name="一般" xfId="0" builtinId="0"/>
    <cellStyle name="一般 2" xfId="2"/>
    <cellStyle name="一般 2 2" xfId="1"/>
    <cellStyle name="一般 2 2 2" xfId="30"/>
    <cellStyle name="一般 2 2 3" xfId="31"/>
    <cellStyle name="一般 2 3" xfId="32"/>
    <cellStyle name="一般 2 5" xfId="33"/>
    <cellStyle name="一般 3" xfId="34"/>
    <cellStyle name="一般 4" xfId="35"/>
    <cellStyle name="一般 4 2" xfId="83"/>
    <cellStyle name="一般 5" xfId="36"/>
    <cellStyle name="一般 5 2" xfId="37"/>
    <cellStyle name="一般 6" xfId="38"/>
    <cellStyle name="一般 7" xfId="39"/>
    <cellStyle name="一般 8" xfId="40"/>
    <cellStyle name="一般 9" xfId="41"/>
    <cellStyle name="一般_97" xfId="82"/>
    <cellStyle name="一般_夜四技課程規劃表公告上網" xfId="42"/>
    <cellStyle name="一般_餐飲系_課程修訂對照表_101-11-19" xfId="81"/>
    <cellStyle name="中等 2" xfId="43"/>
    <cellStyle name="合計 2" xfId="44"/>
    <cellStyle name="合計 3" xfId="45"/>
    <cellStyle name="好 2" xfId="46"/>
    <cellStyle name="計算方式 2" xfId="47"/>
    <cellStyle name="計算方式 3" xfId="48"/>
    <cellStyle name="連結的儲存格 2" xfId="49"/>
    <cellStyle name="備註 2" xfId="50"/>
    <cellStyle name="說明文字 2" xfId="51"/>
    <cellStyle name="輔色1 2" xfId="52"/>
    <cellStyle name="輔色1 3" xfId="53"/>
    <cellStyle name="輔色2 2" xfId="54"/>
    <cellStyle name="輔色2 3" xfId="55"/>
    <cellStyle name="輔色3 2" xfId="56"/>
    <cellStyle name="輔色3 3" xfId="57"/>
    <cellStyle name="輔色4 2" xfId="58"/>
    <cellStyle name="輔色4 3" xfId="59"/>
    <cellStyle name="輔色5 2" xfId="60"/>
    <cellStyle name="輔色5 3" xfId="61"/>
    <cellStyle name="輔色6 2" xfId="62"/>
    <cellStyle name="輔色6 3" xfId="63"/>
    <cellStyle name="標題 1 2" xfId="64"/>
    <cellStyle name="標題 1 3" xfId="65"/>
    <cellStyle name="標題 2 2" xfId="66"/>
    <cellStyle name="標題 2 3" xfId="67"/>
    <cellStyle name="標題 3 2" xfId="68"/>
    <cellStyle name="標題 3 3" xfId="69"/>
    <cellStyle name="標題 4 2" xfId="70"/>
    <cellStyle name="標題 4 3" xfId="71"/>
    <cellStyle name="標題 5" xfId="72"/>
    <cellStyle name="標題 6" xfId="73"/>
    <cellStyle name="輸入 2" xfId="74"/>
    <cellStyle name="輸出 2" xfId="75"/>
    <cellStyle name="輸出 3" xfId="76"/>
    <cellStyle name="檢查儲存格 2" xfId="77"/>
    <cellStyle name="檢查儲存格 3" xfId="78"/>
    <cellStyle name="壞 2" xfId="79"/>
    <cellStyle name="警告文字 2" xfId="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43" zoomScaleNormal="100" workbookViewId="0">
      <selection activeCell="P68" sqref="P68"/>
    </sheetView>
  </sheetViews>
  <sheetFormatPr defaultColWidth="8.875" defaultRowHeight="15"/>
  <cols>
    <col min="1" max="1" width="2.625" style="309" customWidth="1"/>
    <col min="2" max="2" width="13.125" style="309" customWidth="1"/>
    <col min="3" max="6" width="2.625" style="309" customWidth="1"/>
    <col min="7" max="7" width="13.125" style="309" customWidth="1"/>
    <col min="8" max="11" width="2.625" style="309" customWidth="1"/>
    <col min="12" max="12" width="13.125" style="309" customWidth="1"/>
    <col min="13" max="16" width="2.625" style="309" customWidth="1"/>
    <col min="17" max="17" width="13.125" style="309" customWidth="1"/>
    <col min="18" max="21" width="2.625" style="309" customWidth="1"/>
    <col min="22" max="16384" width="8.875" style="309"/>
  </cols>
  <sheetData>
    <row r="1" spans="1:21" ht="24.95" customHeight="1">
      <c r="A1" s="481" t="s">
        <v>1076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</row>
    <row r="2" spans="1:21" ht="9.9499999999999993" customHeight="1">
      <c r="A2" s="484" t="s">
        <v>1075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</row>
    <row r="3" spans="1:21" ht="9.9499999999999993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</row>
    <row r="4" spans="1:21" ht="9.9499999999999993" customHeight="1">
      <c r="A4" s="486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</row>
    <row r="5" spans="1:21" ht="15" customHeight="1">
      <c r="A5" s="482" t="s">
        <v>0</v>
      </c>
      <c r="B5" s="483" t="s">
        <v>1</v>
      </c>
      <c r="C5" s="483" t="s">
        <v>2</v>
      </c>
      <c r="D5" s="483"/>
      <c r="E5" s="483"/>
      <c r="F5" s="483"/>
      <c r="G5" s="483" t="s">
        <v>1</v>
      </c>
      <c r="H5" s="483" t="s">
        <v>3</v>
      </c>
      <c r="I5" s="483"/>
      <c r="J5" s="483"/>
      <c r="K5" s="483"/>
      <c r="L5" s="483" t="s">
        <v>1</v>
      </c>
      <c r="M5" s="483" t="s">
        <v>4</v>
      </c>
      <c r="N5" s="483"/>
      <c r="O5" s="483"/>
      <c r="P5" s="483"/>
      <c r="Q5" s="483" t="s">
        <v>1</v>
      </c>
      <c r="R5" s="483" t="s">
        <v>5</v>
      </c>
      <c r="S5" s="483"/>
      <c r="T5" s="483"/>
      <c r="U5" s="483"/>
    </row>
    <row r="6" spans="1:21" ht="15" customHeight="1">
      <c r="A6" s="482"/>
      <c r="B6" s="483"/>
      <c r="C6" s="483" t="s">
        <v>6</v>
      </c>
      <c r="D6" s="483"/>
      <c r="E6" s="483" t="s">
        <v>7</v>
      </c>
      <c r="F6" s="483"/>
      <c r="G6" s="483"/>
      <c r="H6" s="483" t="s">
        <v>6</v>
      </c>
      <c r="I6" s="483"/>
      <c r="J6" s="483" t="s">
        <v>7</v>
      </c>
      <c r="K6" s="483"/>
      <c r="L6" s="483"/>
      <c r="M6" s="483" t="s">
        <v>6</v>
      </c>
      <c r="N6" s="483"/>
      <c r="O6" s="483" t="s">
        <v>7</v>
      </c>
      <c r="P6" s="483"/>
      <c r="Q6" s="483"/>
      <c r="R6" s="483" t="s">
        <v>6</v>
      </c>
      <c r="S6" s="483"/>
      <c r="T6" s="483" t="s">
        <v>7</v>
      </c>
      <c r="U6" s="483"/>
    </row>
    <row r="7" spans="1:21" ht="20.25" customHeight="1">
      <c r="A7" s="482"/>
      <c r="B7" s="483"/>
      <c r="C7" s="310" t="s">
        <v>8</v>
      </c>
      <c r="D7" s="310" t="s">
        <v>9</v>
      </c>
      <c r="E7" s="310" t="s">
        <v>8</v>
      </c>
      <c r="F7" s="310" t="s">
        <v>9</v>
      </c>
      <c r="G7" s="483"/>
      <c r="H7" s="310" t="s">
        <v>8</v>
      </c>
      <c r="I7" s="310" t="s">
        <v>9</v>
      </c>
      <c r="J7" s="310" t="s">
        <v>8</v>
      </c>
      <c r="K7" s="310" t="s">
        <v>9</v>
      </c>
      <c r="L7" s="483"/>
      <c r="M7" s="310" t="s">
        <v>8</v>
      </c>
      <c r="N7" s="310" t="s">
        <v>9</v>
      </c>
      <c r="O7" s="310" t="s">
        <v>8</v>
      </c>
      <c r="P7" s="310" t="s">
        <v>9</v>
      </c>
      <c r="Q7" s="483"/>
      <c r="R7" s="310" t="s">
        <v>8</v>
      </c>
      <c r="S7" s="310" t="s">
        <v>9</v>
      </c>
      <c r="T7" s="310" t="s">
        <v>8</v>
      </c>
      <c r="U7" s="310" t="s">
        <v>9</v>
      </c>
    </row>
    <row r="8" spans="1:21" ht="15" customHeight="1">
      <c r="A8" s="491" t="s">
        <v>21</v>
      </c>
      <c r="B8" s="311" t="s">
        <v>818</v>
      </c>
      <c r="C8" s="312">
        <v>2</v>
      </c>
      <c r="D8" s="312">
        <v>2</v>
      </c>
      <c r="E8" s="312"/>
      <c r="F8" s="312"/>
      <c r="G8" s="313" t="s">
        <v>819</v>
      </c>
      <c r="H8" s="312">
        <v>2</v>
      </c>
      <c r="I8" s="312">
        <v>2</v>
      </c>
      <c r="J8" s="312"/>
      <c r="K8" s="312"/>
      <c r="L8" s="314"/>
      <c r="M8" s="315"/>
      <c r="N8" s="315"/>
      <c r="O8" s="315"/>
      <c r="P8" s="315"/>
      <c r="Q8" s="314"/>
      <c r="R8" s="315"/>
      <c r="S8" s="315"/>
      <c r="T8" s="315"/>
      <c r="U8" s="315"/>
    </row>
    <row r="9" spans="1:21" ht="15" customHeight="1">
      <c r="A9" s="492"/>
      <c r="B9" s="313" t="s">
        <v>820</v>
      </c>
      <c r="C9" s="312"/>
      <c r="D9" s="312"/>
      <c r="E9" s="312">
        <v>2</v>
      </c>
      <c r="F9" s="312">
        <v>2</v>
      </c>
      <c r="G9" s="313" t="s">
        <v>821</v>
      </c>
      <c r="H9" s="312">
        <v>2</v>
      </c>
      <c r="I9" s="312">
        <v>2</v>
      </c>
      <c r="J9" s="312">
        <v>2</v>
      </c>
      <c r="K9" s="312">
        <v>2</v>
      </c>
      <c r="L9" s="314"/>
      <c r="M9" s="315"/>
      <c r="N9" s="315"/>
      <c r="O9" s="315"/>
      <c r="P9" s="315"/>
      <c r="Q9" s="314"/>
      <c r="R9" s="315"/>
      <c r="S9" s="315"/>
      <c r="T9" s="315"/>
      <c r="U9" s="315"/>
    </row>
    <row r="10" spans="1:21" ht="15" customHeight="1">
      <c r="A10" s="492"/>
      <c r="B10" s="313" t="s">
        <v>822</v>
      </c>
      <c r="C10" s="312">
        <v>2</v>
      </c>
      <c r="D10" s="312">
        <v>2</v>
      </c>
      <c r="E10" s="312">
        <v>2</v>
      </c>
      <c r="F10" s="312">
        <v>2</v>
      </c>
      <c r="G10" s="313"/>
      <c r="H10" s="312"/>
      <c r="I10" s="312"/>
      <c r="J10" s="312"/>
      <c r="K10" s="312"/>
      <c r="L10" s="314"/>
      <c r="M10" s="315"/>
      <c r="N10" s="315"/>
      <c r="O10" s="315"/>
      <c r="P10" s="315"/>
      <c r="Q10" s="314"/>
      <c r="R10" s="315"/>
      <c r="S10" s="315"/>
      <c r="T10" s="315"/>
      <c r="U10" s="315"/>
    </row>
    <row r="11" spans="1:21" ht="15" customHeight="1">
      <c r="A11" s="492"/>
      <c r="B11" s="316" t="s">
        <v>823</v>
      </c>
      <c r="C11" s="317">
        <v>4</v>
      </c>
      <c r="D11" s="317">
        <v>4</v>
      </c>
      <c r="E11" s="317">
        <v>4</v>
      </c>
      <c r="F11" s="317">
        <v>4</v>
      </c>
      <c r="G11" s="318" t="s">
        <v>823</v>
      </c>
      <c r="H11" s="317">
        <v>4</v>
      </c>
      <c r="I11" s="317">
        <v>4</v>
      </c>
      <c r="J11" s="317">
        <v>2</v>
      </c>
      <c r="K11" s="317">
        <v>2</v>
      </c>
      <c r="L11" s="318" t="s">
        <v>823</v>
      </c>
      <c r="M11" s="317">
        <v>0</v>
      </c>
      <c r="N11" s="317">
        <v>0</v>
      </c>
      <c r="O11" s="319">
        <v>0</v>
      </c>
      <c r="P11" s="319">
        <v>0</v>
      </c>
      <c r="Q11" s="318" t="s">
        <v>823</v>
      </c>
      <c r="R11" s="317">
        <v>0</v>
      </c>
      <c r="S11" s="317">
        <v>0</v>
      </c>
      <c r="T11" s="317">
        <v>0</v>
      </c>
      <c r="U11" s="317">
        <v>0</v>
      </c>
    </row>
    <row r="12" spans="1:21" ht="15" customHeight="1">
      <c r="A12" s="492"/>
      <c r="B12" s="320" t="s">
        <v>10</v>
      </c>
      <c r="C12" s="494">
        <v>14</v>
      </c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</row>
    <row r="13" spans="1:21" ht="27" customHeight="1">
      <c r="A13" s="493"/>
      <c r="B13" s="495" t="s">
        <v>1187</v>
      </c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</row>
    <row r="14" spans="1:21" ht="15" customHeight="1">
      <c r="A14" s="482" t="s">
        <v>22</v>
      </c>
      <c r="B14" s="321" t="s">
        <v>824</v>
      </c>
      <c r="C14" s="322">
        <v>0</v>
      </c>
      <c r="D14" s="322">
        <v>1</v>
      </c>
      <c r="E14" s="322">
        <v>0</v>
      </c>
      <c r="F14" s="322">
        <v>1</v>
      </c>
      <c r="G14" s="321" t="s">
        <v>825</v>
      </c>
      <c r="H14" s="322">
        <v>1</v>
      </c>
      <c r="I14" s="322">
        <v>1</v>
      </c>
      <c r="J14" s="322">
        <v>1</v>
      </c>
      <c r="K14" s="322">
        <v>1</v>
      </c>
      <c r="L14" s="323"/>
      <c r="M14" s="324"/>
      <c r="N14" s="324"/>
      <c r="O14" s="324"/>
      <c r="P14" s="325"/>
      <c r="Q14" s="321"/>
      <c r="R14" s="322"/>
      <c r="S14" s="322"/>
      <c r="T14" s="322"/>
      <c r="U14" s="326"/>
    </row>
    <row r="15" spans="1:21" ht="15" customHeight="1">
      <c r="A15" s="482"/>
      <c r="B15" s="327" t="s">
        <v>11</v>
      </c>
      <c r="C15" s="328"/>
      <c r="D15" s="328"/>
      <c r="E15" s="328">
        <v>2</v>
      </c>
      <c r="F15" s="328">
        <v>2</v>
      </c>
      <c r="G15" s="311" t="s">
        <v>826</v>
      </c>
      <c r="H15" s="312">
        <v>2</v>
      </c>
      <c r="I15" s="312">
        <v>2</v>
      </c>
      <c r="J15" s="312"/>
      <c r="K15" s="329"/>
      <c r="L15" s="330"/>
      <c r="M15" s="331"/>
      <c r="N15" s="331"/>
      <c r="O15" s="329"/>
      <c r="P15" s="329"/>
      <c r="Q15" s="332"/>
      <c r="R15" s="329"/>
      <c r="S15" s="329"/>
      <c r="T15" s="329"/>
      <c r="U15" s="328"/>
    </row>
    <row r="16" spans="1:21" ht="15" customHeight="1">
      <c r="A16" s="482"/>
      <c r="B16" s="333"/>
      <c r="C16" s="334"/>
      <c r="D16" s="334"/>
      <c r="E16" s="328"/>
      <c r="F16" s="328"/>
      <c r="G16" s="333" t="s">
        <v>827</v>
      </c>
      <c r="H16" s="331"/>
      <c r="I16" s="331"/>
      <c r="J16" s="312">
        <v>2</v>
      </c>
      <c r="K16" s="312">
        <v>2</v>
      </c>
      <c r="L16" s="332"/>
      <c r="M16" s="329"/>
      <c r="N16" s="329"/>
      <c r="O16" s="329"/>
      <c r="P16" s="329"/>
      <c r="Q16" s="332"/>
      <c r="R16" s="329"/>
      <c r="S16" s="329"/>
      <c r="T16" s="329"/>
      <c r="U16" s="328"/>
    </row>
    <row r="17" spans="1:21" ht="15" customHeight="1">
      <c r="A17" s="482"/>
      <c r="B17" s="316" t="s">
        <v>823</v>
      </c>
      <c r="C17" s="317">
        <v>0</v>
      </c>
      <c r="D17" s="317">
        <v>1</v>
      </c>
      <c r="E17" s="317">
        <v>2</v>
      </c>
      <c r="F17" s="317">
        <v>3</v>
      </c>
      <c r="G17" s="318" t="s">
        <v>823</v>
      </c>
      <c r="H17" s="317">
        <v>3</v>
      </c>
      <c r="I17" s="317">
        <v>3</v>
      </c>
      <c r="J17" s="317">
        <v>3</v>
      </c>
      <c r="K17" s="317">
        <v>3</v>
      </c>
      <c r="L17" s="318" t="s">
        <v>823</v>
      </c>
      <c r="M17" s="317">
        <v>0</v>
      </c>
      <c r="N17" s="317">
        <v>0</v>
      </c>
      <c r="O17" s="319">
        <v>0</v>
      </c>
      <c r="P17" s="319">
        <v>0</v>
      </c>
      <c r="Q17" s="318" t="s">
        <v>823</v>
      </c>
      <c r="R17" s="317">
        <v>0</v>
      </c>
      <c r="S17" s="317">
        <v>0</v>
      </c>
      <c r="T17" s="317">
        <v>0</v>
      </c>
      <c r="U17" s="317">
        <v>0</v>
      </c>
    </row>
    <row r="18" spans="1:21" ht="15" customHeight="1">
      <c r="A18" s="482"/>
      <c r="B18" s="335" t="s">
        <v>10</v>
      </c>
      <c r="C18" s="496">
        <v>8</v>
      </c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</row>
    <row r="19" spans="1:21" ht="73.5" customHeight="1">
      <c r="A19" s="482" t="s">
        <v>23</v>
      </c>
      <c r="B19" s="497" t="s">
        <v>828</v>
      </c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</row>
    <row r="20" spans="1:21" ht="15" customHeight="1">
      <c r="A20" s="482"/>
      <c r="B20" s="473" t="s">
        <v>829</v>
      </c>
      <c r="C20" s="498">
        <v>6</v>
      </c>
      <c r="D20" s="498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</row>
    <row r="21" spans="1:21" ht="15" customHeight="1">
      <c r="A21" s="482" t="s">
        <v>24</v>
      </c>
      <c r="B21" s="336" t="s">
        <v>25</v>
      </c>
      <c r="C21" s="337">
        <v>2</v>
      </c>
      <c r="D21" s="338">
        <v>2</v>
      </c>
      <c r="E21" s="338"/>
      <c r="F21" s="338"/>
      <c r="G21" s="339" t="s">
        <v>26</v>
      </c>
      <c r="H21" s="338">
        <v>2</v>
      </c>
      <c r="I21" s="338">
        <v>2</v>
      </c>
      <c r="J21" s="338"/>
      <c r="K21" s="338"/>
      <c r="L21" s="314"/>
      <c r="M21" s="315"/>
      <c r="N21" s="315"/>
      <c r="O21" s="340"/>
      <c r="P21" s="340"/>
      <c r="Q21" s="314"/>
      <c r="R21" s="315"/>
      <c r="S21" s="315"/>
      <c r="T21" s="315"/>
      <c r="U21" s="315"/>
    </row>
    <row r="22" spans="1:21" ht="15" customHeight="1">
      <c r="A22" s="482"/>
      <c r="B22" s="339" t="s">
        <v>27</v>
      </c>
      <c r="C22" s="338"/>
      <c r="D22" s="338"/>
      <c r="E22" s="338">
        <v>2</v>
      </c>
      <c r="F22" s="338">
        <v>2</v>
      </c>
      <c r="G22" s="336" t="s">
        <v>28</v>
      </c>
      <c r="H22" s="338"/>
      <c r="I22" s="338"/>
      <c r="J22" s="338">
        <v>2</v>
      </c>
      <c r="K22" s="338">
        <v>2</v>
      </c>
      <c r="L22" s="314"/>
      <c r="M22" s="315"/>
      <c r="N22" s="315"/>
      <c r="O22" s="340"/>
      <c r="P22" s="340"/>
      <c r="Q22" s="314"/>
      <c r="R22" s="315"/>
      <c r="S22" s="315"/>
      <c r="T22" s="315"/>
      <c r="U22" s="315"/>
    </row>
    <row r="23" spans="1:21" ht="15" customHeight="1">
      <c r="A23" s="482"/>
      <c r="B23" s="340" t="s">
        <v>29</v>
      </c>
      <c r="C23" s="341">
        <v>2</v>
      </c>
      <c r="D23" s="341">
        <v>2</v>
      </c>
      <c r="E23" s="341">
        <v>2</v>
      </c>
      <c r="F23" s="341">
        <v>2</v>
      </c>
      <c r="G23" s="342"/>
      <c r="H23" s="341">
        <v>2</v>
      </c>
      <c r="I23" s="341">
        <v>2</v>
      </c>
      <c r="J23" s="341">
        <v>2</v>
      </c>
      <c r="K23" s="341">
        <v>2</v>
      </c>
      <c r="L23" s="340"/>
      <c r="M23" s="315"/>
      <c r="N23" s="315"/>
      <c r="O23" s="340"/>
      <c r="P23" s="340"/>
      <c r="Q23" s="340"/>
      <c r="R23" s="315"/>
      <c r="S23" s="315"/>
      <c r="T23" s="315"/>
      <c r="U23" s="315"/>
    </row>
    <row r="24" spans="1:21" ht="15" customHeight="1">
      <c r="A24" s="482"/>
      <c r="B24" s="343" t="s">
        <v>12</v>
      </c>
      <c r="C24" s="499">
        <v>8</v>
      </c>
      <c r="D24" s="494"/>
      <c r="E24" s="494"/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4"/>
    </row>
    <row r="25" spans="1:21" s="347" customFormat="1" ht="13.9" customHeight="1">
      <c r="A25" s="487" t="s">
        <v>830</v>
      </c>
      <c r="B25" s="344" t="s">
        <v>831</v>
      </c>
      <c r="C25" s="345">
        <v>2</v>
      </c>
      <c r="D25" s="345">
        <v>2</v>
      </c>
      <c r="E25" s="345"/>
      <c r="F25" s="345"/>
      <c r="G25" s="344" t="s">
        <v>832</v>
      </c>
      <c r="H25" s="345">
        <v>2</v>
      </c>
      <c r="I25" s="345">
        <v>2</v>
      </c>
      <c r="J25" s="345"/>
      <c r="K25" s="345"/>
      <c r="L25" s="346" t="s">
        <v>833</v>
      </c>
      <c r="M25" s="345"/>
      <c r="N25" s="345"/>
      <c r="O25" s="345">
        <v>2</v>
      </c>
      <c r="P25" s="345">
        <v>2</v>
      </c>
      <c r="Q25" s="346" t="s">
        <v>834</v>
      </c>
      <c r="R25" s="345"/>
      <c r="S25" s="345"/>
      <c r="T25" s="345">
        <v>2</v>
      </c>
      <c r="U25" s="345">
        <v>2</v>
      </c>
    </row>
    <row r="26" spans="1:21" s="347" customFormat="1" ht="13.9" customHeight="1">
      <c r="A26" s="488"/>
      <c r="B26" s="348" t="s">
        <v>835</v>
      </c>
      <c r="C26" s="349">
        <v>2</v>
      </c>
      <c r="D26" s="349">
        <v>2</v>
      </c>
      <c r="E26" s="349"/>
      <c r="F26" s="349"/>
      <c r="G26" s="350" t="s">
        <v>836</v>
      </c>
      <c r="H26" s="349">
        <v>2</v>
      </c>
      <c r="I26" s="349">
        <v>2</v>
      </c>
      <c r="J26" s="349"/>
      <c r="K26" s="349"/>
      <c r="L26" s="348" t="s">
        <v>837</v>
      </c>
      <c r="M26" s="349"/>
      <c r="N26" s="349"/>
      <c r="O26" s="349">
        <v>2</v>
      </c>
      <c r="P26" s="349">
        <v>2</v>
      </c>
      <c r="Q26" s="350" t="s">
        <v>838</v>
      </c>
      <c r="R26" s="349"/>
      <c r="S26" s="349"/>
      <c r="T26" s="349">
        <v>2</v>
      </c>
      <c r="U26" s="349">
        <v>2</v>
      </c>
    </row>
    <row r="27" spans="1:21" s="347" customFormat="1" ht="13.9" customHeight="1">
      <c r="A27" s="489"/>
      <c r="B27" s="351" t="s">
        <v>13</v>
      </c>
      <c r="C27" s="490">
        <f>SUM(C25+C26+H25+H26+O25+O26+T25,+T26)</f>
        <v>16</v>
      </c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0"/>
      <c r="U27" s="490"/>
    </row>
    <row r="28" spans="1:21" ht="15" customHeight="1">
      <c r="A28" s="501" t="s">
        <v>30</v>
      </c>
      <c r="B28" s="352" t="s">
        <v>31</v>
      </c>
      <c r="C28" s="353">
        <v>2</v>
      </c>
      <c r="D28" s="353">
        <v>2</v>
      </c>
      <c r="E28" s="354"/>
      <c r="F28" s="354"/>
      <c r="G28" s="352" t="s">
        <v>839</v>
      </c>
      <c r="H28" s="353">
        <v>2</v>
      </c>
      <c r="I28" s="353">
        <v>2</v>
      </c>
      <c r="J28" s="353"/>
      <c r="K28" s="353"/>
      <c r="L28" s="352" t="s">
        <v>32</v>
      </c>
      <c r="M28" s="353">
        <v>2</v>
      </c>
      <c r="N28" s="353">
        <v>2</v>
      </c>
      <c r="O28" s="353"/>
      <c r="P28" s="353"/>
      <c r="Q28" s="352" t="s">
        <v>840</v>
      </c>
      <c r="R28" s="353">
        <v>10</v>
      </c>
      <c r="S28" s="353">
        <v>10</v>
      </c>
      <c r="T28" s="353">
        <v>10</v>
      </c>
      <c r="U28" s="353">
        <v>10</v>
      </c>
    </row>
    <row r="29" spans="1:21" ht="15" customHeight="1">
      <c r="A29" s="501"/>
      <c r="B29" s="352" t="s">
        <v>81</v>
      </c>
      <c r="C29" s="353">
        <v>2</v>
      </c>
      <c r="D29" s="353">
        <v>2</v>
      </c>
      <c r="E29" s="354"/>
      <c r="F29" s="354"/>
      <c r="G29" s="352" t="s">
        <v>82</v>
      </c>
      <c r="H29" s="353">
        <v>2</v>
      </c>
      <c r="I29" s="353">
        <v>2</v>
      </c>
      <c r="J29" s="353"/>
      <c r="K29" s="353"/>
      <c r="L29" s="355" t="s">
        <v>841</v>
      </c>
      <c r="M29" s="356">
        <v>2</v>
      </c>
      <c r="N29" s="356">
        <v>2</v>
      </c>
      <c r="O29" s="356"/>
      <c r="P29" s="356"/>
      <c r="Q29" s="352"/>
      <c r="R29" s="353"/>
      <c r="S29" s="353"/>
      <c r="T29" s="353"/>
      <c r="U29" s="353"/>
    </row>
    <row r="30" spans="1:21" ht="15" customHeight="1">
      <c r="A30" s="501"/>
      <c r="B30" s="352" t="s">
        <v>842</v>
      </c>
      <c r="C30" s="353">
        <v>2</v>
      </c>
      <c r="D30" s="353">
        <v>2</v>
      </c>
      <c r="E30" s="353"/>
      <c r="F30" s="353"/>
      <c r="G30" s="357" t="s">
        <v>843</v>
      </c>
      <c r="H30" s="353">
        <v>2</v>
      </c>
      <c r="I30" s="353">
        <v>2</v>
      </c>
      <c r="J30" s="353">
        <v>2</v>
      </c>
      <c r="K30" s="353">
        <v>2</v>
      </c>
      <c r="L30" s="352" t="s">
        <v>33</v>
      </c>
      <c r="M30" s="353">
        <v>2</v>
      </c>
      <c r="N30" s="353">
        <v>2</v>
      </c>
      <c r="O30" s="353"/>
      <c r="P30" s="353"/>
      <c r="Q30" s="358"/>
      <c r="R30" s="353"/>
      <c r="S30" s="353"/>
      <c r="T30" s="353"/>
      <c r="U30" s="353"/>
    </row>
    <row r="31" spans="1:21" ht="15" customHeight="1">
      <c r="A31" s="501"/>
      <c r="B31" s="352" t="s">
        <v>34</v>
      </c>
      <c r="C31" s="353">
        <v>2</v>
      </c>
      <c r="D31" s="353">
        <v>2</v>
      </c>
      <c r="E31" s="353"/>
      <c r="F31" s="353"/>
      <c r="G31" s="352" t="s">
        <v>844</v>
      </c>
      <c r="H31" s="353">
        <v>2</v>
      </c>
      <c r="I31" s="353">
        <v>2</v>
      </c>
      <c r="J31" s="353">
        <v>2</v>
      </c>
      <c r="K31" s="353">
        <v>2</v>
      </c>
      <c r="L31" s="352" t="s">
        <v>845</v>
      </c>
      <c r="M31" s="353">
        <v>1</v>
      </c>
      <c r="N31" s="353">
        <v>2</v>
      </c>
      <c r="O31" s="353">
        <v>1</v>
      </c>
      <c r="P31" s="353">
        <v>2</v>
      </c>
      <c r="Q31" s="352"/>
      <c r="R31" s="353"/>
      <c r="S31" s="353"/>
      <c r="T31" s="353"/>
      <c r="U31" s="353"/>
    </row>
    <row r="32" spans="1:21" ht="15" customHeight="1">
      <c r="A32" s="501"/>
      <c r="B32" s="352" t="s">
        <v>846</v>
      </c>
      <c r="C32" s="359"/>
      <c r="D32" s="359"/>
      <c r="E32" s="353">
        <v>2</v>
      </c>
      <c r="F32" s="353">
        <v>2</v>
      </c>
      <c r="G32" s="360" t="s">
        <v>847</v>
      </c>
      <c r="H32" s="361"/>
      <c r="I32" s="361"/>
      <c r="J32" s="361">
        <v>2</v>
      </c>
      <c r="K32" s="361">
        <v>2</v>
      </c>
      <c r="L32" s="352" t="s">
        <v>848</v>
      </c>
      <c r="M32" s="353"/>
      <c r="N32" s="353"/>
      <c r="O32" s="361">
        <v>2</v>
      </c>
      <c r="P32" s="361">
        <v>2</v>
      </c>
      <c r="Q32" s="362"/>
      <c r="R32" s="353"/>
      <c r="S32" s="353"/>
      <c r="T32" s="353"/>
      <c r="U32" s="353"/>
    </row>
    <row r="33" spans="1:21" ht="15" customHeight="1">
      <c r="A33" s="501"/>
      <c r="B33" s="352" t="s">
        <v>83</v>
      </c>
      <c r="C33" s="353"/>
      <c r="D33" s="353"/>
      <c r="E33" s="353">
        <v>2</v>
      </c>
      <c r="F33" s="353">
        <v>2</v>
      </c>
      <c r="G33" s="352" t="s">
        <v>849</v>
      </c>
      <c r="H33" s="353"/>
      <c r="I33" s="353"/>
      <c r="J33" s="353">
        <v>2</v>
      </c>
      <c r="K33" s="353">
        <v>2</v>
      </c>
      <c r="L33" s="352" t="s">
        <v>35</v>
      </c>
      <c r="M33" s="353"/>
      <c r="N33" s="353"/>
      <c r="O33" s="353">
        <v>2</v>
      </c>
      <c r="P33" s="353">
        <v>2</v>
      </c>
      <c r="Q33" s="362"/>
      <c r="R33" s="353"/>
      <c r="S33" s="353"/>
      <c r="T33" s="353"/>
      <c r="U33" s="353"/>
    </row>
    <row r="34" spans="1:21" ht="15" customHeight="1">
      <c r="A34" s="501"/>
      <c r="B34" s="352" t="s">
        <v>850</v>
      </c>
      <c r="C34" s="352"/>
      <c r="D34" s="352"/>
      <c r="E34" s="353">
        <v>2</v>
      </c>
      <c r="F34" s="353">
        <v>2</v>
      </c>
      <c r="G34" s="360"/>
      <c r="H34" s="353"/>
      <c r="I34" s="353"/>
      <c r="J34" s="353"/>
      <c r="K34" s="353"/>
      <c r="L34" s="363" t="s">
        <v>851</v>
      </c>
      <c r="M34" s="353"/>
      <c r="N34" s="353"/>
      <c r="O34" s="353">
        <v>2</v>
      </c>
      <c r="P34" s="353">
        <v>2</v>
      </c>
      <c r="Q34" s="352"/>
      <c r="R34" s="353"/>
      <c r="S34" s="353"/>
      <c r="T34" s="353"/>
      <c r="U34" s="353"/>
    </row>
    <row r="35" spans="1:21" ht="15" customHeight="1">
      <c r="A35" s="501"/>
      <c r="B35" s="364"/>
      <c r="C35" s="364"/>
      <c r="D35" s="364"/>
      <c r="E35" s="364"/>
      <c r="F35" s="364"/>
      <c r="G35" s="360"/>
      <c r="H35" s="361"/>
      <c r="I35" s="361"/>
      <c r="J35" s="361"/>
      <c r="K35" s="361"/>
      <c r="L35" s="365"/>
      <c r="M35" s="364"/>
      <c r="N35" s="364"/>
      <c r="O35" s="364"/>
      <c r="P35" s="364"/>
      <c r="Q35" s="359"/>
      <c r="R35" s="353"/>
      <c r="S35" s="353"/>
      <c r="T35" s="353"/>
      <c r="U35" s="353"/>
    </row>
    <row r="36" spans="1:21" ht="15" customHeight="1">
      <c r="A36" s="501"/>
      <c r="B36" s="352"/>
      <c r="C36" s="352"/>
      <c r="D36" s="352"/>
      <c r="E36" s="353"/>
      <c r="F36" s="353"/>
      <c r="G36" s="360"/>
      <c r="H36" s="353"/>
      <c r="I36" s="353"/>
      <c r="J36" s="353"/>
      <c r="K36" s="353"/>
      <c r="L36" s="364"/>
      <c r="M36" s="364"/>
      <c r="N36" s="364"/>
      <c r="O36" s="364"/>
      <c r="P36" s="364"/>
      <c r="Q36" s="359"/>
      <c r="R36" s="353"/>
      <c r="S36" s="353"/>
      <c r="T36" s="353"/>
      <c r="U36" s="353"/>
    </row>
    <row r="37" spans="1:21" ht="15" customHeight="1">
      <c r="A37" s="501"/>
      <c r="B37" s="352"/>
      <c r="C37" s="353"/>
      <c r="D37" s="353"/>
      <c r="E37" s="353"/>
      <c r="F37" s="353"/>
      <c r="G37" s="352"/>
      <c r="H37" s="353"/>
      <c r="I37" s="353"/>
      <c r="J37" s="353"/>
      <c r="K37" s="353"/>
      <c r="L37" s="360"/>
      <c r="M37" s="353"/>
      <c r="N37" s="353"/>
      <c r="O37" s="353"/>
      <c r="P37" s="353"/>
      <c r="Q37" s="358"/>
      <c r="R37" s="353"/>
      <c r="S37" s="353"/>
      <c r="T37" s="353"/>
      <c r="U37" s="353"/>
    </row>
    <row r="38" spans="1:21" ht="15" customHeight="1">
      <c r="A38" s="501"/>
      <c r="B38" s="366" t="s">
        <v>20</v>
      </c>
      <c r="C38" s="366">
        <v>8</v>
      </c>
      <c r="D38" s="366">
        <v>8</v>
      </c>
      <c r="E38" s="366">
        <v>6</v>
      </c>
      <c r="F38" s="366">
        <v>6</v>
      </c>
      <c r="G38" s="366" t="s">
        <v>20</v>
      </c>
      <c r="H38" s="366">
        <v>8</v>
      </c>
      <c r="I38" s="366">
        <v>8</v>
      </c>
      <c r="J38" s="366">
        <v>8</v>
      </c>
      <c r="K38" s="366">
        <v>8</v>
      </c>
      <c r="L38" s="366" t="s">
        <v>20</v>
      </c>
      <c r="M38" s="366">
        <v>7</v>
      </c>
      <c r="N38" s="366">
        <v>8</v>
      </c>
      <c r="O38" s="366">
        <v>7</v>
      </c>
      <c r="P38" s="366">
        <v>8</v>
      </c>
      <c r="Q38" s="366" t="s">
        <v>20</v>
      </c>
      <c r="R38" s="366">
        <v>10</v>
      </c>
      <c r="S38" s="366">
        <v>10</v>
      </c>
      <c r="T38" s="366">
        <v>10</v>
      </c>
      <c r="U38" s="366">
        <v>10</v>
      </c>
    </row>
    <row r="39" spans="1:21" ht="15" customHeight="1">
      <c r="A39" s="501"/>
      <c r="B39" s="367" t="s">
        <v>36</v>
      </c>
      <c r="C39" s="502" t="s">
        <v>852</v>
      </c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</row>
    <row r="40" spans="1:21" ht="15" customHeight="1">
      <c r="A40" s="503" t="s">
        <v>37</v>
      </c>
      <c r="B40" s="352" t="s">
        <v>853</v>
      </c>
      <c r="C40" s="368">
        <v>2</v>
      </c>
      <c r="D40" s="368">
        <v>2</v>
      </c>
      <c r="E40" s="368"/>
      <c r="F40" s="368"/>
      <c r="G40" s="362" t="s">
        <v>14</v>
      </c>
      <c r="H40" s="368">
        <v>2</v>
      </c>
      <c r="I40" s="368">
        <v>2</v>
      </c>
      <c r="J40" s="368"/>
      <c r="K40" s="368"/>
      <c r="L40" s="355" t="s">
        <v>854</v>
      </c>
      <c r="M40" s="369">
        <v>2</v>
      </c>
      <c r="N40" s="369">
        <v>2</v>
      </c>
      <c r="O40" s="369"/>
      <c r="P40" s="369"/>
      <c r="Q40" s="352"/>
      <c r="R40" s="370"/>
      <c r="S40" s="370"/>
      <c r="T40" s="370"/>
      <c r="U40" s="370"/>
    </row>
    <row r="41" spans="1:21" ht="15" customHeight="1">
      <c r="A41" s="504"/>
      <c r="B41" s="371" t="s">
        <v>855</v>
      </c>
      <c r="C41" s="368">
        <v>2</v>
      </c>
      <c r="D41" s="368">
        <v>2</v>
      </c>
      <c r="E41" s="368"/>
      <c r="F41" s="368"/>
      <c r="G41" s="358" t="s">
        <v>856</v>
      </c>
      <c r="H41" s="368">
        <v>2</v>
      </c>
      <c r="I41" s="368">
        <v>2</v>
      </c>
      <c r="J41" s="368"/>
      <c r="K41" s="368"/>
      <c r="L41" s="352" t="s">
        <v>857</v>
      </c>
      <c r="M41" s="368">
        <v>2</v>
      </c>
      <c r="N41" s="368">
        <v>2</v>
      </c>
      <c r="O41" s="368"/>
      <c r="P41" s="368"/>
      <c r="Q41" s="352"/>
      <c r="R41" s="370"/>
      <c r="S41" s="370"/>
      <c r="T41" s="370"/>
      <c r="U41" s="370"/>
    </row>
    <row r="42" spans="1:21" ht="15" customHeight="1">
      <c r="A42" s="504"/>
      <c r="B42" s="371" t="s">
        <v>15</v>
      </c>
      <c r="C42" s="368">
        <v>2</v>
      </c>
      <c r="D42" s="368">
        <v>2</v>
      </c>
      <c r="E42" s="368"/>
      <c r="F42" s="368"/>
      <c r="G42" s="372" t="s">
        <v>53</v>
      </c>
      <c r="H42" s="338">
        <v>2</v>
      </c>
      <c r="I42" s="338">
        <v>2</v>
      </c>
      <c r="J42" s="338"/>
      <c r="K42" s="338"/>
      <c r="L42" s="352" t="s">
        <v>858</v>
      </c>
      <c r="M42" s="368">
        <v>2</v>
      </c>
      <c r="N42" s="368">
        <v>2</v>
      </c>
      <c r="O42" s="368"/>
      <c r="P42" s="368"/>
      <c r="Q42" s="352"/>
      <c r="R42" s="370"/>
      <c r="S42" s="370"/>
      <c r="T42" s="370"/>
      <c r="U42" s="370"/>
    </row>
    <row r="43" spans="1:21" ht="15" customHeight="1">
      <c r="A43" s="504"/>
      <c r="B43" s="352" t="s">
        <v>16</v>
      </c>
      <c r="C43" s="368">
        <v>2</v>
      </c>
      <c r="D43" s="368">
        <v>2</v>
      </c>
      <c r="E43" s="368"/>
      <c r="F43" s="368"/>
      <c r="G43" s="352" t="s">
        <v>859</v>
      </c>
      <c r="H43" s="368">
        <v>2</v>
      </c>
      <c r="I43" s="368">
        <v>2</v>
      </c>
      <c r="J43" s="368"/>
      <c r="K43" s="368"/>
      <c r="L43" s="352" t="s">
        <v>55</v>
      </c>
      <c r="M43" s="368">
        <v>2</v>
      </c>
      <c r="N43" s="368">
        <v>2</v>
      </c>
      <c r="O43" s="368"/>
      <c r="P43" s="368"/>
      <c r="Q43" s="352"/>
      <c r="R43" s="370"/>
      <c r="S43" s="370"/>
      <c r="T43" s="370"/>
      <c r="U43" s="370"/>
    </row>
    <row r="44" spans="1:21" ht="15" customHeight="1">
      <c r="A44" s="504"/>
      <c r="B44" s="352" t="s">
        <v>17</v>
      </c>
      <c r="C44" s="368"/>
      <c r="D44" s="368"/>
      <c r="E44" s="368">
        <v>2</v>
      </c>
      <c r="F44" s="368">
        <v>2</v>
      </c>
      <c r="G44" s="352" t="s">
        <v>860</v>
      </c>
      <c r="H44" s="368">
        <v>2</v>
      </c>
      <c r="I44" s="368">
        <v>2</v>
      </c>
      <c r="J44" s="368"/>
      <c r="K44" s="368"/>
      <c r="L44" s="352" t="s">
        <v>861</v>
      </c>
      <c r="M44" s="368">
        <v>2</v>
      </c>
      <c r="N44" s="368">
        <v>2</v>
      </c>
      <c r="O44" s="368">
        <v>2</v>
      </c>
      <c r="P44" s="368">
        <v>2</v>
      </c>
      <c r="Q44" s="352"/>
      <c r="R44" s="370"/>
      <c r="S44" s="370"/>
      <c r="T44" s="370"/>
      <c r="U44" s="370"/>
    </row>
    <row r="45" spans="1:21" ht="15" customHeight="1">
      <c r="A45" s="504"/>
      <c r="B45" s="371" t="s">
        <v>18</v>
      </c>
      <c r="C45" s="368"/>
      <c r="D45" s="368"/>
      <c r="E45" s="368">
        <v>2</v>
      </c>
      <c r="F45" s="368">
        <v>2</v>
      </c>
      <c r="G45" s="371" t="s">
        <v>862</v>
      </c>
      <c r="H45" s="368"/>
      <c r="I45" s="368"/>
      <c r="J45" s="368">
        <v>2</v>
      </c>
      <c r="K45" s="368">
        <v>2</v>
      </c>
      <c r="L45" s="352" t="s">
        <v>56</v>
      </c>
      <c r="M45" s="368"/>
      <c r="N45" s="368"/>
      <c r="O45" s="368">
        <v>2</v>
      </c>
      <c r="P45" s="368">
        <v>2</v>
      </c>
      <c r="Q45" s="352"/>
      <c r="R45" s="370"/>
      <c r="S45" s="370"/>
      <c r="T45" s="370"/>
      <c r="U45" s="370"/>
    </row>
    <row r="46" spans="1:21" ht="15" customHeight="1">
      <c r="A46" s="504"/>
      <c r="B46" s="371" t="s">
        <v>863</v>
      </c>
      <c r="C46" s="368"/>
      <c r="D46" s="368"/>
      <c r="E46" s="368">
        <v>2</v>
      </c>
      <c r="F46" s="368">
        <v>2</v>
      </c>
      <c r="G46" s="373" t="s">
        <v>864</v>
      </c>
      <c r="H46" s="369"/>
      <c r="I46" s="369"/>
      <c r="J46" s="369">
        <v>2</v>
      </c>
      <c r="K46" s="369">
        <v>2</v>
      </c>
      <c r="L46" s="352" t="s">
        <v>57</v>
      </c>
      <c r="M46" s="368"/>
      <c r="N46" s="368"/>
      <c r="O46" s="368">
        <v>2</v>
      </c>
      <c r="P46" s="368">
        <v>2</v>
      </c>
      <c r="Q46" s="352"/>
      <c r="R46" s="370"/>
      <c r="S46" s="370"/>
      <c r="T46" s="370"/>
      <c r="U46" s="370"/>
    </row>
    <row r="47" spans="1:21" ht="15" customHeight="1">
      <c r="A47" s="504"/>
      <c r="B47" s="374" t="s">
        <v>58</v>
      </c>
      <c r="C47" s="368"/>
      <c r="D47" s="368"/>
      <c r="E47" s="368">
        <v>2</v>
      </c>
      <c r="F47" s="368">
        <v>2</v>
      </c>
      <c r="G47" s="352" t="s">
        <v>865</v>
      </c>
      <c r="H47" s="368"/>
      <c r="I47" s="368"/>
      <c r="J47" s="368">
        <v>2</v>
      </c>
      <c r="K47" s="368">
        <v>2</v>
      </c>
      <c r="L47" s="352" t="s">
        <v>59</v>
      </c>
      <c r="M47" s="368"/>
      <c r="N47" s="368"/>
      <c r="O47" s="368">
        <v>2</v>
      </c>
      <c r="P47" s="368">
        <v>2</v>
      </c>
      <c r="Q47" s="352"/>
      <c r="R47" s="370"/>
      <c r="S47" s="370"/>
      <c r="T47" s="370"/>
      <c r="U47" s="370"/>
    </row>
    <row r="48" spans="1:21" ht="15" customHeight="1">
      <c r="A48" s="504"/>
      <c r="B48" s="371" t="s">
        <v>866</v>
      </c>
      <c r="C48" s="368"/>
      <c r="D48" s="368"/>
      <c r="E48" s="368">
        <v>2</v>
      </c>
      <c r="F48" s="368">
        <v>2</v>
      </c>
      <c r="G48" s="352" t="s">
        <v>867</v>
      </c>
      <c r="H48" s="368"/>
      <c r="I48" s="368"/>
      <c r="J48" s="368">
        <v>2</v>
      </c>
      <c r="K48" s="368">
        <v>2</v>
      </c>
      <c r="L48" s="352" t="s">
        <v>868</v>
      </c>
      <c r="M48" s="368"/>
      <c r="N48" s="368"/>
      <c r="O48" s="368">
        <v>2</v>
      </c>
      <c r="P48" s="368">
        <v>2</v>
      </c>
      <c r="Q48" s="352"/>
      <c r="R48" s="370"/>
      <c r="S48" s="370"/>
      <c r="T48" s="370"/>
      <c r="U48" s="370"/>
    </row>
    <row r="49" spans="1:21" ht="15" customHeight="1">
      <c r="A49" s="504"/>
      <c r="B49" s="374"/>
      <c r="C49" s="368"/>
      <c r="D49" s="368"/>
      <c r="E49" s="368"/>
      <c r="F49" s="368"/>
      <c r="G49" s="352" t="s">
        <v>869</v>
      </c>
      <c r="H49" s="368"/>
      <c r="I49" s="368"/>
      <c r="J49" s="368">
        <v>2</v>
      </c>
      <c r="K49" s="368">
        <v>2</v>
      </c>
      <c r="L49" s="352"/>
      <c r="M49" s="368"/>
      <c r="N49" s="368"/>
      <c r="O49" s="368"/>
      <c r="P49" s="368"/>
      <c r="Q49" s="352" t="s">
        <v>19</v>
      </c>
      <c r="R49" s="370"/>
      <c r="S49" s="370"/>
      <c r="T49" s="370"/>
      <c r="U49" s="370"/>
    </row>
    <row r="50" spans="1:21" ht="15" customHeight="1">
      <c r="A50" s="504"/>
      <c r="B50" s="366" t="s">
        <v>20</v>
      </c>
      <c r="C50" s="375">
        <v>8</v>
      </c>
      <c r="D50" s="375">
        <v>8</v>
      </c>
      <c r="E50" s="375">
        <v>10</v>
      </c>
      <c r="F50" s="375">
        <v>10</v>
      </c>
      <c r="G50" s="366" t="s">
        <v>20</v>
      </c>
      <c r="H50" s="375">
        <v>10</v>
      </c>
      <c r="I50" s="375">
        <v>10</v>
      </c>
      <c r="J50" s="375">
        <v>10</v>
      </c>
      <c r="K50" s="375">
        <v>10</v>
      </c>
      <c r="L50" s="366" t="s">
        <v>20</v>
      </c>
      <c r="M50" s="375">
        <v>10</v>
      </c>
      <c r="N50" s="375">
        <v>10</v>
      </c>
      <c r="O50" s="375">
        <v>10</v>
      </c>
      <c r="P50" s="375">
        <v>10</v>
      </c>
      <c r="Q50" s="366" t="s">
        <v>20</v>
      </c>
      <c r="R50" s="375">
        <v>0</v>
      </c>
      <c r="S50" s="375">
        <v>0</v>
      </c>
      <c r="T50" s="375">
        <v>0</v>
      </c>
      <c r="U50" s="375">
        <v>0</v>
      </c>
    </row>
    <row r="51" spans="1:21" ht="15" customHeight="1">
      <c r="A51" s="505"/>
      <c r="B51" s="376" t="s">
        <v>36</v>
      </c>
      <c r="C51" s="506" t="s">
        <v>870</v>
      </c>
      <c r="D51" s="50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6"/>
      <c r="U51" s="506"/>
    </row>
    <row r="52" spans="1:21" ht="15" customHeight="1">
      <c r="A52" s="507" t="s">
        <v>38</v>
      </c>
      <c r="B52" s="507"/>
      <c r="C52" s="377">
        <v>22</v>
      </c>
      <c r="D52" s="377">
        <v>23</v>
      </c>
      <c r="E52" s="377">
        <v>24</v>
      </c>
      <c r="F52" s="377">
        <v>25</v>
      </c>
      <c r="G52" s="377"/>
      <c r="H52" s="377">
        <v>27</v>
      </c>
      <c r="I52" s="377">
        <v>27</v>
      </c>
      <c r="J52" s="377">
        <v>25</v>
      </c>
      <c r="K52" s="377">
        <v>25</v>
      </c>
      <c r="L52" s="377"/>
      <c r="M52" s="377">
        <v>17</v>
      </c>
      <c r="N52" s="377">
        <v>18</v>
      </c>
      <c r="O52" s="377">
        <v>17</v>
      </c>
      <c r="P52" s="377">
        <v>18</v>
      </c>
      <c r="Q52" s="377"/>
      <c r="R52" s="378">
        <v>10</v>
      </c>
      <c r="S52" s="378">
        <v>10</v>
      </c>
      <c r="T52" s="378">
        <v>10</v>
      </c>
      <c r="U52" s="378">
        <v>10</v>
      </c>
    </row>
    <row r="53" spans="1:21">
      <c r="A53" s="508" t="s">
        <v>871</v>
      </c>
      <c r="B53" s="508"/>
      <c r="C53" s="508"/>
      <c r="D53" s="508"/>
      <c r="E53" s="508"/>
      <c r="F53" s="508"/>
      <c r="G53" s="508"/>
      <c r="H53" s="508"/>
      <c r="I53" s="508"/>
      <c r="J53" s="508"/>
      <c r="K53" s="508"/>
      <c r="L53" s="508"/>
      <c r="M53" s="508"/>
      <c r="N53" s="508"/>
      <c r="O53" s="508"/>
      <c r="P53" s="508"/>
      <c r="Q53" s="508"/>
      <c r="R53" s="508"/>
      <c r="S53" s="508"/>
      <c r="T53" s="508"/>
      <c r="U53" s="379"/>
    </row>
    <row r="54" spans="1:21">
      <c r="A54" s="508" t="s">
        <v>1196</v>
      </c>
      <c r="B54" s="508"/>
      <c r="C54" s="508"/>
      <c r="D54" s="508"/>
      <c r="E54" s="508"/>
      <c r="F54" s="508"/>
      <c r="G54" s="508"/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</row>
    <row r="55" spans="1:21">
      <c r="A55" s="508" t="s">
        <v>39</v>
      </c>
      <c r="B55" s="508"/>
      <c r="C55" s="508"/>
      <c r="D55" s="508"/>
      <c r="E55" s="508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</row>
    <row r="56" spans="1:21" ht="19.899999999999999" customHeight="1">
      <c r="A56" s="509" t="s">
        <v>872</v>
      </c>
      <c r="B56" s="509"/>
      <c r="C56" s="509"/>
      <c r="D56" s="509"/>
      <c r="E56" s="509"/>
      <c r="F56" s="509"/>
      <c r="G56" s="509"/>
      <c r="H56" s="380"/>
      <c r="I56" s="381"/>
      <c r="J56" s="379"/>
      <c r="K56" s="379"/>
      <c r="L56" s="508" t="s">
        <v>873</v>
      </c>
      <c r="M56" s="508"/>
      <c r="N56" s="508"/>
      <c r="O56" s="508"/>
      <c r="P56" s="508"/>
      <c r="Q56" s="508"/>
      <c r="R56" s="508"/>
      <c r="S56" s="508"/>
      <c r="T56" s="508"/>
      <c r="U56" s="508"/>
    </row>
    <row r="57" spans="1:21">
      <c r="A57" s="508" t="s">
        <v>40</v>
      </c>
      <c r="B57" s="508"/>
      <c r="C57" s="508"/>
      <c r="D57" s="508"/>
      <c r="E57" s="508"/>
      <c r="F57" s="508"/>
      <c r="G57" s="508"/>
      <c r="H57" s="508"/>
      <c r="I57" s="508"/>
      <c r="J57" s="508"/>
      <c r="K57" s="508"/>
      <c r="L57" s="508"/>
      <c r="M57" s="508"/>
      <c r="N57" s="508"/>
      <c r="O57" s="508"/>
      <c r="P57" s="508"/>
      <c r="Q57" s="508"/>
      <c r="R57" s="508"/>
      <c r="S57" s="508"/>
      <c r="T57" s="508"/>
      <c r="U57" s="508"/>
    </row>
    <row r="58" spans="1:21">
      <c r="A58" s="508"/>
      <c r="B58" s="508"/>
      <c r="C58" s="508"/>
      <c r="D58" s="508"/>
      <c r="E58" s="508"/>
      <c r="F58" s="508"/>
      <c r="G58" s="508"/>
      <c r="H58" s="508"/>
      <c r="I58" s="508"/>
      <c r="J58" s="508"/>
      <c r="K58" s="508"/>
      <c r="L58" s="508"/>
      <c r="M58" s="508"/>
      <c r="N58" s="508"/>
      <c r="O58" s="508"/>
      <c r="P58" s="508"/>
      <c r="Q58" s="508"/>
      <c r="R58" s="508"/>
      <c r="S58" s="508"/>
      <c r="T58" s="508"/>
      <c r="U58" s="508"/>
    </row>
    <row r="59" spans="1:21">
      <c r="A59" s="508"/>
      <c r="B59" s="508"/>
      <c r="C59" s="508"/>
      <c r="D59" s="508"/>
      <c r="E59" s="508"/>
      <c r="F59" s="508"/>
      <c r="G59" s="508"/>
      <c r="H59" s="508"/>
      <c r="I59" s="508"/>
      <c r="J59" s="508"/>
      <c r="K59" s="508"/>
      <c r="L59" s="382"/>
      <c r="M59" s="382"/>
      <c r="N59" s="382"/>
      <c r="O59" s="382"/>
      <c r="P59" s="382"/>
      <c r="Q59" s="382"/>
      <c r="R59" s="382"/>
      <c r="S59" s="382"/>
      <c r="T59" s="382"/>
      <c r="U59" s="382"/>
    </row>
    <row r="60" spans="1:21" ht="16.5">
      <c r="A60" s="500" t="s">
        <v>41</v>
      </c>
      <c r="B60" s="500"/>
      <c r="C60" s="500"/>
      <c r="D60" s="500"/>
      <c r="E60" s="500"/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P60" s="500"/>
      <c r="Q60" s="500"/>
      <c r="R60" s="500"/>
      <c r="S60" s="500"/>
      <c r="T60" s="500"/>
      <c r="U60" s="500"/>
    </row>
    <row r="61" spans="1:21">
      <c r="A61" s="719" t="s">
        <v>1204</v>
      </c>
      <c r="B61" s="720"/>
      <c r="C61" s="720"/>
      <c r="D61" s="720"/>
      <c r="E61" s="720"/>
      <c r="F61" s="720"/>
      <c r="G61" s="720"/>
      <c r="H61" s="720"/>
      <c r="I61" s="720"/>
      <c r="J61" s="720"/>
      <c r="K61" s="720"/>
      <c r="L61" s="720"/>
      <c r="M61" s="720"/>
      <c r="N61" s="720"/>
      <c r="O61" s="720"/>
      <c r="P61" s="720"/>
      <c r="Q61" s="720"/>
      <c r="R61" s="720"/>
      <c r="S61" s="720"/>
      <c r="T61" s="720"/>
      <c r="U61" s="720"/>
    </row>
  </sheetData>
  <mergeCells count="44">
    <mergeCell ref="A60:U60"/>
    <mergeCell ref="A28:A39"/>
    <mergeCell ref="C39:U39"/>
    <mergeCell ref="A40:A51"/>
    <mergeCell ref="C51:U51"/>
    <mergeCell ref="A52:B52"/>
    <mergeCell ref="A53:T53"/>
    <mergeCell ref="A54:U54"/>
    <mergeCell ref="A55:U55"/>
    <mergeCell ref="A56:G56"/>
    <mergeCell ref="L56:U58"/>
    <mergeCell ref="A57:K59"/>
    <mergeCell ref="A2:U4"/>
    <mergeCell ref="A25:A27"/>
    <mergeCell ref="C27:U27"/>
    <mergeCell ref="T6:U6"/>
    <mergeCell ref="A8:A13"/>
    <mergeCell ref="C12:U12"/>
    <mergeCell ref="B13:U13"/>
    <mergeCell ref="A14:A18"/>
    <mergeCell ref="C18:U18"/>
    <mergeCell ref="A19:A20"/>
    <mergeCell ref="B19:U19"/>
    <mergeCell ref="C20:U20"/>
    <mergeCell ref="A21:A24"/>
    <mergeCell ref="C24:U24"/>
    <mergeCell ref="J6:K6"/>
    <mergeCell ref="M6:N6"/>
    <mergeCell ref="A61:U61"/>
    <mergeCell ref="A1:U1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  <mergeCell ref="H6:I6"/>
    <mergeCell ref="O6:P6"/>
    <mergeCell ref="R6:S6"/>
  </mergeCells>
  <phoneticPr fontId="2" type="noConversion"/>
  <printOptions horizontalCentered="1"/>
  <pageMargins left="0.19685039370078741" right="0.11811023622047245" top="0.19" bottom="0.15748031496062992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topLeftCell="A35" zoomScalePageLayoutView="160" workbookViewId="0">
      <selection activeCell="B60" sqref="B60:J61"/>
    </sheetView>
  </sheetViews>
  <sheetFormatPr defaultColWidth="8.875" defaultRowHeight="15.75"/>
  <cols>
    <col min="1" max="1" width="2.125" style="26" customWidth="1"/>
    <col min="2" max="2" width="13.375" style="60" customWidth="1"/>
    <col min="3" max="6" width="2.875" style="35" customWidth="1"/>
    <col min="7" max="7" width="13.375" style="60" customWidth="1"/>
    <col min="8" max="11" width="2.875" style="35" customWidth="1"/>
    <col min="12" max="12" width="15.75" style="60" customWidth="1"/>
    <col min="13" max="16" width="2.875" style="35" customWidth="1"/>
    <col min="17" max="17" width="14.375" style="60" customWidth="1"/>
    <col min="18" max="21" width="2.875" style="35" customWidth="1"/>
    <col min="22" max="16384" width="8.875" style="19"/>
  </cols>
  <sheetData>
    <row r="1" spans="1:21" ht="26.25" customHeight="1">
      <c r="A1" s="633" t="s">
        <v>192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  <c r="U1" s="634"/>
    </row>
    <row r="2" spans="1:21" s="43" customFormat="1" ht="9.9499999999999993" customHeight="1">
      <c r="A2" s="556" t="s">
        <v>193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</row>
    <row r="3" spans="1:21" s="36" customFormat="1" ht="9.9499999999999993" customHeight="1">
      <c r="A3" s="556" t="s">
        <v>194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</row>
    <row r="4" spans="1:21" s="36" customFormat="1" ht="9.9499999999999993" customHeight="1">
      <c r="A4" s="556" t="s">
        <v>195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</row>
    <row r="5" spans="1:21" s="45" customFormat="1" ht="15.75" customHeight="1">
      <c r="A5" s="635" t="s">
        <v>86</v>
      </c>
      <c r="B5" s="636" t="s">
        <v>87</v>
      </c>
      <c r="C5" s="635" t="s">
        <v>2</v>
      </c>
      <c r="D5" s="635"/>
      <c r="E5" s="635"/>
      <c r="F5" s="635"/>
      <c r="G5" s="636" t="s">
        <v>87</v>
      </c>
      <c r="H5" s="635" t="s">
        <v>3</v>
      </c>
      <c r="I5" s="635"/>
      <c r="J5" s="635"/>
      <c r="K5" s="635"/>
      <c r="L5" s="636" t="s">
        <v>87</v>
      </c>
      <c r="M5" s="635" t="s">
        <v>4</v>
      </c>
      <c r="N5" s="635"/>
      <c r="O5" s="635"/>
      <c r="P5" s="635"/>
      <c r="Q5" s="636" t="s">
        <v>87</v>
      </c>
      <c r="R5" s="635" t="s">
        <v>5</v>
      </c>
      <c r="S5" s="635"/>
      <c r="T5" s="635"/>
      <c r="U5" s="635"/>
    </row>
    <row r="6" spans="1:21" s="45" customFormat="1" ht="15.75" customHeight="1">
      <c r="A6" s="635"/>
      <c r="B6" s="636"/>
      <c r="C6" s="635" t="s">
        <v>6</v>
      </c>
      <c r="D6" s="635"/>
      <c r="E6" s="635" t="s">
        <v>7</v>
      </c>
      <c r="F6" s="635"/>
      <c r="G6" s="636"/>
      <c r="H6" s="635" t="s">
        <v>6</v>
      </c>
      <c r="I6" s="635"/>
      <c r="J6" s="635" t="s">
        <v>7</v>
      </c>
      <c r="K6" s="635"/>
      <c r="L6" s="636"/>
      <c r="M6" s="635" t="s">
        <v>6</v>
      </c>
      <c r="N6" s="635"/>
      <c r="O6" s="635" t="s">
        <v>7</v>
      </c>
      <c r="P6" s="635"/>
      <c r="Q6" s="636"/>
      <c r="R6" s="635" t="s">
        <v>6</v>
      </c>
      <c r="S6" s="635"/>
      <c r="T6" s="635" t="s">
        <v>7</v>
      </c>
      <c r="U6" s="635"/>
    </row>
    <row r="7" spans="1:21" s="46" customFormat="1" ht="15" customHeight="1">
      <c r="A7" s="635"/>
      <c r="B7" s="636"/>
      <c r="C7" s="21" t="s">
        <v>118</v>
      </c>
      <c r="D7" s="21" t="s">
        <v>119</v>
      </c>
      <c r="E7" s="21" t="s">
        <v>118</v>
      </c>
      <c r="F7" s="21" t="s">
        <v>119</v>
      </c>
      <c r="G7" s="636"/>
      <c r="H7" s="21" t="s">
        <v>118</v>
      </c>
      <c r="I7" s="21" t="s">
        <v>119</v>
      </c>
      <c r="J7" s="21" t="s">
        <v>118</v>
      </c>
      <c r="K7" s="21" t="s">
        <v>119</v>
      </c>
      <c r="L7" s="636"/>
      <c r="M7" s="21" t="s">
        <v>118</v>
      </c>
      <c r="N7" s="21" t="s">
        <v>119</v>
      </c>
      <c r="O7" s="21" t="s">
        <v>118</v>
      </c>
      <c r="P7" s="21" t="s">
        <v>119</v>
      </c>
      <c r="Q7" s="636"/>
      <c r="R7" s="21" t="s">
        <v>118</v>
      </c>
      <c r="S7" s="21" t="s">
        <v>119</v>
      </c>
      <c r="T7" s="21" t="s">
        <v>118</v>
      </c>
      <c r="U7" s="21" t="s">
        <v>119</v>
      </c>
    </row>
    <row r="8" spans="1:21" s="23" customFormat="1" ht="15" customHeight="1">
      <c r="A8" s="635" t="s">
        <v>88</v>
      </c>
      <c r="B8" s="47" t="s">
        <v>60</v>
      </c>
      <c r="C8" s="22">
        <v>2</v>
      </c>
      <c r="D8" s="21">
        <v>2</v>
      </c>
      <c r="E8" s="21"/>
      <c r="F8" s="21"/>
      <c r="G8" s="47" t="s">
        <v>107</v>
      </c>
      <c r="H8" s="21">
        <v>2</v>
      </c>
      <c r="I8" s="21">
        <v>2</v>
      </c>
      <c r="J8" s="21"/>
      <c r="K8" s="21"/>
      <c r="L8" s="47"/>
      <c r="M8" s="21"/>
      <c r="N8" s="21"/>
      <c r="O8" s="21"/>
      <c r="P8" s="21"/>
      <c r="Q8" s="47"/>
      <c r="R8" s="21"/>
      <c r="S8" s="21"/>
      <c r="T8" s="21"/>
      <c r="U8" s="21"/>
    </row>
    <row r="9" spans="1:21" s="23" customFormat="1" ht="15" customHeight="1">
      <c r="A9" s="635"/>
      <c r="B9" s="47" t="s">
        <v>120</v>
      </c>
      <c r="C9" s="22">
        <v>2</v>
      </c>
      <c r="D9" s="21">
        <v>2</v>
      </c>
      <c r="E9" s="21">
        <v>2</v>
      </c>
      <c r="F9" s="21">
        <v>2</v>
      </c>
      <c r="G9" s="47" t="s">
        <v>61</v>
      </c>
      <c r="H9" s="21"/>
      <c r="I9" s="21"/>
      <c r="J9" s="21">
        <v>2</v>
      </c>
      <c r="K9" s="21">
        <v>2</v>
      </c>
      <c r="L9" s="47"/>
      <c r="M9" s="21"/>
      <c r="N9" s="21"/>
      <c r="O9" s="21"/>
      <c r="P9" s="21"/>
      <c r="Q9" s="47"/>
      <c r="R9" s="21"/>
      <c r="S9" s="21"/>
      <c r="T9" s="21"/>
      <c r="U9" s="21"/>
    </row>
    <row r="10" spans="1:21" s="23" customFormat="1" ht="15" customHeight="1">
      <c r="A10" s="635"/>
      <c r="B10" s="47" t="s">
        <v>106</v>
      </c>
      <c r="C10" s="22"/>
      <c r="D10" s="21"/>
      <c r="E10" s="21">
        <v>2</v>
      </c>
      <c r="F10" s="21">
        <v>2</v>
      </c>
      <c r="G10" s="47" t="s">
        <v>121</v>
      </c>
      <c r="H10" s="21">
        <v>2</v>
      </c>
      <c r="I10" s="21">
        <v>2</v>
      </c>
      <c r="J10" s="21"/>
      <c r="K10" s="21"/>
      <c r="L10" s="47"/>
      <c r="M10" s="21"/>
      <c r="N10" s="21"/>
      <c r="O10" s="21"/>
      <c r="P10" s="21"/>
      <c r="Q10" s="47"/>
      <c r="R10" s="21"/>
      <c r="S10" s="21"/>
      <c r="T10" s="21"/>
      <c r="U10" s="21"/>
    </row>
    <row r="11" spans="1:21" s="26" customFormat="1" ht="15" customHeight="1">
      <c r="A11" s="635"/>
      <c r="B11" s="31" t="s">
        <v>89</v>
      </c>
      <c r="C11" s="24">
        <f>SUM(C8:C10)</f>
        <v>4</v>
      </c>
      <c r="D11" s="25">
        <f>SUM(D8:D10)</f>
        <v>4</v>
      </c>
      <c r="E11" s="25">
        <f>SUM(E8:E10)</f>
        <v>4</v>
      </c>
      <c r="F11" s="25">
        <f>SUM(F8:F10)</f>
        <v>4</v>
      </c>
      <c r="G11" s="31" t="s">
        <v>89</v>
      </c>
      <c r="H11" s="25">
        <f>SUM(H8:H10)</f>
        <v>4</v>
      </c>
      <c r="I11" s="25">
        <f>SUM(I8:I10)</f>
        <v>4</v>
      </c>
      <c r="J11" s="25">
        <f>SUM(J8:J10)</f>
        <v>2</v>
      </c>
      <c r="K11" s="25">
        <f>SUM(K8:K10)</f>
        <v>2</v>
      </c>
      <c r="L11" s="31" t="s">
        <v>89</v>
      </c>
      <c r="M11" s="25">
        <f>SUM(M8:M10)</f>
        <v>0</v>
      </c>
      <c r="N11" s="25">
        <f>SUM(N8:N10)</f>
        <v>0</v>
      </c>
      <c r="O11" s="25">
        <f>SUM(O8:O10)</f>
        <v>0</v>
      </c>
      <c r="P11" s="25">
        <f>SUM(P8:P10)</f>
        <v>0</v>
      </c>
      <c r="Q11" s="31" t="s">
        <v>89</v>
      </c>
      <c r="R11" s="25">
        <f>SUM(R8:R10)</f>
        <v>0</v>
      </c>
      <c r="S11" s="25">
        <f>SUM(S8:S10)</f>
        <v>0</v>
      </c>
      <c r="T11" s="25">
        <f>SUM(T8:T10)</f>
        <v>0</v>
      </c>
      <c r="U11" s="25">
        <f>SUM(U8:U10)</f>
        <v>0</v>
      </c>
    </row>
    <row r="12" spans="1:21" s="26" customFormat="1" ht="15" customHeight="1">
      <c r="A12" s="635"/>
      <c r="B12" s="31" t="s">
        <v>69</v>
      </c>
      <c r="C12" s="637">
        <f>C11+E11+H11+J11+M11+O11+R11+T11</f>
        <v>14</v>
      </c>
      <c r="D12" s="637"/>
      <c r="E12" s="637"/>
      <c r="F12" s="637"/>
      <c r="G12" s="637"/>
      <c r="H12" s="637"/>
      <c r="I12" s="637"/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</row>
    <row r="13" spans="1:21" s="26" customFormat="1" ht="52.35" customHeight="1">
      <c r="A13" s="635"/>
      <c r="B13" s="606" t="s">
        <v>473</v>
      </c>
      <c r="C13" s="606"/>
      <c r="D13" s="606"/>
      <c r="E13" s="606"/>
      <c r="F13" s="606"/>
      <c r="G13" s="606"/>
      <c r="H13" s="606"/>
      <c r="I13" s="606"/>
      <c r="J13" s="606"/>
      <c r="K13" s="606"/>
      <c r="L13" s="606"/>
      <c r="M13" s="606"/>
      <c r="N13" s="606"/>
      <c r="O13" s="606"/>
      <c r="P13" s="606"/>
      <c r="Q13" s="606"/>
      <c r="R13" s="606"/>
      <c r="S13" s="606"/>
      <c r="T13" s="606"/>
      <c r="U13" s="606"/>
    </row>
    <row r="14" spans="1:21" s="23" customFormat="1" ht="15" customHeight="1">
      <c r="A14" s="635" t="s">
        <v>90</v>
      </c>
      <c r="B14" s="47" t="s">
        <v>84</v>
      </c>
      <c r="C14" s="21">
        <v>0</v>
      </c>
      <c r="D14" s="21">
        <v>1</v>
      </c>
      <c r="E14" s="21">
        <v>0</v>
      </c>
      <c r="F14" s="21">
        <v>1</v>
      </c>
      <c r="G14" s="47" t="s">
        <v>66</v>
      </c>
      <c r="H14" s="21">
        <v>1</v>
      </c>
      <c r="I14" s="21">
        <v>1</v>
      </c>
      <c r="J14" s="21">
        <v>1</v>
      </c>
      <c r="K14" s="21">
        <v>1</v>
      </c>
      <c r="L14" s="47"/>
      <c r="M14" s="21"/>
      <c r="N14" s="21"/>
      <c r="O14" s="21"/>
      <c r="P14" s="21"/>
      <c r="Q14" s="47"/>
      <c r="R14" s="21"/>
      <c r="S14" s="21"/>
      <c r="T14" s="21"/>
      <c r="U14" s="21"/>
    </row>
    <row r="15" spans="1:21" s="23" customFormat="1" ht="15" customHeight="1">
      <c r="A15" s="635"/>
      <c r="B15" s="47" t="s">
        <v>91</v>
      </c>
      <c r="C15" s="22"/>
      <c r="D15" s="21"/>
      <c r="E15" s="21">
        <v>2</v>
      </c>
      <c r="F15" s="21">
        <v>2</v>
      </c>
      <c r="G15" s="47" t="s">
        <v>68</v>
      </c>
      <c r="H15" s="21">
        <v>2</v>
      </c>
      <c r="I15" s="21">
        <v>2</v>
      </c>
      <c r="J15" s="21"/>
      <c r="K15" s="21"/>
      <c r="L15" s="47"/>
      <c r="M15" s="21"/>
      <c r="N15" s="21"/>
      <c r="O15" s="21"/>
      <c r="P15" s="21"/>
      <c r="Q15" s="47"/>
      <c r="R15" s="21"/>
      <c r="S15" s="21"/>
      <c r="T15" s="21"/>
      <c r="U15" s="21"/>
    </row>
    <row r="16" spans="1:21" s="23" customFormat="1" ht="15" customHeight="1">
      <c r="A16" s="635"/>
      <c r="B16" s="47"/>
      <c r="C16" s="21"/>
      <c r="D16" s="21"/>
      <c r="E16" s="21"/>
      <c r="F16" s="21"/>
      <c r="G16" s="47" t="s">
        <v>122</v>
      </c>
      <c r="H16" s="21"/>
      <c r="I16" s="21"/>
      <c r="J16" s="21">
        <v>2</v>
      </c>
      <c r="K16" s="21">
        <v>2</v>
      </c>
      <c r="L16" s="47"/>
      <c r="M16" s="21"/>
      <c r="N16" s="21"/>
      <c r="O16" s="21"/>
      <c r="P16" s="21"/>
      <c r="Q16" s="47"/>
      <c r="R16" s="21"/>
      <c r="S16" s="21"/>
      <c r="T16" s="21"/>
      <c r="U16" s="21"/>
    </row>
    <row r="17" spans="1:21" s="26" customFormat="1" ht="15" customHeight="1">
      <c r="A17" s="635"/>
      <c r="B17" s="31" t="s">
        <v>89</v>
      </c>
      <c r="C17" s="25">
        <f>SUM(C14:C15)</f>
        <v>0</v>
      </c>
      <c r="D17" s="25">
        <f>SUM(D14:D15)</f>
        <v>1</v>
      </c>
      <c r="E17" s="25">
        <f>SUM(E14:E15)</f>
        <v>2</v>
      </c>
      <c r="F17" s="25">
        <f>SUM(F14:F15)</f>
        <v>3</v>
      </c>
      <c r="G17" s="31" t="s">
        <v>89</v>
      </c>
      <c r="H17" s="25">
        <f>SUM(H14:H16)</f>
        <v>3</v>
      </c>
      <c r="I17" s="25">
        <f>SUM(I14:I16)</f>
        <v>3</v>
      </c>
      <c r="J17" s="25">
        <f>SUM(J14:J16)</f>
        <v>3</v>
      </c>
      <c r="K17" s="25">
        <f>SUM(K14:K16)</f>
        <v>3</v>
      </c>
      <c r="L17" s="31" t="s">
        <v>89</v>
      </c>
      <c r="M17" s="25">
        <f>SUM(M14:M16)</f>
        <v>0</v>
      </c>
      <c r="N17" s="25">
        <f>SUM(N14:N16)</f>
        <v>0</v>
      </c>
      <c r="O17" s="25">
        <f>SUM(O14:O16)</f>
        <v>0</v>
      </c>
      <c r="P17" s="25">
        <f>SUM(P14:P16)</f>
        <v>0</v>
      </c>
      <c r="Q17" s="31" t="s">
        <v>89</v>
      </c>
      <c r="R17" s="25">
        <f>SUM(R14:R16)</f>
        <v>0</v>
      </c>
      <c r="S17" s="25">
        <f>SUM(S14:S16)</f>
        <v>0</v>
      </c>
      <c r="T17" s="25">
        <f>SUM(T14:T16)</f>
        <v>0</v>
      </c>
      <c r="U17" s="25">
        <f>SUM(U14:U16)</f>
        <v>0</v>
      </c>
    </row>
    <row r="18" spans="1:21" s="26" customFormat="1" ht="15" customHeight="1">
      <c r="A18" s="635"/>
      <c r="B18" s="31" t="s">
        <v>69</v>
      </c>
      <c r="C18" s="637">
        <f>C17+E17+H17+J17+M17+O17+R17+T17</f>
        <v>8</v>
      </c>
      <c r="D18" s="637"/>
      <c r="E18" s="637"/>
      <c r="F18" s="637"/>
      <c r="G18" s="637"/>
      <c r="H18" s="637"/>
      <c r="I18" s="637"/>
      <c r="J18" s="637"/>
      <c r="K18" s="637"/>
      <c r="L18" s="637"/>
      <c r="M18" s="637"/>
      <c r="N18" s="637"/>
      <c r="O18" s="637"/>
      <c r="P18" s="637"/>
      <c r="Q18" s="637"/>
      <c r="R18" s="637"/>
      <c r="S18" s="637"/>
      <c r="T18" s="637"/>
      <c r="U18" s="637"/>
    </row>
    <row r="19" spans="1:21" ht="74.45" customHeight="1">
      <c r="A19" s="635" t="s">
        <v>92</v>
      </c>
      <c r="B19" s="638" t="s">
        <v>1189</v>
      </c>
      <c r="C19" s="638"/>
      <c r="D19" s="638"/>
      <c r="E19" s="638"/>
      <c r="F19" s="638"/>
      <c r="G19" s="638"/>
      <c r="H19" s="638"/>
      <c r="I19" s="638"/>
      <c r="J19" s="638"/>
      <c r="K19" s="638"/>
      <c r="L19" s="638"/>
      <c r="M19" s="638"/>
      <c r="N19" s="638"/>
      <c r="O19" s="638"/>
      <c r="P19" s="638"/>
      <c r="Q19" s="638"/>
      <c r="R19" s="638"/>
      <c r="S19" s="638"/>
      <c r="T19" s="638"/>
      <c r="U19" s="638"/>
    </row>
    <row r="20" spans="1:21" s="26" customFormat="1" ht="15" customHeight="1">
      <c r="A20" s="635"/>
      <c r="B20" s="31" t="s">
        <v>69</v>
      </c>
      <c r="C20" s="637">
        <v>6</v>
      </c>
      <c r="D20" s="637"/>
      <c r="E20" s="637"/>
      <c r="F20" s="637"/>
      <c r="G20" s="637"/>
      <c r="H20" s="637"/>
      <c r="I20" s="637"/>
      <c r="J20" s="637"/>
      <c r="K20" s="637"/>
      <c r="L20" s="637"/>
      <c r="M20" s="637"/>
      <c r="N20" s="637"/>
      <c r="O20" s="637"/>
      <c r="P20" s="637"/>
      <c r="Q20" s="637"/>
      <c r="R20" s="637"/>
      <c r="S20" s="637"/>
      <c r="T20" s="637"/>
      <c r="U20" s="637"/>
    </row>
    <row r="21" spans="1:21" s="45" customFormat="1" ht="15" hidden="1" customHeight="1" thickTop="1" thickBot="1">
      <c r="A21" s="635"/>
      <c r="B21" s="639" t="s">
        <v>123</v>
      </c>
      <c r="C21" s="639"/>
      <c r="D21" s="639"/>
      <c r="E21" s="639"/>
      <c r="F21" s="639"/>
      <c r="G21" s="639"/>
      <c r="H21" s="639"/>
      <c r="I21" s="639"/>
      <c r="J21" s="639"/>
      <c r="K21" s="639"/>
      <c r="L21" s="639"/>
      <c r="M21" s="639"/>
      <c r="N21" s="639"/>
      <c r="O21" s="639"/>
      <c r="P21" s="639"/>
      <c r="Q21" s="639"/>
      <c r="R21" s="639"/>
      <c r="S21" s="639"/>
      <c r="T21" s="639"/>
      <c r="U21" s="639"/>
    </row>
    <row r="22" spans="1:21" s="45" customFormat="1" ht="15" hidden="1" customHeight="1" thickTop="1" thickBot="1">
      <c r="A22" s="635"/>
      <c r="B22" s="639" t="s">
        <v>123</v>
      </c>
      <c r="C22" s="639"/>
      <c r="D22" s="639"/>
      <c r="E22" s="639"/>
      <c r="F22" s="639"/>
      <c r="G22" s="639"/>
      <c r="H22" s="639"/>
      <c r="I22" s="639"/>
      <c r="J22" s="639"/>
      <c r="K22" s="639"/>
      <c r="L22" s="639"/>
      <c r="M22" s="639"/>
      <c r="N22" s="639"/>
      <c r="O22" s="639"/>
      <c r="P22" s="639"/>
      <c r="Q22" s="639"/>
      <c r="R22" s="639"/>
      <c r="S22" s="639"/>
      <c r="T22" s="639"/>
      <c r="U22" s="639"/>
    </row>
    <row r="23" spans="1:21" s="28" customFormat="1" ht="15" customHeight="1">
      <c r="A23" s="635" t="s">
        <v>93</v>
      </c>
      <c r="B23" s="29" t="s">
        <v>94</v>
      </c>
      <c r="C23" s="22">
        <v>2</v>
      </c>
      <c r="D23" s="21">
        <v>2</v>
      </c>
      <c r="E23" s="21"/>
      <c r="F23" s="21"/>
      <c r="G23" s="29" t="s">
        <v>95</v>
      </c>
      <c r="H23" s="21">
        <v>2</v>
      </c>
      <c r="I23" s="21">
        <v>2</v>
      </c>
      <c r="J23" s="21"/>
      <c r="K23" s="21"/>
      <c r="L23" s="29"/>
      <c r="M23" s="21"/>
      <c r="N23" s="21"/>
      <c r="O23" s="21"/>
      <c r="P23" s="21"/>
      <c r="Q23" s="29"/>
      <c r="R23" s="21"/>
      <c r="S23" s="21"/>
      <c r="T23" s="21"/>
      <c r="U23" s="21"/>
    </row>
    <row r="24" spans="1:21" s="28" customFormat="1" ht="15" customHeight="1">
      <c r="A24" s="635"/>
      <c r="B24" s="29" t="s">
        <v>96</v>
      </c>
      <c r="C24" s="21"/>
      <c r="D24" s="21"/>
      <c r="E24" s="21">
        <v>2</v>
      </c>
      <c r="F24" s="21">
        <v>2</v>
      </c>
      <c r="G24" s="29" t="s">
        <v>97</v>
      </c>
      <c r="H24" s="21"/>
      <c r="I24" s="21"/>
      <c r="J24" s="21">
        <v>2</v>
      </c>
      <c r="K24" s="21">
        <v>2</v>
      </c>
      <c r="L24" s="29"/>
      <c r="M24" s="21"/>
      <c r="N24" s="21"/>
      <c r="O24" s="21"/>
      <c r="P24" s="21"/>
      <c r="Q24" s="29"/>
      <c r="R24" s="21"/>
      <c r="S24" s="21"/>
      <c r="T24" s="21"/>
      <c r="U24" s="21"/>
    </row>
    <row r="25" spans="1:21" s="30" customFormat="1" ht="15" customHeight="1">
      <c r="A25" s="635"/>
      <c r="B25" s="31" t="s">
        <v>69</v>
      </c>
      <c r="C25" s="640">
        <f>C23+E24+H23+J24</f>
        <v>8</v>
      </c>
      <c r="D25" s="640"/>
      <c r="E25" s="640"/>
      <c r="F25" s="640"/>
      <c r="G25" s="640"/>
      <c r="H25" s="640"/>
      <c r="I25" s="640"/>
      <c r="J25" s="640"/>
      <c r="K25" s="640"/>
      <c r="L25" s="640"/>
      <c r="M25" s="640"/>
      <c r="N25" s="640"/>
      <c r="O25" s="640"/>
      <c r="P25" s="640"/>
      <c r="Q25" s="640"/>
      <c r="R25" s="640"/>
      <c r="S25" s="640"/>
      <c r="T25" s="640"/>
      <c r="U25" s="640"/>
    </row>
    <row r="26" spans="1:21" ht="13.9" customHeight="1">
      <c r="A26" s="641" t="s">
        <v>70</v>
      </c>
      <c r="B26" s="29" t="s">
        <v>71</v>
      </c>
      <c r="C26" s="9">
        <v>2</v>
      </c>
      <c r="D26" s="9">
        <v>2</v>
      </c>
      <c r="E26" s="9"/>
      <c r="F26" s="9"/>
      <c r="G26" s="29" t="s">
        <v>72</v>
      </c>
      <c r="H26" s="9">
        <v>2</v>
      </c>
      <c r="I26" s="9">
        <v>2</v>
      </c>
      <c r="J26" s="9"/>
      <c r="K26" s="9"/>
      <c r="L26" s="16" t="s">
        <v>73</v>
      </c>
      <c r="M26" s="9"/>
      <c r="N26" s="9"/>
      <c r="O26" s="9">
        <v>2</v>
      </c>
      <c r="P26" s="9">
        <v>2</v>
      </c>
      <c r="Q26" s="16" t="s">
        <v>74</v>
      </c>
      <c r="R26" s="9"/>
      <c r="S26" s="9"/>
      <c r="T26" s="9">
        <v>2</v>
      </c>
      <c r="U26" s="9">
        <v>2</v>
      </c>
    </row>
    <row r="27" spans="1:21" ht="13.9" customHeight="1">
      <c r="A27" s="642"/>
      <c r="B27" s="29" t="s">
        <v>75</v>
      </c>
      <c r="C27" s="9">
        <v>2</v>
      </c>
      <c r="D27" s="9">
        <v>2</v>
      </c>
      <c r="E27" s="9"/>
      <c r="F27" s="9"/>
      <c r="G27" s="16" t="s">
        <v>76</v>
      </c>
      <c r="H27" s="9">
        <v>2</v>
      </c>
      <c r="I27" s="9">
        <v>2</v>
      </c>
      <c r="J27" s="9"/>
      <c r="K27" s="9"/>
      <c r="L27" s="29" t="s">
        <v>77</v>
      </c>
      <c r="M27" s="9"/>
      <c r="N27" s="9"/>
      <c r="O27" s="9">
        <v>2</v>
      </c>
      <c r="P27" s="9">
        <v>2</v>
      </c>
      <c r="Q27" s="16" t="s">
        <v>78</v>
      </c>
      <c r="R27" s="9"/>
      <c r="S27" s="9"/>
      <c r="T27" s="9">
        <v>2</v>
      </c>
      <c r="U27" s="9">
        <v>2</v>
      </c>
    </row>
    <row r="28" spans="1:21" ht="13.9" customHeight="1">
      <c r="A28" s="643"/>
      <c r="B28" s="18" t="s">
        <v>79</v>
      </c>
      <c r="C28" s="644">
        <f>SUM(C26+C27+H26+H27+O26+O27+T26,+T27)</f>
        <v>16</v>
      </c>
      <c r="D28" s="644"/>
      <c r="E28" s="644"/>
      <c r="F28" s="644"/>
      <c r="G28" s="644"/>
      <c r="H28" s="644"/>
      <c r="I28" s="644"/>
      <c r="J28" s="644"/>
      <c r="K28" s="644"/>
      <c r="L28" s="644"/>
      <c r="M28" s="644"/>
      <c r="N28" s="644"/>
      <c r="O28" s="644"/>
      <c r="P28" s="644"/>
      <c r="Q28" s="644"/>
      <c r="R28" s="644"/>
      <c r="S28" s="644"/>
      <c r="T28" s="644"/>
      <c r="U28" s="644"/>
    </row>
    <row r="29" spans="1:21" s="48" customFormat="1" ht="15" customHeight="1">
      <c r="A29" s="645" t="s">
        <v>98</v>
      </c>
      <c r="B29" s="29" t="s">
        <v>124</v>
      </c>
      <c r="C29" s="21">
        <v>2</v>
      </c>
      <c r="D29" s="21">
        <v>2</v>
      </c>
      <c r="E29" s="21"/>
      <c r="F29" s="21"/>
      <c r="G29" s="29" t="s">
        <v>125</v>
      </c>
      <c r="H29" s="21">
        <v>2</v>
      </c>
      <c r="I29" s="21">
        <v>3</v>
      </c>
      <c r="J29" s="21"/>
      <c r="K29" s="21"/>
      <c r="L29" s="29" t="s">
        <v>126</v>
      </c>
      <c r="M29" s="21">
        <v>2</v>
      </c>
      <c r="N29" s="21">
        <v>3</v>
      </c>
      <c r="O29" s="21"/>
      <c r="P29" s="21"/>
      <c r="Q29" s="29" t="s">
        <v>127</v>
      </c>
      <c r="R29" s="21">
        <v>3</v>
      </c>
      <c r="S29" s="21">
        <v>3</v>
      </c>
      <c r="T29" s="21"/>
      <c r="U29" s="21"/>
    </row>
    <row r="30" spans="1:21" s="48" customFormat="1" ht="15" customHeight="1">
      <c r="A30" s="645"/>
      <c r="B30" s="29" t="s">
        <v>128</v>
      </c>
      <c r="C30" s="21">
        <v>2</v>
      </c>
      <c r="D30" s="21">
        <v>2</v>
      </c>
      <c r="E30" s="21"/>
      <c r="F30" s="21"/>
      <c r="G30" s="29" t="s">
        <v>129</v>
      </c>
      <c r="H30" s="21">
        <v>2</v>
      </c>
      <c r="I30" s="21">
        <v>2</v>
      </c>
      <c r="J30" s="21"/>
      <c r="K30" s="21"/>
      <c r="L30" s="29" t="s">
        <v>130</v>
      </c>
      <c r="M30" s="21">
        <v>2</v>
      </c>
      <c r="N30" s="21">
        <v>3</v>
      </c>
      <c r="O30" s="21"/>
      <c r="P30" s="21"/>
      <c r="Q30" s="29" t="s">
        <v>131</v>
      </c>
      <c r="R30" s="21"/>
      <c r="S30" s="21"/>
      <c r="T30" s="21">
        <v>3</v>
      </c>
      <c r="U30" s="21">
        <v>3</v>
      </c>
    </row>
    <row r="31" spans="1:21" s="48" customFormat="1" ht="15" customHeight="1">
      <c r="A31" s="645"/>
      <c r="B31" s="29" t="s">
        <v>132</v>
      </c>
      <c r="C31" s="21">
        <v>2</v>
      </c>
      <c r="D31" s="21">
        <v>2</v>
      </c>
      <c r="E31" s="21"/>
      <c r="F31" s="21"/>
      <c r="G31" s="29" t="s">
        <v>133</v>
      </c>
      <c r="H31" s="21">
        <v>2</v>
      </c>
      <c r="I31" s="21">
        <v>2</v>
      </c>
      <c r="J31" s="21"/>
      <c r="K31" s="21"/>
      <c r="L31" s="29" t="s">
        <v>134</v>
      </c>
      <c r="M31" s="21">
        <v>2</v>
      </c>
      <c r="N31" s="21">
        <v>2</v>
      </c>
      <c r="O31" s="21"/>
      <c r="P31" s="21"/>
      <c r="Q31" s="29"/>
      <c r="R31" s="21"/>
      <c r="S31" s="21"/>
      <c r="T31" s="21"/>
      <c r="U31" s="21"/>
    </row>
    <row r="32" spans="1:21" s="48" customFormat="1" ht="15" customHeight="1">
      <c r="A32" s="645"/>
      <c r="B32" s="29" t="s">
        <v>135</v>
      </c>
      <c r="C32" s="21">
        <v>2</v>
      </c>
      <c r="D32" s="21">
        <v>2</v>
      </c>
      <c r="E32" s="21"/>
      <c r="F32" s="21"/>
      <c r="G32" s="29" t="s">
        <v>136</v>
      </c>
      <c r="H32" s="21">
        <v>2</v>
      </c>
      <c r="I32" s="21">
        <v>3</v>
      </c>
      <c r="J32" s="21"/>
      <c r="K32" s="21"/>
      <c r="L32" s="29" t="s">
        <v>137</v>
      </c>
      <c r="M32" s="21">
        <v>2</v>
      </c>
      <c r="N32" s="21">
        <v>2</v>
      </c>
      <c r="O32" s="21"/>
      <c r="P32" s="21"/>
      <c r="Q32" s="29"/>
      <c r="R32" s="21"/>
      <c r="S32" s="21"/>
      <c r="T32" s="21"/>
      <c r="U32" s="21"/>
    </row>
    <row r="33" spans="1:21" s="48" customFormat="1" ht="15" customHeight="1">
      <c r="A33" s="645"/>
      <c r="B33" s="29" t="s">
        <v>138</v>
      </c>
      <c r="C33" s="21">
        <v>2</v>
      </c>
      <c r="D33" s="21">
        <v>2</v>
      </c>
      <c r="E33" s="21"/>
      <c r="F33" s="21"/>
      <c r="G33" s="29" t="s">
        <v>139</v>
      </c>
      <c r="H33" s="39">
        <v>2</v>
      </c>
      <c r="I33" s="39">
        <v>3</v>
      </c>
      <c r="J33" s="21"/>
      <c r="K33" s="21"/>
      <c r="L33" s="29" t="s">
        <v>140</v>
      </c>
      <c r="M33" s="21">
        <v>2</v>
      </c>
      <c r="N33" s="21">
        <v>2</v>
      </c>
      <c r="O33" s="21"/>
      <c r="P33" s="21"/>
      <c r="Q33" s="29"/>
      <c r="R33" s="21"/>
      <c r="S33" s="21"/>
      <c r="T33" s="21"/>
      <c r="U33" s="21"/>
    </row>
    <row r="34" spans="1:21" s="48" customFormat="1" ht="15" customHeight="1">
      <c r="A34" s="645"/>
      <c r="B34" s="29" t="s">
        <v>141</v>
      </c>
      <c r="C34" s="21"/>
      <c r="D34" s="21"/>
      <c r="E34" s="21">
        <v>2</v>
      </c>
      <c r="F34" s="21">
        <v>2</v>
      </c>
      <c r="G34" s="29" t="s">
        <v>142</v>
      </c>
      <c r="H34" s="39"/>
      <c r="I34" s="39"/>
      <c r="J34" s="21">
        <v>2</v>
      </c>
      <c r="K34" s="21">
        <v>3</v>
      </c>
      <c r="L34" s="29" t="s">
        <v>143</v>
      </c>
      <c r="M34" s="21"/>
      <c r="N34" s="21"/>
      <c r="O34" s="21">
        <v>2</v>
      </c>
      <c r="P34" s="21">
        <v>3</v>
      </c>
      <c r="Q34" s="29"/>
      <c r="R34" s="21"/>
      <c r="S34" s="21"/>
      <c r="T34" s="21"/>
      <c r="U34" s="21"/>
    </row>
    <row r="35" spans="1:21" s="48" customFormat="1" ht="15" customHeight="1">
      <c r="A35" s="645"/>
      <c r="B35" s="29" t="s">
        <v>144</v>
      </c>
      <c r="C35" s="21"/>
      <c r="D35" s="21"/>
      <c r="E35" s="21">
        <v>2</v>
      </c>
      <c r="F35" s="40">
        <v>3</v>
      </c>
      <c r="G35" s="29" t="s">
        <v>145</v>
      </c>
      <c r="H35" s="21"/>
      <c r="I35" s="21"/>
      <c r="J35" s="21">
        <v>2</v>
      </c>
      <c r="K35" s="21">
        <v>2</v>
      </c>
      <c r="L35" s="29" t="s">
        <v>146</v>
      </c>
      <c r="M35" s="21"/>
      <c r="N35" s="21"/>
      <c r="O35" s="21">
        <v>2</v>
      </c>
      <c r="P35" s="21">
        <v>3</v>
      </c>
      <c r="Q35" s="29"/>
      <c r="R35" s="21"/>
      <c r="S35" s="21"/>
      <c r="T35" s="21"/>
      <c r="U35" s="21"/>
    </row>
    <row r="36" spans="1:21" s="48" customFormat="1" ht="15" customHeight="1">
      <c r="A36" s="645"/>
      <c r="B36" s="29" t="s">
        <v>147</v>
      </c>
      <c r="C36" s="21"/>
      <c r="D36" s="21"/>
      <c r="E36" s="21">
        <v>2</v>
      </c>
      <c r="F36" s="40">
        <v>3</v>
      </c>
      <c r="G36" s="29" t="s">
        <v>148</v>
      </c>
      <c r="H36" s="39"/>
      <c r="I36" s="39"/>
      <c r="J36" s="21">
        <v>2</v>
      </c>
      <c r="K36" s="21">
        <v>2</v>
      </c>
      <c r="L36" s="29" t="s">
        <v>149</v>
      </c>
      <c r="M36" s="21"/>
      <c r="N36" s="21"/>
      <c r="O36" s="21">
        <v>2</v>
      </c>
      <c r="P36" s="21">
        <v>2</v>
      </c>
      <c r="Q36" s="29"/>
      <c r="R36" s="21"/>
      <c r="S36" s="21"/>
      <c r="T36" s="21"/>
      <c r="U36" s="21"/>
    </row>
    <row r="37" spans="1:21" s="48" customFormat="1" ht="15" customHeight="1">
      <c r="A37" s="645"/>
      <c r="B37" s="29" t="s">
        <v>150</v>
      </c>
      <c r="C37" s="21"/>
      <c r="D37" s="21"/>
      <c r="E37" s="21">
        <v>2</v>
      </c>
      <c r="F37" s="21">
        <v>2</v>
      </c>
      <c r="G37" s="29" t="s">
        <v>151</v>
      </c>
      <c r="H37" s="39"/>
      <c r="I37" s="39"/>
      <c r="J37" s="21">
        <v>2</v>
      </c>
      <c r="K37" s="21">
        <v>3</v>
      </c>
      <c r="L37" s="29" t="s">
        <v>152</v>
      </c>
      <c r="M37" s="21"/>
      <c r="N37" s="21"/>
      <c r="O37" s="21">
        <v>2</v>
      </c>
      <c r="P37" s="21">
        <v>2</v>
      </c>
      <c r="Q37" s="29"/>
      <c r="R37" s="21"/>
      <c r="S37" s="21"/>
      <c r="T37" s="21"/>
      <c r="U37" s="21"/>
    </row>
    <row r="38" spans="1:21" s="48" customFormat="1" ht="15" customHeight="1">
      <c r="A38" s="645"/>
      <c r="B38" s="29"/>
      <c r="C38" s="21"/>
      <c r="D38" s="21"/>
      <c r="E38" s="21"/>
      <c r="F38" s="21"/>
      <c r="G38" s="29" t="s">
        <v>153</v>
      </c>
      <c r="H38" s="39"/>
      <c r="I38" s="39"/>
      <c r="J38" s="21">
        <v>2</v>
      </c>
      <c r="K38" s="21">
        <v>3</v>
      </c>
      <c r="L38" s="29" t="s">
        <v>154</v>
      </c>
      <c r="M38" s="21"/>
      <c r="N38" s="21"/>
      <c r="O38" s="21">
        <v>2</v>
      </c>
      <c r="P38" s="21">
        <v>2</v>
      </c>
      <c r="Q38" s="29"/>
      <c r="R38" s="21"/>
      <c r="S38" s="21"/>
      <c r="T38" s="21"/>
      <c r="U38" s="21"/>
    </row>
    <row r="39" spans="1:21" s="48" customFormat="1" ht="15" customHeight="1">
      <c r="A39" s="645"/>
      <c r="B39" s="29"/>
      <c r="C39" s="21"/>
      <c r="D39" s="21"/>
      <c r="E39" s="21"/>
      <c r="F39" s="21"/>
      <c r="G39" s="29"/>
      <c r="H39" s="39"/>
      <c r="I39" s="39"/>
      <c r="J39" s="21"/>
      <c r="K39" s="21"/>
      <c r="L39" s="29"/>
      <c r="M39" s="39"/>
      <c r="N39" s="39"/>
      <c r="O39" s="39"/>
      <c r="P39" s="39"/>
      <c r="Q39" s="29"/>
      <c r="R39" s="21"/>
      <c r="S39" s="21"/>
      <c r="T39" s="21"/>
      <c r="U39" s="21"/>
    </row>
    <row r="40" spans="1:21" s="48" customFormat="1" ht="15" customHeight="1">
      <c r="A40" s="645"/>
      <c r="B40" s="29"/>
      <c r="C40" s="21"/>
      <c r="D40" s="21"/>
      <c r="E40" s="21"/>
      <c r="F40" s="21"/>
      <c r="G40" s="29"/>
      <c r="H40" s="21"/>
      <c r="I40" s="21"/>
      <c r="J40" s="21"/>
      <c r="K40" s="21"/>
      <c r="L40" s="29"/>
      <c r="M40" s="21"/>
      <c r="N40" s="21"/>
      <c r="O40" s="21"/>
      <c r="P40" s="21"/>
      <c r="Q40" s="29"/>
      <c r="R40" s="21"/>
      <c r="S40" s="21"/>
      <c r="T40" s="21"/>
      <c r="U40" s="21"/>
    </row>
    <row r="41" spans="1:21" s="51" customFormat="1" ht="15" customHeight="1">
      <c r="A41" s="645"/>
      <c r="B41" s="49" t="s">
        <v>89</v>
      </c>
      <c r="C41" s="50">
        <f>SUM(C29:C40)</f>
        <v>10</v>
      </c>
      <c r="D41" s="50">
        <f t="shared" ref="D41:F41" si="0">SUM(D29:D40)</f>
        <v>10</v>
      </c>
      <c r="E41" s="50">
        <f t="shared" si="0"/>
        <v>8</v>
      </c>
      <c r="F41" s="50">
        <f t="shared" si="0"/>
        <v>10</v>
      </c>
      <c r="G41" s="49" t="s">
        <v>101</v>
      </c>
      <c r="H41" s="50">
        <f>SUM(H29:H40)</f>
        <v>10</v>
      </c>
      <c r="I41" s="50">
        <f t="shared" ref="I41:K41" si="1">SUM(I29:I40)</f>
        <v>13</v>
      </c>
      <c r="J41" s="50">
        <f t="shared" si="1"/>
        <v>10</v>
      </c>
      <c r="K41" s="50">
        <f t="shared" si="1"/>
        <v>13</v>
      </c>
      <c r="L41" s="49" t="s">
        <v>89</v>
      </c>
      <c r="M41" s="50">
        <f>SUM(M29:M40)</f>
        <v>10</v>
      </c>
      <c r="N41" s="50">
        <f t="shared" ref="N41:P41" si="2">SUM(N29:N40)</f>
        <v>12</v>
      </c>
      <c r="O41" s="50">
        <f t="shared" si="2"/>
        <v>10</v>
      </c>
      <c r="P41" s="50">
        <f t="shared" si="2"/>
        <v>12</v>
      </c>
      <c r="Q41" s="49" t="s">
        <v>89</v>
      </c>
      <c r="R41" s="50">
        <f>SUM(R29:R40)</f>
        <v>3</v>
      </c>
      <c r="S41" s="50">
        <f t="shared" ref="S41:U41" si="3">SUM(S29:S40)</f>
        <v>3</v>
      </c>
      <c r="T41" s="50">
        <f t="shared" si="3"/>
        <v>3</v>
      </c>
      <c r="U41" s="50">
        <f t="shared" si="3"/>
        <v>3</v>
      </c>
    </row>
    <row r="42" spans="1:21" s="53" customFormat="1" ht="15" customHeight="1">
      <c r="A42" s="645"/>
      <c r="B42" s="52" t="s">
        <v>69</v>
      </c>
      <c r="C42" s="646">
        <f>C41+E41+H41+J41+M41+O41+R41+T41</f>
        <v>64</v>
      </c>
      <c r="D42" s="647"/>
      <c r="E42" s="647"/>
      <c r="F42" s="647"/>
      <c r="G42" s="647"/>
      <c r="H42" s="647"/>
      <c r="I42" s="647"/>
      <c r="J42" s="647"/>
      <c r="K42" s="647"/>
      <c r="L42" s="647"/>
      <c r="M42" s="647"/>
      <c r="N42" s="647"/>
      <c r="O42" s="647"/>
      <c r="P42" s="647"/>
      <c r="Q42" s="647"/>
      <c r="R42" s="647"/>
      <c r="S42" s="647"/>
      <c r="T42" s="647"/>
      <c r="U42" s="648"/>
    </row>
    <row r="43" spans="1:21" s="54" customFormat="1" ht="15" customHeight="1">
      <c r="A43" s="654" t="s">
        <v>52</v>
      </c>
      <c r="B43" s="29" t="s">
        <v>102</v>
      </c>
      <c r="C43" s="39">
        <v>3</v>
      </c>
      <c r="D43" s="39">
        <v>3</v>
      </c>
      <c r="E43" s="39">
        <v>3</v>
      </c>
      <c r="F43" s="39">
        <v>3</v>
      </c>
      <c r="G43" s="29" t="s">
        <v>102</v>
      </c>
      <c r="H43" s="41">
        <v>3</v>
      </c>
      <c r="I43" s="41">
        <v>3</v>
      </c>
      <c r="J43" s="41">
        <v>3</v>
      </c>
      <c r="K43" s="41">
        <v>3</v>
      </c>
      <c r="L43" s="29" t="s">
        <v>102</v>
      </c>
      <c r="M43" s="41">
        <v>6</v>
      </c>
      <c r="N43" s="41">
        <v>6</v>
      </c>
      <c r="O43" s="41">
        <v>6</v>
      </c>
      <c r="P43" s="41">
        <v>6</v>
      </c>
      <c r="Q43" s="29" t="s">
        <v>102</v>
      </c>
      <c r="R43" s="41">
        <v>6</v>
      </c>
      <c r="S43" s="41">
        <v>6</v>
      </c>
      <c r="T43" s="41">
        <v>6</v>
      </c>
      <c r="U43" s="41">
        <v>6</v>
      </c>
    </row>
    <row r="44" spans="1:21" s="54" customFormat="1" ht="15" customHeight="1">
      <c r="A44" s="654"/>
      <c r="B44" s="29" t="s">
        <v>155</v>
      </c>
      <c r="C44" s="39">
        <v>4</v>
      </c>
      <c r="D44" s="39">
        <v>4</v>
      </c>
      <c r="E44" s="39">
        <v>4</v>
      </c>
      <c r="F44" s="39">
        <v>4</v>
      </c>
      <c r="G44" s="29" t="s">
        <v>155</v>
      </c>
      <c r="H44" s="39">
        <v>4</v>
      </c>
      <c r="I44" s="39">
        <v>4</v>
      </c>
      <c r="J44" s="39">
        <v>4</v>
      </c>
      <c r="K44" s="39">
        <v>4</v>
      </c>
      <c r="L44" s="29" t="s">
        <v>155</v>
      </c>
      <c r="M44" s="39">
        <v>4</v>
      </c>
      <c r="N44" s="39">
        <v>4</v>
      </c>
      <c r="O44" s="39">
        <v>4</v>
      </c>
      <c r="P44" s="39">
        <v>4</v>
      </c>
      <c r="Q44" s="29" t="s">
        <v>155</v>
      </c>
      <c r="R44" s="39">
        <v>4</v>
      </c>
      <c r="S44" s="39">
        <v>4</v>
      </c>
      <c r="T44" s="39">
        <v>4</v>
      </c>
      <c r="U44" s="39">
        <v>4</v>
      </c>
    </row>
    <row r="45" spans="1:21" s="54" customFormat="1" ht="15" customHeight="1">
      <c r="A45" s="654"/>
      <c r="B45" s="29" t="s">
        <v>156</v>
      </c>
      <c r="C45" s="39">
        <v>3</v>
      </c>
      <c r="D45" s="39">
        <v>3</v>
      </c>
      <c r="E45" s="39"/>
      <c r="F45" s="39"/>
      <c r="G45" s="29" t="s">
        <v>157</v>
      </c>
      <c r="H45" s="41">
        <v>3</v>
      </c>
      <c r="I45" s="41">
        <v>3</v>
      </c>
      <c r="J45" s="41"/>
      <c r="K45" s="41"/>
      <c r="L45" s="29" t="s">
        <v>158</v>
      </c>
      <c r="M45" s="41">
        <v>3</v>
      </c>
      <c r="N45" s="41">
        <v>3</v>
      </c>
      <c r="O45" s="41"/>
      <c r="P45" s="41"/>
      <c r="Q45" s="42" t="s">
        <v>159</v>
      </c>
      <c r="R45" s="41">
        <v>3</v>
      </c>
      <c r="S45" s="41">
        <v>3</v>
      </c>
      <c r="T45" s="41"/>
      <c r="U45" s="41"/>
    </row>
    <row r="46" spans="1:21" s="54" customFormat="1" ht="15" customHeight="1">
      <c r="A46" s="654"/>
      <c r="B46" s="29" t="s">
        <v>160</v>
      </c>
      <c r="C46" s="41"/>
      <c r="D46" s="41"/>
      <c r="E46" s="39">
        <v>3</v>
      </c>
      <c r="F46" s="39">
        <v>3</v>
      </c>
      <c r="G46" s="29" t="s">
        <v>161</v>
      </c>
      <c r="H46" s="41">
        <v>3</v>
      </c>
      <c r="I46" s="41">
        <v>3</v>
      </c>
      <c r="J46" s="41"/>
      <c r="K46" s="41"/>
      <c r="L46" s="29" t="s">
        <v>162</v>
      </c>
      <c r="M46" s="39">
        <v>3</v>
      </c>
      <c r="N46" s="39">
        <v>3</v>
      </c>
      <c r="O46" s="41"/>
      <c r="P46" s="41"/>
      <c r="Q46" s="42" t="s">
        <v>163</v>
      </c>
      <c r="R46" s="41">
        <v>3</v>
      </c>
      <c r="S46" s="41">
        <v>3</v>
      </c>
      <c r="T46" s="41"/>
      <c r="U46" s="41"/>
    </row>
    <row r="47" spans="1:21" s="54" customFormat="1" ht="15" customHeight="1">
      <c r="A47" s="654"/>
      <c r="B47" s="29" t="s">
        <v>164</v>
      </c>
      <c r="C47" s="41"/>
      <c r="D47" s="41"/>
      <c r="E47" s="39">
        <v>3</v>
      </c>
      <c r="F47" s="39">
        <v>3</v>
      </c>
      <c r="G47" s="29" t="s">
        <v>165</v>
      </c>
      <c r="H47" s="39"/>
      <c r="I47" s="39"/>
      <c r="J47" s="39">
        <v>3</v>
      </c>
      <c r="K47" s="39">
        <v>3</v>
      </c>
      <c r="L47" s="29" t="s">
        <v>166</v>
      </c>
      <c r="M47" s="39">
        <v>3</v>
      </c>
      <c r="N47" s="39">
        <v>3</v>
      </c>
      <c r="O47" s="39"/>
      <c r="P47" s="39"/>
      <c r="Q47" s="42" t="s">
        <v>167</v>
      </c>
      <c r="R47" s="41">
        <v>3</v>
      </c>
      <c r="S47" s="41">
        <v>3</v>
      </c>
      <c r="T47" s="41"/>
      <c r="U47" s="41"/>
    </row>
    <row r="48" spans="1:21" s="54" customFormat="1" ht="15" customHeight="1">
      <c r="A48" s="654"/>
      <c r="B48" s="29" t="s">
        <v>103</v>
      </c>
      <c r="C48" s="21"/>
      <c r="D48" s="21"/>
      <c r="E48" s="21">
        <v>1</v>
      </c>
      <c r="F48" s="21"/>
      <c r="G48" s="29" t="s">
        <v>168</v>
      </c>
      <c r="H48" s="39"/>
      <c r="I48" s="39"/>
      <c r="J48" s="39">
        <v>3</v>
      </c>
      <c r="K48" s="39">
        <v>3</v>
      </c>
      <c r="L48" s="29" t="s">
        <v>169</v>
      </c>
      <c r="M48" s="39"/>
      <c r="N48" s="39"/>
      <c r="O48" s="39">
        <v>3</v>
      </c>
      <c r="P48" s="39">
        <v>3</v>
      </c>
      <c r="Q48" s="42" t="s">
        <v>170</v>
      </c>
      <c r="R48" s="41">
        <v>9</v>
      </c>
      <c r="S48" s="41"/>
      <c r="T48" s="41"/>
      <c r="U48" s="41"/>
    </row>
    <row r="49" spans="1:22" s="54" customFormat="1" ht="15" customHeight="1">
      <c r="A49" s="654"/>
      <c r="B49" s="42"/>
      <c r="C49" s="41"/>
      <c r="D49" s="41"/>
      <c r="E49" s="39"/>
      <c r="F49" s="39"/>
      <c r="G49" s="29"/>
      <c r="H49" s="39"/>
      <c r="I49" s="39"/>
      <c r="J49" s="39"/>
      <c r="K49" s="39"/>
      <c r="L49" s="29" t="s">
        <v>171</v>
      </c>
      <c r="M49" s="39"/>
      <c r="N49" s="39"/>
      <c r="O49" s="39">
        <v>3</v>
      </c>
      <c r="P49" s="39">
        <v>3</v>
      </c>
      <c r="Q49" s="42" t="s">
        <v>172</v>
      </c>
      <c r="R49" s="41"/>
      <c r="S49" s="41"/>
      <c r="T49" s="41">
        <v>3</v>
      </c>
      <c r="U49" s="41">
        <v>3</v>
      </c>
    </row>
    <row r="50" spans="1:22" s="54" customFormat="1" ht="15" customHeight="1">
      <c r="A50" s="654"/>
      <c r="B50" s="42"/>
      <c r="C50" s="41"/>
      <c r="D50" s="41"/>
      <c r="E50" s="39"/>
      <c r="F50" s="39"/>
      <c r="G50" s="29"/>
      <c r="H50" s="39"/>
      <c r="I50" s="39"/>
      <c r="J50" s="39"/>
      <c r="K50" s="39"/>
      <c r="L50" s="29" t="s">
        <v>173</v>
      </c>
      <c r="M50" s="39"/>
      <c r="N50" s="39"/>
      <c r="O50" s="39">
        <v>3</v>
      </c>
      <c r="P50" s="39">
        <v>3</v>
      </c>
      <c r="Q50" s="42" t="s">
        <v>174</v>
      </c>
      <c r="R50" s="41"/>
      <c r="S50" s="41"/>
      <c r="T50" s="41">
        <v>3</v>
      </c>
      <c r="U50" s="41">
        <v>3</v>
      </c>
    </row>
    <row r="51" spans="1:22" s="54" customFormat="1" ht="15" customHeight="1">
      <c r="A51" s="654"/>
      <c r="B51" s="42"/>
      <c r="C51" s="41"/>
      <c r="D51" s="41"/>
      <c r="E51" s="39"/>
      <c r="F51" s="39"/>
      <c r="G51" s="29"/>
      <c r="H51" s="39"/>
      <c r="I51" s="39"/>
      <c r="J51" s="39"/>
      <c r="K51" s="39"/>
      <c r="L51" s="29" t="s">
        <v>175</v>
      </c>
      <c r="M51" s="39"/>
      <c r="N51" s="39"/>
      <c r="O51" s="39">
        <v>3</v>
      </c>
      <c r="P51" s="39">
        <v>3</v>
      </c>
      <c r="Q51" s="29" t="s">
        <v>176</v>
      </c>
      <c r="R51" s="41"/>
      <c r="S51" s="41"/>
      <c r="T51" s="41">
        <v>3</v>
      </c>
      <c r="U51" s="41">
        <v>3</v>
      </c>
    </row>
    <row r="52" spans="1:22" s="54" customFormat="1" ht="15" customHeight="1">
      <c r="A52" s="654"/>
      <c r="B52" s="42"/>
      <c r="C52" s="41"/>
      <c r="D52" s="41"/>
      <c r="E52" s="39"/>
      <c r="F52" s="39"/>
      <c r="G52" s="29"/>
      <c r="H52" s="39"/>
      <c r="I52" s="39"/>
      <c r="J52" s="39"/>
      <c r="K52" s="39"/>
      <c r="L52" s="29"/>
      <c r="M52" s="39"/>
      <c r="N52" s="39"/>
      <c r="O52" s="39"/>
      <c r="P52" s="39"/>
      <c r="Q52" s="29" t="s">
        <v>177</v>
      </c>
      <c r="R52" s="41"/>
      <c r="S52" s="41"/>
      <c r="T52" s="41">
        <v>9</v>
      </c>
      <c r="U52" s="41"/>
    </row>
    <row r="53" spans="1:22" s="54" customFormat="1" ht="15" customHeight="1">
      <c r="A53" s="655"/>
      <c r="B53" s="55" t="s">
        <v>178</v>
      </c>
      <c r="C53" s="656">
        <v>28</v>
      </c>
      <c r="D53" s="656"/>
      <c r="E53" s="656"/>
      <c r="F53" s="656"/>
      <c r="G53" s="656"/>
      <c r="H53" s="656"/>
      <c r="I53" s="656"/>
      <c r="J53" s="656"/>
      <c r="K53" s="656"/>
      <c r="L53" s="656"/>
      <c r="M53" s="656"/>
      <c r="N53" s="656"/>
      <c r="O53" s="656"/>
      <c r="P53" s="656"/>
      <c r="Q53" s="656"/>
      <c r="R53" s="656"/>
      <c r="S53" s="656"/>
      <c r="T53" s="656"/>
      <c r="U53" s="656"/>
    </row>
    <row r="54" spans="1:22" s="38" customFormat="1" ht="16.5" customHeight="1">
      <c r="A54" s="657" t="s">
        <v>179</v>
      </c>
      <c r="B54" s="649" t="s">
        <v>112</v>
      </c>
      <c r="C54" s="651"/>
      <c r="D54" s="649" t="s">
        <v>180</v>
      </c>
      <c r="E54" s="650"/>
      <c r="F54" s="650"/>
      <c r="G54" s="650"/>
      <c r="H54" s="650"/>
      <c r="I54" s="650"/>
      <c r="J54" s="651"/>
      <c r="K54" s="56" t="s">
        <v>181</v>
      </c>
      <c r="L54" s="56"/>
      <c r="M54" s="56"/>
      <c r="N54" s="56"/>
      <c r="O54" s="56"/>
      <c r="P54" s="56"/>
      <c r="Q54" s="56"/>
      <c r="R54" s="56"/>
      <c r="S54" s="56"/>
      <c r="T54" s="56"/>
      <c r="U54" s="56"/>
    </row>
    <row r="55" spans="1:22" s="38" customFormat="1" ht="16.5" customHeight="1">
      <c r="A55" s="658"/>
      <c r="B55" s="649" t="s">
        <v>182</v>
      </c>
      <c r="C55" s="651"/>
      <c r="D55" s="649" t="s">
        <v>1202</v>
      </c>
      <c r="E55" s="650"/>
      <c r="F55" s="650"/>
      <c r="G55" s="650"/>
      <c r="H55" s="650"/>
      <c r="I55" s="650"/>
      <c r="J55" s="651"/>
      <c r="K55" s="57"/>
      <c r="L55" s="58" t="s">
        <v>196</v>
      </c>
      <c r="M55" s="57"/>
      <c r="N55" s="57"/>
      <c r="O55" s="57"/>
      <c r="P55" s="57"/>
      <c r="Q55" s="57"/>
      <c r="R55" s="57"/>
      <c r="S55" s="57"/>
      <c r="T55" s="57"/>
      <c r="U55" s="57"/>
    </row>
    <row r="56" spans="1:22" s="38" customFormat="1" ht="16.5" customHeight="1">
      <c r="A56" s="658"/>
      <c r="B56" s="649" t="s">
        <v>113</v>
      </c>
      <c r="C56" s="651"/>
      <c r="D56" s="649" t="s">
        <v>183</v>
      </c>
      <c r="E56" s="650"/>
      <c r="F56" s="650"/>
      <c r="G56" s="650"/>
      <c r="H56" s="650"/>
      <c r="I56" s="650"/>
      <c r="J56" s="651"/>
      <c r="K56" s="57" t="s">
        <v>184</v>
      </c>
      <c r="L56" s="57"/>
      <c r="M56" s="57"/>
      <c r="N56" s="57"/>
      <c r="O56" s="57"/>
      <c r="P56" s="57"/>
      <c r="Q56" s="57"/>
      <c r="R56" s="57"/>
      <c r="S56" s="57"/>
      <c r="T56" s="57"/>
      <c r="U56" s="57"/>
    </row>
    <row r="57" spans="1:22" s="38" customFormat="1" ht="17.45" customHeight="1">
      <c r="A57" s="659"/>
      <c r="B57" s="649" t="s">
        <v>185</v>
      </c>
      <c r="C57" s="651"/>
      <c r="D57" s="649"/>
      <c r="E57" s="650"/>
      <c r="F57" s="650"/>
      <c r="G57" s="650"/>
      <c r="H57" s="650"/>
      <c r="I57" s="650"/>
      <c r="J57" s="651"/>
      <c r="K57" s="57"/>
      <c r="L57" s="57" t="s">
        <v>186</v>
      </c>
      <c r="M57" s="57"/>
      <c r="N57" s="57"/>
      <c r="O57" s="57"/>
      <c r="P57" s="57"/>
      <c r="Q57" s="57"/>
      <c r="R57" s="57"/>
      <c r="S57" s="57"/>
      <c r="T57" s="57"/>
      <c r="U57" s="57"/>
    </row>
    <row r="58" spans="1:22" s="38" customFormat="1" ht="11.25" customHeight="1">
      <c r="A58" s="59"/>
      <c r="B58" s="652" t="s">
        <v>187</v>
      </c>
      <c r="C58" s="652"/>
      <c r="D58" s="652"/>
      <c r="E58" s="652"/>
      <c r="F58" s="652"/>
      <c r="G58" s="652"/>
      <c r="H58" s="652"/>
      <c r="I58" s="652"/>
      <c r="J58" s="652"/>
      <c r="K58" s="38" t="s">
        <v>188</v>
      </c>
    </row>
    <row r="59" spans="1:22" s="38" customFormat="1" ht="12">
      <c r="A59" s="59"/>
      <c r="B59" s="653"/>
      <c r="C59" s="653"/>
      <c r="D59" s="653"/>
      <c r="E59" s="653"/>
      <c r="F59" s="653"/>
      <c r="G59" s="653"/>
      <c r="H59" s="653"/>
      <c r="I59" s="653"/>
      <c r="J59" s="653"/>
      <c r="L59" s="38" t="s">
        <v>189</v>
      </c>
    </row>
    <row r="60" spans="1:22">
      <c r="B60" s="631" t="s">
        <v>1207</v>
      </c>
      <c r="C60" s="632"/>
      <c r="D60" s="632"/>
      <c r="E60" s="632"/>
      <c r="F60" s="632"/>
      <c r="G60" s="632"/>
      <c r="H60" s="632"/>
      <c r="I60" s="632"/>
      <c r="J60" s="632"/>
      <c r="K60" s="38" t="s">
        <v>190</v>
      </c>
      <c r="L60" s="38"/>
      <c r="M60" s="38"/>
      <c r="N60" s="38"/>
      <c r="O60" s="38"/>
      <c r="P60" s="38"/>
      <c r="Q60" s="38"/>
      <c r="R60" s="59"/>
      <c r="S60" s="59"/>
      <c r="T60" s="59"/>
      <c r="U60" s="59"/>
      <c r="V60" s="33"/>
    </row>
    <row r="61" spans="1:22">
      <c r="B61" s="632"/>
      <c r="C61" s="632"/>
      <c r="D61" s="632"/>
      <c r="E61" s="632"/>
      <c r="F61" s="632"/>
      <c r="G61" s="632"/>
      <c r="H61" s="632"/>
      <c r="I61" s="632"/>
      <c r="J61" s="632"/>
      <c r="K61" s="38"/>
      <c r="L61" s="38" t="s">
        <v>191</v>
      </c>
      <c r="M61" s="38"/>
      <c r="N61" s="38"/>
      <c r="O61" s="38"/>
      <c r="P61" s="38"/>
      <c r="Q61" s="38"/>
      <c r="R61" s="59"/>
      <c r="S61" s="59"/>
      <c r="T61" s="59"/>
      <c r="U61" s="59"/>
      <c r="V61" s="33"/>
    </row>
    <row r="62" spans="1:22">
      <c r="V62" s="33"/>
    </row>
  </sheetData>
  <mergeCells count="51">
    <mergeCell ref="D57:J57"/>
    <mergeCell ref="B58:J59"/>
    <mergeCell ref="A43:A53"/>
    <mergeCell ref="C53:U53"/>
    <mergeCell ref="A54:A57"/>
    <mergeCell ref="B54:C54"/>
    <mergeCell ref="D54:J54"/>
    <mergeCell ref="B55:C55"/>
    <mergeCell ref="D55:J55"/>
    <mergeCell ref="B56:C56"/>
    <mergeCell ref="D56:J56"/>
    <mergeCell ref="B57:C57"/>
    <mergeCell ref="A23:A25"/>
    <mergeCell ref="C25:U25"/>
    <mergeCell ref="A26:A28"/>
    <mergeCell ref="C28:U28"/>
    <mergeCell ref="A29:A42"/>
    <mergeCell ref="C42:U42"/>
    <mergeCell ref="A19:A20"/>
    <mergeCell ref="B19:U19"/>
    <mergeCell ref="C20:U20"/>
    <mergeCell ref="A21:A22"/>
    <mergeCell ref="B21:U21"/>
    <mergeCell ref="B22:U22"/>
    <mergeCell ref="T6:U6"/>
    <mergeCell ref="A8:A13"/>
    <mergeCell ref="C12:U12"/>
    <mergeCell ref="B13:U13"/>
    <mergeCell ref="A14:A18"/>
    <mergeCell ref="C18:U18"/>
    <mergeCell ref="H6:I6"/>
    <mergeCell ref="J6:K6"/>
    <mergeCell ref="M6:N6"/>
    <mergeCell ref="O6:P6"/>
    <mergeCell ref="R6:S6"/>
    <mergeCell ref="B60:J61"/>
    <mergeCell ref="A1:U1"/>
    <mergeCell ref="A2:U2"/>
    <mergeCell ref="A3:U3"/>
    <mergeCell ref="A4:U4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</mergeCells>
  <phoneticPr fontId="2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topLeftCell="A49" zoomScaleNormal="100" workbookViewId="0">
      <selection activeCell="A63" sqref="A63:U63"/>
    </sheetView>
  </sheetViews>
  <sheetFormatPr defaultColWidth="8.875" defaultRowHeight="15.75"/>
  <cols>
    <col min="1" max="1" width="2.875" style="83" customWidth="1"/>
    <col min="2" max="2" width="13.5" style="19" customWidth="1"/>
    <col min="3" max="6" width="3.25" style="19" customWidth="1"/>
    <col min="7" max="7" width="14.375" style="19" customWidth="1"/>
    <col min="8" max="11" width="3.25" style="19" customWidth="1"/>
    <col min="12" max="12" width="14.875" style="19" customWidth="1"/>
    <col min="13" max="16" width="3.25" style="19" customWidth="1"/>
    <col min="17" max="17" width="18" style="19" customWidth="1"/>
    <col min="18" max="21" width="3.25" style="19" customWidth="1"/>
    <col min="22" max="22" width="8.875" style="19"/>
    <col min="23" max="23" width="18.375" style="19" bestFit="1" customWidth="1"/>
    <col min="24" max="16384" width="8.875" style="19"/>
  </cols>
  <sheetData>
    <row r="1" spans="1:21" ht="25.5">
      <c r="A1" s="660" t="s">
        <v>318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U1" s="660"/>
    </row>
    <row r="2" spans="1:21" hidden="1">
      <c r="A2" s="661" t="s">
        <v>287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  <c r="S2" s="661"/>
      <c r="T2" s="661"/>
      <c r="U2" s="661"/>
    </row>
    <row r="3" spans="1:21" s="44" customFormat="1" ht="15" hidden="1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62" t="s">
        <v>288</v>
      </c>
      <c r="M3" s="662"/>
      <c r="N3" s="662"/>
      <c r="O3" s="662"/>
      <c r="P3" s="662"/>
      <c r="Q3" s="662"/>
      <c r="R3" s="662"/>
      <c r="S3" s="662"/>
      <c r="T3" s="662"/>
      <c r="U3" s="662"/>
    </row>
    <row r="4" spans="1:21" s="36" customFormat="1" ht="9.9499999999999993" customHeight="1">
      <c r="A4" s="556" t="s">
        <v>316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</row>
    <row r="5" spans="1:21" s="36" customFormat="1" ht="9.9499999999999993" customHeight="1">
      <c r="A5" s="556" t="s">
        <v>317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</row>
    <row r="6" spans="1:21" s="36" customFormat="1" ht="9.9499999999999993" customHeight="1">
      <c r="A6" s="556" t="s">
        <v>195</v>
      </c>
      <c r="B6" s="556"/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6"/>
      <c r="Q6" s="556"/>
      <c r="R6" s="556"/>
      <c r="S6" s="556"/>
      <c r="T6" s="556"/>
      <c r="U6" s="556"/>
    </row>
    <row r="7" spans="1:21">
      <c r="A7" s="664" t="s">
        <v>198</v>
      </c>
      <c r="B7" s="664" t="s">
        <v>199</v>
      </c>
      <c r="C7" s="664" t="s">
        <v>200</v>
      </c>
      <c r="D7" s="664"/>
      <c r="E7" s="664"/>
      <c r="F7" s="664"/>
      <c r="G7" s="664" t="s">
        <v>199</v>
      </c>
      <c r="H7" s="664" t="s">
        <v>201</v>
      </c>
      <c r="I7" s="664"/>
      <c r="J7" s="664"/>
      <c r="K7" s="664"/>
      <c r="L7" s="664" t="s">
        <v>199</v>
      </c>
      <c r="M7" s="664" t="s">
        <v>202</v>
      </c>
      <c r="N7" s="664"/>
      <c r="O7" s="664"/>
      <c r="P7" s="664"/>
      <c r="Q7" s="664" t="s">
        <v>289</v>
      </c>
      <c r="R7" s="664" t="s">
        <v>203</v>
      </c>
      <c r="S7" s="664"/>
      <c r="T7" s="664"/>
      <c r="U7" s="664"/>
    </row>
    <row r="8" spans="1:21">
      <c r="A8" s="664"/>
      <c r="B8" s="664"/>
      <c r="C8" s="664" t="s">
        <v>204</v>
      </c>
      <c r="D8" s="664"/>
      <c r="E8" s="664" t="s">
        <v>205</v>
      </c>
      <c r="F8" s="664"/>
      <c r="G8" s="664"/>
      <c r="H8" s="664" t="s">
        <v>204</v>
      </c>
      <c r="I8" s="664"/>
      <c r="J8" s="664" t="s">
        <v>205</v>
      </c>
      <c r="K8" s="664"/>
      <c r="L8" s="664"/>
      <c r="M8" s="664" t="s">
        <v>204</v>
      </c>
      <c r="N8" s="664"/>
      <c r="O8" s="664" t="s">
        <v>205</v>
      </c>
      <c r="P8" s="664"/>
      <c r="Q8" s="664"/>
      <c r="R8" s="664" t="s">
        <v>204</v>
      </c>
      <c r="S8" s="664"/>
      <c r="T8" s="664" t="s">
        <v>205</v>
      </c>
      <c r="U8" s="664"/>
    </row>
    <row r="9" spans="1:21" ht="22.15" customHeight="1">
      <c r="A9" s="664"/>
      <c r="B9" s="664"/>
      <c r="C9" s="12" t="s">
        <v>206</v>
      </c>
      <c r="D9" s="12" t="s">
        <v>207</v>
      </c>
      <c r="E9" s="12" t="s">
        <v>206</v>
      </c>
      <c r="F9" s="12" t="s">
        <v>207</v>
      </c>
      <c r="G9" s="664"/>
      <c r="H9" s="12" t="s">
        <v>206</v>
      </c>
      <c r="I9" s="12" t="s">
        <v>207</v>
      </c>
      <c r="J9" s="12" t="s">
        <v>206</v>
      </c>
      <c r="K9" s="12" t="s">
        <v>207</v>
      </c>
      <c r="L9" s="664"/>
      <c r="M9" s="12" t="s">
        <v>206</v>
      </c>
      <c r="N9" s="12" t="s">
        <v>207</v>
      </c>
      <c r="O9" s="12" t="s">
        <v>206</v>
      </c>
      <c r="P9" s="12" t="s">
        <v>207</v>
      </c>
      <c r="Q9" s="664"/>
      <c r="R9" s="12" t="s">
        <v>206</v>
      </c>
      <c r="S9" s="12" t="s">
        <v>207</v>
      </c>
      <c r="T9" s="12" t="s">
        <v>206</v>
      </c>
      <c r="U9" s="12" t="s">
        <v>207</v>
      </c>
    </row>
    <row r="10" spans="1:21">
      <c r="A10" s="665" t="s">
        <v>208</v>
      </c>
      <c r="B10" s="29" t="s">
        <v>209</v>
      </c>
      <c r="C10" s="62">
        <v>2</v>
      </c>
      <c r="D10" s="62">
        <v>2</v>
      </c>
      <c r="E10" s="62"/>
      <c r="F10" s="62"/>
      <c r="G10" s="29" t="s">
        <v>290</v>
      </c>
      <c r="H10" s="62">
        <v>2</v>
      </c>
      <c r="I10" s="62">
        <v>2</v>
      </c>
      <c r="J10" s="62"/>
      <c r="K10" s="62"/>
      <c r="L10" s="63"/>
      <c r="M10" s="62"/>
      <c r="N10" s="62"/>
      <c r="O10" s="62"/>
      <c r="P10" s="62"/>
      <c r="Q10" s="63"/>
      <c r="R10" s="62"/>
      <c r="S10" s="62"/>
      <c r="T10" s="9"/>
      <c r="U10" s="9"/>
    </row>
    <row r="11" spans="1:21">
      <c r="A11" s="666"/>
      <c r="B11" s="29" t="s">
        <v>291</v>
      </c>
      <c r="C11" s="62">
        <v>2</v>
      </c>
      <c r="D11" s="62">
        <v>2</v>
      </c>
      <c r="E11" s="62">
        <v>2</v>
      </c>
      <c r="F11" s="62">
        <v>2</v>
      </c>
      <c r="G11" s="29" t="s">
        <v>292</v>
      </c>
      <c r="H11" s="62"/>
      <c r="I11" s="62"/>
      <c r="J11" s="62">
        <v>2</v>
      </c>
      <c r="K11" s="62">
        <v>2</v>
      </c>
      <c r="L11" s="27"/>
      <c r="M11" s="62"/>
      <c r="N11" s="62"/>
      <c r="O11" s="62"/>
      <c r="P11" s="62"/>
      <c r="Q11" s="63"/>
      <c r="R11" s="62"/>
      <c r="S11" s="62"/>
      <c r="T11" s="9"/>
      <c r="U11" s="9"/>
    </row>
    <row r="12" spans="1:21">
      <c r="A12" s="666"/>
      <c r="B12" s="29" t="s">
        <v>293</v>
      </c>
      <c r="C12" s="62"/>
      <c r="D12" s="62"/>
      <c r="E12" s="62">
        <v>2</v>
      </c>
      <c r="F12" s="62">
        <v>2</v>
      </c>
      <c r="G12" s="29" t="s">
        <v>294</v>
      </c>
      <c r="H12" s="62">
        <v>2</v>
      </c>
      <c r="I12" s="62">
        <v>2</v>
      </c>
      <c r="J12" s="62"/>
      <c r="K12" s="62"/>
      <c r="L12" s="27"/>
      <c r="M12" s="62"/>
      <c r="N12" s="62"/>
      <c r="O12" s="62"/>
      <c r="P12" s="62"/>
      <c r="Q12" s="63"/>
      <c r="R12" s="62"/>
      <c r="S12" s="62"/>
      <c r="T12" s="9"/>
      <c r="U12" s="9"/>
    </row>
    <row r="13" spans="1:21">
      <c r="A13" s="666"/>
      <c r="B13" s="9" t="s">
        <v>210</v>
      </c>
      <c r="C13" s="9">
        <f>SUM(C10:C12)</f>
        <v>4</v>
      </c>
      <c r="D13" s="9">
        <f>SUM(D10:D12)</f>
        <v>4</v>
      </c>
      <c r="E13" s="9">
        <f>SUM(E10:E12)</f>
        <v>4</v>
      </c>
      <c r="F13" s="9">
        <f>SUM(F10:F12)</f>
        <v>4</v>
      </c>
      <c r="G13" s="64" t="s">
        <v>62</v>
      </c>
      <c r="H13" s="9">
        <f>SUM(H10:H12)</f>
        <v>4</v>
      </c>
      <c r="I13" s="9">
        <f>SUM(I10:I12)</f>
        <v>4</v>
      </c>
      <c r="J13" s="9">
        <f>SUM(J10:J12)</f>
        <v>2</v>
      </c>
      <c r="K13" s="9">
        <f>SUM(K10:K12)</f>
        <v>2</v>
      </c>
      <c r="L13" s="64" t="s">
        <v>62</v>
      </c>
      <c r="M13" s="9">
        <f>SUM(M10:M12)</f>
        <v>0</v>
      </c>
      <c r="N13" s="9">
        <f>SUM(N10:N12)</f>
        <v>0</v>
      </c>
      <c r="O13" s="9">
        <f>SUM(O10:O12)</f>
        <v>0</v>
      </c>
      <c r="P13" s="9">
        <f>SUM(P10:P12)</f>
        <v>0</v>
      </c>
      <c r="Q13" s="64" t="s">
        <v>62</v>
      </c>
      <c r="R13" s="9">
        <f>SUM(R10:R12)</f>
        <v>0</v>
      </c>
      <c r="S13" s="9">
        <f>SUM(S10:S12)</f>
        <v>0</v>
      </c>
      <c r="T13" s="9">
        <f>SUM(T10:T12)</f>
        <v>0</v>
      </c>
      <c r="U13" s="9">
        <f>SUM(U10:U12)</f>
        <v>0</v>
      </c>
    </row>
    <row r="14" spans="1:21">
      <c r="A14" s="666"/>
      <c r="B14" s="12" t="s">
        <v>211</v>
      </c>
      <c r="C14" s="644">
        <f>C13+E13+H13+J13+M13+O13+R13+T13</f>
        <v>14</v>
      </c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644"/>
      <c r="S14" s="644"/>
      <c r="T14" s="644"/>
      <c r="U14" s="644"/>
    </row>
    <row r="15" spans="1:21" ht="29.25" customHeight="1">
      <c r="A15" s="667"/>
      <c r="B15" s="638" t="s">
        <v>295</v>
      </c>
      <c r="C15" s="638"/>
      <c r="D15" s="638"/>
      <c r="E15" s="638"/>
      <c r="F15" s="638"/>
      <c r="G15" s="638"/>
      <c r="H15" s="638"/>
      <c r="I15" s="638"/>
      <c r="J15" s="638"/>
      <c r="K15" s="638"/>
      <c r="L15" s="638"/>
      <c r="M15" s="638"/>
      <c r="N15" s="638"/>
      <c r="O15" s="638"/>
      <c r="P15" s="638"/>
      <c r="Q15" s="638"/>
      <c r="R15" s="638"/>
      <c r="S15" s="638"/>
      <c r="T15" s="638"/>
      <c r="U15" s="638"/>
    </row>
    <row r="16" spans="1:21">
      <c r="A16" s="664" t="s">
        <v>212</v>
      </c>
      <c r="B16" s="65" t="s">
        <v>296</v>
      </c>
      <c r="C16" s="66">
        <v>0</v>
      </c>
      <c r="D16" s="66">
        <v>1</v>
      </c>
      <c r="E16" s="66">
        <v>0</v>
      </c>
      <c r="F16" s="66">
        <v>1</v>
      </c>
      <c r="G16" s="65" t="s">
        <v>297</v>
      </c>
      <c r="H16" s="66">
        <v>1</v>
      </c>
      <c r="I16" s="66">
        <v>1</v>
      </c>
      <c r="J16" s="66">
        <v>1</v>
      </c>
      <c r="K16" s="66">
        <v>1</v>
      </c>
      <c r="L16" s="67"/>
      <c r="M16" s="66"/>
      <c r="N16" s="66"/>
      <c r="O16" s="66"/>
      <c r="P16" s="66"/>
      <c r="Q16" s="67"/>
      <c r="R16" s="66"/>
      <c r="S16" s="66"/>
      <c r="T16" s="66"/>
      <c r="U16" s="66"/>
    </row>
    <row r="17" spans="1:21">
      <c r="A17" s="664"/>
      <c r="B17" s="29" t="s">
        <v>213</v>
      </c>
      <c r="C17" s="9"/>
      <c r="D17" s="9"/>
      <c r="E17" s="9">
        <v>2</v>
      </c>
      <c r="F17" s="9">
        <v>2</v>
      </c>
      <c r="G17" s="29" t="s">
        <v>214</v>
      </c>
      <c r="H17" s="9">
        <v>2</v>
      </c>
      <c r="I17" s="9">
        <v>2</v>
      </c>
      <c r="J17" s="9"/>
      <c r="K17" s="9"/>
      <c r="L17" s="16"/>
      <c r="M17" s="9"/>
      <c r="N17" s="9"/>
      <c r="O17" s="9"/>
      <c r="P17" s="9"/>
      <c r="Q17" s="16"/>
      <c r="R17" s="9"/>
      <c r="S17" s="9"/>
      <c r="T17" s="9"/>
      <c r="U17" s="9"/>
    </row>
    <row r="18" spans="1:21">
      <c r="A18" s="664"/>
      <c r="B18" s="16"/>
      <c r="C18" s="9"/>
      <c r="D18" s="9"/>
      <c r="E18" s="9"/>
      <c r="F18" s="9"/>
      <c r="G18" s="29" t="s">
        <v>215</v>
      </c>
      <c r="H18" s="9"/>
      <c r="I18" s="9"/>
      <c r="J18" s="9">
        <v>2</v>
      </c>
      <c r="K18" s="9">
        <v>2</v>
      </c>
      <c r="L18" s="16"/>
      <c r="M18" s="9"/>
      <c r="N18" s="9"/>
      <c r="O18" s="9"/>
      <c r="P18" s="9"/>
      <c r="Q18" s="16"/>
      <c r="R18" s="9"/>
      <c r="S18" s="9"/>
      <c r="T18" s="9"/>
      <c r="U18" s="9"/>
    </row>
    <row r="19" spans="1:21">
      <c r="A19" s="664"/>
      <c r="B19" s="64" t="s">
        <v>62</v>
      </c>
      <c r="C19" s="9">
        <f>SUM(C16:C18)</f>
        <v>0</v>
      </c>
      <c r="D19" s="9">
        <f>SUM(D16:D18)</f>
        <v>1</v>
      </c>
      <c r="E19" s="9">
        <v>2</v>
      </c>
      <c r="F19" s="9">
        <v>3</v>
      </c>
      <c r="G19" s="64" t="s">
        <v>62</v>
      </c>
      <c r="H19" s="9">
        <f>SUM(H16:H18)</f>
        <v>3</v>
      </c>
      <c r="I19" s="9">
        <f>SUM(I16:I18)</f>
        <v>3</v>
      </c>
      <c r="J19" s="9">
        <f>SUM(J16:J18)</f>
        <v>3</v>
      </c>
      <c r="K19" s="9">
        <f>SUM(K16:K18)</f>
        <v>3</v>
      </c>
      <c r="L19" s="64" t="s">
        <v>62</v>
      </c>
      <c r="M19" s="9">
        <f>SUM(M16:M18)</f>
        <v>0</v>
      </c>
      <c r="N19" s="9">
        <f>SUM(N16:N18)</f>
        <v>0</v>
      </c>
      <c r="O19" s="9">
        <f>SUM(O16:O18)</f>
        <v>0</v>
      </c>
      <c r="P19" s="9">
        <f>SUM(P16:P18)</f>
        <v>0</v>
      </c>
      <c r="Q19" s="64" t="s">
        <v>62</v>
      </c>
      <c r="R19" s="9">
        <f>SUM(R16:R18)</f>
        <v>0</v>
      </c>
      <c r="S19" s="9">
        <f>SUM(S16:S18)</f>
        <v>0</v>
      </c>
      <c r="T19" s="9">
        <f>SUM(T16:T18)</f>
        <v>0</v>
      </c>
      <c r="U19" s="9">
        <f>SUM(U16:U18)</f>
        <v>0</v>
      </c>
    </row>
    <row r="20" spans="1:21">
      <c r="A20" s="664"/>
      <c r="B20" s="12" t="s">
        <v>211</v>
      </c>
      <c r="C20" s="668">
        <f>C19+E19+H19+J19+M19+O19+R19+T19</f>
        <v>8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69"/>
      <c r="O20" s="669"/>
      <c r="P20" s="669"/>
      <c r="Q20" s="669"/>
      <c r="R20" s="669"/>
      <c r="S20" s="669"/>
      <c r="T20" s="669"/>
      <c r="U20" s="670"/>
    </row>
    <row r="21" spans="1:21" ht="69.75" customHeight="1">
      <c r="A21" s="664" t="s">
        <v>216</v>
      </c>
      <c r="B21" s="638" t="s">
        <v>298</v>
      </c>
      <c r="C21" s="638"/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8"/>
      <c r="Q21" s="638"/>
      <c r="R21" s="638"/>
      <c r="S21" s="638"/>
      <c r="T21" s="638"/>
      <c r="U21" s="638"/>
    </row>
    <row r="22" spans="1:21">
      <c r="A22" s="664"/>
      <c r="B22" s="12" t="s">
        <v>211</v>
      </c>
      <c r="C22" s="644">
        <v>6</v>
      </c>
      <c r="D22" s="644"/>
      <c r="E22" s="644"/>
      <c r="F22" s="644"/>
      <c r="G22" s="644"/>
      <c r="H22" s="644"/>
      <c r="I22" s="644"/>
      <c r="J22" s="644"/>
      <c r="K22" s="644"/>
      <c r="L22" s="644"/>
      <c r="M22" s="644"/>
      <c r="N22" s="644"/>
      <c r="O22" s="644"/>
      <c r="P22" s="644"/>
      <c r="Q22" s="644"/>
      <c r="R22" s="644"/>
      <c r="S22" s="644"/>
      <c r="T22" s="644"/>
      <c r="U22" s="644"/>
    </row>
    <row r="23" spans="1:21">
      <c r="A23" s="635" t="s">
        <v>217</v>
      </c>
      <c r="B23" s="29" t="s">
        <v>218</v>
      </c>
      <c r="C23" s="9">
        <v>2</v>
      </c>
      <c r="D23" s="9">
        <v>2</v>
      </c>
      <c r="E23" s="9"/>
      <c r="F23" s="9"/>
      <c r="G23" s="29" t="s">
        <v>219</v>
      </c>
      <c r="H23" s="9">
        <v>2</v>
      </c>
      <c r="I23" s="9">
        <v>2</v>
      </c>
      <c r="J23" s="9"/>
      <c r="K23" s="9"/>
      <c r="L23" s="16"/>
      <c r="M23" s="9"/>
      <c r="N23" s="9"/>
      <c r="O23" s="9"/>
      <c r="P23" s="9"/>
      <c r="Q23" s="16"/>
      <c r="R23" s="9"/>
      <c r="S23" s="9"/>
      <c r="T23" s="9"/>
      <c r="U23" s="9"/>
    </row>
    <row r="24" spans="1:21">
      <c r="A24" s="635"/>
      <c r="B24" s="33" t="s">
        <v>220</v>
      </c>
      <c r="C24" s="9"/>
      <c r="D24" s="9"/>
      <c r="E24" s="9">
        <v>2</v>
      </c>
      <c r="F24" s="9">
        <v>2</v>
      </c>
      <c r="G24" s="29" t="s">
        <v>221</v>
      </c>
      <c r="H24" s="9"/>
      <c r="I24" s="9"/>
      <c r="J24" s="9">
        <v>2</v>
      </c>
      <c r="K24" s="9">
        <v>2</v>
      </c>
      <c r="L24" s="16"/>
      <c r="M24" s="9"/>
      <c r="N24" s="9"/>
      <c r="O24" s="9"/>
      <c r="P24" s="9"/>
      <c r="Q24" s="16"/>
      <c r="R24" s="9"/>
      <c r="S24" s="9"/>
      <c r="T24" s="9"/>
      <c r="U24" s="9"/>
    </row>
    <row r="25" spans="1:21" ht="16.5">
      <c r="A25" s="635"/>
      <c r="B25" s="68" t="s">
        <v>36</v>
      </c>
      <c r="C25" s="644">
        <v>8</v>
      </c>
      <c r="D25" s="644"/>
      <c r="E25" s="644"/>
      <c r="F25" s="644"/>
      <c r="G25" s="644"/>
      <c r="H25" s="644"/>
      <c r="I25" s="644"/>
      <c r="J25" s="644"/>
      <c r="K25" s="644"/>
      <c r="L25" s="644"/>
      <c r="M25" s="644"/>
      <c r="N25" s="644"/>
      <c r="O25" s="644"/>
      <c r="P25" s="644"/>
      <c r="Q25" s="644"/>
      <c r="R25" s="644"/>
      <c r="S25" s="644"/>
      <c r="T25" s="644"/>
      <c r="U25" s="644"/>
    </row>
    <row r="26" spans="1:21" ht="13.9" customHeight="1">
      <c r="A26" s="641" t="s">
        <v>299</v>
      </c>
      <c r="B26" s="29" t="s">
        <v>222</v>
      </c>
      <c r="C26" s="9">
        <v>2</v>
      </c>
      <c r="D26" s="9">
        <v>2</v>
      </c>
      <c r="E26" s="9"/>
      <c r="F26" s="9"/>
      <c r="G26" s="29" t="s">
        <v>223</v>
      </c>
      <c r="H26" s="9">
        <v>2</v>
      </c>
      <c r="I26" s="9">
        <v>2</v>
      </c>
      <c r="J26" s="9"/>
      <c r="K26" s="9"/>
      <c r="L26" s="16" t="s">
        <v>224</v>
      </c>
      <c r="M26" s="9"/>
      <c r="N26" s="9"/>
      <c r="O26" s="9">
        <v>2</v>
      </c>
      <c r="P26" s="9">
        <v>2</v>
      </c>
      <c r="Q26" s="16" t="s">
        <v>225</v>
      </c>
      <c r="R26" s="9"/>
      <c r="S26" s="9"/>
      <c r="T26" s="9">
        <v>2</v>
      </c>
      <c r="U26" s="9">
        <v>2</v>
      </c>
    </row>
    <row r="27" spans="1:21" ht="13.9" customHeight="1">
      <c r="A27" s="642"/>
      <c r="B27" s="29" t="s">
        <v>226</v>
      </c>
      <c r="C27" s="9">
        <v>2</v>
      </c>
      <c r="D27" s="9">
        <v>2</v>
      </c>
      <c r="E27" s="9"/>
      <c r="F27" s="9"/>
      <c r="G27" s="16" t="s">
        <v>227</v>
      </c>
      <c r="H27" s="9">
        <v>2</v>
      </c>
      <c r="I27" s="9">
        <v>2</v>
      </c>
      <c r="J27" s="9"/>
      <c r="K27" s="9"/>
      <c r="L27" s="29" t="s">
        <v>228</v>
      </c>
      <c r="M27" s="9"/>
      <c r="N27" s="9"/>
      <c r="O27" s="9">
        <v>2</v>
      </c>
      <c r="P27" s="9">
        <v>2</v>
      </c>
      <c r="Q27" s="16" t="s">
        <v>229</v>
      </c>
      <c r="R27" s="9"/>
      <c r="S27" s="9"/>
      <c r="T27" s="9">
        <v>2</v>
      </c>
      <c r="U27" s="9">
        <v>2</v>
      </c>
    </row>
    <row r="28" spans="1:21" ht="13.9" customHeight="1">
      <c r="A28" s="643"/>
      <c r="B28" s="18" t="s">
        <v>79</v>
      </c>
      <c r="C28" s="644">
        <f>SUM(C26+C27+H26+H27+O26+O27+T26,+T27)</f>
        <v>16</v>
      </c>
      <c r="D28" s="644"/>
      <c r="E28" s="644"/>
      <c r="F28" s="644"/>
      <c r="G28" s="644"/>
      <c r="H28" s="644"/>
      <c r="I28" s="644"/>
      <c r="J28" s="644"/>
      <c r="K28" s="644"/>
      <c r="L28" s="644"/>
      <c r="M28" s="644"/>
      <c r="N28" s="644"/>
      <c r="O28" s="644"/>
      <c r="P28" s="644"/>
      <c r="Q28" s="644"/>
      <c r="R28" s="644"/>
      <c r="S28" s="644"/>
      <c r="T28" s="644"/>
      <c r="U28" s="644"/>
    </row>
    <row r="29" spans="1:21">
      <c r="A29" s="664" t="s">
        <v>230</v>
      </c>
      <c r="B29" s="29" t="s">
        <v>300</v>
      </c>
      <c r="C29" s="9">
        <v>2</v>
      </c>
      <c r="D29" s="9">
        <v>2</v>
      </c>
      <c r="E29" s="9"/>
      <c r="F29" s="9"/>
      <c r="G29" s="27" t="s">
        <v>231</v>
      </c>
      <c r="H29" s="9">
        <v>2</v>
      </c>
      <c r="I29" s="9">
        <v>2</v>
      </c>
      <c r="J29" s="9"/>
      <c r="K29" s="9"/>
      <c r="L29" s="69" t="s">
        <v>301</v>
      </c>
      <c r="M29" s="9">
        <v>10</v>
      </c>
      <c r="N29" s="9">
        <v>10</v>
      </c>
      <c r="O29" s="9">
        <v>10</v>
      </c>
      <c r="P29" s="9">
        <v>10</v>
      </c>
      <c r="Q29" s="70" t="s">
        <v>302</v>
      </c>
      <c r="R29" s="9">
        <v>2</v>
      </c>
      <c r="S29" s="9">
        <v>4</v>
      </c>
      <c r="T29" s="9"/>
      <c r="U29" s="9"/>
    </row>
    <row r="30" spans="1:21" ht="18.600000000000001" customHeight="1">
      <c r="A30" s="664"/>
      <c r="B30" s="27" t="s">
        <v>303</v>
      </c>
      <c r="C30" s="9">
        <v>2</v>
      </c>
      <c r="D30" s="9">
        <v>2</v>
      </c>
      <c r="E30" s="9"/>
      <c r="F30" s="9"/>
      <c r="G30" s="27" t="s">
        <v>232</v>
      </c>
      <c r="H30" s="9">
        <v>2</v>
      </c>
      <c r="I30" s="9">
        <v>2</v>
      </c>
      <c r="J30" s="9"/>
      <c r="K30" s="9"/>
      <c r="L30" s="27"/>
      <c r="M30" s="9"/>
      <c r="N30" s="9"/>
      <c r="O30" s="9"/>
      <c r="P30" s="9"/>
      <c r="Q30" s="27" t="s">
        <v>304</v>
      </c>
      <c r="R30" s="9"/>
      <c r="S30" s="9"/>
      <c r="T30" s="9">
        <v>2</v>
      </c>
      <c r="U30" s="9">
        <v>4</v>
      </c>
    </row>
    <row r="31" spans="1:21">
      <c r="A31" s="664"/>
      <c r="B31" s="29" t="s">
        <v>233</v>
      </c>
      <c r="C31" s="9">
        <v>2</v>
      </c>
      <c r="D31" s="9">
        <v>2</v>
      </c>
      <c r="E31" s="9"/>
      <c r="F31" s="9"/>
      <c r="G31" s="27" t="s">
        <v>234</v>
      </c>
      <c r="H31" s="9">
        <v>2</v>
      </c>
      <c r="I31" s="9">
        <v>3</v>
      </c>
      <c r="J31" s="9"/>
      <c r="K31" s="9"/>
      <c r="L31" s="27"/>
      <c r="M31" s="9"/>
      <c r="N31" s="9"/>
      <c r="O31" s="9"/>
      <c r="P31" s="9"/>
      <c r="Q31" s="27"/>
      <c r="R31" s="9"/>
      <c r="S31" s="9"/>
      <c r="T31" s="9"/>
      <c r="U31" s="9"/>
    </row>
    <row r="32" spans="1:21">
      <c r="A32" s="664"/>
      <c r="B32" s="27" t="s">
        <v>235</v>
      </c>
      <c r="C32" s="9">
        <v>2</v>
      </c>
      <c r="D32" s="9">
        <v>3</v>
      </c>
      <c r="E32" s="9"/>
      <c r="F32" s="9"/>
      <c r="G32" s="27" t="s">
        <v>236</v>
      </c>
      <c r="H32" s="9">
        <v>2</v>
      </c>
      <c r="I32" s="9">
        <v>2</v>
      </c>
      <c r="J32" s="9"/>
      <c r="K32" s="9"/>
      <c r="L32" s="27"/>
      <c r="M32" s="9"/>
      <c r="N32" s="9"/>
      <c r="O32" s="9"/>
      <c r="P32" s="9"/>
      <c r="Q32" s="27"/>
      <c r="R32" s="9"/>
      <c r="S32" s="9"/>
      <c r="T32" s="9"/>
      <c r="U32" s="9"/>
    </row>
    <row r="33" spans="1:26">
      <c r="A33" s="664"/>
      <c r="B33" s="27" t="s">
        <v>237</v>
      </c>
      <c r="C33" s="9">
        <v>2</v>
      </c>
      <c r="D33" s="9">
        <v>2</v>
      </c>
      <c r="E33" s="9"/>
      <c r="F33" s="9"/>
      <c r="G33" s="27" t="s">
        <v>305</v>
      </c>
      <c r="H33" s="9">
        <v>1</v>
      </c>
      <c r="I33" s="9">
        <v>2</v>
      </c>
      <c r="J33" s="9"/>
      <c r="K33" s="9"/>
      <c r="L33" s="27"/>
      <c r="M33" s="9"/>
      <c r="N33" s="9"/>
      <c r="O33" s="9"/>
      <c r="P33" s="9"/>
      <c r="Q33" s="33"/>
      <c r="R33" s="9"/>
      <c r="S33" s="9"/>
      <c r="T33" s="9"/>
      <c r="U33" s="9"/>
    </row>
    <row r="34" spans="1:26">
      <c r="A34" s="664"/>
      <c r="B34" s="27" t="s">
        <v>306</v>
      </c>
      <c r="C34" s="9" t="s">
        <v>238</v>
      </c>
      <c r="D34" s="9" t="s">
        <v>238</v>
      </c>
      <c r="E34" s="9">
        <v>2</v>
      </c>
      <c r="F34" s="9">
        <v>2</v>
      </c>
      <c r="G34" s="70" t="s">
        <v>239</v>
      </c>
      <c r="H34" s="9">
        <v>2</v>
      </c>
      <c r="I34" s="9">
        <v>2</v>
      </c>
      <c r="J34" s="9"/>
      <c r="K34" s="9"/>
      <c r="L34" s="27"/>
      <c r="M34" s="9"/>
      <c r="N34" s="9"/>
      <c r="O34" s="9"/>
      <c r="P34" s="9"/>
      <c r="Q34" s="70"/>
      <c r="R34" s="9"/>
      <c r="S34" s="9"/>
      <c r="T34" s="9"/>
      <c r="U34" s="9"/>
    </row>
    <row r="35" spans="1:26">
      <c r="A35" s="664"/>
      <c r="B35" s="27" t="s">
        <v>307</v>
      </c>
      <c r="C35" s="9"/>
      <c r="D35" s="9"/>
      <c r="E35" s="9">
        <v>2</v>
      </c>
      <c r="F35" s="9">
        <v>2</v>
      </c>
      <c r="G35" s="27" t="s">
        <v>240</v>
      </c>
      <c r="H35" s="9">
        <v>2</v>
      </c>
      <c r="I35" s="9">
        <v>2</v>
      </c>
      <c r="J35" s="9"/>
      <c r="K35" s="9"/>
      <c r="L35" s="27"/>
      <c r="M35" s="9"/>
      <c r="N35" s="9"/>
      <c r="O35" s="9"/>
      <c r="P35" s="9"/>
      <c r="Q35" s="70"/>
      <c r="R35" s="9"/>
      <c r="S35" s="9"/>
      <c r="T35" s="9"/>
      <c r="U35" s="9"/>
    </row>
    <row r="36" spans="1:26">
      <c r="A36" s="664"/>
      <c r="B36" s="27" t="s">
        <v>241</v>
      </c>
      <c r="C36" s="9"/>
      <c r="D36" s="9"/>
      <c r="E36" s="9">
        <v>2</v>
      </c>
      <c r="F36" s="9">
        <v>3</v>
      </c>
      <c r="G36" s="27" t="s">
        <v>308</v>
      </c>
      <c r="H36" s="9"/>
      <c r="I36" s="9"/>
      <c r="J36" s="9">
        <v>1</v>
      </c>
      <c r="K36" s="9">
        <v>2</v>
      </c>
      <c r="L36" s="27"/>
      <c r="M36" s="9"/>
      <c r="N36" s="9"/>
      <c r="O36" s="9"/>
      <c r="P36" s="9"/>
      <c r="Q36" s="70"/>
      <c r="R36" s="9"/>
      <c r="S36" s="9"/>
      <c r="T36" s="9"/>
      <c r="U36" s="9"/>
    </row>
    <row r="37" spans="1:26">
      <c r="A37" s="664"/>
      <c r="B37" s="68" t="s">
        <v>242</v>
      </c>
      <c r="C37" s="9"/>
      <c r="D37" s="9"/>
      <c r="E37" s="9">
        <v>2</v>
      </c>
      <c r="F37" s="9">
        <v>2</v>
      </c>
      <c r="G37" s="27" t="s">
        <v>243</v>
      </c>
      <c r="H37" s="9"/>
      <c r="I37" s="9"/>
      <c r="J37" s="9">
        <v>2</v>
      </c>
      <c r="K37" s="9">
        <v>2</v>
      </c>
      <c r="L37" s="71"/>
      <c r="M37" s="9"/>
      <c r="N37" s="9"/>
      <c r="O37" s="9"/>
      <c r="P37" s="9"/>
      <c r="Q37" s="27"/>
      <c r="R37" s="9"/>
      <c r="S37" s="9"/>
      <c r="T37" s="9"/>
      <c r="U37" s="9"/>
    </row>
    <row r="38" spans="1:26">
      <c r="A38" s="664"/>
      <c r="B38" s="68" t="s">
        <v>244</v>
      </c>
      <c r="C38" s="9"/>
      <c r="D38" s="9"/>
      <c r="E38" s="9">
        <v>2</v>
      </c>
      <c r="F38" s="9">
        <v>3</v>
      </c>
      <c r="G38" s="27" t="s">
        <v>245</v>
      </c>
      <c r="H38" s="9"/>
      <c r="I38" s="9"/>
      <c r="J38" s="9">
        <v>2</v>
      </c>
      <c r="K38" s="9">
        <v>3</v>
      </c>
      <c r="L38" s="27"/>
      <c r="M38" s="9"/>
      <c r="N38" s="9"/>
      <c r="O38" s="9"/>
      <c r="P38" s="9"/>
      <c r="Q38" s="27"/>
      <c r="R38" s="9"/>
      <c r="S38" s="9"/>
      <c r="T38" s="9"/>
      <c r="U38" s="9"/>
    </row>
    <row r="39" spans="1:26">
      <c r="A39" s="664"/>
      <c r="B39" s="68"/>
      <c r="C39" s="9"/>
      <c r="D39" s="9"/>
      <c r="E39" s="9"/>
      <c r="F39" s="9"/>
      <c r="G39" s="68" t="s">
        <v>246</v>
      </c>
      <c r="H39" s="9"/>
      <c r="I39" s="9"/>
      <c r="J39" s="9">
        <v>2</v>
      </c>
      <c r="K39" s="9">
        <v>2</v>
      </c>
      <c r="L39" s="27"/>
      <c r="M39" s="9"/>
      <c r="N39" s="9"/>
      <c r="O39" s="9"/>
      <c r="P39" s="9"/>
      <c r="Q39" s="27"/>
      <c r="R39" s="9"/>
      <c r="S39" s="9"/>
      <c r="T39" s="9"/>
      <c r="U39" s="9"/>
    </row>
    <row r="40" spans="1:26">
      <c r="A40" s="664"/>
      <c r="B40" s="68"/>
      <c r="C40" s="9"/>
      <c r="D40" s="9"/>
      <c r="E40" s="9"/>
      <c r="F40" s="9"/>
      <c r="G40" s="18" t="s">
        <v>247</v>
      </c>
      <c r="H40" s="9"/>
      <c r="I40" s="9"/>
      <c r="J40" s="9">
        <v>2</v>
      </c>
      <c r="K40" s="9">
        <v>2</v>
      </c>
      <c r="L40" s="27"/>
      <c r="M40" s="9"/>
      <c r="N40" s="9"/>
      <c r="O40" s="9"/>
      <c r="P40" s="9"/>
      <c r="Q40" s="27"/>
      <c r="R40" s="9"/>
      <c r="S40" s="9"/>
      <c r="T40" s="9"/>
      <c r="U40" s="9"/>
    </row>
    <row r="41" spans="1:26">
      <c r="A41" s="664"/>
      <c r="B41" s="68"/>
      <c r="C41" s="9"/>
      <c r="D41" s="9"/>
      <c r="E41" s="9"/>
      <c r="F41" s="9"/>
      <c r="G41" s="18" t="s">
        <v>248</v>
      </c>
      <c r="H41" s="9"/>
      <c r="I41" s="9"/>
      <c r="J41" s="9">
        <v>1</v>
      </c>
      <c r="K41" s="9">
        <v>2</v>
      </c>
      <c r="L41" s="27"/>
      <c r="M41" s="9"/>
      <c r="N41" s="9"/>
      <c r="O41" s="9"/>
      <c r="P41" s="9"/>
      <c r="Q41" s="27"/>
      <c r="R41" s="9"/>
      <c r="S41" s="9"/>
      <c r="T41" s="9"/>
      <c r="U41" s="9"/>
    </row>
    <row r="42" spans="1:26">
      <c r="A42" s="664"/>
      <c r="B42" s="72" t="s">
        <v>210</v>
      </c>
      <c r="C42" s="9">
        <f>SUM(C29:C41)</f>
        <v>10</v>
      </c>
      <c r="D42" s="9">
        <f>SUM(D29:D38)</f>
        <v>11</v>
      </c>
      <c r="E42" s="9">
        <f>SUM(E29:E41)</f>
        <v>10</v>
      </c>
      <c r="F42" s="9">
        <f>SUM(F29:F41)</f>
        <v>12</v>
      </c>
      <c r="G42" s="72" t="s">
        <v>210</v>
      </c>
      <c r="H42" s="9">
        <f>SUM(H29:H35)</f>
        <v>13</v>
      </c>
      <c r="I42" s="9">
        <f>SUM(I29:I35)</f>
        <v>15</v>
      </c>
      <c r="J42" s="9">
        <f>SUM(J34:J41)</f>
        <v>10</v>
      </c>
      <c r="K42" s="9">
        <f>SUM(K34:K41)</f>
        <v>13</v>
      </c>
      <c r="L42" s="72" t="s">
        <v>62</v>
      </c>
      <c r="M42" s="9">
        <f>SUM(M29:M41)</f>
        <v>10</v>
      </c>
      <c r="N42" s="9">
        <f>SUM(N29:N41)</f>
        <v>10</v>
      </c>
      <c r="O42" s="9">
        <f>SUM(O29:O41)</f>
        <v>10</v>
      </c>
      <c r="P42" s="9">
        <f>SUM(P29:P41)</f>
        <v>10</v>
      </c>
      <c r="Q42" s="72" t="s">
        <v>62</v>
      </c>
      <c r="R42" s="9">
        <f>SUM(R29:R41)</f>
        <v>2</v>
      </c>
      <c r="S42" s="9">
        <f>SUM(S29:S41)</f>
        <v>4</v>
      </c>
      <c r="T42" s="9">
        <f>SUM(T29:T41)</f>
        <v>2</v>
      </c>
      <c r="U42" s="9">
        <f>SUM(U29:U41)</f>
        <v>4</v>
      </c>
    </row>
    <row r="43" spans="1:26">
      <c r="A43" s="664"/>
      <c r="B43" s="62" t="s">
        <v>211</v>
      </c>
      <c r="C43" s="644">
        <f>SUM(C42+E42+H42+J42+M42+O42+R42+T42)</f>
        <v>67</v>
      </c>
      <c r="D43" s="644"/>
      <c r="E43" s="644"/>
      <c r="F43" s="644"/>
      <c r="G43" s="644"/>
      <c r="H43" s="644"/>
      <c r="I43" s="644"/>
      <c r="J43" s="644"/>
      <c r="K43" s="644"/>
      <c r="L43" s="644"/>
      <c r="M43" s="644"/>
      <c r="N43" s="644"/>
      <c r="O43" s="644"/>
      <c r="P43" s="644"/>
      <c r="Q43" s="644"/>
      <c r="R43" s="644"/>
      <c r="S43" s="644"/>
      <c r="T43" s="644"/>
      <c r="U43" s="644"/>
      <c r="W43" s="73"/>
      <c r="X43" s="73"/>
      <c r="Y43" s="73"/>
      <c r="Z43" s="73"/>
    </row>
    <row r="44" spans="1:26" s="73" customFormat="1">
      <c r="A44" s="664" t="s">
        <v>249</v>
      </c>
      <c r="B44" s="37" t="s">
        <v>250</v>
      </c>
      <c r="C44" s="9">
        <v>5</v>
      </c>
      <c r="D44" s="9">
        <v>5</v>
      </c>
      <c r="E44" s="9">
        <v>5</v>
      </c>
      <c r="F44" s="9">
        <v>5</v>
      </c>
      <c r="G44" s="74" t="s">
        <v>250</v>
      </c>
      <c r="H44" s="9">
        <v>5</v>
      </c>
      <c r="I44" s="9">
        <v>5</v>
      </c>
      <c r="J44" s="9">
        <v>5</v>
      </c>
      <c r="K44" s="9">
        <v>5</v>
      </c>
      <c r="L44" s="74" t="s">
        <v>250</v>
      </c>
      <c r="M44" s="9">
        <v>0</v>
      </c>
      <c r="N44" s="9">
        <v>0</v>
      </c>
      <c r="O44" s="9">
        <v>0</v>
      </c>
      <c r="P44" s="9">
        <v>0</v>
      </c>
      <c r="Q44" s="74" t="s">
        <v>250</v>
      </c>
      <c r="R44" s="9">
        <v>6</v>
      </c>
      <c r="S44" s="9">
        <v>6</v>
      </c>
      <c r="T44" s="9">
        <v>4</v>
      </c>
      <c r="U44" s="9">
        <v>4</v>
      </c>
      <c r="W44" s="19"/>
      <c r="X44" s="19"/>
      <c r="Y44" s="19"/>
      <c r="Z44" s="19"/>
    </row>
    <row r="45" spans="1:26">
      <c r="A45" s="664"/>
      <c r="B45" s="27" t="s">
        <v>251</v>
      </c>
      <c r="C45" s="9">
        <v>2</v>
      </c>
      <c r="D45" s="9">
        <v>2</v>
      </c>
      <c r="E45" s="9"/>
      <c r="F45" s="9"/>
      <c r="G45" s="27" t="s">
        <v>252</v>
      </c>
      <c r="H45" s="9">
        <v>2</v>
      </c>
      <c r="I45" s="9">
        <v>2</v>
      </c>
      <c r="J45" s="9"/>
      <c r="K45" s="9"/>
      <c r="L45" s="70"/>
      <c r="M45" s="9"/>
      <c r="N45" s="9"/>
      <c r="O45" s="9"/>
      <c r="P45" s="9"/>
      <c r="Q45" s="70" t="s">
        <v>253</v>
      </c>
      <c r="R45" s="9">
        <v>2</v>
      </c>
      <c r="S45" s="9">
        <v>2</v>
      </c>
      <c r="T45" s="9"/>
      <c r="U45" s="9"/>
    </row>
    <row r="46" spans="1:26">
      <c r="A46" s="664"/>
      <c r="B46" s="29" t="s">
        <v>254</v>
      </c>
      <c r="C46" s="9">
        <v>2</v>
      </c>
      <c r="D46" s="9">
        <v>2</v>
      </c>
      <c r="E46" s="9"/>
      <c r="F46" s="9"/>
      <c r="G46" s="27" t="s">
        <v>255</v>
      </c>
      <c r="H46" s="9">
        <v>3</v>
      </c>
      <c r="I46" s="9">
        <v>3</v>
      </c>
      <c r="J46" s="9"/>
      <c r="K46" s="9"/>
      <c r="L46" s="27"/>
      <c r="M46" s="9"/>
      <c r="N46" s="9"/>
      <c r="O46" s="9"/>
      <c r="P46" s="9"/>
      <c r="Q46" s="27" t="s">
        <v>256</v>
      </c>
      <c r="R46" s="9">
        <v>2</v>
      </c>
      <c r="S46" s="9">
        <v>2</v>
      </c>
      <c r="T46" s="9"/>
      <c r="U46" s="9"/>
    </row>
    <row r="47" spans="1:26">
      <c r="A47" s="664"/>
      <c r="B47" s="33" t="s">
        <v>257</v>
      </c>
      <c r="C47" s="9">
        <v>3</v>
      </c>
      <c r="D47" s="9">
        <v>3</v>
      </c>
      <c r="E47" s="9"/>
      <c r="F47" s="9"/>
      <c r="G47" s="75" t="s">
        <v>258</v>
      </c>
      <c r="H47" s="9">
        <v>2</v>
      </c>
      <c r="I47" s="9">
        <v>2</v>
      </c>
      <c r="J47" s="9"/>
      <c r="K47" s="9"/>
      <c r="L47" s="27"/>
      <c r="M47" s="9"/>
      <c r="N47" s="9"/>
      <c r="O47" s="9"/>
      <c r="P47" s="9"/>
      <c r="Q47" s="27" t="s">
        <v>259</v>
      </c>
      <c r="R47" s="9">
        <v>2</v>
      </c>
      <c r="S47" s="9">
        <v>2</v>
      </c>
      <c r="T47" s="9"/>
      <c r="U47" s="9"/>
    </row>
    <row r="48" spans="1:26">
      <c r="A48" s="664"/>
      <c r="B48" s="27" t="s">
        <v>260</v>
      </c>
      <c r="C48" s="9">
        <v>2</v>
      </c>
      <c r="D48" s="9">
        <v>2</v>
      </c>
      <c r="E48" s="9"/>
      <c r="F48" s="9"/>
      <c r="G48" s="75" t="s">
        <v>261</v>
      </c>
      <c r="H48" s="9">
        <v>2</v>
      </c>
      <c r="I48" s="9">
        <v>2</v>
      </c>
      <c r="J48" s="9"/>
      <c r="K48" s="9"/>
      <c r="L48" s="27"/>
      <c r="M48" s="9"/>
      <c r="N48" s="9"/>
      <c r="O48" s="9"/>
      <c r="P48" s="9"/>
      <c r="Q48" s="27" t="s">
        <v>262</v>
      </c>
      <c r="R48" s="9">
        <v>9</v>
      </c>
      <c r="S48" s="9">
        <v>9</v>
      </c>
      <c r="T48" s="9"/>
      <c r="U48" s="9"/>
    </row>
    <row r="49" spans="1:21">
      <c r="A49" s="664"/>
      <c r="B49" s="27" t="s">
        <v>263</v>
      </c>
      <c r="C49" s="9">
        <v>2</v>
      </c>
      <c r="D49" s="9">
        <v>2</v>
      </c>
      <c r="E49" s="9"/>
      <c r="F49" s="9"/>
      <c r="G49" s="27" t="s">
        <v>264</v>
      </c>
      <c r="H49" s="9"/>
      <c r="I49" s="9"/>
      <c r="J49" s="9">
        <v>3</v>
      </c>
      <c r="K49" s="9">
        <v>3</v>
      </c>
      <c r="L49" s="70"/>
      <c r="M49" s="9"/>
      <c r="N49" s="9"/>
      <c r="O49" s="9"/>
      <c r="P49" s="9"/>
      <c r="Q49" s="70" t="s">
        <v>265</v>
      </c>
      <c r="R49" s="9">
        <v>1</v>
      </c>
      <c r="S49" s="9">
        <v>2</v>
      </c>
      <c r="T49" s="9"/>
      <c r="U49" s="9"/>
    </row>
    <row r="50" spans="1:21">
      <c r="A50" s="664"/>
      <c r="B50" s="27" t="s">
        <v>266</v>
      </c>
      <c r="C50" s="9"/>
      <c r="D50" s="9"/>
      <c r="E50" s="9">
        <v>2</v>
      </c>
      <c r="F50" s="9">
        <v>2</v>
      </c>
      <c r="G50" s="27" t="s">
        <v>267</v>
      </c>
      <c r="H50" s="9"/>
      <c r="I50" s="9"/>
      <c r="J50" s="9">
        <v>2</v>
      </c>
      <c r="K50" s="9">
        <v>2</v>
      </c>
      <c r="L50" s="27"/>
      <c r="M50" s="9"/>
      <c r="N50" s="9"/>
      <c r="O50" s="9"/>
      <c r="P50" s="9"/>
      <c r="Q50" s="27" t="s">
        <v>268</v>
      </c>
      <c r="R50" s="9"/>
      <c r="S50" s="9"/>
      <c r="T50" s="9">
        <v>2</v>
      </c>
      <c r="U50" s="9">
        <v>2</v>
      </c>
    </row>
    <row r="51" spans="1:21">
      <c r="A51" s="664"/>
      <c r="B51" s="27" t="s">
        <v>269</v>
      </c>
      <c r="C51" s="9"/>
      <c r="D51" s="9"/>
      <c r="E51" s="9">
        <v>2</v>
      </c>
      <c r="F51" s="9">
        <v>2</v>
      </c>
      <c r="G51" s="27" t="s">
        <v>270</v>
      </c>
      <c r="H51" s="9"/>
      <c r="I51" s="9"/>
      <c r="J51" s="9">
        <v>2</v>
      </c>
      <c r="K51" s="9">
        <v>2</v>
      </c>
      <c r="L51" s="70"/>
      <c r="M51" s="9"/>
      <c r="N51" s="9"/>
      <c r="O51" s="9"/>
      <c r="P51" s="9"/>
      <c r="Q51" s="70" t="s">
        <v>271</v>
      </c>
      <c r="R51" s="9"/>
      <c r="S51" s="9"/>
      <c r="T51" s="9">
        <v>2</v>
      </c>
      <c r="U51" s="9">
        <v>2</v>
      </c>
    </row>
    <row r="52" spans="1:21">
      <c r="A52" s="664"/>
      <c r="B52" s="27" t="s">
        <v>272</v>
      </c>
      <c r="C52" s="9"/>
      <c r="D52" s="9"/>
      <c r="E52" s="9">
        <v>2</v>
      </c>
      <c r="F52" s="9">
        <v>2</v>
      </c>
      <c r="G52" s="27" t="s">
        <v>273</v>
      </c>
      <c r="H52" s="9"/>
      <c r="I52" s="9"/>
      <c r="J52" s="9">
        <v>1</v>
      </c>
      <c r="K52" s="9">
        <v>1</v>
      </c>
      <c r="L52" s="70"/>
      <c r="M52" s="9"/>
      <c r="N52" s="9"/>
      <c r="O52" s="9"/>
      <c r="P52" s="9"/>
      <c r="Q52" s="70" t="s">
        <v>274</v>
      </c>
      <c r="R52" s="9"/>
      <c r="S52" s="9"/>
      <c r="T52" s="9">
        <v>2</v>
      </c>
      <c r="U52" s="9">
        <v>2</v>
      </c>
    </row>
    <row r="53" spans="1:21" ht="18" customHeight="1">
      <c r="A53" s="664"/>
      <c r="B53" s="27" t="s">
        <v>275</v>
      </c>
      <c r="C53" s="9"/>
      <c r="D53" s="9"/>
      <c r="E53" s="9">
        <v>2</v>
      </c>
      <c r="F53" s="9" t="s">
        <v>751</v>
      </c>
      <c r="G53" s="27" t="s">
        <v>276</v>
      </c>
      <c r="H53" s="9"/>
      <c r="I53" s="9"/>
      <c r="J53" s="9">
        <v>2</v>
      </c>
      <c r="K53" s="9">
        <v>2</v>
      </c>
      <c r="L53" s="27"/>
      <c r="M53" s="9"/>
      <c r="N53" s="9"/>
      <c r="O53" s="9"/>
      <c r="P53" s="9"/>
      <c r="Q53" s="27" t="s">
        <v>277</v>
      </c>
      <c r="R53" s="9"/>
      <c r="S53" s="9"/>
      <c r="T53" s="9">
        <v>9</v>
      </c>
      <c r="U53" s="9">
        <v>9</v>
      </c>
    </row>
    <row r="54" spans="1:21" ht="18.600000000000001" customHeight="1">
      <c r="A54" s="664"/>
      <c r="B54" s="68" t="s">
        <v>278</v>
      </c>
      <c r="C54" s="9"/>
      <c r="D54" s="9"/>
      <c r="E54" s="9">
        <v>3</v>
      </c>
      <c r="F54" s="9">
        <v>3</v>
      </c>
      <c r="G54" s="76" t="s">
        <v>279</v>
      </c>
      <c r="H54" s="9"/>
      <c r="I54" s="9"/>
      <c r="J54" s="9">
        <v>2</v>
      </c>
      <c r="K54" s="9">
        <v>2</v>
      </c>
      <c r="L54" s="68"/>
      <c r="M54" s="9"/>
      <c r="N54" s="9"/>
      <c r="O54" s="9"/>
      <c r="P54" s="9"/>
      <c r="Q54" s="68" t="s">
        <v>280</v>
      </c>
      <c r="R54" s="9"/>
      <c r="S54" s="9"/>
      <c r="T54" s="9">
        <v>2</v>
      </c>
      <c r="U54" s="9">
        <v>2</v>
      </c>
    </row>
    <row r="55" spans="1:21" ht="18.600000000000001" customHeight="1">
      <c r="A55" s="664"/>
      <c r="B55" s="77" t="s">
        <v>281</v>
      </c>
      <c r="C55" s="71"/>
      <c r="D55" s="71"/>
      <c r="E55" s="78">
        <v>3</v>
      </c>
      <c r="F55" s="78">
        <v>3</v>
      </c>
      <c r="G55" s="79" t="s">
        <v>282</v>
      </c>
      <c r="H55" s="9"/>
      <c r="I55" s="9"/>
      <c r="J55" s="9">
        <v>2</v>
      </c>
      <c r="K55" s="9">
        <v>2</v>
      </c>
      <c r="L55" s="68"/>
      <c r="M55" s="9"/>
      <c r="N55" s="9"/>
      <c r="O55" s="9"/>
      <c r="P55" s="9"/>
      <c r="Q55" s="68"/>
      <c r="R55" s="9"/>
      <c r="S55" s="9"/>
      <c r="T55" s="9"/>
      <c r="U55" s="9"/>
    </row>
    <row r="56" spans="1:21" ht="18" customHeight="1">
      <c r="A56" s="664"/>
      <c r="B56" s="80" t="s">
        <v>283</v>
      </c>
      <c r="C56" s="21"/>
      <c r="D56" s="9"/>
      <c r="E56" s="9">
        <v>3</v>
      </c>
      <c r="F56" s="9">
        <v>3</v>
      </c>
      <c r="G56" s="71"/>
      <c r="H56" s="9"/>
      <c r="I56" s="9"/>
      <c r="J56" s="9"/>
      <c r="K56" s="9"/>
      <c r="L56" s="81"/>
      <c r="M56" s="9"/>
      <c r="N56" s="9"/>
      <c r="O56" s="9"/>
      <c r="P56" s="9"/>
      <c r="Q56" s="68"/>
      <c r="R56" s="9"/>
      <c r="S56" s="9"/>
      <c r="T56" s="9"/>
      <c r="U56" s="9"/>
    </row>
    <row r="57" spans="1:21">
      <c r="A57" s="664"/>
      <c r="B57" s="72" t="s">
        <v>210</v>
      </c>
      <c r="C57" s="9">
        <f>SUM(C45:C54)</f>
        <v>11</v>
      </c>
      <c r="D57" s="9">
        <f>SUM(D45:D54)</f>
        <v>11</v>
      </c>
      <c r="E57" s="9">
        <v>17</v>
      </c>
      <c r="F57" s="9">
        <v>16</v>
      </c>
      <c r="G57" s="72" t="s">
        <v>210</v>
      </c>
      <c r="H57" s="9">
        <f>SUM(H45:H53)</f>
        <v>9</v>
      </c>
      <c r="I57" s="9">
        <f>SUM(I45:I53)</f>
        <v>9</v>
      </c>
      <c r="J57" s="9">
        <v>14</v>
      </c>
      <c r="K57" s="9">
        <v>14</v>
      </c>
      <c r="L57" s="72" t="s">
        <v>210</v>
      </c>
      <c r="M57" s="9">
        <f>SUM(M45:M56)</f>
        <v>0</v>
      </c>
      <c r="N57" s="9">
        <f>SUM(N45:N56)</f>
        <v>0</v>
      </c>
      <c r="O57" s="9">
        <f>SUM(O45:O56)</f>
        <v>0</v>
      </c>
      <c r="P57" s="9">
        <f>SUM(P45:P56)</f>
        <v>0</v>
      </c>
      <c r="Q57" s="72" t="s">
        <v>210</v>
      </c>
      <c r="R57" s="9">
        <f>SUM(R45:R56)</f>
        <v>16</v>
      </c>
      <c r="S57" s="9">
        <f>SUM(S45:S56)</f>
        <v>17</v>
      </c>
      <c r="T57" s="9">
        <f>SUM(T45:T56)</f>
        <v>17</v>
      </c>
      <c r="U57" s="9">
        <f>SUM(U45:U56)</f>
        <v>17</v>
      </c>
    </row>
    <row r="58" spans="1:21">
      <c r="A58" s="664"/>
      <c r="B58" s="82" t="s">
        <v>284</v>
      </c>
      <c r="C58" s="644">
        <v>84</v>
      </c>
      <c r="D58" s="644"/>
      <c r="E58" s="644"/>
      <c r="F58" s="644"/>
      <c r="G58" s="644"/>
      <c r="H58" s="644"/>
      <c r="I58" s="644"/>
      <c r="J58" s="644"/>
      <c r="K58" s="644"/>
      <c r="L58" s="644"/>
      <c r="M58" s="644"/>
      <c r="N58" s="644"/>
      <c r="O58" s="644"/>
      <c r="P58" s="644"/>
      <c r="Q58" s="644"/>
      <c r="R58" s="644"/>
      <c r="S58" s="644"/>
      <c r="T58" s="644"/>
      <c r="U58" s="644"/>
    </row>
    <row r="59" spans="1:21">
      <c r="A59" s="671" t="s">
        <v>285</v>
      </c>
      <c r="B59" s="672" t="s">
        <v>309</v>
      </c>
      <c r="C59" s="673"/>
      <c r="D59" s="673"/>
      <c r="E59" s="674"/>
      <c r="F59" s="672" t="s">
        <v>310</v>
      </c>
      <c r="G59" s="673"/>
      <c r="H59" s="673"/>
      <c r="I59" s="673"/>
      <c r="J59" s="673"/>
      <c r="K59" s="673"/>
      <c r="L59" s="674"/>
      <c r="M59" s="675"/>
      <c r="N59" s="676"/>
      <c r="O59" s="676"/>
      <c r="P59" s="676"/>
      <c r="Q59" s="676"/>
      <c r="R59" s="676"/>
      <c r="S59" s="676"/>
      <c r="T59" s="676"/>
      <c r="U59" s="676"/>
    </row>
    <row r="60" spans="1:21">
      <c r="A60" s="664"/>
      <c r="B60" s="679" t="s">
        <v>311</v>
      </c>
      <c r="C60" s="680"/>
      <c r="D60" s="680"/>
      <c r="E60" s="681"/>
      <c r="F60" s="679" t="s">
        <v>312</v>
      </c>
      <c r="G60" s="680"/>
      <c r="H60" s="680"/>
      <c r="I60" s="680"/>
      <c r="J60" s="680"/>
      <c r="K60" s="680"/>
      <c r="L60" s="681"/>
      <c r="M60" s="677"/>
      <c r="N60" s="678"/>
      <c r="O60" s="678"/>
      <c r="P60" s="678"/>
      <c r="Q60" s="678"/>
      <c r="R60" s="678"/>
      <c r="S60" s="678"/>
      <c r="T60" s="678"/>
      <c r="U60" s="678"/>
    </row>
    <row r="61" spans="1:21">
      <c r="A61" s="664"/>
      <c r="B61" s="679" t="s">
        <v>313</v>
      </c>
      <c r="C61" s="680"/>
      <c r="D61" s="680"/>
      <c r="E61" s="681"/>
      <c r="F61" s="679" t="s">
        <v>1203</v>
      </c>
      <c r="G61" s="680"/>
      <c r="H61" s="680"/>
      <c r="I61" s="680"/>
      <c r="J61" s="680"/>
      <c r="K61" s="680"/>
      <c r="L61" s="681"/>
      <c r="M61" s="48"/>
      <c r="N61" s="48"/>
      <c r="O61" s="48"/>
      <c r="P61" s="683"/>
      <c r="Q61" s="683"/>
      <c r="R61" s="683"/>
      <c r="S61" s="683"/>
      <c r="T61" s="683"/>
      <c r="U61" s="45"/>
    </row>
    <row r="62" spans="1:21">
      <c r="A62" s="664"/>
      <c r="B62" s="679" t="s">
        <v>314</v>
      </c>
      <c r="C62" s="680"/>
      <c r="D62" s="680"/>
      <c r="E62" s="681"/>
      <c r="F62" s="679" t="s">
        <v>315</v>
      </c>
      <c r="G62" s="680"/>
      <c r="H62" s="680"/>
      <c r="I62" s="680"/>
      <c r="J62" s="680"/>
      <c r="K62" s="680"/>
      <c r="L62" s="681"/>
      <c r="M62" s="48"/>
      <c r="N62" s="48"/>
      <c r="O62" s="48"/>
      <c r="P62" s="683"/>
      <c r="Q62" s="683"/>
      <c r="R62" s="683"/>
      <c r="S62" s="683"/>
      <c r="T62" s="683"/>
      <c r="U62" s="45"/>
    </row>
    <row r="63" spans="1:21">
      <c r="A63" s="682" t="s">
        <v>286</v>
      </c>
      <c r="B63" s="682"/>
      <c r="C63" s="682"/>
      <c r="D63" s="682"/>
      <c r="E63" s="682"/>
      <c r="F63" s="682"/>
      <c r="G63" s="682"/>
      <c r="H63" s="682"/>
      <c r="I63" s="682"/>
      <c r="J63" s="682"/>
      <c r="K63" s="682"/>
      <c r="L63" s="682"/>
      <c r="M63" s="682"/>
      <c r="N63" s="682"/>
      <c r="O63" s="682"/>
      <c r="P63" s="682"/>
      <c r="Q63" s="682"/>
      <c r="R63" s="682"/>
      <c r="S63" s="682"/>
      <c r="T63" s="682"/>
      <c r="U63" s="682"/>
    </row>
    <row r="64" spans="1:21">
      <c r="A64" s="725" t="s">
        <v>1208</v>
      </c>
      <c r="B64" s="726"/>
      <c r="C64" s="726"/>
      <c r="D64" s="726"/>
      <c r="E64" s="726"/>
      <c r="F64" s="726"/>
      <c r="G64" s="726"/>
      <c r="H64" s="726"/>
      <c r="I64" s="726"/>
      <c r="J64" s="726"/>
      <c r="K64" s="726"/>
      <c r="L64" s="726"/>
      <c r="M64" s="726"/>
      <c r="N64" s="726"/>
      <c r="O64" s="726"/>
      <c r="P64" s="726"/>
      <c r="Q64" s="726"/>
      <c r="R64" s="726"/>
      <c r="S64" s="726"/>
      <c r="T64" s="726"/>
      <c r="U64" s="726"/>
    </row>
  </sheetData>
  <mergeCells count="53">
    <mergeCell ref="A63:U63"/>
    <mergeCell ref="B61:E61"/>
    <mergeCell ref="F61:L61"/>
    <mergeCell ref="P61:T61"/>
    <mergeCell ref="B62:E62"/>
    <mergeCell ref="F62:L62"/>
    <mergeCell ref="P62:T62"/>
    <mergeCell ref="A44:A58"/>
    <mergeCell ref="C58:U58"/>
    <mergeCell ref="A59:A62"/>
    <mergeCell ref="B59:E59"/>
    <mergeCell ref="F59:L59"/>
    <mergeCell ref="M59:U60"/>
    <mergeCell ref="B60:E60"/>
    <mergeCell ref="F60:L60"/>
    <mergeCell ref="C22:U22"/>
    <mergeCell ref="A23:A25"/>
    <mergeCell ref="C25:U25"/>
    <mergeCell ref="M7:P7"/>
    <mergeCell ref="A29:A43"/>
    <mergeCell ref="C43:U43"/>
    <mergeCell ref="C7:F7"/>
    <mergeCell ref="G7:G9"/>
    <mergeCell ref="H7:K7"/>
    <mergeCell ref="L7:L9"/>
    <mergeCell ref="A26:A28"/>
    <mergeCell ref="C28:U28"/>
    <mergeCell ref="T8:U8"/>
    <mergeCell ref="A10:A15"/>
    <mergeCell ref="C14:U14"/>
    <mergeCell ref="B15:U15"/>
    <mergeCell ref="A16:A20"/>
    <mergeCell ref="C20:U20"/>
    <mergeCell ref="A7:A9"/>
    <mergeCell ref="B7:B9"/>
    <mergeCell ref="A21:A22"/>
    <mergeCell ref="B21:U21"/>
    <mergeCell ref="A64:U64"/>
    <mergeCell ref="A6:U6"/>
    <mergeCell ref="A1:U1"/>
    <mergeCell ref="A2:U2"/>
    <mergeCell ref="L3:U3"/>
    <mergeCell ref="A4:U4"/>
    <mergeCell ref="A5:U5"/>
    <mergeCell ref="Q7:Q9"/>
    <mergeCell ref="R7:U7"/>
    <mergeCell ref="C8:D8"/>
    <mergeCell ref="E8:F8"/>
    <mergeCell ref="H8:I8"/>
    <mergeCell ref="J8:K8"/>
    <mergeCell ref="M8:N8"/>
    <mergeCell ref="O8:P8"/>
    <mergeCell ref="R8:S8"/>
  </mergeCells>
  <phoneticPr fontId="2" type="noConversion"/>
  <printOptions horizontalCentered="1"/>
  <pageMargins left="0.11811023622047245" right="0.11811023622047245" top="0.35433070866141736" bottom="0.23622047244094491" header="0.31496062992125984" footer="0.31496062992125984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opLeftCell="A40" zoomScaleNormal="100" workbookViewId="0">
      <selection activeCell="Q65" sqref="Q65"/>
    </sheetView>
  </sheetViews>
  <sheetFormatPr defaultRowHeight="15"/>
  <cols>
    <col min="1" max="1" width="3" style="308" customWidth="1"/>
    <col min="2" max="2" width="18" style="300" customWidth="1"/>
    <col min="3" max="3" width="3.375" style="300" customWidth="1"/>
    <col min="4" max="5" width="3.5" style="300" customWidth="1"/>
    <col min="6" max="6" width="3.125" style="300" customWidth="1"/>
    <col min="7" max="7" width="16.5" style="300" customWidth="1"/>
    <col min="8" max="9" width="3.5" style="300" customWidth="1"/>
    <col min="10" max="10" width="3.375" style="300" customWidth="1"/>
    <col min="11" max="11" width="3.625" style="300" customWidth="1"/>
    <col min="12" max="12" width="15.625" style="300" customWidth="1"/>
    <col min="13" max="13" width="3.625" style="300" customWidth="1"/>
    <col min="14" max="16" width="3.125" style="300" customWidth="1"/>
    <col min="17" max="17" width="15.875" style="300" customWidth="1"/>
    <col min="18" max="21" width="3" style="300" customWidth="1"/>
    <col min="22" max="16384" width="9" style="307"/>
  </cols>
  <sheetData>
    <row r="1" spans="1:21" s="133" customFormat="1" ht="26.25" customHeight="1">
      <c r="A1" s="684" t="s">
        <v>1184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</row>
    <row r="2" spans="1:21" s="472" customFormat="1" ht="9.9499999999999993" customHeight="1">
      <c r="A2" s="484" t="s">
        <v>1195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21" s="472" customFormat="1" ht="9.9499999999999993" customHeight="1">
      <c r="A3" s="484"/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</row>
    <row r="4" spans="1:21" s="472" customFormat="1" ht="9.9499999999999993" customHeight="1">
      <c r="A4" s="685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685"/>
    </row>
    <row r="5" spans="1:21" s="254" customFormat="1" ht="15" customHeight="1">
      <c r="A5" s="686" t="s">
        <v>198</v>
      </c>
      <c r="B5" s="687" t="s">
        <v>199</v>
      </c>
      <c r="C5" s="687" t="s">
        <v>391</v>
      </c>
      <c r="D5" s="687"/>
      <c r="E5" s="687"/>
      <c r="F5" s="687"/>
      <c r="G5" s="687" t="s">
        <v>199</v>
      </c>
      <c r="H5" s="687" t="s">
        <v>752</v>
      </c>
      <c r="I5" s="687"/>
      <c r="J5" s="687"/>
      <c r="K5" s="687"/>
      <c r="L5" s="687" t="s">
        <v>199</v>
      </c>
      <c r="M5" s="687" t="s">
        <v>753</v>
      </c>
      <c r="N5" s="687"/>
      <c r="O5" s="687"/>
      <c r="P5" s="687"/>
      <c r="Q5" s="687" t="s">
        <v>199</v>
      </c>
      <c r="R5" s="687" t="s">
        <v>754</v>
      </c>
      <c r="S5" s="687"/>
      <c r="T5" s="687"/>
      <c r="U5" s="687"/>
    </row>
    <row r="6" spans="1:21" s="255" customFormat="1" ht="15" customHeight="1">
      <c r="A6" s="686"/>
      <c r="B6" s="687"/>
      <c r="C6" s="687" t="s">
        <v>204</v>
      </c>
      <c r="D6" s="687"/>
      <c r="E6" s="687" t="s">
        <v>205</v>
      </c>
      <c r="F6" s="687"/>
      <c r="G6" s="687"/>
      <c r="H6" s="687" t="s">
        <v>204</v>
      </c>
      <c r="I6" s="687"/>
      <c r="J6" s="687" t="s">
        <v>205</v>
      </c>
      <c r="K6" s="687"/>
      <c r="L6" s="687"/>
      <c r="M6" s="687" t="s">
        <v>204</v>
      </c>
      <c r="N6" s="687"/>
      <c r="O6" s="687" t="s">
        <v>205</v>
      </c>
      <c r="P6" s="687"/>
      <c r="Q6" s="687"/>
      <c r="R6" s="687" t="s">
        <v>204</v>
      </c>
      <c r="S6" s="687"/>
      <c r="T6" s="687" t="s">
        <v>205</v>
      </c>
      <c r="U6" s="687"/>
    </row>
    <row r="7" spans="1:21" s="255" customFormat="1" ht="28.5">
      <c r="A7" s="686"/>
      <c r="B7" s="687"/>
      <c r="C7" s="256" t="s">
        <v>379</v>
      </c>
      <c r="D7" s="256" t="s">
        <v>380</v>
      </c>
      <c r="E7" s="256" t="s">
        <v>379</v>
      </c>
      <c r="F7" s="256" t="s">
        <v>380</v>
      </c>
      <c r="G7" s="687"/>
      <c r="H7" s="256" t="s">
        <v>379</v>
      </c>
      <c r="I7" s="256" t="s">
        <v>380</v>
      </c>
      <c r="J7" s="256" t="s">
        <v>379</v>
      </c>
      <c r="K7" s="256" t="s">
        <v>380</v>
      </c>
      <c r="L7" s="687"/>
      <c r="M7" s="256" t="s">
        <v>379</v>
      </c>
      <c r="N7" s="256" t="s">
        <v>380</v>
      </c>
      <c r="O7" s="256" t="s">
        <v>379</v>
      </c>
      <c r="P7" s="256" t="s">
        <v>380</v>
      </c>
      <c r="Q7" s="687"/>
      <c r="R7" s="256" t="s">
        <v>379</v>
      </c>
      <c r="S7" s="256" t="s">
        <v>380</v>
      </c>
      <c r="T7" s="256" t="s">
        <v>379</v>
      </c>
      <c r="U7" s="256" t="s">
        <v>380</v>
      </c>
    </row>
    <row r="8" spans="1:21" s="255" customFormat="1" ht="18" customHeight="1">
      <c r="A8" s="689" t="s">
        <v>755</v>
      </c>
      <c r="B8" s="257" t="s">
        <v>381</v>
      </c>
      <c r="C8" s="256">
        <v>2</v>
      </c>
      <c r="D8" s="256">
        <v>2</v>
      </c>
      <c r="E8" s="258"/>
      <c r="F8" s="258"/>
      <c r="G8" s="259" t="s">
        <v>756</v>
      </c>
      <c r="H8" s="260">
        <v>2</v>
      </c>
      <c r="I8" s="261">
        <v>2</v>
      </c>
      <c r="J8" s="256"/>
      <c r="K8" s="256"/>
      <c r="L8" s="262"/>
      <c r="M8" s="263"/>
      <c r="N8" s="263"/>
      <c r="O8" s="263"/>
      <c r="P8" s="263"/>
      <c r="Q8" s="262"/>
      <c r="R8" s="264"/>
      <c r="S8" s="264"/>
      <c r="T8" s="264"/>
      <c r="U8" s="264"/>
    </row>
    <row r="9" spans="1:21" s="254" customFormat="1" ht="18" customHeight="1">
      <c r="A9" s="690"/>
      <c r="B9" s="265" t="s">
        <v>757</v>
      </c>
      <c r="C9" s="256">
        <v>2</v>
      </c>
      <c r="D9" s="256">
        <v>2</v>
      </c>
      <c r="E9" s="256">
        <v>2</v>
      </c>
      <c r="F9" s="256">
        <v>2</v>
      </c>
      <c r="G9" s="259" t="s">
        <v>758</v>
      </c>
      <c r="H9" s="256"/>
      <c r="I9" s="256"/>
      <c r="J9" s="256">
        <v>2</v>
      </c>
      <c r="K9" s="256">
        <v>2</v>
      </c>
      <c r="L9" s="266"/>
      <c r="M9" s="263"/>
      <c r="N9" s="263"/>
      <c r="O9" s="263"/>
      <c r="P9" s="263"/>
      <c r="Q9" s="262"/>
      <c r="R9" s="264"/>
      <c r="S9" s="264"/>
      <c r="T9" s="264"/>
      <c r="U9" s="264"/>
    </row>
    <row r="10" spans="1:21" s="254" customFormat="1" ht="18" customHeight="1">
      <c r="A10" s="690"/>
      <c r="B10" s="267" t="s">
        <v>759</v>
      </c>
      <c r="C10" s="256"/>
      <c r="D10" s="256"/>
      <c r="E10" s="256">
        <v>2</v>
      </c>
      <c r="F10" s="256">
        <v>2</v>
      </c>
      <c r="G10" s="265" t="s">
        <v>760</v>
      </c>
      <c r="H10" s="256">
        <v>2</v>
      </c>
      <c r="I10" s="256">
        <v>2</v>
      </c>
      <c r="J10" s="256"/>
      <c r="K10" s="256"/>
      <c r="L10" s="257"/>
      <c r="M10" s="263"/>
      <c r="N10" s="263"/>
      <c r="O10" s="263"/>
      <c r="P10" s="263"/>
      <c r="Q10" s="262"/>
      <c r="R10" s="264"/>
      <c r="S10" s="264"/>
      <c r="T10" s="264"/>
      <c r="U10" s="264"/>
    </row>
    <row r="11" spans="1:21" s="254" customFormat="1" ht="15" customHeight="1">
      <c r="A11" s="690"/>
      <c r="B11" s="264" t="s">
        <v>382</v>
      </c>
      <c r="C11" s="264">
        <f>SUM(C8:C10)</f>
        <v>4</v>
      </c>
      <c r="D11" s="264">
        <f>SUM(D8:D10)</f>
        <v>4</v>
      </c>
      <c r="E11" s="264">
        <f>SUM(E8:E10)</f>
        <v>4</v>
      </c>
      <c r="F11" s="264">
        <f>SUM(F8:F10)</f>
        <v>4</v>
      </c>
      <c r="G11" s="264" t="s">
        <v>382</v>
      </c>
      <c r="H11" s="264">
        <f>SUM(H8:H10)</f>
        <v>4</v>
      </c>
      <c r="I11" s="264">
        <f>SUM(I8:I10)</f>
        <v>4</v>
      </c>
      <c r="J11" s="264">
        <f>SUM(J8:J10)</f>
        <v>2</v>
      </c>
      <c r="K11" s="264">
        <f>SUM(K8:K10)</f>
        <v>2</v>
      </c>
      <c r="L11" s="264" t="s">
        <v>382</v>
      </c>
      <c r="M11" s="264">
        <f>SUM(M8:M10)</f>
        <v>0</v>
      </c>
      <c r="N11" s="264">
        <f>SUM(N8:N10)</f>
        <v>0</v>
      </c>
      <c r="O11" s="264">
        <f>SUM(O8:O10)</f>
        <v>0</v>
      </c>
      <c r="P11" s="264">
        <f>SUM(P8:P10)</f>
        <v>0</v>
      </c>
      <c r="Q11" s="264" t="s">
        <v>382</v>
      </c>
      <c r="R11" s="264">
        <f>SUM(R8:R10)</f>
        <v>0</v>
      </c>
      <c r="S11" s="264">
        <f>SUM(S8:S10)</f>
        <v>0</v>
      </c>
      <c r="T11" s="264">
        <f>SUM(T8:T10)</f>
        <v>0</v>
      </c>
      <c r="U11" s="264">
        <f>SUM(U8:U10)</f>
        <v>0</v>
      </c>
    </row>
    <row r="12" spans="1:21" s="255" customFormat="1" ht="15" customHeight="1">
      <c r="A12" s="690"/>
      <c r="B12" s="268" t="s">
        <v>79</v>
      </c>
      <c r="C12" s="692">
        <f>C11+E11+H11+J11+M11+O11+R11+T11</f>
        <v>14</v>
      </c>
      <c r="D12" s="692"/>
      <c r="E12" s="692"/>
      <c r="F12" s="692"/>
      <c r="G12" s="692"/>
      <c r="H12" s="692"/>
      <c r="I12" s="692"/>
      <c r="J12" s="692"/>
      <c r="K12" s="692"/>
      <c r="L12" s="692"/>
      <c r="M12" s="692"/>
      <c r="N12" s="692"/>
      <c r="O12" s="692"/>
      <c r="P12" s="692"/>
      <c r="Q12" s="692"/>
      <c r="R12" s="692"/>
      <c r="S12" s="692"/>
      <c r="T12" s="692"/>
      <c r="U12" s="692"/>
    </row>
    <row r="13" spans="1:21" s="255" customFormat="1" ht="35.25" customHeight="1">
      <c r="A13" s="691"/>
      <c r="B13" s="638" t="s">
        <v>64</v>
      </c>
      <c r="C13" s="638"/>
      <c r="D13" s="638"/>
      <c r="E13" s="638"/>
      <c r="F13" s="638"/>
      <c r="G13" s="638"/>
      <c r="H13" s="638"/>
      <c r="I13" s="638"/>
      <c r="J13" s="638"/>
      <c r="K13" s="638"/>
      <c r="L13" s="638"/>
      <c r="M13" s="638"/>
      <c r="N13" s="638"/>
      <c r="O13" s="638"/>
      <c r="P13" s="638"/>
      <c r="Q13" s="638"/>
      <c r="R13" s="638"/>
      <c r="S13" s="638"/>
      <c r="T13" s="638"/>
      <c r="U13" s="638"/>
    </row>
    <row r="14" spans="1:21" s="133" customFormat="1" ht="17.25" customHeight="1">
      <c r="A14" s="686" t="s">
        <v>212</v>
      </c>
      <c r="B14" s="269" t="s">
        <v>761</v>
      </c>
      <c r="C14" s="270">
        <v>0</v>
      </c>
      <c r="D14" s="270">
        <v>1</v>
      </c>
      <c r="E14" s="270">
        <v>0</v>
      </c>
      <c r="F14" s="270">
        <v>1</v>
      </c>
      <c r="G14" s="271" t="s">
        <v>762</v>
      </c>
      <c r="H14" s="270">
        <v>1</v>
      </c>
      <c r="I14" s="270">
        <v>1</v>
      </c>
      <c r="J14" s="270">
        <v>1</v>
      </c>
      <c r="K14" s="270">
        <v>1</v>
      </c>
      <c r="L14" s="272"/>
      <c r="M14" s="273"/>
      <c r="N14" s="273"/>
      <c r="O14" s="273"/>
      <c r="P14" s="273"/>
      <c r="Q14" s="272"/>
      <c r="R14" s="273"/>
      <c r="S14" s="273"/>
      <c r="T14" s="273"/>
      <c r="U14" s="273"/>
    </row>
    <row r="15" spans="1:21" s="279" customFormat="1" ht="17.25" customHeight="1">
      <c r="A15" s="686"/>
      <c r="B15" s="274" t="s">
        <v>383</v>
      </c>
      <c r="C15" s="258"/>
      <c r="D15" s="258"/>
      <c r="E15" s="275">
        <v>2</v>
      </c>
      <c r="F15" s="275">
        <v>2</v>
      </c>
      <c r="G15" s="276" t="s">
        <v>384</v>
      </c>
      <c r="H15" s="275"/>
      <c r="I15" s="275"/>
      <c r="J15" s="275">
        <v>2</v>
      </c>
      <c r="K15" s="275">
        <v>2</v>
      </c>
      <c r="L15" s="277"/>
      <c r="M15" s="278"/>
      <c r="N15" s="278"/>
      <c r="O15" s="278"/>
      <c r="P15" s="278"/>
      <c r="Q15" s="277"/>
      <c r="R15" s="278"/>
      <c r="S15" s="278"/>
      <c r="T15" s="278"/>
      <c r="U15" s="278"/>
    </row>
    <row r="16" spans="1:21" s="129" customFormat="1" ht="17.25" customHeight="1">
      <c r="A16" s="686"/>
      <c r="B16" s="277"/>
      <c r="C16" s="275"/>
      <c r="D16" s="275"/>
      <c r="E16" s="275"/>
      <c r="F16" s="275"/>
      <c r="G16" s="274" t="s">
        <v>385</v>
      </c>
      <c r="H16" s="275">
        <v>2</v>
      </c>
      <c r="I16" s="275">
        <v>2</v>
      </c>
      <c r="J16" s="275"/>
      <c r="K16" s="275"/>
      <c r="L16" s="277"/>
      <c r="M16" s="278"/>
      <c r="N16" s="278"/>
      <c r="O16" s="278"/>
      <c r="P16" s="278"/>
      <c r="Q16" s="277"/>
      <c r="R16" s="278"/>
      <c r="S16" s="278"/>
      <c r="T16" s="278"/>
      <c r="U16" s="278"/>
    </row>
    <row r="17" spans="1:21" s="129" customFormat="1" ht="17.25" customHeight="1">
      <c r="A17" s="686"/>
      <c r="B17" s="278" t="s">
        <v>382</v>
      </c>
      <c r="C17" s="278">
        <f>SUM(C14:C16)</f>
        <v>0</v>
      </c>
      <c r="D17" s="278">
        <f>SUM(D14:D16)</f>
        <v>1</v>
      </c>
      <c r="E17" s="278">
        <f>SUM(E14:E16)</f>
        <v>2</v>
      </c>
      <c r="F17" s="278">
        <f>SUM(F14:F16)</f>
        <v>3</v>
      </c>
      <c r="G17" s="278" t="s">
        <v>382</v>
      </c>
      <c r="H17" s="278">
        <f>SUM(H14:H16)</f>
        <v>3</v>
      </c>
      <c r="I17" s="278">
        <f>SUM(I14:I16)</f>
        <v>3</v>
      </c>
      <c r="J17" s="278">
        <f>SUM(J14:J16)</f>
        <v>3</v>
      </c>
      <c r="K17" s="278">
        <f>SUM(K14:K16)</f>
        <v>3</v>
      </c>
      <c r="L17" s="278" t="s">
        <v>382</v>
      </c>
      <c r="M17" s="278">
        <f>SUM(M14:M16)</f>
        <v>0</v>
      </c>
      <c r="N17" s="278">
        <f>SUM(N14:N16)</f>
        <v>0</v>
      </c>
      <c r="O17" s="278">
        <f>SUM(O14:O16)</f>
        <v>0</v>
      </c>
      <c r="P17" s="278">
        <f>SUM(P14:P16)</f>
        <v>0</v>
      </c>
      <c r="Q17" s="278" t="s">
        <v>382</v>
      </c>
      <c r="R17" s="278">
        <f>SUM(R14:R16)</f>
        <v>0</v>
      </c>
      <c r="S17" s="278">
        <f>SUM(S14:S16)</f>
        <v>0</v>
      </c>
      <c r="T17" s="278">
        <f>SUM(T14:T16)</f>
        <v>0</v>
      </c>
      <c r="U17" s="278">
        <f>SUM(U14:U16)</f>
        <v>0</v>
      </c>
    </row>
    <row r="18" spans="1:21" s="281" customFormat="1" ht="17.25" customHeight="1">
      <c r="A18" s="686"/>
      <c r="B18" s="280" t="s">
        <v>79</v>
      </c>
      <c r="C18" s="688">
        <f>C17+E17+H17+J17+M17+O17+R17+T17</f>
        <v>8</v>
      </c>
      <c r="D18" s="688"/>
      <c r="E18" s="688"/>
      <c r="F18" s="688"/>
      <c r="G18" s="688"/>
      <c r="H18" s="688"/>
      <c r="I18" s="688"/>
      <c r="J18" s="688"/>
      <c r="K18" s="688"/>
      <c r="L18" s="688"/>
      <c r="M18" s="688"/>
      <c r="N18" s="688"/>
      <c r="O18" s="688"/>
      <c r="P18" s="688"/>
      <c r="Q18" s="688"/>
      <c r="R18" s="688"/>
      <c r="S18" s="688"/>
      <c r="T18" s="688"/>
      <c r="U18" s="688"/>
    </row>
    <row r="19" spans="1:21" s="281" customFormat="1" ht="15" customHeight="1">
      <c r="A19" s="686" t="s">
        <v>216</v>
      </c>
      <c r="B19" s="698" t="s">
        <v>763</v>
      </c>
      <c r="C19" s="699"/>
      <c r="D19" s="699"/>
      <c r="E19" s="699"/>
      <c r="F19" s="699"/>
      <c r="G19" s="699"/>
      <c r="H19" s="699"/>
      <c r="I19" s="699"/>
      <c r="J19" s="699"/>
      <c r="K19" s="699"/>
      <c r="L19" s="699"/>
      <c r="M19" s="699"/>
      <c r="N19" s="699"/>
      <c r="O19" s="699"/>
      <c r="P19" s="699"/>
      <c r="Q19" s="699"/>
      <c r="R19" s="699"/>
      <c r="S19" s="699"/>
      <c r="T19" s="699"/>
      <c r="U19" s="699"/>
    </row>
    <row r="20" spans="1:21" s="282" customFormat="1" ht="15" customHeight="1">
      <c r="A20" s="686"/>
      <c r="B20" s="699"/>
      <c r="C20" s="699"/>
      <c r="D20" s="699"/>
      <c r="E20" s="699"/>
      <c r="F20" s="699"/>
      <c r="G20" s="699"/>
      <c r="H20" s="699"/>
      <c r="I20" s="699"/>
      <c r="J20" s="699"/>
      <c r="K20" s="699"/>
      <c r="L20" s="699"/>
      <c r="M20" s="699"/>
      <c r="N20" s="699"/>
      <c r="O20" s="699"/>
      <c r="P20" s="699"/>
      <c r="Q20" s="699"/>
      <c r="R20" s="699"/>
      <c r="S20" s="699"/>
      <c r="T20" s="699"/>
      <c r="U20" s="699"/>
    </row>
    <row r="21" spans="1:21" s="281" customFormat="1" ht="15" customHeight="1">
      <c r="A21" s="686"/>
      <c r="B21" s="699"/>
      <c r="C21" s="699"/>
      <c r="D21" s="699"/>
      <c r="E21" s="699"/>
      <c r="F21" s="699"/>
      <c r="G21" s="699"/>
      <c r="H21" s="699"/>
      <c r="I21" s="699"/>
      <c r="J21" s="699"/>
      <c r="K21" s="699"/>
      <c r="L21" s="699"/>
      <c r="M21" s="699"/>
      <c r="N21" s="699"/>
      <c r="O21" s="699"/>
      <c r="P21" s="699"/>
      <c r="Q21" s="699"/>
      <c r="R21" s="699"/>
      <c r="S21" s="699"/>
      <c r="T21" s="699"/>
      <c r="U21" s="699"/>
    </row>
    <row r="22" spans="1:21" s="282" customFormat="1" ht="27.75" customHeight="1">
      <c r="A22" s="686"/>
      <c r="B22" s="699"/>
      <c r="C22" s="699"/>
      <c r="D22" s="699"/>
      <c r="E22" s="699"/>
      <c r="F22" s="699"/>
      <c r="G22" s="699"/>
      <c r="H22" s="699"/>
      <c r="I22" s="699"/>
      <c r="J22" s="699"/>
      <c r="K22" s="699"/>
      <c r="L22" s="699"/>
      <c r="M22" s="699"/>
      <c r="N22" s="699"/>
      <c r="O22" s="699"/>
      <c r="P22" s="699"/>
      <c r="Q22" s="699"/>
      <c r="R22" s="699"/>
      <c r="S22" s="699"/>
      <c r="T22" s="699"/>
      <c r="U22" s="699"/>
    </row>
    <row r="23" spans="1:21" s="283" customFormat="1" ht="15" customHeight="1">
      <c r="A23" s="686"/>
      <c r="B23" s="280" t="s">
        <v>79</v>
      </c>
      <c r="C23" s="688">
        <v>6</v>
      </c>
      <c r="D23" s="688"/>
      <c r="E23" s="688"/>
      <c r="F23" s="688"/>
      <c r="G23" s="688"/>
      <c r="H23" s="688"/>
      <c r="I23" s="688"/>
      <c r="J23" s="688"/>
      <c r="K23" s="688"/>
      <c r="L23" s="688"/>
      <c r="M23" s="688"/>
      <c r="N23" s="688"/>
      <c r="O23" s="688"/>
      <c r="P23" s="688"/>
      <c r="Q23" s="688"/>
      <c r="R23" s="688"/>
      <c r="S23" s="688"/>
      <c r="T23" s="688"/>
      <c r="U23" s="688"/>
    </row>
    <row r="24" spans="1:21" s="283" customFormat="1" ht="18" customHeight="1">
      <c r="A24" s="686" t="s">
        <v>386</v>
      </c>
      <c r="B24" s="284" t="s">
        <v>94</v>
      </c>
      <c r="C24" s="275">
        <v>2</v>
      </c>
      <c r="D24" s="275">
        <v>2</v>
      </c>
      <c r="E24" s="275"/>
      <c r="F24" s="275"/>
      <c r="G24" s="285" t="s">
        <v>764</v>
      </c>
      <c r="H24" s="275">
        <v>2</v>
      </c>
      <c r="I24" s="275">
        <v>2</v>
      </c>
      <c r="J24" s="275"/>
      <c r="K24" s="275"/>
      <c r="L24" s="278"/>
      <c r="M24" s="278"/>
      <c r="N24" s="278"/>
      <c r="O24" s="278"/>
      <c r="P24" s="278"/>
      <c r="Q24" s="278"/>
      <c r="R24" s="278"/>
      <c r="S24" s="278"/>
      <c r="T24" s="278"/>
      <c r="U24" s="278"/>
    </row>
    <row r="25" spans="1:21" s="283" customFormat="1" ht="18" customHeight="1">
      <c r="A25" s="686"/>
      <c r="B25" s="285" t="s">
        <v>765</v>
      </c>
      <c r="C25" s="275"/>
      <c r="D25" s="275"/>
      <c r="E25" s="275">
        <v>2</v>
      </c>
      <c r="F25" s="275">
        <v>2</v>
      </c>
      <c r="G25" s="285" t="s">
        <v>766</v>
      </c>
      <c r="H25" s="275"/>
      <c r="I25" s="275"/>
      <c r="J25" s="275">
        <v>2</v>
      </c>
      <c r="K25" s="275">
        <v>2</v>
      </c>
      <c r="L25" s="278"/>
      <c r="M25" s="278"/>
      <c r="N25" s="278"/>
      <c r="O25" s="278"/>
      <c r="P25" s="278"/>
      <c r="Q25" s="278"/>
      <c r="R25" s="278"/>
      <c r="S25" s="278"/>
      <c r="T25" s="278"/>
      <c r="U25" s="278"/>
    </row>
    <row r="26" spans="1:21" s="283" customFormat="1" ht="18" customHeight="1">
      <c r="A26" s="686"/>
      <c r="B26" s="278" t="s">
        <v>382</v>
      </c>
      <c r="C26" s="278">
        <f>SUM(C24:C25)</f>
        <v>2</v>
      </c>
      <c r="D26" s="278">
        <f>SUM(D24:D25)</f>
        <v>2</v>
      </c>
      <c r="E26" s="278">
        <f>SUM(E24:E25)</f>
        <v>2</v>
      </c>
      <c r="F26" s="278">
        <f>SUM(F24:F25)</f>
        <v>2</v>
      </c>
      <c r="G26" s="278" t="s">
        <v>382</v>
      </c>
      <c r="H26" s="278">
        <f>SUM(H24:H25)</f>
        <v>2</v>
      </c>
      <c r="I26" s="278">
        <f>SUM(I24:I25)</f>
        <v>2</v>
      </c>
      <c r="J26" s="278">
        <f>SUM(J24:J25)</f>
        <v>2</v>
      </c>
      <c r="K26" s="278">
        <f>SUM(K24:K25)</f>
        <v>2</v>
      </c>
      <c r="L26" s="278" t="s">
        <v>382</v>
      </c>
      <c r="M26" s="278">
        <f>SUM(M24:M25)</f>
        <v>0</v>
      </c>
      <c r="N26" s="278">
        <f>SUM(N24:N25)</f>
        <v>0</v>
      </c>
      <c r="O26" s="278">
        <f>SUM(O24:O25)</f>
        <v>0</v>
      </c>
      <c r="P26" s="278">
        <f>SUM(P24:P25)</f>
        <v>0</v>
      </c>
      <c r="Q26" s="278" t="s">
        <v>382</v>
      </c>
      <c r="R26" s="278">
        <f>SUM(R24:R25)</f>
        <v>0</v>
      </c>
      <c r="S26" s="278">
        <f>SUM(S24:S25)</f>
        <v>0</v>
      </c>
      <c r="T26" s="278">
        <f>SUM(T24:T25)</f>
        <v>0</v>
      </c>
      <c r="U26" s="278">
        <f>SUM(U24:U25)</f>
        <v>0</v>
      </c>
    </row>
    <row r="27" spans="1:21" s="283" customFormat="1" ht="18" customHeight="1">
      <c r="A27" s="686"/>
      <c r="B27" s="280" t="s">
        <v>79</v>
      </c>
      <c r="C27" s="688">
        <f>C26+E26+H26+J26+M26+O26+R26+T26</f>
        <v>8</v>
      </c>
      <c r="D27" s="688"/>
      <c r="E27" s="688"/>
      <c r="F27" s="688"/>
      <c r="G27" s="688"/>
      <c r="H27" s="688"/>
      <c r="I27" s="688"/>
      <c r="J27" s="688"/>
      <c r="K27" s="688"/>
      <c r="L27" s="688"/>
      <c r="M27" s="688"/>
      <c r="N27" s="688"/>
      <c r="O27" s="688"/>
      <c r="P27" s="688"/>
      <c r="Q27" s="688"/>
      <c r="R27" s="688"/>
      <c r="S27" s="688"/>
      <c r="T27" s="688"/>
      <c r="U27" s="688"/>
    </row>
    <row r="28" spans="1:21" s="283" customFormat="1" ht="18" customHeight="1">
      <c r="A28" s="693" t="s">
        <v>767</v>
      </c>
      <c r="B28" s="286" t="s">
        <v>768</v>
      </c>
      <c r="C28" s="287">
        <v>2</v>
      </c>
      <c r="D28" s="287">
        <v>2</v>
      </c>
      <c r="E28" s="286"/>
      <c r="F28" s="286"/>
      <c r="G28" s="286" t="s">
        <v>769</v>
      </c>
      <c r="H28" s="287">
        <v>2</v>
      </c>
      <c r="I28" s="287">
        <v>2</v>
      </c>
      <c r="J28" s="286"/>
      <c r="K28" s="286"/>
      <c r="L28" s="286" t="s">
        <v>73</v>
      </c>
      <c r="M28" s="286"/>
      <c r="N28" s="286"/>
      <c r="O28" s="287">
        <v>2</v>
      </c>
      <c r="P28" s="287">
        <v>2</v>
      </c>
      <c r="Q28" s="286" t="s">
        <v>74</v>
      </c>
      <c r="R28" s="286"/>
      <c r="S28" s="286"/>
      <c r="T28" s="287">
        <v>2</v>
      </c>
      <c r="U28" s="287">
        <v>2</v>
      </c>
    </row>
    <row r="29" spans="1:21" s="283" customFormat="1" ht="18" customHeight="1">
      <c r="A29" s="694"/>
      <c r="B29" s="288" t="s">
        <v>770</v>
      </c>
      <c r="C29" s="695">
        <f>C28+H28+O28+T28</f>
        <v>8</v>
      </c>
      <c r="D29" s="696"/>
      <c r="E29" s="696"/>
      <c r="F29" s="696"/>
      <c r="G29" s="696"/>
      <c r="H29" s="696"/>
      <c r="I29" s="696"/>
      <c r="J29" s="696"/>
      <c r="K29" s="696"/>
      <c r="L29" s="696"/>
      <c r="M29" s="696"/>
      <c r="N29" s="696"/>
      <c r="O29" s="696"/>
      <c r="P29" s="696"/>
      <c r="Q29" s="696"/>
      <c r="R29" s="696"/>
      <c r="S29" s="696"/>
      <c r="T29" s="696"/>
      <c r="U29" s="697"/>
    </row>
    <row r="30" spans="1:21" s="283" customFormat="1" ht="18" customHeight="1">
      <c r="A30" s="686" t="s">
        <v>230</v>
      </c>
      <c r="B30" s="257" t="s">
        <v>771</v>
      </c>
      <c r="C30" s="289">
        <v>2</v>
      </c>
      <c r="D30" s="289">
        <v>2</v>
      </c>
      <c r="E30" s="289">
        <v>2</v>
      </c>
      <c r="F30" s="289">
        <v>2</v>
      </c>
      <c r="G30" s="257" t="s">
        <v>772</v>
      </c>
      <c r="H30" s="289">
        <v>3</v>
      </c>
      <c r="I30" s="289">
        <v>3</v>
      </c>
      <c r="J30" s="289">
        <v>3</v>
      </c>
      <c r="K30" s="289">
        <v>3</v>
      </c>
      <c r="L30" s="257" t="s">
        <v>773</v>
      </c>
      <c r="M30" s="289">
        <v>3</v>
      </c>
      <c r="N30" s="289">
        <v>3</v>
      </c>
      <c r="O30" s="289">
        <v>3</v>
      </c>
      <c r="P30" s="289">
        <v>3</v>
      </c>
      <c r="Q30" s="286" t="s">
        <v>774</v>
      </c>
      <c r="R30" s="287">
        <v>3</v>
      </c>
      <c r="S30" s="287">
        <v>3</v>
      </c>
      <c r="T30" s="287"/>
      <c r="U30" s="287"/>
    </row>
    <row r="31" spans="1:21" s="283" customFormat="1" ht="18" customHeight="1">
      <c r="A31" s="686"/>
      <c r="B31" s="257" t="s">
        <v>775</v>
      </c>
      <c r="C31" s="289">
        <v>2</v>
      </c>
      <c r="D31" s="289">
        <v>2</v>
      </c>
      <c r="E31" s="289">
        <v>2</v>
      </c>
      <c r="F31" s="289">
        <v>2</v>
      </c>
      <c r="G31" s="257" t="s">
        <v>776</v>
      </c>
      <c r="H31" s="289">
        <v>3</v>
      </c>
      <c r="I31" s="289">
        <v>3</v>
      </c>
      <c r="J31" s="289">
        <v>3</v>
      </c>
      <c r="K31" s="289">
        <v>3</v>
      </c>
      <c r="L31" s="257" t="s">
        <v>777</v>
      </c>
      <c r="M31" s="289">
        <v>3</v>
      </c>
      <c r="N31" s="289">
        <v>3</v>
      </c>
      <c r="O31" s="289">
        <v>3</v>
      </c>
      <c r="P31" s="289">
        <v>3</v>
      </c>
      <c r="Q31" s="286" t="s">
        <v>778</v>
      </c>
      <c r="R31" s="287"/>
      <c r="S31" s="287"/>
      <c r="T31" s="287">
        <v>3</v>
      </c>
      <c r="U31" s="287">
        <v>3</v>
      </c>
    </row>
    <row r="32" spans="1:21" s="283" customFormat="1" ht="18" customHeight="1">
      <c r="A32" s="686"/>
      <c r="B32" s="257" t="s">
        <v>779</v>
      </c>
      <c r="C32" s="289">
        <v>2</v>
      </c>
      <c r="D32" s="289">
        <v>2</v>
      </c>
      <c r="E32" s="289">
        <v>2</v>
      </c>
      <c r="F32" s="289">
        <v>2</v>
      </c>
      <c r="G32" s="257" t="s">
        <v>780</v>
      </c>
      <c r="H32" s="289">
        <v>2</v>
      </c>
      <c r="I32" s="289">
        <v>2</v>
      </c>
      <c r="J32" s="289">
        <v>2</v>
      </c>
      <c r="K32" s="289">
        <v>2</v>
      </c>
      <c r="L32" s="257" t="s">
        <v>781</v>
      </c>
      <c r="M32" s="289">
        <v>2</v>
      </c>
      <c r="N32" s="289">
        <v>2</v>
      </c>
      <c r="O32" s="289">
        <v>2</v>
      </c>
      <c r="P32" s="289">
        <v>2</v>
      </c>
      <c r="Q32" s="286"/>
      <c r="R32" s="287"/>
      <c r="S32" s="287"/>
      <c r="T32" s="287"/>
      <c r="U32" s="287"/>
    </row>
    <row r="33" spans="1:21" s="290" customFormat="1" ht="18" customHeight="1">
      <c r="A33" s="686"/>
      <c r="B33" s="257" t="s">
        <v>782</v>
      </c>
      <c r="C33" s="289">
        <v>2</v>
      </c>
      <c r="D33" s="289">
        <v>2</v>
      </c>
      <c r="E33" s="289">
        <v>2</v>
      </c>
      <c r="F33" s="289">
        <v>2</v>
      </c>
      <c r="G33" s="257" t="s">
        <v>398</v>
      </c>
      <c r="H33" s="289">
        <v>2</v>
      </c>
      <c r="I33" s="289">
        <v>2</v>
      </c>
      <c r="J33" s="289"/>
      <c r="K33" s="289"/>
      <c r="L33" s="257" t="s">
        <v>783</v>
      </c>
      <c r="M33" s="289">
        <v>2</v>
      </c>
      <c r="N33" s="289">
        <v>2</v>
      </c>
      <c r="O33" s="289"/>
      <c r="P33" s="289"/>
      <c r="Q33" s="286"/>
      <c r="R33" s="287"/>
      <c r="S33" s="287"/>
      <c r="T33" s="287"/>
      <c r="U33" s="287"/>
    </row>
    <row r="34" spans="1:21" s="292" customFormat="1" ht="18" customHeight="1">
      <c r="A34" s="686"/>
      <c r="B34" s="257" t="s">
        <v>784</v>
      </c>
      <c r="C34" s="289">
        <v>2</v>
      </c>
      <c r="D34" s="289">
        <v>2</v>
      </c>
      <c r="E34" s="289"/>
      <c r="F34" s="289"/>
      <c r="G34" s="257" t="s">
        <v>399</v>
      </c>
      <c r="H34" s="257"/>
      <c r="I34" s="257"/>
      <c r="J34" s="289">
        <v>2</v>
      </c>
      <c r="K34" s="289">
        <v>2</v>
      </c>
      <c r="L34" s="257" t="s">
        <v>400</v>
      </c>
      <c r="M34" s="289"/>
      <c r="N34" s="289"/>
      <c r="O34" s="289">
        <v>2</v>
      </c>
      <c r="P34" s="289">
        <v>2</v>
      </c>
      <c r="Q34" s="286"/>
      <c r="R34" s="291"/>
      <c r="S34" s="291"/>
      <c r="T34" s="291"/>
      <c r="U34" s="291"/>
    </row>
    <row r="35" spans="1:21" s="295" customFormat="1" ht="18" customHeight="1">
      <c r="A35" s="686"/>
      <c r="B35" s="293" t="s">
        <v>401</v>
      </c>
      <c r="C35" s="289">
        <v>2</v>
      </c>
      <c r="D35" s="289">
        <v>2</v>
      </c>
      <c r="E35" s="294"/>
      <c r="F35" s="294"/>
      <c r="G35" s="257"/>
      <c r="H35" s="257"/>
      <c r="I35" s="257"/>
      <c r="J35" s="294"/>
      <c r="K35" s="294"/>
      <c r="L35" s="257"/>
      <c r="M35" s="289"/>
      <c r="N35" s="289"/>
      <c r="O35" s="294"/>
      <c r="P35" s="294"/>
      <c r="Q35" s="286"/>
      <c r="R35" s="291"/>
      <c r="S35" s="291"/>
      <c r="T35" s="291"/>
      <c r="U35" s="291"/>
    </row>
    <row r="36" spans="1:21" s="295" customFormat="1" ht="18" customHeight="1">
      <c r="A36" s="686"/>
      <c r="B36" s="293" t="s">
        <v>402</v>
      </c>
      <c r="C36" s="289" t="s">
        <v>85</v>
      </c>
      <c r="D36" s="289" t="s">
        <v>785</v>
      </c>
      <c r="E36" s="289">
        <v>2</v>
      </c>
      <c r="F36" s="289">
        <v>2</v>
      </c>
      <c r="G36" s="257"/>
      <c r="H36" s="257"/>
      <c r="I36" s="257"/>
      <c r="J36" s="294"/>
      <c r="K36" s="294"/>
      <c r="L36" s="257"/>
      <c r="M36" s="289"/>
      <c r="N36" s="289"/>
      <c r="O36" s="294"/>
      <c r="P36" s="294"/>
      <c r="Q36" s="286"/>
      <c r="R36" s="291"/>
      <c r="S36" s="291"/>
      <c r="T36" s="291"/>
      <c r="U36" s="291"/>
    </row>
    <row r="37" spans="1:21" s="300" customFormat="1" ht="18" customHeight="1">
      <c r="A37" s="686"/>
      <c r="B37" s="296" t="s">
        <v>382</v>
      </c>
      <c r="C37" s="296">
        <f>SUM(C30:C36)</f>
        <v>12</v>
      </c>
      <c r="D37" s="296">
        <f>SUM(D30:D36)</f>
        <v>12</v>
      </c>
      <c r="E37" s="296">
        <f>SUM(E30:E36)</f>
        <v>10</v>
      </c>
      <c r="F37" s="296">
        <f>SUM(F30:F36)</f>
        <v>10</v>
      </c>
      <c r="G37" s="296" t="s">
        <v>382</v>
      </c>
      <c r="H37" s="297">
        <f>SUM(H30:H35)</f>
        <v>10</v>
      </c>
      <c r="I37" s="297">
        <f>SUM(I30:I35)</f>
        <v>10</v>
      </c>
      <c r="J37" s="297">
        <f>SUM(J30:J35)</f>
        <v>10</v>
      </c>
      <c r="K37" s="297">
        <f>SUM(K30:K35)</f>
        <v>10</v>
      </c>
      <c r="L37" s="296" t="s">
        <v>382</v>
      </c>
      <c r="M37" s="297">
        <f>SUM(M30:M35)</f>
        <v>10</v>
      </c>
      <c r="N37" s="297">
        <f>SUM(N30:N35)</f>
        <v>10</v>
      </c>
      <c r="O37" s="297">
        <f>SUM(O30:O35)</f>
        <v>10</v>
      </c>
      <c r="P37" s="298">
        <f>SUM(P30:P35)</f>
        <v>10</v>
      </c>
      <c r="Q37" s="299" t="s">
        <v>382</v>
      </c>
      <c r="R37" s="298">
        <f>SUM(R30:R35)</f>
        <v>3</v>
      </c>
      <c r="S37" s="298">
        <f>SUM(S30:S35)</f>
        <v>3</v>
      </c>
      <c r="T37" s="298">
        <f>SUM(T30:T35)</f>
        <v>3</v>
      </c>
      <c r="U37" s="298">
        <f>SUM(U30:U35)</f>
        <v>3</v>
      </c>
    </row>
    <row r="38" spans="1:21" s="300" customFormat="1" ht="18" customHeight="1">
      <c r="A38" s="686"/>
      <c r="B38" s="280" t="s">
        <v>79</v>
      </c>
      <c r="C38" s="686">
        <f>C37+E37+H37+J37+M37+O37+R37+T37</f>
        <v>68</v>
      </c>
      <c r="D38" s="686"/>
      <c r="E38" s="686"/>
      <c r="F38" s="686"/>
      <c r="G38" s="686"/>
      <c r="H38" s="686"/>
      <c r="I38" s="686"/>
      <c r="J38" s="686"/>
      <c r="K38" s="686"/>
      <c r="L38" s="686"/>
      <c r="M38" s="686"/>
      <c r="N38" s="686"/>
      <c r="O38" s="686"/>
      <c r="P38" s="686"/>
      <c r="Q38" s="686"/>
      <c r="R38" s="686"/>
      <c r="S38" s="686"/>
      <c r="T38" s="686"/>
      <c r="U38" s="686"/>
    </row>
    <row r="39" spans="1:21" s="300" customFormat="1" ht="18" customHeight="1">
      <c r="A39" s="686"/>
      <c r="B39" s="267" t="s">
        <v>390</v>
      </c>
      <c r="C39" s="289">
        <v>2</v>
      </c>
      <c r="D39" s="289">
        <v>2</v>
      </c>
      <c r="E39" s="289">
        <v>2</v>
      </c>
      <c r="F39" s="289">
        <v>2</v>
      </c>
      <c r="G39" s="257" t="s">
        <v>390</v>
      </c>
      <c r="H39" s="289">
        <v>0</v>
      </c>
      <c r="I39" s="289">
        <v>0</v>
      </c>
      <c r="J39" s="289">
        <v>2</v>
      </c>
      <c r="K39" s="289">
        <v>2</v>
      </c>
      <c r="L39" s="293" t="s">
        <v>390</v>
      </c>
      <c r="M39" s="289">
        <v>6</v>
      </c>
      <c r="N39" s="289">
        <v>6</v>
      </c>
      <c r="O39" s="289">
        <v>6</v>
      </c>
      <c r="P39" s="289">
        <v>6</v>
      </c>
      <c r="Q39" s="293" t="s">
        <v>390</v>
      </c>
      <c r="R39" s="289">
        <v>6</v>
      </c>
      <c r="S39" s="289">
        <v>6</v>
      </c>
      <c r="T39" s="289">
        <v>6</v>
      </c>
      <c r="U39" s="289">
        <v>6</v>
      </c>
    </row>
    <row r="40" spans="1:21" s="300" customFormat="1" ht="18" customHeight="1">
      <c r="A40" s="686"/>
      <c r="B40" s="257" t="s">
        <v>786</v>
      </c>
      <c r="C40" s="289">
        <v>2</v>
      </c>
      <c r="D40" s="289">
        <v>2</v>
      </c>
      <c r="E40" s="289">
        <v>2</v>
      </c>
      <c r="F40" s="289">
        <v>2</v>
      </c>
      <c r="G40" s="302" t="s">
        <v>403</v>
      </c>
      <c r="H40" s="301">
        <v>2</v>
      </c>
      <c r="I40" s="301">
        <v>2</v>
      </c>
      <c r="J40" s="301"/>
      <c r="K40" s="301"/>
      <c r="L40" s="293" t="s">
        <v>787</v>
      </c>
      <c r="M40" s="289">
        <v>2</v>
      </c>
      <c r="N40" s="301">
        <v>2</v>
      </c>
      <c r="O40" s="301"/>
      <c r="P40" s="301"/>
      <c r="Q40" s="302" t="s">
        <v>788</v>
      </c>
      <c r="R40" s="303">
        <v>3</v>
      </c>
      <c r="S40" s="303">
        <v>3</v>
      </c>
      <c r="T40" s="303"/>
      <c r="U40" s="303"/>
    </row>
    <row r="41" spans="1:21" s="300" customFormat="1" ht="18" customHeight="1">
      <c r="A41" s="686"/>
      <c r="B41" s="267"/>
      <c r="C41" s="267"/>
      <c r="D41" s="267"/>
      <c r="E41" s="267"/>
      <c r="F41" s="267"/>
      <c r="G41" s="302" t="s">
        <v>789</v>
      </c>
      <c r="H41" s="301">
        <v>2</v>
      </c>
      <c r="I41" s="301">
        <v>2</v>
      </c>
      <c r="J41" s="474"/>
      <c r="K41" s="474"/>
      <c r="L41" s="293" t="s">
        <v>790</v>
      </c>
      <c r="M41" s="289">
        <v>2</v>
      </c>
      <c r="N41" s="301">
        <v>2</v>
      </c>
      <c r="O41" s="301"/>
      <c r="P41" s="301"/>
      <c r="Q41" s="302" t="s">
        <v>791</v>
      </c>
      <c r="R41" s="301">
        <v>3</v>
      </c>
      <c r="S41" s="301">
        <v>3</v>
      </c>
      <c r="T41" s="301"/>
      <c r="U41" s="301"/>
    </row>
    <row r="42" spans="1:21" s="300" customFormat="1" ht="18" customHeight="1">
      <c r="A42" s="686"/>
      <c r="B42" s="267"/>
      <c r="C42" s="267"/>
      <c r="D42" s="267"/>
      <c r="E42" s="267"/>
      <c r="F42" s="267"/>
      <c r="G42" s="302" t="s">
        <v>792</v>
      </c>
      <c r="H42" s="301">
        <v>2</v>
      </c>
      <c r="I42" s="301">
        <v>2</v>
      </c>
      <c r="J42" s="301"/>
      <c r="K42" s="301"/>
      <c r="L42" s="293" t="s">
        <v>793</v>
      </c>
      <c r="M42" s="289">
        <v>2</v>
      </c>
      <c r="N42" s="301">
        <v>2</v>
      </c>
      <c r="O42" s="301"/>
      <c r="P42" s="301"/>
      <c r="Q42" s="475" t="s">
        <v>1193</v>
      </c>
      <c r="R42" s="476">
        <v>3</v>
      </c>
      <c r="S42" s="476">
        <v>3</v>
      </c>
      <c r="T42" s="301"/>
      <c r="U42" s="301"/>
    </row>
    <row r="43" spans="1:21" s="300" customFormat="1" ht="18" customHeight="1">
      <c r="A43" s="686"/>
      <c r="B43" s="267"/>
      <c r="C43" s="267"/>
      <c r="D43" s="267"/>
      <c r="E43" s="267"/>
      <c r="F43" s="267"/>
      <c r="G43" s="302" t="s">
        <v>795</v>
      </c>
      <c r="H43" s="474"/>
      <c r="I43" s="474"/>
      <c r="J43" s="301">
        <v>2</v>
      </c>
      <c r="K43" s="301">
        <v>2</v>
      </c>
      <c r="L43" s="293" t="s">
        <v>796</v>
      </c>
      <c r="M43" s="289">
        <v>2</v>
      </c>
      <c r="N43" s="301">
        <v>2</v>
      </c>
      <c r="O43" s="274"/>
      <c r="P43" s="274"/>
      <c r="Q43" s="274" t="s">
        <v>794</v>
      </c>
      <c r="R43" s="301">
        <v>9</v>
      </c>
      <c r="S43" s="301" t="s">
        <v>1192</v>
      </c>
      <c r="T43" s="301"/>
      <c r="U43" s="301"/>
    </row>
    <row r="44" spans="1:21" s="300" customFormat="1" ht="18" customHeight="1">
      <c r="A44" s="686"/>
      <c r="B44" s="267"/>
      <c r="C44" s="267"/>
      <c r="D44" s="267"/>
      <c r="E44" s="267"/>
      <c r="F44" s="267"/>
      <c r="G44" s="302" t="s">
        <v>798</v>
      </c>
      <c r="H44" s="474"/>
      <c r="I44" s="474"/>
      <c r="J44" s="301">
        <v>2</v>
      </c>
      <c r="K44" s="301">
        <v>2</v>
      </c>
      <c r="L44" s="267" t="s">
        <v>799</v>
      </c>
      <c r="M44" s="289">
        <v>9</v>
      </c>
      <c r="N44" s="301" t="s">
        <v>1190</v>
      </c>
      <c r="O44" s="274"/>
      <c r="P44" s="274"/>
      <c r="Q44" s="302" t="s">
        <v>797</v>
      </c>
      <c r="R44" s="301"/>
      <c r="S44" s="301"/>
      <c r="T44" s="301">
        <v>3</v>
      </c>
      <c r="U44" s="301">
        <v>3</v>
      </c>
    </row>
    <row r="45" spans="1:21" s="300" customFormat="1" ht="18" customHeight="1">
      <c r="A45" s="686"/>
      <c r="B45" s="267"/>
      <c r="C45" s="267"/>
      <c r="D45" s="267"/>
      <c r="E45" s="267"/>
      <c r="F45" s="267"/>
      <c r="G45" s="302" t="s">
        <v>801</v>
      </c>
      <c r="H45" s="474"/>
      <c r="I45" s="474"/>
      <c r="J45" s="301">
        <v>2</v>
      </c>
      <c r="K45" s="301">
        <v>2</v>
      </c>
      <c r="L45" s="293" t="s">
        <v>802</v>
      </c>
      <c r="M45" s="289"/>
      <c r="N45" s="301" t="s">
        <v>19</v>
      </c>
      <c r="O45" s="301">
        <v>2</v>
      </c>
      <c r="P45" s="301">
        <v>2</v>
      </c>
      <c r="Q45" s="302" t="s">
        <v>800</v>
      </c>
      <c r="R45" s="301"/>
      <c r="S45" s="301"/>
      <c r="T45" s="301">
        <v>3</v>
      </c>
      <c r="U45" s="301">
        <v>3</v>
      </c>
    </row>
    <row r="46" spans="1:21" s="300" customFormat="1" ht="18" customHeight="1">
      <c r="A46" s="686"/>
      <c r="B46" s="267"/>
      <c r="C46" s="289"/>
      <c r="D46" s="289"/>
      <c r="E46" s="289"/>
      <c r="F46" s="289"/>
      <c r="G46" s="257" t="s">
        <v>804</v>
      </c>
      <c r="H46" s="267"/>
      <c r="I46" s="267"/>
      <c r="J46" s="289">
        <v>2</v>
      </c>
      <c r="K46" s="289" t="s">
        <v>1190</v>
      </c>
      <c r="L46" s="293" t="s">
        <v>805</v>
      </c>
      <c r="M46" s="289"/>
      <c r="N46" s="301"/>
      <c r="O46" s="301">
        <v>2</v>
      </c>
      <c r="P46" s="301">
        <v>2</v>
      </c>
      <c r="Q46" s="477" t="s">
        <v>1194</v>
      </c>
      <c r="R46" s="478"/>
      <c r="S46" s="478"/>
      <c r="T46" s="476">
        <v>3</v>
      </c>
      <c r="U46" s="476">
        <v>3</v>
      </c>
    </row>
    <row r="47" spans="1:21" s="300" customFormat="1" ht="18" customHeight="1">
      <c r="A47" s="686"/>
      <c r="B47" s="293"/>
      <c r="C47" s="296"/>
      <c r="D47" s="296"/>
      <c r="E47" s="296"/>
      <c r="F47" s="296"/>
      <c r="G47" s="257"/>
      <c r="H47" s="267"/>
      <c r="I47" s="267"/>
      <c r="J47" s="289"/>
      <c r="K47" s="289"/>
      <c r="L47" s="293" t="s">
        <v>404</v>
      </c>
      <c r="M47" s="289"/>
      <c r="N47" s="301"/>
      <c r="O47" s="301">
        <v>2</v>
      </c>
      <c r="P47" s="301">
        <v>2</v>
      </c>
      <c r="Q47" s="274" t="s">
        <v>803</v>
      </c>
      <c r="R47" s="302"/>
      <c r="S47" s="302"/>
      <c r="T47" s="301">
        <v>9</v>
      </c>
      <c r="U47" s="301" t="s">
        <v>1190</v>
      </c>
    </row>
    <row r="48" spans="1:21" s="300" customFormat="1" ht="18" customHeight="1">
      <c r="A48" s="686"/>
      <c r="B48" s="293"/>
      <c r="C48" s="296"/>
      <c r="D48" s="296"/>
      <c r="E48" s="296"/>
      <c r="F48" s="296"/>
      <c r="G48" s="267"/>
      <c r="H48" s="267"/>
      <c r="I48" s="267"/>
      <c r="J48" s="289"/>
      <c r="K48" s="289"/>
      <c r="L48" s="293" t="s">
        <v>806</v>
      </c>
      <c r="M48" s="289" t="s">
        <v>85</v>
      </c>
      <c r="N48" s="301" t="s">
        <v>807</v>
      </c>
      <c r="O48" s="301">
        <v>2</v>
      </c>
      <c r="P48" s="301">
        <v>2</v>
      </c>
      <c r="Q48" s="274"/>
      <c r="R48" s="302"/>
      <c r="S48" s="302"/>
      <c r="T48" s="301"/>
      <c r="U48" s="301"/>
    </row>
    <row r="49" spans="1:21" s="300" customFormat="1" ht="18" customHeight="1">
      <c r="A49" s="686"/>
      <c r="B49" s="293"/>
      <c r="C49" s="296"/>
      <c r="D49" s="296"/>
      <c r="E49" s="296"/>
      <c r="F49" s="296"/>
      <c r="G49" s="257"/>
      <c r="H49" s="267"/>
      <c r="I49" s="267"/>
      <c r="J49" s="267"/>
      <c r="K49" s="267"/>
      <c r="L49" s="267" t="s">
        <v>808</v>
      </c>
      <c r="M49" s="267"/>
      <c r="N49" s="267"/>
      <c r="O49" s="301">
        <v>9</v>
      </c>
      <c r="P49" s="301" t="s">
        <v>1191</v>
      </c>
      <c r="Q49" s="257"/>
      <c r="R49" s="289"/>
      <c r="S49" s="289"/>
      <c r="T49" s="289"/>
      <c r="U49" s="289"/>
    </row>
    <row r="50" spans="1:21" s="300" customFormat="1" ht="18" customHeight="1">
      <c r="A50" s="686"/>
      <c r="B50" s="293"/>
      <c r="C50" s="296"/>
      <c r="D50" s="296"/>
      <c r="E50" s="296"/>
      <c r="F50" s="296"/>
      <c r="G50" s="257"/>
      <c r="H50" s="267"/>
      <c r="I50" s="267"/>
      <c r="J50" s="267"/>
      <c r="K50" s="267"/>
      <c r="L50" s="286" t="s">
        <v>809</v>
      </c>
      <c r="M50" s="267"/>
      <c r="N50" s="267"/>
      <c r="O50" s="301">
        <v>2</v>
      </c>
      <c r="P50" s="301" t="s">
        <v>1190</v>
      </c>
      <c r="Q50" s="257"/>
      <c r="R50" s="289"/>
      <c r="S50" s="289"/>
      <c r="T50" s="289"/>
      <c r="U50" s="289"/>
    </row>
    <row r="51" spans="1:21" s="300" customFormat="1" ht="18" customHeight="1">
      <c r="A51" s="686"/>
      <c r="B51" s="268" t="s">
        <v>79</v>
      </c>
      <c r="C51" s="701" t="s">
        <v>810</v>
      </c>
      <c r="D51" s="702"/>
      <c r="E51" s="702"/>
      <c r="F51" s="702"/>
      <c r="G51" s="702"/>
      <c r="H51" s="702"/>
      <c r="I51" s="702"/>
      <c r="J51" s="702"/>
      <c r="K51" s="702"/>
      <c r="L51" s="702"/>
      <c r="M51" s="702"/>
      <c r="N51" s="702"/>
      <c r="O51" s="702"/>
      <c r="P51" s="702"/>
      <c r="Q51" s="702"/>
      <c r="R51" s="702"/>
      <c r="S51" s="702"/>
      <c r="T51" s="702"/>
      <c r="U51" s="703"/>
    </row>
    <row r="52" spans="1:21" s="300" customFormat="1" ht="15" customHeight="1">
      <c r="A52" s="304"/>
      <c r="B52" s="305"/>
      <c r="C52" s="306">
        <f>C11+C17+C26+C37+C39</f>
        <v>20</v>
      </c>
      <c r="D52" s="306">
        <f>D11+D17+D26+D37+D39</f>
        <v>21</v>
      </c>
      <c r="E52" s="304">
        <f>E11+E17+E26+E37+E39</f>
        <v>20</v>
      </c>
      <c r="F52" s="304">
        <f>F11+F17+F26+F37+F39</f>
        <v>21</v>
      </c>
      <c r="G52" s="304"/>
      <c r="H52" s="304">
        <f>H11+H17+H26+H37+H39</f>
        <v>19</v>
      </c>
      <c r="I52" s="304">
        <f>I11+I17+I26+I37+I39</f>
        <v>19</v>
      </c>
      <c r="J52" s="304">
        <f>J11+J17+J26+J37+J39</f>
        <v>19</v>
      </c>
      <c r="K52" s="304">
        <f>K11+K17+K26+K37+K39</f>
        <v>19</v>
      </c>
      <c r="L52" s="304"/>
      <c r="M52" s="304">
        <f>M37+M39</f>
        <v>16</v>
      </c>
      <c r="N52" s="304">
        <f>N37+N39</f>
        <v>16</v>
      </c>
      <c r="O52" s="304">
        <f>+O11+O17+O26+O37+O39</f>
        <v>16</v>
      </c>
      <c r="P52" s="304">
        <f>+P11+P17+P26+P37+P39</f>
        <v>16</v>
      </c>
      <c r="Q52" s="304"/>
      <c r="R52" s="304">
        <f>+R11+R17+R26+R37+R39</f>
        <v>9</v>
      </c>
      <c r="S52" s="304">
        <f>+S11+S17+S26+S37+S39</f>
        <v>9</v>
      </c>
      <c r="T52" s="304">
        <f>+T11+T17+T26+T37+T39</f>
        <v>9</v>
      </c>
      <c r="U52" s="304">
        <f>+U11+U17+U26+U37+U39</f>
        <v>9</v>
      </c>
    </row>
    <row r="53" spans="1:21" ht="16.5" customHeight="1">
      <c r="A53" s="686" t="s">
        <v>285</v>
      </c>
      <c r="B53" s="700" t="s">
        <v>811</v>
      </c>
      <c r="C53" s="700"/>
      <c r="D53" s="700"/>
      <c r="E53" s="700"/>
      <c r="F53" s="727" t="s">
        <v>1209</v>
      </c>
      <c r="G53" s="728"/>
      <c r="H53" s="728"/>
      <c r="I53" s="728"/>
      <c r="J53" s="728"/>
      <c r="K53" s="728"/>
      <c r="L53" s="728"/>
      <c r="M53" s="728"/>
      <c r="N53" s="728"/>
      <c r="O53" s="728"/>
      <c r="P53" s="728"/>
      <c r="Q53" s="728"/>
      <c r="R53" s="728"/>
      <c r="S53" s="728"/>
      <c r="T53" s="728"/>
      <c r="U53" s="728"/>
    </row>
    <row r="54" spans="1:21">
      <c r="A54" s="686"/>
      <c r="B54" s="700" t="s">
        <v>812</v>
      </c>
      <c r="C54" s="700"/>
      <c r="D54" s="700"/>
      <c r="E54" s="700"/>
      <c r="F54" s="727"/>
      <c r="G54" s="728"/>
      <c r="H54" s="728"/>
      <c r="I54" s="728"/>
      <c r="J54" s="728"/>
      <c r="K54" s="728"/>
      <c r="L54" s="728"/>
      <c r="M54" s="728"/>
      <c r="N54" s="728"/>
      <c r="O54" s="728"/>
      <c r="P54" s="728"/>
      <c r="Q54" s="728"/>
      <c r="R54" s="728"/>
      <c r="S54" s="728"/>
      <c r="T54" s="728"/>
      <c r="U54" s="728"/>
    </row>
    <row r="55" spans="1:21">
      <c r="A55" s="686"/>
      <c r="B55" s="700" t="s">
        <v>813</v>
      </c>
      <c r="C55" s="700"/>
      <c r="D55" s="700"/>
      <c r="E55" s="700"/>
      <c r="F55" s="727"/>
      <c r="G55" s="728"/>
      <c r="H55" s="728"/>
      <c r="I55" s="728"/>
      <c r="J55" s="728"/>
      <c r="K55" s="728"/>
      <c r="L55" s="728"/>
      <c r="M55" s="728"/>
      <c r="N55" s="728"/>
      <c r="O55" s="728"/>
      <c r="P55" s="728"/>
      <c r="Q55" s="728"/>
      <c r="R55" s="728"/>
      <c r="S55" s="728"/>
      <c r="T55" s="728"/>
      <c r="U55" s="728"/>
    </row>
    <row r="56" spans="1:21">
      <c r="A56" s="686"/>
      <c r="B56" s="700" t="s">
        <v>814</v>
      </c>
      <c r="C56" s="700"/>
      <c r="D56" s="700"/>
      <c r="E56" s="700"/>
      <c r="F56" s="727"/>
      <c r="G56" s="728"/>
      <c r="H56" s="728"/>
      <c r="I56" s="728"/>
      <c r="J56" s="728"/>
      <c r="K56" s="728"/>
      <c r="L56" s="728"/>
      <c r="M56" s="728"/>
      <c r="N56" s="728"/>
      <c r="O56" s="728"/>
      <c r="P56" s="728"/>
      <c r="Q56" s="728"/>
      <c r="R56" s="728"/>
      <c r="S56" s="728"/>
      <c r="T56" s="728"/>
      <c r="U56" s="728"/>
    </row>
    <row r="57" spans="1:21">
      <c r="A57" s="686"/>
      <c r="B57" s="700" t="s">
        <v>815</v>
      </c>
      <c r="C57" s="700"/>
      <c r="D57" s="700"/>
      <c r="E57" s="700"/>
      <c r="F57" s="727"/>
      <c r="G57" s="728"/>
      <c r="H57" s="728"/>
      <c r="I57" s="728"/>
      <c r="J57" s="728"/>
      <c r="K57" s="728"/>
      <c r="L57" s="728"/>
      <c r="M57" s="728"/>
      <c r="N57" s="728"/>
      <c r="O57" s="728"/>
      <c r="P57" s="728"/>
      <c r="Q57" s="728"/>
      <c r="R57" s="728"/>
      <c r="S57" s="728"/>
      <c r="T57" s="728"/>
      <c r="U57" s="728"/>
    </row>
    <row r="58" spans="1:21">
      <c r="A58" s="686"/>
      <c r="B58" s="700" t="s">
        <v>816</v>
      </c>
      <c r="C58" s="700"/>
      <c r="D58" s="700"/>
      <c r="E58" s="700"/>
      <c r="F58" s="727"/>
      <c r="G58" s="728"/>
      <c r="H58" s="728"/>
      <c r="I58" s="728"/>
      <c r="J58" s="728"/>
      <c r="K58" s="728"/>
      <c r="L58" s="728"/>
      <c r="M58" s="728"/>
      <c r="N58" s="728"/>
      <c r="O58" s="728"/>
      <c r="P58" s="728"/>
      <c r="Q58" s="728"/>
      <c r="R58" s="728"/>
      <c r="S58" s="728"/>
      <c r="T58" s="728"/>
      <c r="U58" s="728"/>
    </row>
    <row r="59" spans="1:21">
      <c r="A59" s="686"/>
      <c r="B59" s="700" t="s">
        <v>817</v>
      </c>
      <c r="C59" s="700"/>
      <c r="D59" s="700"/>
      <c r="E59" s="700"/>
      <c r="F59" s="727"/>
      <c r="G59" s="728"/>
      <c r="H59" s="728"/>
      <c r="I59" s="728"/>
      <c r="J59" s="728"/>
      <c r="K59" s="728"/>
      <c r="L59" s="728"/>
      <c r="M59" s="728"/>
      <c r="N59" s="728"/>
      <c r="O59" s="728"/>
      <c r="P59" s="728"/>
      <c r="Q59" s="728"/>
      <c r="R59" s="728"/>
      <c r="S59" s="728"/>
      <c r="T59" s="728"/>
      <c r="U59" s="728"/>
    </row>
  </sheetData>
  <mergeCells count="44">
    <mergeCell ref="A30:A38"/>
    <mergeCell ref="C38:U38"/>
    <mergeCell ref="B59:E59"/>
    <mergeCell ref="A39:A51"/>
    <mergeCell ref="C51:U51"/>
    <mergeCell ref="A53:A59"/>
    <mergeCell ref="B53:E53"/>
    <mergeCell ref="F53:U59"/>
    <mergeCell ref="B54:E54"/>
    <mergeCell ref="B55:E55"/>
    <mergeCell ref="B56:E56"/>
    <mergeCell ref="B57:E57"/>
    <mergeCell ref="B58:E58"/>
    <mergeCell ref="A28:A29"/>
    <mergeCell ref="C29:U29"/>
    <mergeCell ref="A19:A23"/>
    <mergeCell ref="B19:U22"/>
    <mergeCell ref="C23:U23"/>
    <mergeCell ref="C18:U18"/>
    <mergeCell ref="A24:A27"/>
    <mergeCell ref="C27:U27"/>
    <mergeCell ref="E6:F6"/>
    <mergeCell ref="H6:I6"/>
    <mergeCell ref="J6:K6"/>
    <mergeCell ref="M6:N6"/>
    <mergeCell ref="O6:P6"/>
    <mergeCell ref="A8:A13"/>
    <mergeCell ref="C12:U12"/>
    <mergeCell ref="B13:U13"/>
    <mergeCell ref="A14:A18"/>
    <mergeCell ref="A1:U1"/>
    <mergeCell ref="A2:U4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R6:S6"/>
    <mergeCell ref="T6:U6"/>
  </mergeCells>
  <phoneticPr fontId="2" type="noConversion"/>
  <printOptions horizontalCentered="1"/>
  <pageMargins left="0.15748031496062992" right="0.23622047244094491" top="0.15748031496062992" bottom="0.27559055118110237" header="0.31496062992125984" footer="0.31496062992125984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"/>
  <sheetViews>
    <sheetView tabSelected="1" topLeftCell="A37" zoomScaleNormal="100" workbookViewId="0">
      <selection activeCell="G45" sqref="G45"/>
    </sheetView>
  </sheetViews>
  <sheetFormatPr defaultColWidth="8.875" defaultRowHeight="15.75"/>
  <cols>
    <col min="1" max="1" width="2.25" style="35" customWidth="1"/>
    <col min="2" max="2" width="13.125" style="34" customWidth="1"/>
    <col min="3" max="6" width="2.875" style="89" customWidth="1"/>
    <col min="7" max="7" width="13.125" style="100" customWidth="1"/>
    <col min="8" max="11" width="2.875" style="89" customWidth="1"/>
    <col min="12" max="12" width="13.125" style="100" customWidth="1"/>
    <col min="13" max="16" width="2.875" style="89" customWidth="1"/>
    <col min="17" max="17" width="13.125" style="34" customWidth="1"/>
    <col min="18" max="21" width="2.875" style="35" customWidth="1"/>
    <col min="22" max="16384" width="8.875" style="19"/>
  </cols>
  <sheetData>
    <row r="1" spans="1:21" ht="26.25" customHeight="1">
      <c r="A1" s="704" t="s">
        <v>378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</row>
    <row r="2" spans="1:21" s="85" customFormat="1" ht="9.9499999999999993" customHeight="1">
      <c r="A2" s="556" t="s">
        <v>750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</row>
    <row r="3" spans="1:21" s="44" customFormat="1" ht="9.9499999999999993" customHeight="1">
      <c r="A3" s="556" t="s">
        <v>733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</row>
    <row r="4" spans="1:21" s="44" customFormat="1" ht="9.9499999999999993" customHeight="1">
      <c r="A4" s="556" t="s">
        <v>734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</row>
    <row r="5" spans="1:21" s="45" customFormat="1" ht="15.75" customHeight="1">
      <c r="A5" s="635" t="s">
        <v>86</v>
      </c>
      <c r="B5" s="636" t="s">
        <v>87</v>
      </c>
      <c r="C5" s="635" t="s">
        <v>2</v>
      </c>
      <c r="D5" s="635"/>
      <c r="E5" s="635"/>
      <c r="F5" s="635"/>
      <c r="G5" s="636" t="s">
        <v>87</v>
      </c>
      <c r="H5" s="635" t="s">
        <v>3</v>
      </c>
      <c r="I5" s="635"/>
      <c r="J5" s="635"/>
      <c r="K5" s="635"/>
      <c r="L5" s="636" t="s">
        <v>87</v>
      </c>
      <c r="M5" s="635" t="s">
        <v>4</v>
      </c>
      <c r="N5" s="635"/>
      <c r="O5" s="635"/>
      <c r="P5" s="635"/>
      <c r="Q5" s="636" t="s">
        <v>87</v>
      </c>
      <c r="R5" s="635" t="s">
        <v>5</v>
      </c>
      <c r="S5" s="635"/>
      <c r="T5" s="635"/>
      <c r="U5" s="635"/>
    </row>
    <row r="6" spans="1:21" s="45" customFormat="1" ht="15.75" customHeight="1">
      <c r="A6" s="635"/>
      <c r="B6" s="636"/>
      <c r="C6" s="635" t="s">
        <v>6</v>
      </c>
      <c r="D6" s="635"/>
      <c r="E6" s="635" t="s">
        <v>7</v>
      </c>
      <c r="F6" s="635"/>
      <c r="G6" s="636"/>
      <c r="H6" s="635" t="s">
        <v>6</v>
      </c>
      <c r="I6" s="635"/>
      <c r="J6" s="635" t="s">
        <v>7</v>
      </c>
      <c r="K6" s="635"/>
      <c r="L6" s="636"/>
      <c r="M6" s="635" t="s">
        <v>6</v>
      </c>
      <c r="N6" s="635"/>
      <c r="O6" s="635" t="s">
        <v>7</v>
      </c>
      <c r="P6" s="635"/>
      <c r="Q6" s="636"/>
      <c r="R6" s="635" t="s">
        <v>6</v>
      </c>
      <c r="S6" s="635"/>
      <c r="T6" s="635" t="s">
        <v>7</v>
      </c>
      <c r="U6" s="635"/>
    </row>
    <row r="7" spans="1:21" s="86" customFormat="1">
      <c r="A7" s="635"/>
      <c r="B7" s="636"/>
      <c r="C7" s="21" t="s">
        <v>319</v>
      </c>
      <c r="D7" s="21" t="s">
        <v>320</v>
      </c>
      <c r="E7" s="21" t="s">
        <v>319</v>
      </c>
      <c r="F7" s="21" t="s">
        <v>320</v>
      </c>
      <c r="G7" s="636"/>
      <c r="H7" s="21" t="s">
        <v>319</v>
      </c>
      <c r="I7" s="21" t="s">
        <v>320</v>
      </c>
      <c r="J7" s="21" t="s">
        <v>319</v>
      </c>
      <c r="K7" s="21" t="s">
        <v>320</v>
      </c>
      <c r="L7" s="636"/>
      <c r="M7" s="21" t="s">
        <v>319</v>
      </c>
      <c r="N7" s="21" t="s">
        <v>320</v>
      </c>
      <c r="O7" s="21" t="s">
        <v>319</v>
      </c>
      <c r="P7" s="21" t="s">
        <v>320</v>
      </c>
      <c r="Q7" s="636"/>
      <c r="R7" s="21" t="s">
        <v>319</v>
      </c>
      <c r="S7" s="21" t="s">
        <v>320</v>
      </c>
      <c r="T7" s="21" t="s">
        <v>319</v>
      </c>
      <c r="U7" s="21" t="s">
        <v>320</v>
      </c>
    </row>
    <row r="8" spans="1:21" s="45" customFormat="1" ht="15" customHeight="1">
      <c r="A8" s="635" t="s">
        <v>88</v>
      </c>
      <c r="B8" s="27" t="s">
        <v>80</v>
      </c>
      <c r="C8" s="87">
        <v>2</v>
      </c>
      <c r="D8" s="39">
        <v>2</v>
      </c>
      <c r="E8" s="39"/>
      <c r="F8" s="39"/>
      <c r="G8" s="29" t="s">
        <v>107</v>
      </c>
      <c r="H8" s="21">
        <v>2</v>
      </c>
      <c r="I8" s="21">
        <v>2</v>
      </c>
      <c r="J8" s="21"/>
      <c r="K8" s="21"/>
      <c r="L8" s="32"/>
      <c r="M8" s="21"/>
      <c r="N8" s="21"/>
      <c r="O8" s="21"/>
      <c r="P8" s="21"/>
      <c r="Q8" s="32"/>
      <c r="R8" s="88"/>
      <c r="S8" s="88"/>
      <c r="T8" s="88"/>
      <c r="U8" s="88"/>
    </row>
    <row r="9" spans="1:21" s="45" customFormat="1" ht="15" customHeight="1">
      <c r="A9" s="635"/>
      <c r="B9" s="27" t="s">
        <v>120</v>
      </c>
      <c r="C9" s="22">
        <v>2</v>
      </c>
      <c r="D9" s="21">
        <v>2</v>
      </c>
      <c r="E9" s="21">
        <v>2</v>
      </c>
      <c r="F9" s="21">
        <v>2</v>
      </c>
      <c r="G9" s="27" t="s">
        <v>61</v>
      </c>
      <c r="H9" s="21"/>
      <c r="I9" s="21"/>
      <c r="J9" s="21">
        <v>2</v>
      </c>
      <c r="K9" s="21">
        <v>2</v>
      </c>
      <c r="L9" s="27"/>
      <c r="M9" s="21"/>
      <c r="N9" s="21"/>
      <c r="O9" s="21"/>
      <c r="P9" s="21"/>
      <c r="Q9" s="32"/>
      <c r="R9" s="88"/>
      <c r="S9" s="88"/>
      <c r="T9" s="88"/>
      <c r="U9" s="88"/>
    </row>
    <row r="10" spans="1:21" s="45" customFormat="1" ht="15" customHeight="1">
      <c r="A10" s="635"/>
      <c r="B10" s="27" t="s">
        <v>106</v>
      </c>
      <c r="C10" s="87"/>
      <c r="D10" s="39"/>
      <c r="E10" s="39">
        <v>2</v>
      </c>
      <c r="F10" s="39">
        <v>2</v>
      </c>
      <c r="G10" s="27" t="s">
        <v>121</v>
      </c>
      <c r="H10" s="21">
        <v>2</v>
      </c>
      <c r="I10" s="21">
        <v>2</v>
      </c>
      <c r="J10" s="21"/>
      <c r="K10" s="21"/>
      <c r="L10" s="27"/>
      <c r="M10" s="21"/>
      <c r="N10" s="21"/>
      <c r="O10" s="21"/>
      <c r="P10" s="21"/>
      <c r="Q10" s="32"/>
      <c r="R10" s="88"/>
      <c r="S10" s="88"/>
      <c r="T10" s="88"/>
      <c r="U10" s="88"/>
    </row>
    <row r="11" spans="1:21" s="35" customFormat="1" ht="15" customHeight="1">
      <c r="A11" s="635"/>
      <c r="B11" s="21" t="s">
        <v>321</v>
      </c>
      <c r="C11" s="88">
        <f>SUM(C8:C10)</f>
        <v>4</v>
      </c>
      <c r="D11" s="88">
        <f>SUM(D8:D10)</f>
        <v>4</v>
      </c>
      <c r="E11" s="88">
        <f>SUM(E8:E10)</f>
        <v>4</v>
      </c>
      <c r="F11" s="88">
        <f>SUM(F8:F10)</f>
        <v>4</v>
      </c>
      <c r="G11" s="21" t="s">
        <v>321</v>
      </c>
      <c r="H11" s="88">
        <f>SUM(H8:H10)</f>
        <v>4</v>
      </c>
      <c r="I11" s="88">
        <f>SUM(I8:I10)</f>
        <v>4</v>
      </c>
      <c r="J11" s="88">
        <f>SUM(J8:J10)</f>
        <v>2</v>
      </c>
      <c r="K11" s="88">
        <f>SUM(K8:K10)</f>
        <v>2</v>
      </c>
      <c r="L11" s="21" t="s">
        <v>321</v>
      </c>
      <c r="M11" s="88">
        <f>SUM(M8:M10)</f>
        <v>0</v>
      </c>
      <c r="N11" s="88">
        <f>SUM(N8:N10)</f>
        <v>0</v>
      </c>
      <c r="O11" s="88">
        <f>SUM(O8:O10)</f>
        <v>0</v>
      </c>
      <c r="P11" s="88">
        <f>SUM(P8:P10)</f>
        <v>0</v>
      </c>
      <c r="Q11" s="21" t="s">
        <v>321</v>
      </c>
      <c r="R11" s="88">
        <f>SUM(R8:R10)</f>
        <v>0</v>
      </c>
      <c r="S11" s="88">
        <f>SUM(S8:S10)</f>
        <v>0</v>
      </c>
      <c r="T11" s="88">
        <f>SUM(T8:T10)</f>
        <v>0</v>
      </c>
      <c r="U11" s="88">
        <f>SUM(U8:U10)</f>
        <v>0</v>
      </c>
    </row>
    <row r="12" spans="1:21" s="35" customFormat="1" ht="15" customHeight="1">
      <c r="A12" s="635"/>
      <c r="B12" s="21" t="s">
        <v>322</v>
      </c>
      <c r="C12" s="635">
        <f>C11+E11+H11+J11+M11+O11+R11+T11</f>
        <v>14</v>
      </c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5"/>
      <c r="P12" s="635"/>
      <c r="Q12" s="635"/>
      <c r="R12" s="635"/>
      <c r="S12" s="635"/>
      <c r="T12" s="635"/>
      <c r="U12" s="635"/>
    </row>
    <row r="13" spans="1:21" s="35" customFormat="1" ht="30.6" customHeight="1">
      <c r="A13" s="635"/>
      <c r="B13" s="638" t="s">
        <v>64</v>
      </c>
      <c r="C13" s="638"/>
      <c r="D13" s="638"/>
      <c r="E13" s="638"/>
      <c r="F13" s="638"/>
      <c r="G13" s="638"/>
      <c r="H13" s="638"/>
      <c r="I13" s="638"/>
      <c r="J13" s="638"/>
      <c r="K13" s="638"/>
      <c r="L13" s="638"/>
      <c r="M13" s="638"/>
      <c r="N13" s="638"/>
      <c r="O13" s="638"/>
      <c r="P13" s="638"/>
      <c r="Q13" s="638"/>
      <c r="R13" s="638"/>
      <c r="S13" s="638"/>
      <c r="T13" s="638"/>
      <c r="U13" s="638"/>
    </row>
    <row r="14" spans="1:21" s="45" customFormat="1" ht="15" customHeight="1">
      <c r="A14" s="635" t="s">
        <v>90</v>
      </c>
      <c r="B14" s="27" t="s">
        <v>65</v>
      </c>
      <c r="C14" s="39">
        <v>0</v>
      </c>
      <c r="D14" s="39">
        <v>1</v>
      </c>
      <c r="E14" s="39">
        <v>0</v>
      </c>
      <c r="F14" s="39">
        <v>1</v>
      </c>
      <c r="G14" s="27" t="s">
        <v>345</v>
      </c>
      <c r="H14" s="87">
        <v>1</v>
      </c>
      <c r="I14" s="39">
        <v>1</v>
      </c>
      <c r="J14" s="39">
        <v>1</v>
      </c>
      <c r="K14" s="39">
        <v>1</v>
      </c>
      <c r="L14" s="32"/>
      <c r="M14" s="39"/>
      <c r="N14" s="39"/>
      <c r="O14" s="88"/>
      <c r="P14" s="88"/>
      <c r="Q14" s="27"/>
      <c r="R14" s="87"/>
      <c r="S14" s="39"/>
      <c r="T14" s="88"/>
      <c r="U14" s="88"/>
    </row>
    <row r="15" spans="1:21" s="45" customFormat="1" ht="15" customHeight="1">
      <c r="A15" s="635"/>
      <c r="B15" s="27" t="s">
        <v>91</v>
      </c>
      <c r="C15" s="88"/>
      <c r="D15" s="88"/>
      <c r="E15" s="39">
        <v>2</v>
      </c>
      <c r="F15" s="39">
        <v>2</v>
      </c>
      <c r="G15" s="27" t="s">
        <v>122</v>
      </c>
      <c r="H15" s="39">
        <v>2</v>
      </c>
      <c r="I15" s="39">
        <v>2</v>
      </c>
      <c r="J15" s="39"/>
      <c r="K15" s="39"/>
      <c r="L15" s="32"/>
      <c r="M15" s="39"/>
      <c r="N15" s="39"/>
      <c r="O15" s="88"/>
      <c r="P15" s="88"/>
      <c r="Q15" s="27"/>
      <c r="R15" s="88"/>
      <c r="S15" s="88"/>
      <c r="T15" s="88"/>
      <c r="U15" s="88"/>
    </row>
    <row r="16" spans="1:21" s="45" customFormat="1" ht="15" customHeight="1">
      <c r="A16" s="635"/>
      <c r="B16" s="27"/>
      <c r="C16" s="88"/>
      <c r="D16" s="88"/>
      <c r="E16" s="39"/>
      <c r="F16" s="39"/>
      <c r="G16" s="27" t="s">
        <v>68</v>
      </c>
      <c r="H16" s="39"/>
      <c r="I16" s="39"/>
      <c r="J16" s="39">
        <v>2</v>
      </c>
      <c r="K16" s="39">
        <v>2</v>
      </c>
      <c r="L16" s="32"/>
      <c r="M16" s="39"/>
      <c r="N16" s="39"/>
      <c r="O16" s="88"/>
      <c r="P16" s="88"/>
      <c r="Q16" s="27"/>
      <c r="R16" s="88"/>
      <c r="S16" s="88"/>
      <c r="T16" s="88"/>
      <c r="U16" s="88"/>
    </row>
    <row r="17" spans="1:24" s="35" customFormat="1" ht="15" customHeight="1">
      <c r="A17" s="635"/>
      <c r="B17" s="21" t="s">
        <v>321</v>
      </c>
      <c r="C17" s="88">
        <f>SUM(C14:C16)</f>
        <v>0</v>
      </c>
      <c r="D17" s="88">
        <f>SUM(D14:D16)</f>
        <v>1</v>
      </c>
      <c r="E17" s="88">
        <f>SUM(E14:E16)</f>
        <v>2</v>
      </c>
      <c r="F17" s="88">
        <f>SUM(F14:F16)</f>
        <v>3</v>
      </c>
      <c r="G17" s="21" t="s">
        <v>321</v>
      </c>
      <c r="H17" s="88">
        <f>SUM(H14:H16)</f>
        <v>3</v>
      </c>
      <c r="I17" s="88">
        <f>SUM(I14:I16)</f>
        <v>3</v>
      </c>
      <c r="J17" s="88">
        <f>SUM(J14:J16)</f>
        <v>3</v>
      </c>
      <c r="K17" s="88">
        <f>SUM(K14:K16)</f>
        <v>3</v>
      </c>
      <c r="L17" s="21" t="s">
        <v>321</v>
      </c>
      <c r="M17" s="88">
        <f>SUM(M14:M16)</f>
        <v>0</v>
      </c>
      <c r="N17" s="88">
        <f>SUM(N14:N16)</f>
        <v>0</v>
      </c>
      <c r="O17" s="88">
        <f>SUM(O14:O16)</f>
        <v>0</v>
      </c>
      <c r="P17" s="88">
        <f>SUM(P14:P16)</f>
        <v>0</v>
      </c>
      <c r="Q17" s="21" t="s">
        <v>321</v>
      </c>
      <c r="R17" s="88">
        <f>SUM(R14:R16)</f>
        <v>0</v>
      </c>
      <c r="S17" s="88">
        <f>SUM(S14:S16)</f>
        <v>0</v>
      </c>
      <c r="T17" s="88">
        <f>SUM(T14:T16)</f>
        <v>0</v>
      </c>
      <c r="U17" s="88">
        <f>SUM(U14:U16)</f>
        <v>0</v>
      </c>
    </row>
    <row r="18" spans="1:24" s="35" customFormat="1" ht="15" customHeight="1">
      <c r="A18" s="635"/>
      <c r="B18" s="21" t="s">
        <v>322</v>
      </c>
      <c r="C18" s="635">
        <f>C17+E17+H17+J17+M17+O17+R17+T17</f>
        <v>8</v>
      </c>
      <c r="D18" s="635"/>
      <c r="E18" s="635"/>
      <c r="F18" s="635"/>
      <c r="G18" s="635"/>
      <c r="H18" s="635"/>
      <c r="I18" s="635"/>
      <c r="J18" s="635"/>
      <c r="K18" s="635"/>
      <c r="L18" s="635"/>
      <c r="M18" s="635"/>
      <c r="N18" s="635"/>
      <c r="O18" s="635"/>
      <c r="P18" s="635"/>
      <c r="Q18" s="635"/>
      <c r="R18" s="635"/>
      <c r="S18" s="635"/>
      <c r="T18" s="635"/>
      <c r="U18" s="635"/>
    </row>
    <row r="19" spans="1:24" s="45" customFormat="1" ht="74.45" customHeight="1">
      <c r="A19" s="635" t="s">
        <v>346</v>
      </c>
      <c r="B19" s="638" t="s">
        <v>108</v>
      </c>
      <c r="C19" s="638"/>
      <c r="D19" s="638"/>
      <c r="E19" s="638"/>
      <c r="F19" s="638"/>
      <c r="G19" s="638"/>
      <c r="H19" s="638"/>
      <c r="I19" s="638"/>
      <c r="J19" s="638"/>
      <c r="K19" s="638"/>
      <c r="L19" s="638"/>
      <c r="M19" s="638"/>
      <c r="N19" s="638"/>
      <c r="O19" s="638"/>
      <c r="P19" s="638"/>
      <c r="Q19" s="638"/>
      <c r="R19" s="638"/>
      <c r="S19" s="638"/>
      <c r="T19" s="638"/>
      <c r="U19" s="638"/>
    </row>
    <row r="20" spans="1:24" s="45" customFormat="1" ht="0.75" hidden="1" customHeight="1">
      <c r="A20" s="635"/>
      <c r="B20" s="639" t="s">
        <v>123</v>
      </c>
      <c r="C20" s="639"/>
      <c r="D20" s="639"/>
      <c r="E20" s="639"/>
      <c r="F20" s="639"/>
      <c r="G20" s="639"/>
      <c r="H20" s="639"/>
      <c r="I20" s="639"/>
      <c r="J20" s="639"/>
      <c r="K20" s="639"/>
      <c r="L20" s="639"/>
      <c r="M20" s="639"/>
      <c r="N20" s="639"/>
      <c r="O20" s="639"/>
      <c r="P20" s="639"/>
      <c r="Q20" s="639"/>
      <c r="R20" s="639"/>
      <c r="S20" s="639"/>
      <c r="T20" s="639"/>
      <c r="U20" s="639"/>
    </row>
    <row r="21" spans="1:24" s="35" customFormat="1" ht="15" customHeight="1">
      <c r="A21" s="635"/>
      <c r="B21" s="21" t="s">
        <v>322</v>
      </c>
      <c r="C21" s="710">
        <v>6</v>
      </c>
      <c r="D21" s="710"/>
      <c r="E21" s="710"/>
      <c r="F21" s="710"/>
      <c r="G21" s="710"/>
      <c r="H21" s="710"/>
      <c r="I21" s="710"/>
      <c r="J21" s="710"/>
      <c r="K21" s="710"/>
      <c r="L21" s="710"/>
      <c r="M21" s="710"/>
      <c r="N21" s="710"/>
      <c r="O21" s="710"/>
      <c r="P21" s="710"/>
      <c r="Q21" s="710"/>
      <c r="R21" s="710"/>
      <c r="S21" s="710"/>
      <c r="T21" s="710"/>
      <c r="U21" s="710"/>
    </row>
    <row r="22" spans="1:24" s="28" customFormat="1" ht="15" customHeight="1">
      <c r="A22" s="635" t="s">
        <v>93</v>
      </c>
      <c r="B22" s="27" t="s">
        <v>96</v>
      </c>
      <c r="C22" s="22">
        <v>2</v>
      </c>
      <c r="D22" s="21">
        <v>2</v>
      </c>
      <c r="E22" s="21"/>
      <c r="F22" s="21"/>
      <c r="G22" s="27" t="s">
        <v>97</v>
      </c>
      <c r="H22" s="21">
        <v>2</v>
      </c>
      <c r="I22" s="21">
        <v>2</v>
      </c>
      <c r="J22" s="21"/>
      <c r="K22" s="21"/>
      <c r="L22" s="27"/>
      <c r="M22" s="21"/>
      <c r="N22" s="21"/>
      <c r="O22" s="21"/>
      <c r="P22" s="21"/>
      <c r="Q22" s="27"/>
      <c r="R22" s="21"/>
      <c r="S22" s="21"/>
      <c r="T22" s="21"/>
      <c r="U22" s="21"/>
    </row>
    <row r="23" spans="1:24" s="28" customFormat="1" ht="15" customHeight="1">
      <c r="A23" s="635"/>
      <c r="B23" s="27" t="s">
        <v>94</v>
      </c>
      <c r="C23" s="21"/>
      <c r="D23" s="21"/>
      <c r="E23" s="21">
        <v>2</v>
      </c>
      <c r="F23" s="21">
        <v>2</v>
      </c>
      <c r="G23" s="29" t="s">
        <v>95</v>
      </c>
      <c r="H23" s="21"/>
      <c r="I23" s="21"/>
      <c r="J23" s="21">
        <v>2</v>
      </c>
      <c r="K23" s="21">
        <v>2</v>
      </c>
      <c r="L23" s="27"/>
      <c r="M23" s="21"/>
      <c r="N23" s="21"/>
      <c r="O23" s="21"/>
      <c r="P23" s="21"/>
      <c r="Q23" s="27"/>
      <c r="R23" s="21"/>
      <c r="S23" s="21"/>
      <c r="T23" s="21"/>
      <c r="U23" s="21"/>
    </row>
    <row r="24" spans="1:24" s="89" customFormat="1" ht="15" customHeight="1">
      <c r="A24" s="635"/>
      <c r="B24" s="21" t="s">
        <v>322</v>
      </c>
      <c r="C24" s="711">
        <f>C22+E23+H22+J23</f>
        <v>8</v>
      </c>
      <c r="D24" s="711"/>
      <c r="E24" s="711"/>
      <c r="F24" s="711"/>
      <c r="G24" s="711"/>
      <c r="H24" s="711"/>
      <c r="I24" s="711"/>
      <c r="J24" s="711"/>
      <c r="K24" s="711"/>
      <c r="L24" s="711"/>
      <c r="M24" s="711"/>
      <c r="N24" s="711"/>
      <c r="O24" s="711"/>
      <c r="P24" s="711"/>
      <c r="Q24" s="711"/>
      <c r="R24" s="711"/>
      <c r="S24" s="711"/>
      <c r="T24" s="711"/>
      <c r="U24" s="711"/>
    </row>
    <row r="25" spans="1:24" ht="13.9" customHeight="1">
      <c r="A25" s="641" t="s">
        <v>70</v>
      </c>
      <c r="B25" s="29" t="s">
        <v>71</v>
      </c>
      <c r="C25" s="9">
        <v>2</v>
      </c>
      <c r="D25" s="9">
        <v>2</v>
      </c>
      <c r="E25" s="9"/>
      <c r="F25" s="9"/>
      <c r="G25" s="29" t="s">
        <v>72</v>
      </c>
      <c r="H25" s="9">
        <v>2</v>
      </c>
      <c r="I25" s="9">
        <v>2</v>
      </c>
      <c r="J25" s="9"/>
      <c r="K25" s="9"/>
      <c r="L25" s="16" t="s">
        <v>73</v>
      </c>
      <c r="M25" s="9"/>
      <c r="N25" s="9"/>
      <c r="O25" s="9">
        <v>2</v>
      </c>
      <c r="P25" s="9">
        <v>2</v>
      </c>
      <c r="Q25" s="16" t="s">
        <v>74</v>
      </c>
      <c r="R25" s="9"/>
      <c r="S25" s="9"/>
      <c r="T25" s="9">
        <v>2</v>
      </c>
      <c r="U25" s="9">
        <v>2</v>
      </c>
    </row>
    <row r="26" spans="1:24" ht="13.9" customHeight="1">
      <c r="A26" s="642"/>
      <c r="B26" s="29" t="s">
        <v>75</v>
      </c>
      <c r="C26" s="9">
        <v>2</v>
      </c>
      <c r="D26" s="9">
        <v>2</v>
      </c>
      <c r="E26" s="9"/>
      <c r="F26" s="9"/>
      <c r="G26" s="16" t="s">
        <v>76</v>
      </c>
      <c r="H26" s="9">
        <v>2</v>
      </c>
      <c r="I26" s="9">
        <v>2</v>
      </c>
      <c r="J26" s="9"/>
      <c r="K26" s="9"/>
      <c r="L26" s="29" t="s">
        <v>77</v>
      </c>
      <c r="M26" s="9"/>
      <c r="N26" s="9"/>
      <c r="O26" s="9">
        <v>2</v>
      </c>
      <c r="P26" s="9">
        <v>2</v>
      </c>
      <c r="Q26" s="16" t="s">
        <v>78</v>
      </c>
      <c r="R26" s="9"/>
      <c r="S26" s="9"/>
      <c r="T26" s="9">
        <v>2</v>
      </c>
      <c r="U26" s="9">
        <v>2</v>
      </c>
    </row>
    <row r="27" spans="1:24" ht="13.9" customHeight="1">
      <c r="A27" s="643"/>
      <c r="B27" s="18" t="s">
        <v>79</v>
      </c>
      <c r="C27" s="644">
        <f>SUM(C25+C26+H25+H26+O25+O26+T25,+T26)</f>
        <v>16</v>
      </c>
      <c r="D27" s="644"/>
      <c r="E27" s="644"/>
      <c r="F27" s="644"/>
      <c r="G27" s="644"/>
      <c r="H27" s="644"/>
      <c r="I27" s="644"/>
      <c r="J27" s="644"/>
      <c r="K27" s="644"/>
      <c r="L27" s="644"/>
      <c r="M27" s="644"/>
      <c r="N27" s="644"/>
      <c r="O27" s="644"/>
      <c r="P27" s="644"/>
      <c r="Q27" s="644"/>
      <c r="R27" s="644"/>
      <c r="S27" s="644"/>
      <c r="T27" s="644"/>
      <c r="U27" s="644"/>
    </row>
    <row r="28" spans="1:24" ht="15" customHeight="1">
      <c r="A28" s="635" t="s">
        <v>361</v>
      </c>
      <c r="B28" s="29" t="s">
        <v>104</v>
      </c>
      <c r="C28" s="39"/>
      <c r="D28" s="39"/>
      <c r="E28" s="39">
        <v>2</v>
      </c>
      <c r="F28" s="39">
        <v>2</v>
      </c>
      <c r="G28" s="29" t="s">
        <v>323</v>
      </c>
      <c r="H28" s="39">
        <v>2</v>
      </c>
      <c r="I28" s="39">
        <v>2</v>
      </c>
      <c r="J28" s="39"/>
      <c r="K28" s="39"/>
      <c r="L28" s="29" t="s">
        <v>347</v>
      </c>
      <c r="M28" s="21">
        <v>10</v>
      </c>
      <c r="N28" s="21" t="s">
        <v>99</v>
      </c>
      <c r="O28" s="21"/>
      <c r="P28" s="21"/>
      <c r="Q28" s="29" t="s">
        <v>348</v>
      </c>
      <c r="R28" s="39">
        <v>2</v>
      </c>
      <c r="S28" s="39">
        <v>4</v>
      </c>
      <c r="T28" s="39"/>
      <c r="U28" s="39"/>
    </row>
    <row r="29" spans="1:24" ht="15" customHeight="1">
      <c r="A29" s="635"/>
      <c r="B29" s="29" t="s">
        <v>324</v>
      </c>
      <c r="C29" s="39"/>
      <c r="D29" s="39"/>
      <c r="E29" s="39">
        <v>2</v>
      </c>
      <c r="F29" s="39">
        <v>2</v>
      </c>
      <c r="G29" s="29" t="s">
        <v>325</v>
      </c>
      <c r="H29" s="39">
        <v>3</v>
      </c>
      <c r="I29" s="39">
        <v>4</v>
      </c>
      <c r="J29" s="39"/>
      <c r="K29" s="39"/>
      <c r="L29" s="29" t="s">
        <v>349</v>
      </c>
      <c r="M29" s="21"/>
      <c r="N29" s="21"/>
      <c r="O29" s="21">
        <v>10</v>
      </c>
      <c r="P29" s="21" t="s">
        <v>99</v>
      </c>
      <c r="Q29" s="29" t="s">
        <v>326</v>
      </c>
      <c r="R29" s="39">
        <v>2</v>
      </c>
      <c r="S29" s="39">
        <v>2</v>
      </c>
      <c r="T29" s="39"/>
      <c r="U29" s="39"/>
    </row>
    <row r="30" spans="1:24" ht="15" customHeight="1">
      <c r="A30" s="635"/>
      <c r="B30" s="29" t="s">
        <v>350</v>
      </c>
      <c r="C30" s="39"/>
      <c r="D30" s="39"/>
      <c r="E30" s="39">
        <v>2</v>
      </c>
      <c r="F30" s="39">
        <v>2</v>
      </c>
      <c r="G30" s="29" t="s">
        <v>327</v>
      </c>
      <c r="H30" s="39">
        <v>3</v>
      </c>
      <c r="I30" s="39">
        <v>4</v>
      </c>
      <c r="J30" s="39"/>
      <c r="K30" s="39"/>
      <c r="L30" s="27"/>
      <c r="M30" s="21"/>
      <c r="N30" s="21"/>
      <c r="O30" s="21"/>
      <c r="P30" s="21"/>
      <c r="Q30" s="29" t="s">
        <v>351</v>
      </c>
      <c r="R30" s="39">
        <v>1</v>
      </c>
      <c r="S30" s="39">
        <v>2</v>
      </c>
      <c r="T30" s="39"/>
      <c r="U30" s="39"/>
    </row>
    <row r="31" spans="1:24" ht="15" customHeight="1">
      <c r="A31" s="635"/>
      <c r="B31" s="29" t="s">
        <v>328</v>
      </c>
      <c r="C31" s="39">
        <v>2</v>
      </c>
      <c r="D31" s="39">
        <v>2</v>
      </c>
      <c r="E31" s="39"/>
      <c r="F31" s="39"/>
      <c r="G31" s="29" t="s">
        <v>352</v>
      </c>
      <c r="H31" s="39">
        <v>2</v>
      </c>
      <c r="I31" s="39">
        <v>2</v>
      </c>
      <c r="J31" s="39"/>
      <c r="K31" s="39"/>
      <c r="L31" s="27"/>
      <c r="M31" s="39"/>
      <c r="N31" s="39"/>
      <c r="O31" s="39"/>
      <c r="P31" s="39"/>
      <c r="Q31" s="29" t="s">
        <v>353</v>
      </c>
      <c r="R31" s="39"/>
      <c r="S31" s="39"/>
      <c r="T31" s="39">
        <v>2</v>
      </c>
      <c r="U31" s="39">
        <v>4</v>
      </c>
    </row>
    <row r="32" spans="1:24" ht="15" customHeight="1">
      <c r="A32" s="635"/>
      <c r="B32" s="29" t="s">
        <v>354</v>
      </c>
      <c r="C32" s="39">
        <v>4</v>
      </c>
      <c r="D32" s="39">
        <v>6</v>
      </c>
      <c r="E32" s="39"/>
      <c r="F32" s="39"/>
      <c r="G32" s="29" t="s">
        <v>329</v>
      </c>
      <c r="H32" s="39"/>
      <c r="I32" s="39"/>
      <c r="J32" s="39">
        <v>2</v>
      </c>
      <c r="K32" s="39">
        <v>2</v>
      </c>
      <c r="L32" s="27"/>
      <c r="M32" s="39"/>
      <c r="N32" s="39"/>
      <c r="O32" s="39"/>
      <c r="P32" s="39"/>
      <c r="Q32" s="29" t="s">
        <v>330</v>
      </c>
      <c r="R32" s="39"/>
      <c r="S32" s="39"/>
      <c r="T32" s="39">
        <v>2</v>
      </c>
      <c r="U32" s="39">
        <v>2</v>
      </c>
      <c r="W32" s="83"/>
      <c r="X32" s="90"/>
    </row>
    <row r="33" spans="1:29" ht="15" customHeight="1">
      <c r="A33" s="635"/>
      <c r="B33" s="27"/>
      <c r="C33" s="39"/>
      <c r="D33" s="39"/>
      <c r="E33" s="39"/>
      <c r="F33" s="39"/>
      <c r="G33" s="29" t="s">
        <v>331</v>
      </c>
      <c r="H33" s="39"/>
      <c r="I33" s="39"/>
      <c r="J33" s="39">
        <v>4</v>
      </c>
      <c r="K33" s="39">
        <v>4</v>
      </c>
      <c r="L33" s="27"/>
      <c r="M33" s="39"/>
      <c r="N33" s="39"/>
      <c r="O33" s="39"/>
      <c r="P33" s="39"/>
      <c r="Q33" s="29"/>
      <c r="R33" s="39"/>
      <c r="S33" s="39"/>
      <c r="T33" s="39"/>
      <c r="U33" s="39"/>
    </row>
    <row r="34" spans="1:29" ht="15" customHeight="1">
      <c r="A34" s="635"/>
      <c r="B34" s="27"/>
      <c r="C34" s="39"/>
      <c r="D34" s="39"/>
      <c r="E34" s="39"/>
      <c r="F34" s="39"/>
      <c r="G34" s="29" t="s">
        <v>332</v>
      </c>
      <c r="H34" s="39"/>
      <c r="I34" s="39"/>
      <c r="J34" s="39">
        <v>2</v>
      </c>
      <c r="K34" s="39">
        <v>2</v>
      </c>
      <c r="L34" s="27"/>
      <c r="M34" s="39"/>
      <c r="N34" s="39"/>
      <c r="O34" s="39"/>
      <c r="P34" s="39"/>
      <c r="Q34" s="27"/>
      <c r="R34" s="39"/>
      <c r="S34" s="39"/>
      <c r="T34" s="39"/>
      <c r="U34" s="39"/>
    </row>
    <row r="35" spans="1:29" ht="15" customHeight="1">
      <c r="A35" s="635"/>
      <c r="B35" s="27"/>
      <c r="C35" s="39"/>
      <c r="D35" s="39"/>
      <c r="E35" s="39"/>
      <c r="F35" s="39"/>
      <c r="G35" s="29" t="s">
        <v>356</v>
      </c>
      <c r="H35" s="39"/>
      <c r="I35" s="39"/>
      <c r="J35" s="39">
        <v>1</v>
      </c>
      <c r="K35" s="91">
        <v>2</v>
      </c>
      <c r="L35" s="27"/>
      <c r="M35" s="39"/>
      <c r="N35" s="39"/>
      <c r="O35" s="39"/>
      <c r="P35" s="39"/>
      <c r="Q35" s="27"/>
      <c r="R35" s="39"/>
      <c r="S35" s="39"/>
      <c r="T35" s="39"/>
      <c r="U35" s="39"/>
      <c r="W35" s="706"/>
      <c r="X35" s="706"/>
      <c r="Y35" s="706"/>
      <c r="Z35" s="706"/>
      <c r="AA35" s="706"/>
      <c r="AB35" s="706"/>
    </row>
    <row r="36" spans="1:29" ht="15" customHeight="1">
      <c r="A36" s="635"/>
      <c r="B36" s="27"/>
      <c r="C36" s="39"/>
      <c r="D36" s="39"/>
      <c r="E36" s="39"/>
      <c r="F36" s="39"/>
      <c r="G36" s="29" t="s">
        <v>355</v>
      </c>
      <c r="H36" s="39"/>
      <c r="I36" s="39"/>
      <c r="J36" s="39">
        <v>4</v>
      </c>
      <c r="K36" s="39">
        <v>4</v>
      </c>
      <c r="L36" s="27"/>
      <c r="M36" s="39"/>
      <c r="N36" s="39"/>
      <c r="O36" s="39"/>
      <c r="P36" s="39"/>
      <c r="Q36" s="27"/>
      <c r="R36" s="39"/>
      <c r="S36" s="39"/>
      <c r="T36" s="39"/>
      <c r="U36" s="39"/>
      <c r="W36" s="83"/>
      <c r="X36" s="83"/>
      <c r="Y36" s="83"/>
      <c r="Z36" s="83"/>
      <c r="AA36" s="83"/>
      <c r="AB36" s="83"/>
    </row>
    <row r="37" spans="1:29" s="35" customFormat="1" ht="15" customHeight="1">
      <c r="A37" s="635"/>
      <c r="B37" s="21" t="s">
        <v>321</v>
      </c>
      <c r="C37" s="21">
        <f>SUM(C28:C36)</f>
        <v>6</v>
      </c>
      <c r="D37" s="21">
        <f>SUM(D28:D36)</f>
        <v>8</v>
      </c>
      <c r="E37" s="21">
        <f>SUM(E28:E36)</f>
        <v>6</v>
      </c>
      <c r="F37" s="21">
        <f>SUM(F28:F36)</f>
        <v>6</v>
      </c>
      <c r="G37" s="21" t="s">
        <v>321</v>
      </c>
      <c r="H37" s="21">
        <f>SUM(H28:H35)</f>
        <v>10</v>
      </c>
      <c r="I37" s="21">
        <f>SUM(I28:I35)</f>
        <v>12</v>
      </c>
      <c r="J37" s="21">
        <f>SUM(J28:J36)</f>
        <v>13</v>
      </c>
      <c r="K37" s="21">
        <f>SUM(K28:K36)</f>
        <v>14</v>
      </c>
      <c r="L37" s="21" t="s">
        <v>321</v>
      </c>
      <c r="M37" s="21">
        <f>SUM(M28:M36)</f>
        <v>10</v>
      </c>
      <c r="N37" s="21">
        <f t="shared" ref="N37:P37" si="0">SUM(N28:N36)</f>
        <v>0</v>
      </c>
      <c r="O37" s="21">
        <f t="shared" si="0"/>
        <v>10</v>
      </c>
      <c r="P37" s="21">
        <f t="shared" si="0"/>
        <v>0</v>
      </c>
      <c r="Q37" s="21" t="s">
        <v>321</v>
      </c>
      <c r="R37" s="21">
        <f>SUM(R28:R36)</f>
        <v>5</v>
      </c>
      <c r="S37" s="21">
        <f t="shared" ref="S37:U37" si="1">SUM(S28:S36)</f>
        <v>8</v>
      </c>
      <c r="T37" s="21">
        <f t="shared" si="1"/>
        <v>4</v>
      </c>
      <c r="U37" s="21">
        <f t="shared" si="1"/>
        <v>6</v>
      </c>
      <c r="W37" s="92"/>
      <c r="X37" s="92"/>
      <c r="Y37" s="92"/>
      <c r="Z37" s="92"/>
      <c r="AA37" s="92"/>
      <c r="AB37" s="92"/>
      <c r="AC37" s="92"/>
    </row>
    <row r="38" spans="1:29" s="35" customFormat="1" ht="15" customHeight="1">
      <c r="A38" s="635"/>
      <c r="B38" s="21" t="s">
        <v>322</v>
      </c>
      <c r="C38" s="707" t="str">
        <f>SUM(C37,E37,H37,J37,M37,O37,R37,T37)&amp;"/"&amp;SUM(D37,F37,I37,K37,N37,P37,S37,U37)&amp;"(學分/時數)"</f>
        <v>64/54(學分/時數)</v>
      </c>
      <c r="D38" s="708"/>
      <c r="E38" s="708"/>
      <c r="F38" s="708"/>
      <c r="G38" s="708"/>
      <c r="H38" s="708"/>
      <c r="I38" s="708"/>
      <c r="J38" s="708"/>
      <c r="K38" s="708"/>
      <c r="L38" s="708"/>
      <c r="M38" s="708"/>
      <c r="N38" s="708"/>
      <c r="O38" s="708"/>
      <c r="P38" s="708"/>
      <c r="Q38" s="708"/>
      <c r="R38" s="708"/>
      <c r="S38" s="708"/>
      <c r="T38" s="708"/>
      <c r="U38" s="709"/>
      <c r="W38" s="92"/>
      <c r="X38" s="92"/>
      <c r="Y38" s="92"/>
      <c r="Z38" s="92"/>
      <c r="AA38" s="92"/>
      <c r="AB38" s="92"/>
      <c r="AC38" s="92"/>
    </row>
    <row r="39" spans="1:29" ht="15" customHeight="1">
      <c r="A39" s="635" t="s">
        <v>362</v>
      </c>
      <c r="B39" s="93" t="s">
        <v>333</v>
      </c>
      <c r="C39" s="94">
        <v>4</v>
      </c>
      <c r="D39" s="94">
        <v>4</v>
      </c>
      <c r="E39" s="94"/>
      <c r="F39" s="94"/>
      <c r="G39" s="95" t="s">
        <v>363</v>
      </c>
      <c r="H39" s="94">
        <v>4</v>
      </c>
      <c r="I39" s="94">
        <v>4</v>
      </c>
      <c r="J39" s="94"/>
      <c r="K39" s="94"/>
      <c r="L39" s="27"/>
      <c r="M39" s="39"/>
      <c r="N39" s="39"/>
      <c r="O39" s="39"/>
      <c r="P39" s="39"/>
      <c r="Q39" s="95" t="s">
        <v>364</v>
      </c>
      <c r="R39" s="94">
        <v>4</v>
      </c>
      <c r="S39" s="94">
        <v>4</v>
      </c>
      <c r="T39" s="94"/>
      <c r="U39" s="94"/>
      <c r="V39" s="96"/>
      <c r="W39" s="92"/>
      <c r="X39" s="92"/>
      <c r="Y39" s="92"/>
      <c r="Z39" s="92"/>
      <c r="AA39" s="92"/>
      <c r="AB39" s="92"/>
      <c r="AC39" s="92"/>
    </row>
    <row r="40" spans="1:29" ht="15" customHeight="1">
      <c r="A40" s="635"/>
      <c r="B40" s="93" t="s">
        <v>365</v>
      </c>
      <c r="C40" s="94">
        <v>3</v>
      </c>
      <c r="D40" s="94">
        <v>3</v>
      </c>
      <c r="E40" s="94"/>
      <c r="F40" s="94"/>
      <c r="G40" s="95" t="s">
        <v>366</v>
      </c>
      <c r="H40" s="94">
        <v>2</v>
      </c>
      <c r="I40" s="94">
        <v>2</v>
      </c>
      <c r="J40" s="94"/>
      <c r="K40" s="94"/>
      <c r="L40" s="27"/>
      <c r="M40" s="39"/>
      <c r="N40" s="39"/>
      <c r="O40" s="39"/>
      <c r="P40" s="39"/>
      <c r="Q40" s="95" t="s">
        <v>367</v>
      </c>
      <c r="R40" s="94">
        <v>2</v>
      </c>
      <c r="S40" s="94">
        <v>2</v>
      </c>
      <c r="T40" s="94"/>
      <c r="U40" s="94"/>
    </row>
    <row r="41" spans="1:29" ht="15" customHeight="1">
      <c r="A41" s="635"/>
      <c r="B41" s="93" t="s">
        <v>368</v>
      </c>
      <c r="C41" s="94">
        <v>3</v>
      </c>
      <c r="D41" s="94">
        <v>3</v>
      </c>
      <c r="E41" s="94"/>
      <c r="F41" s="94"/>
      <c r="G41" s="95" t="s">
        <v>369</v>
      </c>
      <c r="H41" s="94">
        <v>2</v>
      </c>
      <c r="I41" s="94">
        <v>2</v>
      </c>
      <c r="J41" s="94"/>
      <c r="K41" s="94"/>
      <c r="L41" s="27"/>
      <c r="M41" s="39"/>
      <c r="N41" s="39"/>
      <c r="O41" s="39"/>
      <c r="P41" s="39"/>
      <c r="Q41" s="95" t="s">
        <v>370</v>
      </c>
      <c r="R41" s="94">
        <v>2</v>
      </c>
      <c r="S41" s="94">
        <v>2</v>
      </c>
      <c r="T41" s="94"/>
      <c r="U41" s="94"/>
      <c r="W41" s="706"/>
      <c r="X41" s="706"/>
      <c r="Y41" s="706"/>
      <c r="Z41" s="706"/>
      <c r="AA41" s="706"/>
      <c r="AB41" s="706"/>
    </row>
    <row r="42" spans="1:29" ht="15" customHeight="1">
      <c r="A42" s="635"/>
      <c r="B42" s="93" t="s">
        <v>357</v>
      </c>
      <c r="C42" s="94">
        <v>2</v>
      </c>
      <c r="D42" s="94">
        <v>2</v>
      </c>
      <c r="E42" s="94"/>
      <c r="F42" s="94"/>
      <c r="G42" s="95" t="s">
        <v>334</v>
      </c>
      <c r="H42" s="94"/>
      <c r="I42" s="94"/>
      <c r="J42" s="94">
        <v>4</v>
      </c>
      <c r="K42" s="94">
        <v>4</v>
      </c>
      <c r="L42" s="27"/>
      <c r="M42" s="39"/>
      <c r="N42" s="39"/>
      <c r="O42" s="39"/>
      <c r="P42" s="39"/>
      <c r="Q42" s="95" t="s">
        <v>335</v>
      </c>
      <c r="R42" s="94">
        <v>6</v>
      </c>
      <c r="S42" s="94">
        <v>6</v>
      </c>
      <c r="T42" s="94"/>
      <c r="U42" s="94"/>
      <c r="W42" s="83"/>
      <c r="X42" s="83"/>
      <c r="Y42" s="83"/>
      <c r="Z42" s="83"/>
      <c r="AA42" s="83"/>
      <c r="AB42" s="83"/>
    </row>
    <row r="43" spans="1:29" ht="15" customHeight="1">
      <c r="A43" s="635"/>
      <c r="B43" s="93" t="s">
        <v>358</v>
      </c>
      <c r="C43" s="94"/>
      <c r="D43" s="94"/>
      <c r="E43" s="94">
        <v>2</v>
      </c>
      <c r="F43" s="94">
        <v>2</v>
      </c>
      <c r="G43" s="95" t="s">
        <v>359</v>
      </c>
      <c r="H43" s="94"/>
      <c r="I43" s="94"/>
      <c r="J43" s="94">
        <v>4</v>
      </c>
      <c r="K43" s="94">
        <v>4</v>
      </c>
      <c r="L43" s="27"/>
      <c r="M43" s="39"/>
      <c r="N43" s="39"/>
      <c r="O43" s="39"/>
      <c r="P43" s="39"/>
      <c r="Q43" s="95" t="s">
        <v>336</v>
      </c>
      <c r="R43" s="94">
        <v>1</v>
      </c>
      <c r="S43" s="94" t="s">
        <v>99</v>
      </c>
      <c r="T43" s="94"/>
      <c r="U43" s="94"/>
      <c r="V43" s="35"/>
      <c r="W43" s="92"/>
      <c r="X43" s="92"/>
      <c r="Y43" s="92"/>
      <c r="Z43" s="92"/>
      <c r="AA43" s="92"/>
      <c r="AB43" s="92"/>
      <c r="AC43" s="92"/>
    </row>
    <row r="44" spans="1:29" ht="15" customHeight="1">
      <c r="A44" s="635"/>
      <c r="B44" s="93" t="s">
        <v>337</v>
      </c>
      <c r="C44" s="94"/>
      <c r="D44" s="94"/>
      <c r="E44" s="94">
        <v>4</v>
      </c>
      <c r="F44" s="94">
        <v>4</v>
      </c>
      <c r="G44" s="97"/>
      <c r="H44" s="94"/>
      <c r="I44" s="94"/>
      <c r="J44" s="94"/>
      <c r="K44" s="94"/>
      <c r="L44" s="27"/>
      <c r="M44" s="39"/>
      <c r="N44" s="39"/>
      <c r="O44" s="39"/>
      <c r="P44" s="39"/>
      <c r="Q44" s="95" t="s">
        <v>338</v>
      </c>
      <c r="R44" s="94">
        <v>9</v>
      </c>
      <c r="S44" s="94" t="s">
        <v>99</v>
      </c>
      <c r="T44" s="94"/>
      <c r="U44" s="94"/>
      <c r="V44" s="35"/>
      <c r="W44" s="92"/>
      <c r="X44" s="92"/>
      <c r="Y44" s="92"/>
      <c r="Z44" s="92"/>
      <c r="AA44" s="92"/>
      <c r="AB44" s="92"/>
      <c r="AC44" s="92"/>
    </row>
    <row r="45" spans="1:29" ht="15" customHeight="1">
      <c r="A45" s="635"/>
      <c r="B45" s="93" t="s">
        <v>339</v>
      </c>
      <c r="C45" s="94"/>
      <c r="D45" s="94"/>
      <c r="E45" s="94">
        <v>2</v>
      </c>
      <c r="F45" s="94">
        <v>2</v>
      </c>
      <c r="G45" s="95"/>
      <c r="H45" s="94"/>
      <c r="I45" s="94"/>
      <c r="J45" s="94"/>
      <c r="K45" s="94"/>
      <c r="L45" s="27"/>
      <c r="M45" s="39"/>
      <c r="N45" s="39"/>
      <c r="O45" s="39"/>
      <c r="P45" s="39"/>
      <c r="Q45" s="95" t="s">
        <v>340</v>
      </c>
      <c r="R45" s="94"/>
      <c r="S45" s="94"/>
      <c r="T45" s="94">
        <v>3</v>
      </c>
      <c r="U45" s="94">
        <v>3</v>
      </c>
      <c r="V45" s="96"/>
      <c r="W45" s="92"/>
      <c r="X45" s="92"/>
      <c r="Y45" s="92"/>
      <c r="Z45" s="92"/>
      <c r="AA45" s="92"/>
      <c r="AB45" s="92"/>
      <c r="AC45" s="20"/>
    </row>
    <row r="46" spans="1:29" ht="15" customHeight="1">
      <c r="A46" s="635"/>
      <c r="B46" s="95"/>
      <c r="C46" s="94"/>
      <c r="D46" s="94"/>
      <c r="E46" s="94"/>
      <c r="F46" s="94"/>
      <c r="G46" s="97"/>
      <c r="H46" s="94"/>
      <c r="I46" s="94"/>
      <c r="J46" s="94"/>
      <c r="K46" s="94"/>
      <c r="L46" s="27"/>
      <c r="M46" s="39"/>
      <c r="N46" s="39"/>
      <c r="O46" s="39"/>
      <c r="P46" s="39"/>
      <c r="Q46" s="95" t="s">
        <v>341</v>
      </c>
      <c r="R46" s="94"/>
      <c r="S46" s="94"/>
      <c r="T46" s="94">
        <v>4</v>
      </c>
      <c r="U46" s="94">
        <v>4</v>
      </c>
    </row>
    <row r="47" spans="1:29" ht="15" customHeight="1">
      <c r="A47" s="635"/>
      <c r="B47" s="97"/>
      <c r="C47" s="94"/>
      <c r="D47" s="94"/>
      <c r="E47" s="94"/>
      <c r="F47" s="94"/>
      <c r="G47" s="97"/>
      <c r="H47" s="94"/>
      <c r="I47" s="94"/>
      <c r="J47" s="94"/>
      <c r="K47" s="94"/>
      <c r="L47" s="27"/>
      <c r="M47" s="39"/>
      <c r="N47" s="39"/>
      <c r="O47" s="39"/>
      <c r="P47" s="39"/>
      <c r="Q47" s="95" t="s">
        <v>342</v>
      </c>
      <c r="R47" s="94"/>
      <c r="S47" s="94"/>
      <c r="T47" s="94">
        <v>4</v>
      </c>
      <c r="U47" s="94">
        <v>4</v>
      </c>
    </row>
    <row r="48" spans="1:29" ht="15" customHeight="1">
      <c r="A48" s="635"/>
      <c r="B48" s="97"/>
      <c r="C48" s="94"/>
      <c r="D48" s="94"/>
      <c r="E48" s="94"/>
      <c r="F48" s="94"/>
      <c r="G48" s="97"/>
      <c r="H48" s="94"/>
      <c r="I48" s="94"/>
      <c r="J48" s="94"/>
      <c r="K48" s="94"/>
      <c r="L48" s="27"/>
      <c r="M48" s="39"/>
      <c r="N48" s="39"/>
      <c r="O48" s="39"/>
      <c r="P48" s="39"/>
      <c r="Q48" s="95" t="s">
        <v>343</v>
      </c>
      <c r="R48" s="94"/>
      <c r="S48" s="94"/>
      <c r="T48" s="94">
        <v>9</v>
      </c>
      <c r="U48" s="94" t="s">
        <v>99</v>
      </c>
    </row>
    <row r="49" spans="1:21" ht="15" customHeight="1">
      <c r="A49" s="635"/>
      <c r="B49" s="97"/>
      <c r="C49" s="94"/>
      <c r="D49" s="94"/>
      <c r="E49" s="94"/>
      <c r="F49" s="94"/>
      <c r="G49" s="97"/>
      <c r="H49" s="94"/>
      <c r="I49" s="94"/>
      <c r="J49" s="94"/>
      <c r="K49" s="94"/>
      <c r="L49" s="27"/>
      <c r="M49" s="39"/>
      <c r="N49" s="39"/>
      <c r="O49" s="39"/>
      <c r="P49" s="39"/>
      <c r="Q49" s="95" t="s">
        <v>344</v>
      </c>
      <c r="R49" s="94"/>
      <c r="S49" s="94"/>
      <c r="T49" s="94">
        <v>2</v>
      </c>
      <c r="U49" s="94">
        <v>2</v>
      </c>
    </row>
    <row r="50" spans="1:21" s="35" customFormat="1" ht="15" customHeight="1">
      <c r="A50" s="635"/>
      <c r="B50" s="21" t="s">
        <v>321</v>
      </c>
      <c r="C50" s="21">
        <f>SUM(C39:C49)</f>
        <v>12</v>
      </c>
      <c r="D50" s="21">
        <f t="shared" ref="D50:F50" si="2">SUM(D39:D49)</f>
        <v>12</v>
      </c>
      <c r="E50" s="21">
        <f t="shared" si="2"/>
        <v>8</v>
      </c>
      <c r="F50" s="21">
        <f t="shared" si="2"/>
        <v>8</v>
      </c>
      <c r="G50" s="21" t="s">
        <v>321</v>
      </c>
      <c r="H50" s="21">
        <f>SUM(H39:H49)</f>
        <v>8</v>
      </c>
      <c r="I50" s="21">
        <f t="shared" ref="I50:K50" si="3">SUM(I39:I49)</f>
        <v>8</v>
      </c>
      <c r="J50" s="21">
        <f t="shared" si="3"/>
        <v>8</v>
      </c>
      <c r="K50" s="21">
        <f t="shared" si="3"/>
        <v>8</v>
      </c>
      <c r="L50" s="21" t="s">
        <v>321</v>
      </c>
      <c r="M50" s="21">
        <f>SUM(M39:M49)</f>
        <v>0</v>
      </c>
      <c r="N50" s="21">
        <f t="shared" ref="N50:P50" si="4">SUM(N39:N49)</f>
        <v>0</v>
      </c>
      <c r="O50" s="21">
        <f t="shared" si="4"/>
        <v>0</v>
      </c>
      <c r="P50" s="21">
        <f t="shared" si="4"/>
        <v>0</v>
      </c>
      <c r="Q50" s="21" t="s">
        <v>321</v>
      </c>
      <c r="R50" s="21">
        <f>SUM(R39:R49)</f>
        <v>24</v>
      </c>
      <c r="S50" s="21">
        <f t="shared" ref="S50:U50" si="5">SUM(S39:S49)</f>
        <v>14</v>
      </c>
      <c r="T50" s="21">
        <f t="shared" si="5"/>
        <v>22</v>
      </c>
      <c r="U50" s="21">
        <f t="shared" si="5"/>
        <v>13</v>
      </c>
    </row>
    <row r="51" spans="1:21" s="35" customFormat="1" ht="15" customHeight="1">
      <c r="A51" s="635"/>
      <c r="B51" s="21" t="s">
        <v>322</v>
      </c>
      <c r="C51" s="712" t="s">
        <v>371</v>
      </c>
      <c r="D51" s="713"/>
      <c r="E51" s="713"/>
      <c r="F51" s="713"/>
      <c r="G51" s="713"/>
      <c r="H51" s="713"/>
      <c r="I51" s="713"/>
      <c r="J51" s="713"/>
      <c r="K51" s="713"/>
      <c r="L51" s="713"/>
      <c r="M51" s="713"/>
      <c r="N51" s="713"/>
      <c r="O51" s="713"/>
      <c r="P51" s="713"/>
      <c r="Q51" s="713"/>
      <c r="R51" s="713"/>
      <c r="S51" s="713"/>
      <c r="T51" s="713"/>
      <c r="U51" s="714"/>
    </row>
    <row r="52" spans="1:21" ht="15" customHeight="1">
      <c r="A52" s="715" t="s">
        <v>360</v>
      </c>
      <c r="B52" s="715"/>
      <c r="C52" s="715"/>
      <c r="D52" s="715"/>
      <c r="E52" s="715"/>
      <c r="F52" s="715"/>
      <c r="G52" s="715"/>
      <c r="H52" s="715"/>
      <c r="I52" s="715"/>
      <c r="J52" s="715"/>
      <c r="K52" s="715"/>
      <c r="L52" s="98" t="s">
        <v>112</v>
      </c>
      <c r="M52" s="99"/>
      <c r="N52" s="99"/>
      <c r="O52" s="99"/>
      <c r="P52" s="99"/>
      <c r="Q52" s="98" t="s">
        <v>372</v>
      </c>
      <c r="R52" s="99"/>
      <c r="S52" s="99"/>
      <c r="T52" s="99"/>
      <c r="U52" s="99"/>
    </row>
    <row r="53" spans="1:21" ht="15" customHeight="1">
      <c r="A53" s="716"/>
      <c r="B53" s="716"/>
      <c r="C53" s="716"/>
      <c r="D53" s="716"/>
      <c r="E53" s="716"/>
      <c r="F53" s="716"/>
      <c r="G53" s="716"/>
      <c r="H53" s="716"/>
      <c r="I53" s="716"/>
      <c r="J53" s="716"/>
      <c r="K53" s="716"/>
      <c r="L53" s="98" t="s">
        <v>373</v>
      </c>
      <c r="M53" s="99"/>
      <c r="N53" s="99"/>
      <c r="O53" s="99"/>
      <c r="P53" s="99"/>
      <c r="Q53" s="717" t="s">
        <v>374</v>
      </c>
      <c r="R53" s="717"/>
      <c r="S53" s="717"/>
      <c r="T53" s="99"/>
      <c r="U53" s="99"/>
    </row>
    <row r="54" spans="1:21" ht="15" customHeight="1">
      <c r="A54" s="716" t="s">
        <v>105</v>
      </c>
      <c r="B54" s="716"/>
      <c r="C54" s="716"/>
      <c r="D54" s="716"/>
      <c r="E54" s="716"/>
      <c r="F54" s="716"/>
      <c r="G54" s="716"/>
      <c r="H54" s="716"/>
      <c r="I54" s="716"/>
      <c r="J54" s="716"/>
      <c r="K54" s="716"/>
      <c r="L54" s="98" t="s">
        <v>375</v>
      </c>
      <c r="M54" s="99"/>
      <c r="N54" s="99"/>
      <c r="O54" s="99"/>
      <c r="P54" s="99"/>
      <c r="Q54" s="717" t="s">
        <v>376</v>
      </c>
      <c r="R54" s="717"/>
      <c r="S54" s="717"/>
      <c r="T54" s="717"/>
      <c r="U54" s="99"/>
    </row>
    <row r="55" spans="1:21" ht="15" customHeight="1">
      <c r="A55" s="716"/>
      <c r="B55" s="716"/>
      <c r="C55" s="716"/>
      <c r="D55" s="716"/>
      <c r="E55" s="716"/>
      <c r="F55" s="716"/>
      <c r="G55" s="716"/>
      <c r="H55" s="716"/>
      <c r="I55" s="716"/>
      <c r="J55" s="716"/>
      <c r="K55" s="716"/>
      <c r="L55" s="718" t="s">
        <v>377</v>
      </c>
      <c r="M55" s="718"/>
      <c r="N55" s="718"/>
      <c r="O55" s="99"/>
      <c r="P55" s="99"/>
      <c r="Q55" s="98"/>
      <c r="R55" s="99"/>
      <c r="S55" s="99"/>
      <c r="T55" s="99"/>
      <c r="U55" s="99"/>
    </row>
    <row r="56" spans="1:21" ht="15" customHeight="1">
      <c r="A56" s="729" t="s">
        <v>1210</v>
      </c>
      <c r="B56" s="730"/>
      <c r="C56" s="730"/>
      <c r="D56" s="730"/>
      <c r="E56" s="730"/>
      <c r="F56" s="730"/>
      <c r="G56" s="730"/>
      <c r="H56" s="730"/>
      <c r="I56" s="730"/>
      <c r="J56" s="730"/>
      <c r="K56" s="730"/>
      <c r="L56" s="730"/>
      <c r="M56" s="730"/>
      <c r="N56" s="730"/>
      <c r="O56" s="730"/>
      <c r="P56" s="730"/>
      <c r="Q56" s="730"/>
      <c r="R56" s="730"/>
      <c r="S56" s="730"/>
      <c r="T56" s="730"/>
      <c r="U56" s="730"/>
    </row>
  </sheetData>
  <mergeCells count="50">
    <mergeCell ref="A54:K55"/>
    <mergeCell ref="Q54:T54"/>
    <mergeCell ref="L55:N55"/>
    <mergeCell ref="A39:A51"/>
    <mergeCell ref="W41:X41"/>
    <mergeCell ref="Y41:Z41"/>
    <mergeCell ref="AA41:AB41"/>
    <mergeCell ref="C51:U51"/>
    <mergeCell ref="A52:K53"/>
    <mergeCell ref="Q53:S53"/>
    <mergeCell ref="AA35:AB35"/>
    <mergeCell ref="C38:U38"/>
    <mergeCell ref="A19:A21"/>
    <mergeCell ref="B19:U19"/>
    <mergeCell ref="B20:U20"/>
    <mergeCell ref="C21:U21"/>
    <mergeCell ref="A22:A24"/>
    <mergeCell ref="C24:U24"/>
    <mergeCell ref="A25:A27"/>
    <mergeCell ref="C27:U27"/>
    <mergeCell ref="A28:A38"/>
    <mergeCell ref="W35:X35"/>
    <mergeCell ref="Y35:Z35"/>
    <mergeCell ref="T6:U6"/>
    <mergeCell ref="A8:A13"/>
    <mergeCell ref="C12:U12"/>
    <mergeCell ref="B13:U13"/>
    <mergeCell ref="A14:A18"/>
    <mergeCell ref="C18:U18"/>
    <mergeCell ref="H6:I6"/>
    <mergeCell ref="J6:K6"/>
    <mergeCell ref="M6:N6"/>
    <mergeCell ref="O6:P6"/>
    <mergeCell ref="R6:S6"/>
    <mergeCell ref="A56:U56"/>
    <mergeCell ref="A1:U1"/>
    <mergeCell ref="A2:U2"/>
    <mergeCell ref="A3:U3"/>
    <mergeCell ref="A4:U4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</mergeCells>
  <phoneticPr fontId="2" type="noConversion"/>
  <printOptions horizontalCentered="1"/>
  <pageMargins left="0.16" right="0.22" top="0.16" bottom="0.17" header="0.39370078740157483" footer="0.39370078740157483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opLeftCell="A43" zoomScaleNormal="100" workbookViewId="0">
      <selection activeCell="A64" sqref="A64:U64"/>
    </sheetView>
  </sheetViews>
  <sheetFormatPr defaultColWidth="8.875" defaultRowHeight="15"/>
  <cols>
    <col min="1" max="1" width="2.625" style="309" customWidth="1"/>
    <col min="2" max="2" width="13.125" style="309" customWidth="1"/>
    <col min="3" max="6" width="2.625" style="309" customWidth="1"/>
    <col min="7" max="7" width="13.125" style="309" customWidth="1"/>
    <col min="8" max="11" width="2.625" style="309" customWidth="1"/>
    <col min="12" max="12" width="13.125" style="309" customWidth="1"/>
    <col min="13" max="16" width="2.625" style="309" customWidth="1"/>
    <col min="17" max="17" width="13.125" style="309" customWidth="1"/>
    <col min="18" max="21" width="2.625" style="309" customWidth="1"/>
    <col min="22" max="16384" width="8.875" style="309"/>
  </cols>
  <sheetData>
    <row r="1" spans="1:21" ht="24.95" customHeight="1">
      <c r="A1" s="481" t="s">
        <v>1077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</row>
    <row r="2" spans="1:21" ht="9.9499999999999993" customHeight="1">
      <c r="A2" s="484" t="s">
        <v>1075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</row>
    <row r="3" spans="1:21" ht="9.9499999999999993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</row>
    <row r="4" spans="1:21" ht="9.9499999999999993" customHeight="1">
      <c r="A4" s="486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</row>
    <row r="5" spans="1:21" ht="15" customHeight="1">
      <c r="A5" s="482" t="s">
        <v>0</v>
      </c>
      <c r="B5" s="483" t="s">
        <v>1</v>
      </c>
      <c r="C5" s="483" t="s">
        <v>2</v>
      </c>
      <c r="D5" s="483"/>
      <c r="E5" s="483"/>
      <c r="F5" s="483"/>
      <c r="G5" s="483" t="s">
        <v>1</v>
      </c>
      <c r="H5" s="483" t="s">
        <v>3</v>
      </c>
      <c r="I5" s="483"/>
      <c r="J5" s="483"/>
      <c r="K5" s="483"/>
      <c r="L5" s="483" t="s">
        <v>1</v>
      </c>
      <c r="M5" s="483" t="s">
        <v>4</v>
      </c>
      <c r="N5" s="483"/>
      <c r="O5" s="483"/>
      <c r="P5" s="483"/>
      <c r="Q5" s="483" t="s">
        <v>1</v>
      </c>
      <c r="R5" s="483" t="s">
        <v>5</v>
      </c>
      <c r="S5" s="483"/>
      <c r="T5" s="483"/>
      <c r="U5" s="483"/>
    </row>
    <row r="6" spans="1:21" ht="15" customHeight="1">
      <c r="A6" s="482"/>
      <c r="B6" s="483"/>
      <c r="C6" s="483" t="s">
        <v>6</v>
      </c>
      <c r="D6" s="483"/>
      <c r="E6" s="483" t="s">
        <v>7</v>
      </c>
      <c r="F6" s="483"/>
      <c r="G6" s="483"/>
      <c r="H6" s="483" t="s">
        <v>6</v>
      </c>
      <c r="I6" s="483"/>
      <c r="J6" s="483" t="s">
        <v>7</v>
      </c>
      <c r="K6" s="483"/>
      <c r="L6" s="483"/>
      <c r="M6" s="483" t="s">
        <v>6</v>
      </c>
      <c r="N6" s="483"/>
      <c r="O6" s="483" t="s">
        <v>7</v>
      </c>
      <c r="P6" s="483"/>
      <c r="Q6" s="483"/>
      <c r="R6" s="483" t="s">
        <v>6</v>
      </c>
      <c r="S6" s="483"/>
      <c r="T6" s="483" t="s">
        <v>7</v>
      </c>
      <c r="U6" s="483"/>
    </row>
    <row r="7" spans="1:21" ht="17.25" customHeight="1">
      <c r="A7" s="482"/>
      <c r="B7" s="483"/>
      <c r="C7" s="310" t="s">
        <v>8</v>
      </c>
      <c r="D7" s="310" t="s">
        <v>9</v>
      </c>
      <c r="E7" s="310" t="s">
        <v>8</v>
      </c>
      <c r="F7" s="310" t="s">
        <v>9</v>
      </c>
      <c r="G7" s="483"/>
      <c r="H7" s="310" t="s">
        <v>8</v>
      </c>
      <c r="I7" s="310" t="s">
        <v>9</v>
      </c>
      <c r="J7" s="310" t="s">
        <v>8</v>
      </c>
      <c r="K7" s="310" t="s">
        <v>9</v>
      </c>
      <c r="L7" s="483"/>
      <c r="M7" s="310" t="s">
        <v>8</v>
      </c>
      <c r="N7" s="310" t="s">
        <v>9</v>
      </c>
      <c r="O7" s="310" t="s">
        <v>8</v>
      </c>
      <c r="P7" s="310" t="s">
        <v>9</v>
      </c>
      <c r="Q7" s="483"/>
      <c r="R7" s="310" t="s">
        <v>8</v>
      </c>
      <c r="S7" s="310" t="s">
        <v>9</v>
      </c>
      <c r="T7" s="310" t="s">
        <v>8</v>
      </c>
      <c r="U7" s="310" t="s">
        <v>9</v>
      </c>
    </row>
    <row r="8" spans="1:21" ht="15" customHeight="1">
      <c r="A8" s="491" t="s">
        <v>44</v>
      </c>
      <c r="B8" s="311" t="s">
        <v>45</v>
      </c>
      <c r="C8" s="312">
        <v>2</v>
      </c>
      <c r="D8" s="312">
        <v>2</v>
      </c>
      <c r="E8" s="312"/>
      <c r="F8" s="312"/>
      <c r="G8" s="313" t="s">
        <v>874</v>
      </c>
      <c r="H8" s="312">
        <v>2</v>
      </c>
      <c r="I8" s="312">
        <v>2</v>
      </c>
      <c r="J8" s="312"/>
      <c r="K8" s="312"/>
      <c r="L8" s="314"/>
      <c r="M8" s="315"/>
      <c r="N8" s="315"/>
      <c r="O8" s="315"/>
      <c r="P8" s="315"/>
      <c r="Q8" s="314"/>
      <c r="R8" s="315"/>
      <c r="S8" s="315"/>
      <c r="T8" s="315"/>
      <c r="U8" s="315"/>
    </row>
    <row r="9" spans="1:21" ht="15" customHeight="1">
      <c r="A9" s="492"/>
      <c r="B9" s="313" t="s">
        <v>875</v>
      </c>
      <c r="C9" s="312"/>
      <c r="D9" s="312"/>
      <c r="E9" s="312">
        <v>2</v>
      </c>
      <c r="F9" s="312">
        <v>2</v>
      </c>
      <c r="G9" s="313" t="s">
        <v>876</v>
      </c>
      <c r="H9" s="312">
        <v>2</v>
      </c>
      <c r="I9" s="312">
        <v>2</v>
      </c>
      <c r="J9" s="312">
        <v>2</v>
      </c>
      <c r="K9" s="312">
        <v>2</v>
      </c>
      <c r="L9" s="314"/>
      <c r="M9" s="315"/>
      <c r="N9" s="315"/>
      <c r="O9" s="315"/>
      <c r="P9" s="315"/>
      <c r="Q9" s="314"/>
      <c r="R9" s="315"/>
      <c r="S9" s="315"/>
      <c r="T9" s="315"/>
      <c r="U9" s="315"/>
    </row>
    <row r="10" spans="1:21" ht="15" customHeight="1">
      <c r="A10" s="492"/>
      <c r="B10" s="313" t="s">
        <v>877</v>
      </c>
      <c r="C10" s="312">
        <v>2</v>
      </c>
      <c r="D10" s="312">
        <v>2</v>
      </c>
      <c r="E10" s="312">
        <v>2</v>
      </c>
      <c r="F10" s="312">
        <v>2</v>
      </c>
      <c r="G10" s="313"/>
      <c r="H10" s="312"/>
      <c r="I10" s="312"/>
      <c r="J10" s="312"/>
      <c r="K10" s="312"/>
      <c r="L10" s="314"/>
      <c r="M10" s="315"/>
      <c r="N10" s="315"/>
      <c r="O10" s="315"/>
      <c r="P10" s="315"/>
      <c r="Q10" s="314"/>
      <c r="R10" s="315"/>
      <c r="S10" s="315"/>
      <c r="T10" s="315"/>
      <c r="U10" s="315"/>
    </row>
    <row r="11" spans="1:21" ht="15" customHeight="1">
      <c r="A11" s="492"/>
      <c r="B11" s="316" t="s">
        <v>823</v>
      </c>
      <c r="C11" s="317">
        <f>SUM(C8:C10)</f>
        <v>4</v>
      </c>
      <c r="D11" s="317">
        <f>SUM(D8:D10)</f>
        <v>4</v>
      </c>
      <c r="E11" s="317">
        <f>SUM(E8:E10)</f>
        <v>4</v>
      </c>
      <c r="F11" s="317">
        <f>SUM(F8:F10)</f>
        <v>4</v>
      </c>
      <c r="G11" s="318" t="s">
        <v>823</v>
      </c>
      <c r="H11" s="317">
        <f>SUM(H8:H10)</f>
        <v>4</v>
      </c>
      <c r="I11" s="317">
        <f>SUM(I8:I10)</f>
        <v>4</v>
      </c>
      <c r="J11" s="317">
        <f>SUM(J8:J10)</f>
        <v>2</v>
      </c>
      <c r="K11" s="317">
        <f>SUM(K8:K10)</f>
        <v>2</v>
      </c>
      <c r="L11" s="318" t="s">
        <v>823</v>
      </c>
      <c r="M11" s="317">
        <f>SUM(M8:M10)</f>
        <v>0</v>
      </c>
      <c r="N11" s="317">
        <f>SUM(N8:N10)</f>
        <v>0</v>
      </c>
      <c r="O11" s="319">
        <f>SUM(O8:O10)</f>
        <v>0</v>
      </c>
      <c r="P11" s="319">
        <f>SUM(P8:P10)</f>
        <v>0</v>
      </c>
      <c r="Q11" s="318" t="s">
        <v>823</v>
      </c>
      <c r="R11" s="317">
        <f>SUM(R8:R10)</f>
        <v>0</v>
      </c>
      <c r="S11" s="317">
        <f>SUM(S8:S10)</f>
        <v>0</v>
      </c>
      <c r="T11" s="317">
        <f>SUM(T8:T10)</f>
        <v>0</v>
      </c>
      <c r="U11" s="317">
        <f>SUM(U8:U10)</f>
        <v>0</v>
      </c>
    </row>
    <row r="12" spans="1:21" ht="15" customHeight="1">
      <c r="A12" s="492"/>
      <c r="B12" s="320" t="s">
        <v>10</v>
      </c>
      <c r="C12" s="494">
        <f>C11+E11+H11+J11+M11+O11+R11+T11</f>
        <v>14</v>
      </c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</row>
    <row r="13" spans="1:21" ht="27" customHeight="1">
      <c r="A13" s="493"/>
      <c r="B13" s="495" t="s">
        <v>1188</v>
      </c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</row>
    <row r="14" spans="1:21" ht="15" customHeight="1">
      <c r="A14" s="482" t="s">
        <v>878</v>
      </c>
      <c r="B14" s="321" t="s">
        <v>879</v>
      </c>
      <c r="C14" s="322">
        <v>0</v>
      </c>
      <c r="D14" s="322">
        <v>1</v>
      </c>
      <c r="E14" s="322">
        <v>0</v>
      </c>
      <c r="F14" s="322">
        <v>1</v>
      </c>
      <c r="G14" s="321" t="s">
        <v>880</v>
      </c>
      <c r="H14" s="322">
        <v>1</v>
      </c>
      <c r="I14" s="322">
        <v>1</v>
      </c>
      <c r="J14" s="322">
        <v>1</v>
      </c>
      <c r="K14" s="322">
        <v>1</v>
      </c>
      <c r="L14" s="323"/>
      <c r="M14" s="324"/>
      <c r="N14" s="324"/>
      <c r="O14" s="324"/>
      <c r="P14" s="325"/>
      <c r="Q14" s="321"/>
      <c r="R14" s="322"/>
      <c r="S14" s="322"/>
      <c r="T14" s="322"/>
      <c r="U14" s="326"/>
    </row>
    <row r="15" spans="1:21" ht="15" customHeight="1">
      <c r="A15" s="482"/>
      <c r="B15" s="327" t="s">
        <v>11</v>
      </c>
      <c r="C15" s="328"/>
      <c r="D15" s="328"/>
      <c r="E15" s="328">
        <v>2</v>
      </c>
      <c r="F15" s="328">
        <v>2</v>
      </c>
      <c r="G15" s="383" t="s">
        <v>881</v>
      </c>
      <c r="H15" s="312">
        <v>2</v>
      </c>
      <c r="I15" s="312">
        <v>2</v>
      </c>
      <c r="J15" s="312"/>
      <c r="K15" s="329"/>
      <c r="L15" s="330"/>
      <c r="M15" s="331"/>
      <c r="N15" s="331"/>
      <c r="O15" s="329"/>
      <c r="P15" s="329"/>
      <c r="Q15" s="332"/>
      <c r="R15" s="329"/>
      <c r="S15" s="329"/>
      <c r="T15" s="329"/>
      <c r="U15" s="328"/>
    </row>
    <row r="16" spans="1:21" ht="15" customHeight="1">
      <c r="A16" s="482"/>
      <c r="B16" s="333"/>
      <c r="C16" s="334"/>
      <c r="D16" s="334"/>
      <c r="E16" s="328"/>
      <c r="F16" s="328"/>
      <c r="G16" s="333" t="s">
        <v>882</v>
      </c>
      <c r="H16" s="331"/>
      <c r="I16" s="331"/>
      <c r="J16" s="312">
        <v>2</v>
      </c>
      <c r="K16" s="312">
        <v>2</v>
      </c>
      <c r="L16" s="332"/>
      <c r="M16" s="329"/>
      <c r="N16" s="329"/>
      <c r="O16" s="329"/>
      <c r="P16" s="329"/>
      <c r="Q16" s="332"/>
      <c r="R16" s="329"/>
      <c r="S16" s="329"/>
      <c r="T16" s="329"/>
      <c r="U16" s="328"/>
    </row>
    <row r="17" spans="1:21" ht="15" customHeight="1">
      <c r="A17" s="482"/>
      <c r="B17" s="316" t="s">
        <v>883</v>
      </c>
      <c r="C17" s="317">
        <f>SUM(C14:C16)</f>
        <v>0</v>
      </c>
      <c r="D17" s="317">
        <f>SUM(D14:D16)</f>
        <v>1</v>
      </c>
      <c r="E17" s="317">
        <f>SUM(E14:E16)</f>
        <v>2</v>
      </c>
      <c r="F17" s="317">
        <f>SUM(F14:F16)</f>
        <v>3</v>
      </c>
      <c r="G17" s="318" t="s">
        <v>823</v>
      </c>
      <c r="H17" s="317">
        <f>SUM(H14:H16)</f>
        <v>3</v>
      </c>
      <c r="I17" s="317">
        <f>SUM(I14:I16)</f>
        <v>3</v>
      </c>
      <c r="J17" s="317">
        <f>SUM(J14:J16)</f>
        <v>3</v>
      </c>
      <c r="K17" s="317">
        <f>SUM(K14:K16)</f>
        <v>3</v>
      </c>
      <c r="L17" s="318" t="s">
        <v>823</v>
      </c>
      <c r="M17" s="317">
        <f>SUM(M14:M16)</f>
        <v>0</v>
      </c>
      <c r="N17" s="317">
        <f>SUM(N14:N16)</f>
        <v>0</v>
      </c>
      <c r="O17" s="319">
        <f>SUM(O14:O16)</f>
        <v>0</v>
      </c>
      <c r="P17" s="319">
        <f>SUM(P14:P16)</f>
        <v>0</v>
      </c>
      <c r="Q17" s="318" t="s">
        <v>823</v>
      </c>
      <c r="R17" s="317">
        <f>SUM(R14:R16)</f>
        <v>0</v>
      </c>
      <c r="S17" s="317">
        <f>SUM(S14:S16)</f>
        <v>0</v>
      </c>
      <c r="T17" s="317">
        <f>SUM(T14:T16)</f>
        <v>0</v>
      </c>
      <c r="U17" s="317">
        <f>SUM(U14:U16)</f>
        <v>0</v>
      </c>
    </row>
    <row r="18" spans="1:21" ht="15" customHeight="1">
      <c r="A18" s="482"/>
      <c r="B18" s="335" t="s">
        <v>10</v>
      </c>
      <c r="C18" s="496">
        <f>C17+E17+H17+J17+M17+O17+R17+T17</f>
        <v>8</v>
      </c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</row>
    <row r="19" spans="1:21" ht="75.75" customHeight="1">
      <c r="A19" s="482" t="s">
        <v>884</v>
      </c>
      <c r="B19" s="497" t="s">
        <v>885</v>
      </c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</row>
    <row r="20" spans="1:21" ht="15" customHeight="1">
      <c r="A20" s="482"/>
      <c r="B20" s="473" t="s">
        <v>829</v>
      </c>
      <c r="C20" s="498">
        <v>6</v>
      </c>
      <c r="D20" s="498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</row>
    <row r="21" spans="1:21" ht="15" customHeight="1">
      <c r="A21" s="482" t="s">
        <v>47</v>
      </c>
      <c r="B21" s="336" t="s">
        <v>48</v>
      </c>
      <c r="C21" s="337">
        <v>2</v>
      </c>
      <c r="D21" s="338">
        <v>2</v>
      </c>
      <c r="E21" s="338"/>
      <c r="F21" s="338"/>
      <c r="G21" s="339" t="s">
        <v>886</v>
      </c>
      <c r="H21" s="338">
        <v>2</v>
      </c>
      <c r="I21" s="338">
        <v>2</v>
      </c>
      <c r="J21" s="338"/>
      <c r="K21" s="338"/>
      <c r="L21" s="314"/>
      <c r="M21" s="315"/>
      <c r="N21" s="315"/>
      <c r="O21" s="340"/>
      <c r="P21" s="340"/>
      <c r="Q21" s="314"/>
      <c r="R21" s="315"/>
      <c r="S21" s="315"/>
      <c r="T21" s="315"/>
      <c r="U21" s="315"/>
    </row>
    <row r="22" spans="1:21" ht="15" customHeight="1">
      <c r="A22" s="482"/>
      <c r="B22" s="339" t="s">
        <v>887</v>
      </c>
      <c r="C22" s="338"/>
      <c r="D22" s="338"/>
      <c r="E22" s="338">
        <v>2</v>
      </c>
      <c r="F22" s="338">
        <v>2</v>
      </c>
      <c r="G22" s="336" t="s">
        <v>49</v>
      </c>
      <c r="H22" s="338"/>
      <c r="I22" s="338"/>
      <c r="J22" s="338">
        <v>2</v>
      </c>
      <c r="K22" s="338">
        <v>2</v>
      </c>
      <c r="L22" s="314"/>
      <c r="M22" s="315"/>
      <c r="N22" s="315"/>
      <c r="O22" s="340"/>
      <c r="P22" s="340"/>
      <c r="Q22" s="314"/>
      <c r="R22" s="315"/>
      <c r="S22" s="315"/>
      <c r="T22" s="315"/>
      <c r="U22" s="315"/>
    </row>
    <row r="23" spans="1:21" ht="15" customHeight="1">
      <c r="A23" s="482"/>
      <c r="B23" s="340" t="s">
        <v>50</v>
      </c>
      <c r="C23" s="341">
        <f>SUM(C21:C22)</f>
        <v>2</v>
      </c>
      <c r="D23" s="341">
        <f>SUM(D21:D22)</f>
        <v>2</v>
      </c>
      <c r="E23" s="341">
        <f>SUM(E21:E22)</f>
        <v>2</v>
      </c>
      <c r="F23" s="341">
        <f>SUM(F21:F22)</f>
        <v>2</v>
      </c>
      <c r="G23" s="342"/>
      <c r="H23" s="341">
        <f>SUM(H21:H22)</f>
        <v>2</v>
      </c>
      <c r="I23" s="341">
        <f>SUM(I21:I22)</f>
        <v>2</v>
      </c>
      <c r="J23" s="341">
        <f>SUM(J21:J22)</f>
        <v>2</v>
      </c>
      <c r="K23" s="341">
        <f>SUM(K21:K22)</f>
        <v>2</v>
      </c>
      <c r="L23" s="340"/>
      <c r="M23" s="315"/>
      <c r="N23" s="315"/>
      <c r="O23" s="340"/>
      <c r="P23" s="340"/>
      <c r="Q23" s="340"/>
      <c r="R23" s="315"/>
      <c r="S23" s="315"/>
      <c r="T23" s="315"/>
      <c r="U23" s="315"/>
    </row>
    <row r="24" spans="1:21" ht="15" customHeight="1">
      <c r="A24" s="482"/>
      <c r="B24" s="343" t="s">
        <v>12</v>
      </c>
      <c r="C24" s="499">
        <v>8</v>
      </c>
      <c r="D24" s="494"/>
      <c r="E24" s="494"/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4"/>
    </row>
    <row r="25" spans="1:21" s="347" customFormat="1" ht="13.9" customHeight="1">
      <c r="A25" s="487" t="s">
        <v>888</v>
      </c>
      <c r="B25" s="344" t="s">
        <v>889</v>
      </c>
      <c r="C25" s="345">
        <v>2</v>
      </c>
      <c r="D25" s="345">
        <v>2</v>
      </c>
      <c r="E25" s="345"/>
      <c r="F25" s="345"/>
      <c r="G25" s="344" t="s">
        <v>890</v>
      </c>
      <c r="H25" s="345">
        <v>2</v>
      </c>
      <c r="I25" s="345">
        <v>2</v>
      </c>
      <c r="J25" s="345"/>
      <c r="K25" s="345"/>
      <c r="L25" s="346" t="s">
        <v>833</v>
      </c>
      <c r="M25" s="345"/>
      <c r="N25" s="345"/>
      <c r="O25" s="345">
        <v>2</v>
      </c>
      <c r="P25" s="345">
        <v>2</v>
      </c>
      <c r="Q25" s="346" t="s">
        <v>891</v>
      </c>
      <c r="R25" s="345"/>
      <c r="S25" s="345"/>
      <c r="T25" s="345">
        <v>2</v>
      </c>
      <c r="U25" s="345">
        <v>2</v>
      </c>
    </row>
    <row r="26" spans="1:21" s="347" customFormat="1" ht="13.9" customHeight="1">
      <c r="A26" s="488"/>
      <c r="B26" s="344" t="s">
        <v>892</v>
      </c>
      <c r="C26" s="345">
        <v>2</v>
      </c>
      <c r="D26" s="345">
        <v>2</v>
      </c>
      <c r="E26" s="345"/>
      <c r="F26" s="345"/>
      <c r="G26" s="346" t="s">
        <v>836</v>
      </c>
      <c r="H26" s="345">
        <v>2</v>
      </c>
      <c r="I26" s="345">
        <v>2</v>
      </c>
      <c r="J26" s="345"/>
      <c r="K26" s="345"/>
      <c r="L26" s="344" t="s">
        <v>893</v>
      </c>
      <c r="M26" s="345"/>
      <c r="N26" s="345"/>
      <c r="O26" s="345">
        <v>2</v>
      </c>
      <c r="P26" s="345">
        <v>2</v>
      </c>
      <c r="Q26" s="346" t="s">
        <v>894</v>
      </c>
      <c r="R26" s="345"/>
      <c r="S26" s="345"/>
      <c r="T26" s="345">
        <v>2</v>
      </c>
      <c r="U26" s="345">
        <v>2</v>
      </c>
    </row>
    <row r="27" spans="1:21" s="347" customFormat="1" ht="13.9" customHeight="1">
      <c r="A27" s="489"/>
      <c r="B27" s="384" t="s">
        <v>13</v>
      </c>
      <c r="C27" s="514">
        <f>SUM(C25+C26+H25+H26+O25+O26+T25,+T26)</f>
        <v>16</v>
      </c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</row>
    <row r="28" spans="1:21" ht="15" customHeight="1">
      <c r="A28" s="501" t="s">
        <v>895</v>
      </c>
      <c r="B28" s="352" t="s">
        <v>896</v>
      </c>
      <c r="C28" s="353">
        <v>2</v>
      </c>
      <c r="D28" s="353">
        <v>2</v>
      </c>
      <c r="E28" s="354"/>
      <c r="F28" s="354"/>
      <c r="G28" s="352" t="s">
        <v>897</v>
      </c>
      <c r="H28" s="353">
        <v>2</v>
      </c>
      <c r="I28" s="353">
        <v>2</v>
      </c>
      <c r="J28" s="353"/>
      <c r="K28" s="353"/>
      <c r="L28" s="355" t="s">
        <v>898</v>
      </c>
      <c r="M28" s="356">
        <v>2</v>
      </c>
      <c r="N28" s="356">
        <v>2</v>
      </c>
      <c r="O28" s="356"/>
      <c r="P28" s="356"/>
      <c r="Q28" s="352" t="s">
        <v>899</v>
      </c>
      <c r="R28" s="353">
        <v>10</v>
      </c>
      <c r="S28" s="353">
        <v>10</v>
      </c>
      <c r="T28" s="353">
        <v>10</v>
      </c>
      <c r="U28" s="353">
        <v>10</v>
      </c>
    </row>
    <row r="29" spans="1:21" ht="15" customHeight="1">
      <c r="A29" s="501"/>
      <c r="B29" s="352" t="s">
        <v>900</v>
      </c>
      <c r="C29" s="353">
        <v>2</v>
      </c>
      <c r="D29" s="353">
        <v>2</v>
      </c>
      <c r="E29" s="353"/>
      <c r="F29" s="353"/>
      <c r="G29" s="385" t="s">
        <v>901</v>
      </c>
      <c r="H29" s="361"/>
      <c r="I29" s="361"/>
      <c r="J29" s="361">
        <v>2</v>
      </c>
      <c r="K29" s="361">
        <v>2</v>
      </c>
      <c r="L29" s="352" t="s">
        <v>902</v>
      </c>
      <c r="M29" s="353">
        <v>1</v>
      </c>
      <c r="N29" s="353">
        <v>2</v>
      </c>
      <c r="O29" s="353">
        <v>1</v>
      </c>
      <c r="P29" s="353">
        <v>2</v>
      </c>
      <c r="Q29" s="358"/>
      <c r="R29" s="353"/>
      <c r="S29" s="353"/>
      <c r="T29" s="353"/>
      <c r="U29" s="353"/>
    </row>
    <row r="30" spans="1:21" ht="15" customHeight="1">
      <c r="A30" s="501"/>
      <c r="B30" s="352" t="s">
        <v>903</v>
      </c>
      <c r="C30" s="353">
        <v>2</v>
      </c>
      <c r="D30" s="353">
        <v>2</v>
      </c>
      <c r="E30" s="353"/>
      <c r="F30" s="353"/>
      <c r="H30" s="353"/>
      <c r="I30" s="353"/>
      <c r="J30" s="353"/>
      <c r="K30" s="353"/>
      <c r="L30" s="352" t="s">
        <v>904</v>
      </c>
      <c r="M30" s="353"/>
      <c r="N30" s="353"/>
      <c r="O30" s="353">
        <v>2</v>
      </c>
      <c r="P30" s="353">
        <v>2</v>
      </c>
      <c r="Q30" s="352"/>
      <c r="R30" s="353"/>
      <c r="S30" s="353"/>
      <c r="T30" s="353"/>
      <c r="U30" s="353"/>
    </row>
    <row r="31" spans="1:21" ht="15" customHeight="1">
      <c r="A31" s="501"/>
      <c r="B31" s="352" t="s">
        <v>51</v>
      </c>
      <c r="C31" s="353"/>
      <c r="D31" s="353"/>
      <c r="E31" s="353">
        <v>2</v>
      </c>
      <c r="F31" s="353">
        <v>2</v>
      </c>
      <c r="G31" s="352"/>
      <c r="H31" s="353"/>
      <c r="I31" s="353"/>
      <c r="J31" s="353"/>
      <c r="K31" s="353"/>
      <c r="M31" s="353"/>
      <c r="N31" s="353"/>
      <c r="O31" s="353"/>
      <c r="P31" s="353"/>
      <c r="Q31" s="358"/>
      <c r="R31" s="353"/>
      <c r="S31" s="353"/>
      <c r="T31" s="353"/>
      <c r="U31" s="353"/>
    </row>
    <row r="32" spans="1:21" ht="15" customHeight="1">
      <c r="A32" s="501"/>
      <c r="B32" s="360" t="s">
        <v>905</v>
      </c>
      <c r="C32" s="352"/>
      <c r="D32" s="352"/>
      <c r="E32" s="353">
        <v>2</v>
      </c>
      <c r="F32" s="353">
        <v>2</v>
      </c>
      <c r="G32" s="360"/>
      <c r="H32" s="353"/>
      <c r="I32" s="353"/>
      <c r="J32" s="353"/>
      <c r="K32" s="353"/>
      <c r="L32" s="352"/>
      <c r="M32" s="353"/>
      <c r="N32" s="353"/>
      <c r="O32" s="361"/>
      <c r="P32" s="361"/>
      <c r="Q32" s="362"/>
      <c r="R32" s="353"/>
      <c r="S32" s="353"/>
      <c r="T32" s="353"/>
      <c r="U32" s="353"/>
    </row>
    <row r="33" spans="1:21" ht="15" customHeight="1">
      <c r="A33" s="501"/>
      <c r="B33" s="386"/>
      <c r="C33" s="386"/>
      <c r="D33" s="386"/>
      <c r="E33" s="386"/>
      <c r="F33" s="386"/>
      <c r="G33" s="360"/>
      <c r="H33" s="353"/>
      <c r="I33" s="353"/>
      <c r="J33" s="353"/>
      <c r="K33" s="353"/>
      <c r="L33" s="352"/>
      <c r="M33" s="353"/>
      <c r="N33" s="353"/>
      <c r="O33" s="361"/>
      <c r="P33" s="361"/>
      <c r="Q33" s="362"/>
      <c r="R33" s="353"/>
      <c r="S33" s="353"/>
      <c r="T33" s="353"/>
      <c r="U33" s="353"/>
    </row>
    <row r="34" spans="1:21" ht="15" customHeight="1">
      <c r="A34" s="501"/>
      <c r="B34" s="366" t="s">
        <v>906</v>
      </c>
      <c r="C34" s="366">
        <f>SUM(C28:C32)</f>
        <v>6</v>
      </c>
      <c r="D34" s="366">
        <f>SUM(D28:D32)</f>
        <v>6</v>
      </c>
      <c r="E34" s="366">
        <f>SUM(E28:E32)</f>
        <v>4</v>
      </c>
      <c r="F34" s="366">
        <f>SUM(F28:F32)</f>
        <v>4</v>
      </c>
      <c r="G34" s="366" t="s">
        <v>907</v>
      </c>
      <c r="H34" s="366">
        <f>SUM(H28:H32)</f>
        <v>2</v>
      </c>
      <c r="I34" s="366">
        <f>SUM(I28:I32)</f>
        <v>2</v>
      </c>
      <c r="J34" s="366">
        <f>SUM(J28:J32)</f>
        <v>2</v>
      </c>
      <c r="K34" s="366">
        <f>SUM(K28:K32)</f>
        <v>2</v>
      </c>
      <c r="L34" s="366" t="s">
        <v>908</v>
      </c>
      <c r="M34" s="366">
        <f>SUM(M28:M32)</f>
        <v>3</v>
      </c>
      <c r="N34" s="366">
        <f>SUM(N28:N32)</f>
        <v>4</v>
      </c>
      <c r="O34" s="366">
        <f>SUM(O28:O32)</f>
        <v>3</v>
      </c>
      <c r="P34" s="366">
        <f>SUM(P28:P32)</f>
        <v>4</v>
      </c>
      <c r="Q34" s="366" t="s">
        <v>909</v>
      </c>
      <c r="R34" s="366">
        <f>SUM(R28:R32)</f>
        <v>10</v>
      </c>
      <c r="S34" s="366">
        <v>10</v>
      </c>
      <c r="T34" s="366">
        <f>SUM(T28:T32)</f>
        <v>10</v>
      </c>
      <c r="U34" s="366">
        <v>10</v>
      </c>
    </row>
    <row r="35" spans="1:21" ht="15" customHeight="1">
      <c r="A35" s="501"/>
      <c r="B35" s="367" t="s">
        <v>910</v>
      </c>
      <c r="C35" s="502" t="str">
        <f>SUM(C34,E34,H34,J34,M34,O34,R34,T34)&amp;" / "&amp;SUM(D34,F34,I34,K34,N34,P34,S34,U34)&amp;" (時數)"</f>
        <v>40 / 42 (時數)</v>
      </c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</row>
    <row r="36" spans="1:21" ht="15" customHeight="1">
      <c r="A36" s="510" t="s">
        <v>911</v>
      </c>
      <c r="B36" s="387" t="s">
        <v>912</v>
      </c>
      <c r="C36" s="334">
        <v>2</v>
      </c>
      <c r="D36" s="334">
        <v>2</v>
      </c>
      <c r="E36" s="334"/>
      <c r="F36" s="334"/>
      <c r="G36" s="387" t="s">
        <v>913</v>
      </c>
      <c r="H36" s="353">
        <v>2</v>
      </c>
      <c r="I36" s="353">
        <v>2</v>
      </c>
      <c r="J36" s="353"/>
      <c r="K36" s="353"/>
      <c r="L36" s="387" t="s">
        <v>914</v>
      </c>
      <c r="M36" s="353">
        <v>2</v>
      </c>
      <c r="N36" s="353">
        <v>2</v>
      </c>
      <c r="O36" s="353"/>
      <c r="P36" s="353"/>
      <c r="Q36" s="366"/>
      <c r="R36" s="366"/>
      <c r="S36" s="366"/>
      <c r="T36" s="366"/>
      <c r="U36" s="366"/>
    </row>
    <row r="37" spans="1:21" ht="15" customHeight="1">
      <c r="A37" s="511"/>
      <c r="B37" s="387" t="s">
        <v>915</v>
      </c>
      <c r="C37" s="334">
        <v>2</v>
      </c>
      <c r="D37" s="334">
        <v>2</v>
      </c>
      <c r="E37" s="334"/>
      <c r="F37" s="334"/>
      <c r="G37" s="387" t="s">
        <v>916</v>
      </c>
      <c r="H37" s="353">
        <v>2</v>
      </c>
      <c r="I37" s="353">
        <v>2</v>
      </c>
      <c r="J37" s="353"/>
      <c r="K37" s="353"/>
      <c r="L37" s="387" t="s">
        <v>917</v>
      </c>
      <c r="M37" s="353">
        <v>2</v>
      </c>
      <c r="N37" s="353">
        <v>2</v>
      </c>
      <c r="O37" s="353"/>
      <c r="P37" s="353"/>
      <c r="Q37" s="366"/>
      <c r="R37" s="366"/>
      <c r="S37" s="366"/>
      <c r="T37" s="366"/>
      <c r="U37" s="366"/>
    </row>
    <row r="38" spans="1:21" ht="15" customHeight="1">
      <c r="A38" s="511"/>
      <c r="B38" s="387" t="s">
        <v>918</v>
      </c>
      <c r="C38" s="334"/>
      <c r="D38" s="334"/>
      <c r="E38" s="334">
        <v>2</v>
      </c>
      <c r="F38" s="334">
        <v>2</v>
      </c>
      <c r="G38" s="387" t="s">
        <v>919</v>
      </c>
      <c r="H38" s="353"/>
      <c r="I38" s="353"/>
      <c r="J38" s="353">
        <v>2</v>
      </c>
      <c r="K38" s="353">
        <v>2</v>
      </c>
      <c r="L38" s="387" t="s">
        <v>920</v>
      </c>
      <c r="M38" s="353"/>
      <c r="N38" s="353"/>
      <c r="O38" s="353">
        <v>2</v>
      </c>
      <c r="P38" s="353">
        <v>2</v>
      </c>
      <c r="Q38" s="388"/>
      <c r="R38" s="334"/>
      <c r="S38" s="334"/>
      <c r="T38" s="334"/>
      <c r="U38" s="334"/>
    </row>
    <row r="39" spans="1:21" ht="15" customHeight="1">
      <c r="A39" s="511"/>
      <c r="B39" s="387" t="s">
        <v>921</v>
      </c>
      <c r="C39" s="334"/>
      <c r="D39" s="334"/>
      <c r="E39" s="334">
        <v>2</v>
      </c>
      <c r="F39" s="334">
        <v>2</v>
      </c>
      <c r="G39" s="387" t="s">
        <v>922</v>
      </c>
      <c r="H39" s="353"/>
      <c r="I39" s="353"/>
      <c r="J39" s="353">
        <v>2</v>
      </c>
      <c r="K39" s="353">
        <v>2</v>
      </c>
      <c r="L39" s="387" t="s">
        <v>923</v>
      </c>
      <c r="M39" s="353"/>
      <c r="N39" s="353"/>
      <c r="O39" s="353">
        <v>2</v>
      </c>
      <c r="P39" s="353">
        <v>2</v>
      </c>
      <c r="Q39" s="388"/>
      <c r="R39" s="334"/>
      <c r="S39" s="334"/>
      <c r="T39" s="334"/>
      <c r="U39" s="334"/>
    </row>
    <row r="40" spans="1:21" ht="15" customHeight="1">
      <c r="A40" s="511"/>
      <c r="B40" s="389" t="s">
        <v>924</v>
      </c>
      <c r="C40" s="390">
        <f>SUM(C36:C38)</f>
        <v>4</v>
      </c>
      <c r="D40" s="390">
        <f>SUM(D36:D38)</f>
        <v>4</v>
      </c>
      <c r="E40" s="390">
        <v>4</v>
      </c>
      <c r="F40" s="390">
        <v>4</v>
      </c>
      <c r="G40" s="391"/>
      <c r="H40" s="390">
        <f>SUM(H36:H38)</f>
        <v>4</v>
      </c>
      <c r="I40" s="390">
        <f>SUM(I36:I38)</f>
        <v>4</v>
      </c>
      <c r="J40" s="390">
        <v>4</v>
      </c>
      <c r="K40" s="390">
        <v>4</v>
      </c>
      <c r="L40" s="389"/>
      <c r="M40" s="390">
        <f>SUM(M36:M38)</f>
        <v>4</v>
      </c>
      <c r="N40" s="390">
        <f>SUM(N36:N38)</f>
        <v>4</v>
      </c>
      <c r="O40" s="390">
        <v>4</v>
      </c>
      <c r="P40" s="390">
        <v>4</v>
      </c>
      <c r="Q40" s="389"/>
      <c r="R40" s="392"/>
      <c r="S40" s="392"/>
      <c r="T40" s="392"/>
      <c r="U40" s="392"/>
    </row>
    <row r="41" spans="1:21" ht="15" customHeight="1">
      <c r="A41" s="512"/>
      <c r="B41" s="366" t="s">
        <v>925</v>
      </c>
      <c r="C41" s="513" t="s">
        <v>926</v>
      </c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</row>
    <row r="42" spans="1:21" ht="15" customHeight="1">
      <c r="A42" s="503" t="s">
        <v>927</v>
      </c>
      <c r="B42" s="352" t="s">
        <v>928</v>
      </c>
      <c r="C42" s="368">
        <v>2</v>
      </c>
      <c r="D42" s="368">
        <v>2</v>
      </c>
      <c r="E42" s="368"/>
      <c r="F42" s="368"/>
      <c r="G42" s="362" t="s">
        <v>14</v>
      </c>
      <c r="H42" s="368">
        <v>2</v>
      </c>
      <c r="I42" s="368">
        <v>2</v>
      </c>
      <c r="J42" s="368"/>
      <c r="K42" s="368"/>
      <c r="L42" s="355" t="s">
        <v>929</v>
      </c>
      <c r="M42" s="369">
        <v>2</v>
      </c>
      <c r="N42" s="369">
        <v>2</v>
      </c>
      <c r="O42" s="369"/>
      <c r="P42" s="369"/>
      <c r="Q42" s="352"/>
      <c r="R42" s="370"/>
      <c r="S42" s="370"/>
      <c r="T42" s="370"/>
      <c r="U42" s="370"/>
    </row>
    <row r="43" spans="1:21" ht="15" customHeight="1">
      <c r="A43" s="504"/>
      <c r="B43" s="371" t="s">
        <v>930</v>
      </c>
      <c r="C43" s="368">
        <v>2</v>
      </c>
      <c r="D43" s="368">
        <v>2</v>
      </c>
      <c r="E43" s="368"/>
      <c r="F43" s="368"/>
      <c r="G43" s="358" t="s">
        <v>931</v>
      </c>
      <c r="H43" s="368">
        <v>2</v>
      </c>
      <c r="I43" s="368">
        <v>2</v>
      </c>
      <c r="J43" s="368"/>
      <c r="K43" s="368"/>
      <c r="L43" s="352" t="s">
        <v>932</v>
      </c>
      <c r="M43" s="368">
        <v>2</v>
      </c>
      <c r="N43" s="368">
        <v>2</v>
      </c>
      <c r="O43" s="368"/>
      <c r="P43" s="368"/>
      <c r="Q43" s="352"/>
      <c r="R43" s="370"/>
      <c r="S43" s="370"/>
      <c r="T43" s="370"/>
      <c r="U43" s="370"/>
    </row>
    <row r="44" spans="1:21" ht="15" customHeight="1">
      <c r="A44" s="504"/>
      <c r="B44" s="371" t="s">
        <v>15</v>
      </c>
      <c r="C44" s="368">
        <v>2</v>
      </c>
      <c r="D44" s="368">
        <v>2</v>
      </c>
      <c r="E44" s="368"/>
      <c r="F44" s="368"/>
      <c r="G44" s="372" t="s">
        <v>933</v>
      </c>
      <c r="H44" s="338">
        <v>2</v>
      </c>
      <c r="I44" s="338">
        <v>2</v>
      </c>
      <c r="J44" s="338"/>
      <c r="K44" s="338"/>
      <c r="L44" s="352" t="s">
        <v>934</v>
      </c>
      <c r="M44" s="368">
        <v>2</v>
      </c>
      <c r="N44" s="368">
        <v>2</v>
      </c>
      <c r="O44" s="368"/>
      <c r="P44" s="368"/>
      <c r="Q44" s="352"/>
      <c r="R44" s="370"/>
      <c r="S44" s="370"/>
      <c r="T44" s="370"/>
      <c r="U44" s="370"/>
    </row>
    <row r="45" spans="1:21" ht="15" customHeight="1">
      <c r="A45" s="504"/>
      <c r="B45" s="352" t="s">
        <v>16</v>
      </c>
      <c r="C45" s="368">
        <v>2</v>
      </c>
      <c r="D45" s="368">
        <v>2</v>
      </c>
      <c r="E45" s="368"/>
      <c r="F45" s="368"/>
      <c r="G45" s="352" t="s">
        <v>54</v>
      </c>
      <c r="H45" s="368">
        <v>2</v>
      </c>
      <c r="I45" s="368">
        <v>2</v>
      </c>
      <c r="J45" s="368"/>
      <c r="K45" s="368"/>
      <c r="L45" s="352" t="s">
        <v>935</v>
      </c>
      <c r="M45" s="368">
        <v>2</v>
      </c>
      <c r="N45" s="368">
        <v>2</v>
      </c>
      <c r="O45" s="368"/>
      <c r="P45" s="368"/>
      <c r="Q45" s="352"/>
      <c r="R45" s="370"/>
      <c r="S45" s="370"/>
      <c r="T45" s="370"/>
      <c r="U45" s="370"/>
    </row>
    <row r="46" spans="1:21" ht="15" customHeight="1">
      <c r="A46" s="504"/>
      <c r="B46" s="352" t="s">
        <v>17</v>
      </c>
      <c r="C46" s="368"/>
      <c r="D46" s="368"/>
      <c r="E46" s="368">
        <v>2</v>
      </c>
      <c r="F46" s="368">
        <v>2</v>
      </c>
      <c r="G46" s="352" t="s">
        <v>936</v>
      </c>
      <c r="H46" s="368">
        <v>2</v>
      </c>
      <c r="I46" s="368">
        <v>2</v>
      </c>
      <c r="J46" s="368"/>
      <c r="K46" s="368"/>
      <c r="L46" s="352" t="s">
        <v>937</v>
      </c>
      <c r="M46" s="368">
        <v>2</v>
      </c>
      <c r="N46" s="368">
        <v>2</v>
      </c>
      <c r="O46" s="368">
        <v>2</v>
      </c>
      <c r="P46" s="368">
        <v>2</v>
      </c>
      <c r="Q46" s="352"/>
      <c r="R46" s="370"/>
      <c r="S46" s="370"/>
      <c r="T46" s="370"/>
      <c r="U46" s="370"/>
    </row>
    <row r="47" spans="1:21" ht="15" customHeight="1">
      <c r="A47" s="504"/>
      <c r="B47" s="371" t="s">
        <v>18</v>
      </c>
      <c r="C47" s="368"/>
      <c r="D47" s="368"/>
      <c r="E47" s="368">
        <v>2</v>
      </c>
      <c r="F47" s="368">
        <v>2</v>
      </c>
      <c r="G47" s="371" t="s">
        <v>938</v>
      </c>
      <c r="H47" s="368"/>
      <c r="I47" s="368"/>
      <c r="J47" s="368">
        <v>2</v>
      </c>
      <c r="K47" s="368">
        <v>2</v>
      </c>
      <c r="L47" s="352" t="s">
        <v>939</v>
      </c>
      <c r="M47" s="368"/>
      <c r="N47" s="368"/>
      <c r="O47" s="368">
        <v>2</v>
      </c>
      <c r="P47" s="368">
        <v>2</v>
      </c>
      <c r="Q47" s="352"/>
      <c r="R47" s="370"/>
      <c r="S47" s="370"/>
      <c r="T47" s="370"/>
      <c r="U47" s="370"/>
    </row>
    <row r="48" spans="1:21" ht="15" customHeight="1">
      <c r="A48" s="504"/>
      <c r="B48" s="371" t="s">
        <v>940</v>
      </c>
      <c r="C48" s="368"/>
      <c r="D48" s="368"/>
      <c r="E48" s="368">
        <v>2</v>
      </c>
      <c r="F48" s="368">
        <v>2</v>
      </c>
      <c r="G48" s="393" t="s">
        <v>941</v>
      </c>
      <c r="H48" s="369"/>
      <c r="I48" s="369"/>
      <c r="J48" s="369">
        <v>2</v>
      </c>
      <c r="K48" s="369">
        <v>2</v>
      </c>
      <c r="L48" s="352" t="s">
        <v>942</v>
      </c>
      <c r="M48" s="368"/>
      <c r="N48" s="368"/>
      <c r="O48" s="368">
        <v>2</v>
      </c>
      <c r="P48" s="368">
        <v>2</v>
      </c>
      <c r="Q48" s="352"/>
      <c r="R48" s="370"/>
      <c r="S48" s="370"/>
      <c r="T48" s="370"/>
      <c r="U48" s="370"/>
    </row>
    <row r="49" spans="1:21" ht="15" customHeight="1">
      <c r="A49" s="504"/>
      <c r="B49" s="374" t="s">
        <v>58</v>
      </c>
      <c r="C49" s="368"/>
      <c r="D49" s="368"/>
      <c r="E49" s="368">
        <v>2</v>
      </c>
      <c r="F49" s="368">
        <v>2</v>
      </c>
      <c r="G49" s="352" t="s">
        <v>943</v>
      </c>
      <c r="H49" s="368"/>
      <c r="I49" s="368"/>
      <c r="J49" s="368">
        <v>2</v>
      </c>
      <c r="K49" s="368">
        <v>2</v>
      </c>
      <c r="L49" s="352" t="s">
        <v>944</v>
      </c>
      <c r="M49" s="368"/>
      <c r="N49" s="368"/>
      <c r="O49" s="368">
        <v>2</v>
      </c>
      <c r="P49" s="368">
        <v>2</v>
      </c>
      <c r="Q49" s="352" t="s">
        <v>19</v>
      </c>
      <c r="R49" s="370"/>
      <c r="S49" s="370"/>
      <c r="T49" s="370"/>
      <c r="U49" s="370"/>
    </row>
    <row r="50" spans="1:21" ht="15" customHeight="1">
      <c r="A50" s="504"/>
      <c r="B50" s="371" t="s">
        <v>945</v>
      </c>
      <c r="C50" s="368"/>
      <c r="D50" s="368"/>
      <c r="E50" s="368">
        <v>2</v>
      </c>
      <c r="F50" s="368">
        <v>2</v>
      </c>
      <c r="G50" s="352" t="s">
        <v>946</v>
      </c>
      <c r="H50" s="368"/>
      <c r="I50" s="368"/>
      <c r="J50" s="368">
        <v>2</v>
      </c>
      <c r="K50" s="368">
        <v>2</v>
      </c>
      <c r="L50" s="352" t="s">
        <v>947</v>
      </c>
      <c r="M50" s="368"/>
      <c r="N50" s="368"/>
      <c r="O50" s="368">
        <v>2</v>
      </c>
      <c r="P50" s="368">
        <v>2</v>
      </c>
      <c r="Q50" s="362"/>
      <c r="R50" s="370"/>
      <c r="S50" s="370"/>
      <c r="T50" s="370"/>
      <c r="U50" s="370"/>
    </row>
    <row r="51" spans="1:21" ht="15" customHeight="1">
      <c r="A51" s="504"/>
      <c r="B51" s="374"/>
      <c r="C51" s="368"/>
      <c r="D51" s="368"/>
      <c r="E51" s="368"/>
      <c r="F51" s="368"/>
      <c r="G51" s="352" t="s">
        <v>948</v>
      </c>
      <c r="H51" s="368"/>
      <c r="I51" s="368"/>
      <c r="J51" s="368">
        <v>2</v>
      </c>
      <c r="K51" s="368">
        <v>2</v>
      </c>
      <c r="L51" s="352"/>
      <c r="M51" s="368"/>
      <c r="N51" s="368"/>
      <c r="O51" s="368"/>
      <c r="P51" s="368"/>
      <c r="Q51" s="362"/>
      <c r="R51" s="370"/>
      <c r="S51" s="370"/>
      <c r="T51" s="370"/>
      <c r="U51" s="370"/>
    </row>
    <row r="52" spans="1:21" ht="15" customHeight="1">
      <c r="A52" s="504"/>
      <c r="B52" s="366" t="s">
        <v>20</v>
      </c>
      <c r="C52" s="375">
        <v>8</v>
      </c>
      <c r="D52" s="375">
        <v>8</v>
      </c>
      <c r="E52" s="375">
        <v>10</v>
      </c>
      <c r="F52" s="375">
        <v>10</v>
      </c>
      <c r="G52" s="366" t="s">
        <v>20</v>
      </c>
      <c r="H52" s="375">
        <v>10</v>
      </c>
      <c r="I52" s="375">
        <v>10</v>
      </c>
      <c r="J52" s="375">
        <v>10</v>
      </c>
      <c r="K52" s="375">
        <v>10</v>
      </c>
      <c r="L52" s="366" t="s">
        <v>20</v>
      </c>
      <c r="M52" s="375">
        <v>10</v>
      </c>
      <c r="N52" s="375">
        <v>10</v>
      </c>
      <c r="O52" s="375">
        <v>10</v>
      </c>
      <c r="P52" s="375">
        <v>10</v>
      </c>
      <c r="Q52" s="366" t="s">
        <v>20</v>
      </c>
      <c r="R52" s="375">
        <v>0</v>
      </c>
      <c r="S52" s="375">
        <v>0</v>
      </c>
      <c r="T52" s="375">
        <v>0</v>
      </c>
      <c r="U52" s="375">
        <v>0</v>
      </c>
    </row>
    <row r="53" spans="1:21" ht="15" customHeight="1">
      <c r="A53" s="504"/>
      <c r="B53" s="352"/>
      <c r="C53" s="368"/>
      <c r="D53" s="368"/>
      <c r="E53" s="368"/>
      <c r="F53" s="368"/>
      <c r="G53" s="352"/>
      <c r="H53" s="368"/>
      <c r="I53" s="368"/>
      <c r="J53" s="368"/>
      <c r="K53" s="368"/>
      <c r="L53" s="352"/>
      <c r="M53" s="368"/>
      <c r="N53" s="368"/>
      <c r="O53" s="368"/>
      <c r="P53" s="368"/>
      <c r="Q53" s="327"/>
      <c r="R53" s="370"/>
      <c r="S53" s="370"/>
      <c r="T53" s="370"/>
      <c r="U53" s="370"/>
    </row>
    <row r="54" spans="1:21" ht="15" customHeight="1">
      <c r="A54" s="505"/>
      <c r="B54" s="376" t="s">
        <v>910</v>
      </c>
      <c r="C54" s="506" t="s">
        <v>949</v>
      </c>
      <c r="D54" s="506"/>
      <c r="E54" s="506"/>
      <c r="F54" s="506"/>
      <c r="G54" s="506"/>
      <c r="H54" s="506"/>
      <c r="I54" s="506"/>
      <c r="J54" s="506"/>
      <c r="K54" s="506"/>
      <c r="L54" s="506"/>
      <c r="M54" s="506"/>
      <c r="N54" s="506"/>
      <c r="O54" s="506"/>
      <c r="P54" s="506"/>
      <c r="Q54" s="506"/>
      <c r="R54" s="506"/>
      <c r="S54" s="506"/>
      <c r="T54" s="506"/>
      <c r="U54" s="506"/>
    </row>
    <row r="55" spans="1:21" ht="15" customHeight="1">
      <c r="A55" s="516" t="s">
        <v>950</v>
      </c>
      <c r="B55" s="516"/>
      <c r="C55" s="394">
        <v>24</v>
      </c>
      <c r="D55" s="394">
        <v>25</v>
      </c>
      <c r="E55" s="394">
        <v>26</v>
      </c>
      <c r="F55" s="394">
        <v>27</v>
      </c>
      <c r="G55" s="395"/>
      <c r="H55" s="394">
        <v>25</v>
      </c>
      <c r="I55" s="394">
        <v>25</v>
      </c>
      <c r="J55" s="394">
        <v>23</v>
      </c>
      <c r="K55" s="394">
        <v>23</v>
      </c>
      <c r="L55" s="395"/>
      <c r="M55" s="394">
        <v>17</v>
      </c>
      <c r="N55" s="394">
        <v>18</v>
      </c>
      <c r="O55" s="394">
        <v>17</v>
      </c>
      <c r="P55" s="394">
        <v>18</v>
      </c>
      <c r="Q55" s="395"/>
      <c r="R55" s="394">
        <f>SUM(R11,R17,R23,R34,R53)</f>
        <v>10</v>
      </c>
      <c r="S55" s="394">
        <f>SUM(S11,S17,S23,S34,S53)</f>
        <v>10</v>
      </c>
      <c r="T55" s="394">
        <f>SUM(T11,T17,T23,T34,T53)</f>
        <v>10</v>
      </c>
      <c r="U55" s="394">
        <f>SUM(U11,U17,U23,U34,U53)</f>
        <v>10</v>
      </c>
    </row>
    <row r="56" spans="1:21" ht="15" customHeight="1">
      <c r="A56" s="508" t="s">
        <v>951</v>
      </c>
      <c r="B56" s="508"/>
      <c r="C56" s="508"/>
      <c r="D56" s="508"/>
      <c r="E56" s="508"/>
      <c r="F56" s="508"/>
      <c r="G56" s="508"/>
      <c r="H56" s="508"/>
      <c r="I56" s="508"/>
      <c r="J56" s="508"/>
      <c r="K56" s="508"/>
      <c r="L56" s="508"/>
      <c r="M56" s="508"/>
      <c r="N56" s="508"/>
      <c r="O56" s="508"/>
      <c r="P56" s="508"/>
      <c r="Q56" s="508"/>
      <c r="R56" s="508"/>
      <c r="S56" s="508"/>
      <c r="T56" s="508"/>
      <c r="U56" s="379"/>
    </row>
    <row r="57" spans="1:21" ht="15" customHeight="1">
      <c r="A57" s="508" t="s">
        <v>1197</v>
      </c>
      <c r="B57" s="508"/>
      <c r="C57" s="508"/>
      <c r="D57" s="508"/>
      <c r="E57" s="508"/>
      <c r="F57" s="508"/>
      <c r="G57" s="508"/>
      <c r="H57" s="508"/>
      <c r="I57" s="508"/>
      <c r="J57" s="508"/>
      <c r="K57" s="508"/>
      <c r="L57" s="508"/>
      <c r="M57" s="508"/>
      <c r="N57" s="508"/>
      <c r="O57" s="508"/>
      <c r="P57" s="508"/>
      <c r="Q57" s="508"/>
      <c r="R57" s="508"/>
      <c r="S57" s="508"/>
      <c r="T57" s="508"/>
      <c r="U57" s="508"/>
    </row>
    <row r="58" spans="1:21" ht="15" customHeight="1">
      <c r="A58" s="508" t="s">
        <v>952</v>
      </c>
      <c r="B58" s="508"/>
      <c r="C58" s="508"/>
      <c r="D58" s="508"/>
      <c r="E58" s="508"/>
      <c r="F58" s="508"/>
      <c r="G58" s="508"/>
      <c r="H58" s="508"/>
      <c r="I58" s="508"/>
      <c r="J58" s="508"/>
      <c r="K58" s="508"/>
      <c r="L58" s="508"/>
      <c r="M58" s="508"/>
      <c r="N58" s="508"/>
      <c r="O58" s="508"/>
      <c r="P58" s="508"/>
      <c r="Q58" s="508"/>
      <c r="R58" s="508"/>
      <c r="S58" s="508"/>
      <c r="T58" s="508"/>
      <c r="U58" s="508"/>
    </row>
    <row r="59" spans="1:21" ht="18" customHeight="1">
      <c r="A59" s="515" t="s">
        <v>953</v>
      </c>
      <c r="B59" s="515"/>
      <c r="C59" s="515"/>
      <c r="D59" s="515"/>
      <c r="E59" s="515"/>
      <c r="F59" s="515"/>
      <c r="G59" s="515"/>
      <c r="H59" s="380"/>
      <c r="I59" s="381"/>
      <c r="J59" s="379"/>
      <c r="K59" s="379"/>
      <c r="L59" s="508" t="s">
        <v>954</v>
      </c>
      <c r="M59" s="508"/>
      <c r="N59" s="508"/>
      <c r="O59" s="508"/>
      <c r="P59" s="508"/>
      <c r="Q59" s="508"/>
      <c r="R59" s="508"/>
      <c r="S59" s="508"/>
      <c r="T59" s="508"/>
      <c r="U59" s="508"/>
    </row>
    <row r="60" spans="1:21" ht="18" customHeight="1">
      <c r="A60" s="508" t="s">
        <v>955</v>
      </c>
      <c r="B60" s="508"/>
      <c r="C60" s="508"/>
      <c r="D60" s="508"/>
      <c r="E60" s="508"/>
      <c r="F60" s="508"/>
      <c r="G60" s="508"/>
      <c r="H60" s="508"/>
      <c r="I60" s="508"/>
      <c r="J60" s="508"/>
      <c r="K60" s="508"/>
      <c r="L60" s="508"/>
      <c r="M60" s="508"/>
      <c r="N60" s="508"/>
      <c r="O60" s="508"/>
      <c r="P60" s="508"/>
      <c r="Q60" s="508"/>
      <c r="R60" s="508"/>
      <c r="S60" s="508"/>
      <c r="T60" s="508"/>
      <c r="U60" s="508"/>
    </row>
    <row r="61" spans="1:21" ht="18" customHeight="1">
      <c r="A61" s="508"/>
      <c r="B61" s="508"/>
      <c r="C61" s="508"/>
      <c r="D61" s="508"/>
      <c r="E61" s="508"/>
      <c r="F61" s="508"/>
      <c r="G61" s="508"/>
      <c r="H61" s="508"/>
      <c r="I61" s="508"/>
      <c r="J61" s="508"/>
      <c r="K61" s="508"/>
      <c r="L61" s="508"/>
      <c r="M61" s="508"/>
      <c r="N61" s="508"/>
      <c r="O61" s="508"/>
      <c r="P61" s="508"/>
      <c r="Q61" s="508"/>
      <c r="R61" s="508"/>
      <c r="S61" s="508"/>
      <c r="T61" s="508"/>
      <c r="U61" s="508"/>
    </row>
    <row r="62" spans="1:21" ht="15" customHeight="1">
      <c r="A62" s="508"/>
      <c r="B62" s="508"/>
      <c r="C62" s="508"/>
      <c r="D62" s="508"/>
      <c r="E62" s="508"/>
      <c r="F62" s="508"/>
      <c r="G62" s="508"/>
      <c r="H62" s="508"/>
      <c r="I62" s="508"/>
      <c r="J62" s="508"/>
      <c r="K62" s="508"/>
      <c r="L62" s="382"/>
      <c r="M62" s="382"/>
      <c r="N62" s="382"/>
      <c r="O62" s="382"/>
      <c r="P62" s="382"/>
      <c r="Q62" s="382"/>
      <c r="R62" s="382"/>
      <c r="S62" s="382"/>
      <c r="T62" s="382"/>
      <c r="U62" s="382"/>
    </row>
    <row r="63" spans="1:21" ht="15" customHeight="1">
      <c r="A63" s="500" t="s">
        <v>956</v>
      </c>
      <c r="B63" s="500"/>
      <c r="C63" s="500"/>
      <c r="D63" s="500"/>
      <c r="E63" s="500"/>
      <c r="F63" s="500"/>
      <c r="G63" s="500"/>
      <c r="H63" s="500"/>
      <c r="I63" s="500"/>
      <c r="J63" s="500"/>
      <c r="K63" s="500"/>
      <c r="L63" s="500"/>
      <c r="M63" s="500"/>
      <c r="N63" s="500"/>
      <c r="O63" s="500"/>
      <c r="P63" s="500"/>
      <c r="Q63" s="500"/>
      <c r="R63" s="500"/>
      <c r="S63" s="500"/>
      <c r="T63" s="500"/>
      <c r="U63" s="500"/>
    </row>
    <row r="64" spans="1:21">
      <c r="A64" s="719" t="s">
        <v>1204</v>
      </c>
      <c r="B64" s="720"/>
      <c r="C64" s="720"/>
      <c r="D64" s="720"/>
      <c r="E64" s="720"/>
      <c r="F64" s="720"/>
      <c r="G64" s="720"/>
      <c r="H64" s="720"/>
      <c r="I64" s="720"/>
      <c r="J64" s="720"/>
      <c r="K64" s="720"/>
      <c r="L64" s="720"/>
      <c r="M64" s="720"/>
      <c r="N64" s="720"/>
      <c r="O64" s="720"/>
      <c r="P64" s="720"/>
      <c r="Q64" s="720"/>
      <c r="R64" s="720"/>
      <c r="S64" s="720"/>
      <c r="T64" s="720"/>
      <c r="U64" s="720"/>
    </row>
  </sheetData>
  <mergeCells count="46">
    <mergeCell ref="A2:U4"/>
    <mergeCell ref="A42:A54"/>
    <mergeCell ref="C54:U54"/>
    <mergeCell ref="A55:B55"/>
    <mergeCell ref="A56:T56"/>
    <mergeCell ref="J6:K6"/>
    <mergeCell ref="M6:N6"/>
    <mergeCell ref="O6:P6"/>
    <mergeCell ref="R6:S6"/>
    <mergeCell ref="T6:U6"/>
    <mergeCell ref="A8:A13"/>
    <mergeCell ref="C12:U12"/>
    <mergeCell ref="B13:U13"/>
    <mergeCell ref="A14:A18"/>
    <mergeCell ref="C18:U18"/>
    <mergeCell ref="A19:A20"/>
    <mergeCell ref="H6:I6"/>
    <mergeCell ref="A63:U63"/>
    <mergeCell ref="C24:U24"/>
    <mergeCell ref="A28:A35"/>
    <mergeCell ref="C35:U35"/>
    <mergeCell ref="A36:A41"/>
    <mergeCell ref="C41:U41"/>
    <mergeCell ref="A25:A27"/>
    <mergeCell ref="C27:U27"/>
    <mergeCell ref="A58:U58"/>
    <mergeCell ref="A57:U57"/>
    <mergeCell ref="A59:G59"/>
    <mergeCell ref="L59:U61"/>
    <mergeCell ref="A60:K62"/>
    <mergeCell ref="A64:U64"/>
    <mergeCell ref="B19:U19"/>
    <mergeCell ref="C20:U20"/>
    <mergeCell ref="A21:A24"/>
    <mergeCell ref="A1:U1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</mergeCells>
  <phoneticPr fontId="2" type="noConversion"/>
  <printOptions horizontalCentered="1"/>
  <pageMargins left="0.19685039370078741" right="0.11811023622047245" top="0.15748031496062992" bottom="0.15748031496062992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63"/>
  <sheetViews>
    <sheetView topLeftCell="A37" zoomScaleNormal="100" workbookViewId="0">
      <selection activeCell="A63" sqref="A63:U63"/>
    </sheetView>
  </sheetViews>
  <sheetFormatPr defaultColWidth="9" defaultRowHeight="15"/>
  <cols>
    <col min="1" max="1" width="2.25" style="453" customWidth="1"/>
    <col min="2" max="2" width="13.375" style="454" customWidth="1"/>
    <col min="3" max="6" width="2.875" style="453" customWidth="1"/>
    <col min="7" max="7" width="13.375" style="454" customWidth="1"/>
    <col min="8" max="11" width="2.875" style="453" customWidth="1"/>
    <col min="12" max="12" width="13.375" style="454" customWidth="1"/>
    <col min="13" max="16" width="2.875" style="453" customWidth="1"/>
    <col min="17" max="17" width="13.375" style="454" customWidth="1"/>
    <col min="18" max="21" width="2.875" style="453" customWidth="1"/>
    <col min="22" max="16384" width="9" style="347"/>
  </cols>
  <sheetData>
    <row r="1" spans="1:21" ht="26.25" customHeight="1">
      <c r="A1" s="520" t="s">
        <v>1181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</row>
    <row r="2" spans="1:21" s="470" customFormat="1" ht="9.9499999999999993" customHeight="1">
      <c r="A2" s="484" t="s">
        <v>1182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</row>
    <row r="3" spans="1:21" s="471" customFormat="1" ht="9.9499999999999993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</row>
    <row r="4" spans="1:21" s="471" customFormat="1" ht="9.9499999999999993" customHeight="1">
      <c r="A4" s="486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</row>
    <row r="5" spans="1:21" s="396" customFormat="1" ht="12.75">
      <c r="A5" s="522" t="s">
        <v>957</v>
      </c>
      <c r="B5" s="523" t="s">
        <v>958</v>
      </c>
      <c r="C5" s="522" t="s">
        <v>959</v>
      </c>
      <c r="D5" s="522"/>
      <c r="E5" s="522"/>
      <c r="F5" s="522"/>
      <c r="G5" s="523" t="s">
        <v>958</v>
      </c>
      <c r="H5" s="522" t="s">
        <v>960</v>
      </c>
      <c r="I5" s="522"/>
      <c r="J5" s="522"/>
      <c r="K5" s="522"/>
      <c r="L5" s="523" t="s">
        <v>958</v>
      </c>
      <c r="M5" s="522" t="s">
        <v>1078</v>
      </c>
      <c r="N5" s="522"/>
      <c r="O5" s="522"/>
      <c r="P5" s="522"/>
      <c r="Q5" s="523" t="s">
        <v>958</v>
      </c>
      <c r="R5" s="522" t="s">
        <v>962</v>
      </c>
      <c r="S5" s="522"/>
      <c r="T5" s="522"/>
      <c r="U5" s="522"/>
    </row>
    <row r="6" spans="1:21" s="396" customFormat="1" ht="12.75">
      <c r="A6" s="522"/>
      <c r="B6" s="523"/>
      <c r="C6" s="522" t="s">
        <v>963</v>
      </c>
      <c r="D6" s="522"/>
      <c r="E6" s="522" t="s">
        <v>964</v>
      </c>
      <c r="F6" s="522"/>
      <c r="G6" s="523"/>
      <c r="H6" s="522" t="s">
        <v>963</v>
      </c>
      <c r="I6" s="522"/>
      <c r="J6" s="522" t="s">
        <v>964</v>
      </c>
      <c r="K6" s="522"/>
      <c r="L6" s="523"/>
      <c r="M6" s="522" t="s">
        <v>963</v>
      </c>
      <c r="N6" s="522"/>
      <c r="O6" s="522" t="s">
        <v>964</v>
      </c>
      <c r="P6" s="522"/>
      <c r="Q6" s="523"/>
      <c r="R6" s="522" t="s">
        <v>963</v>
      </c>
      <c r="S6" s="522"/>
      <c r="T6" s="522" t="s">
        <v>964</v>
      </c>
      <c r="U6" s="522"/>
    </row>
    <row r="7" spans="1:21" s="398" customFormat="1" ht="13.5" customHeight="1">
      <c r="A7" s="522"/>
      <c r="B7" s="523"/>
      <c r="C7" s="397" t="s">
        <v>116</v>
      </c>
      <c r="D7" s="397" t="s">
        <v>970</v>
      </c>
      <c r="E7" s="397" t="s">
        <v>116</v>
      </c>
      <c r="F7" s="397" t="s">
        <v>970</v>
      </c>
      <c r="G7" s="523"/>
      <c r="H7" s="397" t="s">
        <v>116</v>
      </c>
      <c r="I7" s="397" t="s">
        <v>117</v>
      </c>
      <c r="J7" s="397" t="s">
        <v>116</v>
      </c>
      <c r="K7" s="397" t="s">
        <v>117</v>
      </c>
      <c r="L7" s="523"/>
      <c r="M7" s="397" t="s">
        <v>116</v>
      </c>
      <c r="N7" s="397" t="s">
        <v>970</v>
      </c>
      <c r="O7" s="397" t="s">
        <v>116</v>
      </c>
      <c r="P7" s="397" t="s">
        <v>117</v>
      </c>
      <c r="Q7" s="523"/>
      <c r="R7" s="397" t="s">
        <v>116</v>
      </c>
      <c r="S7" s="397" t="s">
        <v>117</v>
      </c>
      <c r="T7" s="397" t="s">
        <v>968</v>
      </c>
      <c r="U7" s="397" t="s">
        <v>970</v>
      </c>
    </row>
    <row r="8" spans="1:21" s="402" customFormat="1" ht="12.6" customHeight="1">
      <c r="A8" s="522" t="s">
        <v>1079</v>
      </c>
      <c r="B8" s="455" t="s">
        <v>1080</v>
      </c>
      <c r="C8" s="456">
        <v>2</v>
      </c>
      <c r="D8" s="457">
        <v>2</v>
      </c>
      <c r="E8" s="457"/>
      <c r="F8" s="457"/>
      <c r="G8" s="455" t="s">
        <v>1081</v>
      </c>
      <c r="H8" s="457">
        <v>2</v>
      </c>
      <c r="I8" s="457">
        <v>2</v>
      </c>
      <c r="J8" s="457"/>
      <c r="K8" s="457"/>
      <c r="L8" s="455"/>
      <c r="M8" s="401"/>
      <c r="N8" s="401"/>
      <c r="O8" s="401"/>
      <c r="P8" s="401"/>
      <c r="Q8" s="399"/>
      <c r="R8" s="401"/>
      <c r="S8" s="401"/>
      <c r="T8" s="401"/>
      <c r="U8" s="401"/>
    </row>
    <row r="9" spans="1:21" s="402" customFormat="1" ht="12.6" customHeight="1">
      <c r="A9" s="522"/>
      <c r="B9" s="455" t="s">
        <v>1082</v>
      </c>
      <c r="C9" s="456"/>
      <c r="D9" s="457"/>
      <c r="E9" s="457">
        <v>2</v>
      </c>
      <c r="F9" s="457">
        <v>2</v>
      </c>
      <c r="G9" s="455" t="s">
        <v>1083</v>
      </c>
      <c r="H9" s="457">
        <v>2</v>
      </c>
      <c r="I9" s="457">
        <v>2</v>
      </c>
      <c r="J9" s="457">
        <v>2</v>
      </c>
      <c r="K9" s="457">
        <v>2</v>
      </c>
      <c r="L9" s="455"/>
      <c r="M9" s="401"/>
      <c r="N9" s="401"/>
      <c r="O9" s="401"/>
      <c r="P9" s="401"/>
      <c r="Q9" s="399"/>
      <c r="R9" s="401"/>
      <c r="S9" s="401"/>
      <c r="T9" s="401"/>
      <c r="U9" s="401"/>
    </row>
    <row r="10" spans="1:21" s="403" customFormat="1" ht="12.6" customHeight="1">
      <c r="A10" s="522"/>
      <c r="B10" s="455" t="s">
        <v>1084</v>
      </c>
      <c r="C10" s="456">
        <v>2</v>
      </c>
      <c r="D10" s="457">
        <v>2</v>
      </c>
      <c r="E10" s="457"/>
      <c r="F10" s="457"/>
      <c r="G10" s="455"/>
      <c r="H10" s="457"/>
      <c r="I10" s="457"/>
      <c r="J10" s="457"/>
      <c r="K10" s="457"/>
      <c r="L10" s="455"/>
      <c r="M10" s="401"/>
      <c r="N10" s="401"/>
      <c r="O10" s="401"/>
      <c r="P10" s="401"/>
      <c r="Q10" s="399"/>
      <c r="R10" s="401"/>
      <c r="S10" s="401"/>
      <c r="T10" s="401"/>
      <c r="U10" s="401"/>
    </row>
    <row r="11" spans="1:21" s="403" customFormat="1" ht="12.6" customHeight="1">
      <c r="A11" s="522"/>
      <c r="B11" s="455" t="s">
        <v>1085</v>
      </c>
      <c r="C11" s="456"/>
      <c r="D11" s="457"/>
      <c r="E11" s="457">
        <v>2</v>
      </c>
      <c r="F11" s="457">
        <v>2</v>
      </c>
      <c r="G11" s="455"/>
      <c r="H11" s="457"/>
      <c r="I11" s="457"/>
      <c r="J11" s="457"/>
      <c r="K11" s="457"/>
      <c r="L11" s="455"/>
      <c r="M11" s="401"/>
      <c r="N11" s="401"/>
      <c r="O11" s="401"/>
      <c r="P11" s="401"/>
      <c r="Q11" s="399"/>
      <c r="R11" s="401"/>
      <c r="S11" s="401"/>
      <c r="T11" s="401"/>
      <c r="U11" s="401"/>
    </row>
    <row r="12" spans="1:21" s="407" customFormat="1" ht="12.6" customHeight="1">
      <c r="A12" s="522"/>
      <c r="B12" s="404" t="s">
        <v>978</v>
      </c>
      <c r="C12" s="405">
        <f>SUM(C8:C10)</f>
        <v>4</v>
      </c>
      <c r="D12" s="406">
        <f>SUM(D8:D10)</f>
        <v>4</v>
      </c>
      <c r="E12" s="406">
        <f>SUM(E8:E11)</f>
        <v>4</v>
      </c>
      <c r="F12" s="406">
        <f>SUM(F8:F11)</f>
        <v>4</v>
      </c>
      <c r="G12" s="404" t="s">
        <v>978</v>
      </c>
      <c r="H12" s="406">
        <f>SUM(H8:H10)</f>
        <v>4</v>
      </c>
      <c r="I12" s="406">
        <f>SUM(I8:I10)</f>
        <v>4</v>
      </c>
      <c r="J12" s="406">
        <f>SUM(J8:J10)</f>
        <v>2</v>
      </c>
      <c r="K12" s="406">
        <f>SUM(K8:K10)</f>
        <v>2</v>
      </c>
      <c r="L12" s="404" t="s">
        <v>978</v>
      </c>
      <c r="M12" s="406">
        <f>SUM(M8:M11)</f>
        <v>0</v>
      </c>
      <c r="N12" s="406">
        <f>SUM(N8:N11)</f>
        <v>0</v>
      </c>
      <c r="O12" s="406">
        <f>SUM(O8:O11)</f>
        <v>0</v>
      </c>
      <c r="P12" s="406">
        <f>SUM(P8:P11)</f>
        <v>0</v>
      </c>
      <c r="Q12" s="404" t="s">
        <v>978</v>
      </c>
      <c r="R12" s="406">
        <f>SUM(R8:R11)</f>
        <v>0</v>
      </c>
      <c r="S12" s="406">
        <f>SUM(S8:S11)</f>
        <v>0</v>
      </c>
      <c r="T12" s="406">
        <f>SUM(T8:T11)</f>
        <v>0</v>
      </c>
      <c r="U12" s="406">
        <f>SUM(U8:U11)</f>
        <v>0</v>
      </c>
    </row>
    <row r="13" spans="1:21" s="407" customFormat="1" ht="12.6" customHeight="1">
      <c r="A13" s="522"/>
      <c r="B13" s="408" t="s">
        <v>979</v>
      </c>
      <c r="C13" s="518">
        <f>C12+E12+H12+J12+M12+O12+R12+T12</f>
        <v>14</v>
      </c>
      <c r="D13" s="518"/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</row>
    <row r="14" spans="1:21" s="407" customFormat="1" ht="50.1" customHeight="1">
      <c r="A14" s="522"/>
      <c r="B14" s="495" t="s">
        <v>1187</v>
      </c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</row>
    <row r="15" spans="1:21" s="403" customFormat="1" ht="12.6" customHeight="1">
      <c r="A15" s="522" t="s">
        <v>1086</v>
      </c>
      <c r="B15" s="399" t="s">
        <v>981</v>
      </c>
      <c r="C15" s="401">
        <v>0</v>
      </c>
      <c r="D15" s="401">
        <v>1</v>
      </c>
      <c r="E15" s="401">
        <v>0</v>
      </c>
      <c r="F15" s="401">
        <v>1</v>
      </c>
      <c r="G15" s="399" t="s">
        <v>1087</v>
      </c>
      <c r="H15" s="401">
        <v>1</v>
      </c>
      <c r="I15" s="401">
        <v>1</v>
      </c>
      <c r="J15" s="401">
        <v>1</v>
      </c>
      <c r="K15" s="401">
        <v>1</v>
      </c>
      <c r="L15" s="399"/>
      <c r="M15" s="401"/>
      <c r="N15" s="401"/>
      <c r="O15" s="401"/>
      <c r="P15" s="401"/>
      <c r="Q15" s="399"/>
      <c r="R15" s="401"/>
      <c r="S15" s="401"/>
      <c r="T15" s="401"/>
      <c r="U15" s="401"/>
    </row>
    <row r="16" spans="1:21" s="403" customFormat="1" ht="12.6" customHeight="1">
      <c r="A16" s="522"/>
      <c r="B16" s="399" t="s">
        <v>1088</v>
      </c>
      <c r="C16" s="400"/>
      <c r="D16" s="401"/>
      <c r="E16" s="401">
        <v>2</v>
      </c>
      <c r="F16" s="401">
        <v>2</v>
      </c>
      <c r="G16" s="409" t="s">
        <v>984</v>
      </c>
      <c r="H16" s="401"/>
      <c r="I16" s="401"/>
      <c r="J16" s="401">
        <v>2</v>
      </c>
      <c r="K16" s="401">
        <v>2</v>
      </c>
      <c r="L16" s="399"/>
      <c r="M16" s="401"/>
      <c r="N16" s="401"/>
      <c r="O16" s="401"/>
      <c r="P16" s="401"/>
      <c r="Q16" s="399"/>
      <c r="R16" s="401"/>
      <c r="S16" s="401"/>
      <c r="T16" s="401"/>
      <c r="U16" s="401"/>
    </row>
    <row r="17" spans="1:21" s="403" customFormat="1" ht="12.6" customHeight="1">
      <c r="A17" s="522"/>
      <c r="B17" s="399"/>
      <c r="C17" s="401"/>
      <c r="D17" s="401"/>
      <c r="E17" s="401"/>
      <c r="F17" s="401"/>
      <c r="G17" s="409" t="s">
        <v>1089</v>
      </c>
      <c r="H17" s="401">
        <v>2</v>
      </c>
      <c r="I17" s="401">
        <v>2</v>
      </c>
      <c r="J17" s="401"/>
      <c r="K17" s="401"/>
      <c r="L17" s="399"/>
      <c r="M17" s="401"/>
      <c r="N17" s="401"/>
      <c r="O17" s="401"/>
      <c r="P17" s="401"/>
      <c r="Q17" s="399"/>
      <c r="R17" s="401"/>
      <c r="S17" s="401"/>
      <c r="T17" s="401"/>
      <c r="U17" s="401"/>
    </row>
    <row r="18" spans="1:21" s="407" customFormat="1" ht="12.6" customHeight="1">
      <c r="A18" s="522"/>
      <c r="B18" s="404" t="s">
        <v>978</v>
      </c>
      <c r="C18" s="406">
        <f>SUM(C15:C16)</f>
        <v>0</v>
      </c>
      <c r="D18" s="406">
        <f>SUM(D15:D16)</f>
        <v>1</v>
      </c>
      <c r="E18" s="406">
        <f>SUM(E15:E16)</f>
        <v>2</v>
      </c>
      <c r="F18" s="406">
        <f>SUM(F15:F16)</f>
        <v>3</v>
      </c>
      <c r="G18" s="404" t="s">
        <v>978</v>
      </c>
      <c r="H18" s="406">
        <f>SUM(H15:H17)</f>
        <v>3</v>
      </c>
      <c r="I18" s="406">
        <f>SUM(I15:I17)</f>
        <v>3</v>
      </c>
      <c r="J18" s="406">
        <f>SUM(J15:J17)</f>
        <v>3</v>
      </c>
      <c r="K18" s="406">
        <f>SUM(K15:K17)</f>
        <v>3</v>
      </c>
      <c r="L18" s="404" t="s">
        <v>978</v>
      </c>
      <c r="M18" s="406">
        <f>SUM(M15:M17)</f>
        <v>0</v>
      </c>
      <c r="N18" s="406">
        <f>SUM(N15:N17)</f>
        <v>0</v>
      </c>
      <c r="O18" s="406">
        <f>SUM(O15:O17)</f>
        <v>0</v>
      </c>
      <c r="P18" s="406">
        <f>SUM(P15:P17)</f>
        <v>0</v>
      </c>
      <c r="Q18" s="404" t="s">
        <v>978</v>
      </c>
      <c r="R18" s="406">
        <f>SUM(R15:R17)</f>
        <v>0</v>
      </c>
      <c r="S18" s="406">
        <f>SUM(S15:S17)</f>
        <v>0</v>
      </c>
      <c r="T18" s="406">
        <f>SUM(T15:T17)</f>
        <v>0</v>
      </c>
      <c r="U18" s="406">
        <f>SUM(U15:U17)</f>
        <v>0</v>
      </c>
    </row>
    <row r="19" spans="1:21" s="407" customFormat="1" ht="12.6" customHeight="1">
      <c r="A19" s="522"/>
      <c r="B19" s="408" t="s">
        <v>979</v>
      </c>
      <c r="C19" s="518">
        <f>C18+E18+H18+J18+M18+O18+R18+T18</f>
        <v>8</v>
      </c>
      <c r="D19" s="518"/>
      <c r="E19" s="518"/>
      <c r="F19" s="518"/>
      <c r="G19" s="518"/>
      <c r="H19" s="518"/>
      <c r="I19" s="518"/>
      <c r="J19" s="518"/>
      <c r="K19" s="518"/>
      <c r="L19" s="518"/>
      <c r="M19" s="518"/>
      <c r="N19" s="518"/>
      <c r="O19" s="518"/>
      <c r="P19" s="518"/>
      <c r="Q19" s="518"/>
      <c r="R19" s="518"/>
      <c r="S19" s="518"/>
      <c r="T19" s="518"/>
      <c r="U19" s="518"/>
    </row>
    <row r="20" spans="1:21" s="410" customFormat="1" ht="80.099999999999994" customHeight="1">
      <c r="A20" s="522" t="s">
        <v>986</v>
      </c>
      <c r="B20" s="517" t="s">
        <v>1090</v>
      </c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</row>
    <row r="21" spans="1:21" s="411" customFormat="1" ht="12.6" customHeight="1">
      <c r="A21" s="522"/>
      <c r="B21" s="408" t="s">
        <v>979</v>
      </c>
      <c r="C21" s="518">
        <v>6</v>
      </c>
      <c r="D21" s="518"/>
      <c r="E21" s="518"/>
      <c r="F21" s="518"/>
      <c r="G21" s="518"/>
      <c r="H21" s="518"/>
      <c r="I21" s="518"/>
      <c r="J21" s="518"/>
      <c r="K21" s="518"/>
      <c r="L21" s="518"/>
      <c r="M21" s="518"/>
      <c r="N21" s="518"/>
      <c r="O21" s="518"/>
      <c r="P21" s="518"/>
      <c r="Q21" s="518"/>
      <c r="R21" s="518"/>
      <c r="S21" s="518"/>
      <c r="T21" s="518"/>
      <c r="U21" s="518"/>
    </row>
    <row r="22" spans="1:21" s="416" customFormat="1" ht="12.6" customHeight="1">
      <c r="A22" s="519" t="s">
        <v>1091</v>
      </c>
      <c r="B22" s="412" t="s">
        <v>1092</v>
      </c>
      <c r="C22" s="413">
        <v>2</v>
      </c>
      <c r="D22" s="414">
        <v>2</v>
      </c>
      <c r="E22" s="414"/>
      <c r="F22" s="414"/>
      <c r="G22" s="415" t="s">
        <v>1093</v>
      </c>
      <c r="H22" s="414">
        <v>2</v>
      </c>
      <c r="I22" s="414">
        <v>2</v>
      </c>
      <c r="J22" s="414"/>
      <c r="K22" s="414"/>
      <c r="L22" s="412"/>
      <c r="M22" s="414"/>
      <c r="N22" s="414"/>
      <c r="O22" s="414"/>
      <c r="P22" s="414"/>
      <c r="Q22" s="412"/>
      <c r="R22" s="414"/>
      <c r="S22" s="414"/>
      <c r="T22" s="414"/>
      <c r="U22" s="414"/>
    </row>
    <row r="23" spans="1:21" s="416" customFormat="1" ht="12.6" customHeight="1">
      <c r="A23" s="519"/>
      <c r="B23" s="412" t="s">
        <v>1094</v>
      </c>
      <c r="C23" s="414"/>
      <c r="D23" s="414"/>
      <c r="E23" s="414">
        <v>2</v>
      </c>
      <c r="F23" s="414">
        <v>2</v>
      </c>
      <c r="G23" s="417" t="s">
        <v>1095</v>
      </c>
      <c r="H23" s="414"/>
      <c r="I23" s="414"/>
      <c r="J23" s="414">
        <v>2</v>
      </c>
      <c r="K23" s="414">
        <v>2</v>
      </c>
      <c r="L23" s="412"/>
      <c r="M23" s="414"/>
      <c r="N23" s="414"/>
      <c r="O23" s="414"/>
      <c r="P23" s="414"/>
      <c r="Q23" s="412"/>
      <c r="R23" s="414"/>
      <c r="S23" s="414"/>
      <c r="T23" s="414"/>
      <c r="U23" s="414"/>
    </row>
    <row r="24" spans="1:21" s="419" customFormat="1" ht="12.6" customHeight="1">
      <c r="A24" s="519"/>
      <c r="B24" s="418" t="s">
        <v>979</v>
      </c>
      <c r="C24" s="525">
        <f>C22+E23+H22+J23</f>
        <v>8</v>
      </c>
      <c r="D24" s="525"/>
      <c r="E24" s="525"/>
      <c r="F24" s="525"/>
      <c r="G24" s="525"/>
      <c r="H24" s="525"/>
      <c r="I24" s="525"/>
      <c r="J24" s="525"/>
      <c r="K24" s="525"/>
      <c r="L24" s="525"/>
      <c r="M24" s="525"/>
      <c r="N24" s="525"/>
      <c r="O24" s="525"/>
      <c r="P24" s="525"/>
      <c r="Q24" s="525"/>
      <c r="R24" s="525"/>
      <c r="S24" s="525"/>
      <c r="T24" s="525"/>
      <c r="U24" s="525"/>
    </row>
    <row r="25" spans="1:21" ht="13.9" customHeight="1">
      <c r="A25" s="544" t="s">
        <v>830</v>
      </c>
      <c r="B25" s="344" t="s">
        <v>1096</v>
      </c>
      <c r="C25" s="345">
        <v>2</v>
      </c>
      <c r="D25" s="345">
        <v>2</v>
      </c>
      <c r="E25" s="345"/>
      <c r="F25" s="345"/>
      <c r="G25" s="344" t="s">
        <v>1097</v>
      </c>
      <c r="H25" s="345">
        <v>2</v>
      </c>
      <c r="I25" s="345">
        <v>2</v>
      </c>
      <c r="J25" s="345"/>
      <c r="K25" s="345"/>
      <c r="L25" s="346" t="s">
        <v>1098</v>
      </c>
      <c r="M25" s="345"/>
      <c r="N25" s="345"/>
      <c r="O25" s="345">
        <v>2</v>
      </c>
      <c r="P25" s="345">
        <v>2</v>
      </c>
      <c r="Q25" s="346" t="s">
        <v>1099</v>
      </c>
      <c r="R25" s="345"/>
      <c r="S25" s="345"/>
      <c r="T25" s="345">
        <v>2</v>
      </c>
      <c r="U25" s="345">
        <v>2</v>
      </c>
    </row>
    <row r="26" spans="1:21" ht="13.9" customHeight="1">
      <c r="A26" s="545"/>
      <c r="B26" s="344" t="s">
        <v>1100</v>
      </c>
      <c r="C26" s="345">
        <v>2</v>
      </c>
      <c r="D26" s="345">
        <v>2</v>
      </c>
      <c r="E26" s="345"/>
      <c r="F26" s="345"/>
      <c r="G26" s="346" t="s">
        <v>1101</v>
      </c>
      <c r="H26" s="345">
        <v>2</v>
      </c>
      <c r="I26" s="345">
        <v>2</v>
      </c>
      <c r="J26" s="345"/>
      <c r="K26" s="345"/>
      <c r="L26" s="344" t="s">
        <v>1102</v>
      </c>
      <c r="M26" s="345"/>
      <c r="N26" s="345"/>
      <c r="O26" s="345">
        <v>2</v>
      </c>
      <c r="P26" s="345">
        <v>2</v>
      </c>
      <c r="Q26" s="346" t="s">
        <v>1103</v>
      </c>
      <c r="R26" s="345"/>
      <c r="S26" s="345"/>
      <c r="T26" s="345">
        <v>2</v>
      </c>
      <c r="U26" s="345">
        <v>2</v>
      </c>
    </row>
    <row r="27" spans="1:21" ht="13.9" customHeight="1">
      <c r="A27" s="546"/>
      <c r="B27" s="384" t="s">
        <v>997</v>
      </c>
      <c r="C27" s="547">
        <f>SUM(C25+C26+H25+H26+O25+O26+T25,+T26)</f>
        <v>16</v>
      </c>
      <c r="D27" s="547"/>
      <c r="E27" s="547"/>
      <c r="F27" s="547"/>
      <c r="G27" s="547"/>
      <c r="H27" s="547"/>
      <c r="I27" s="547"/>
      <c r="J27" s="547"/>
      <c r="K27" s="547"/>
      <c r="L27" s="547"/>
      <c r="M27" s="547"/>
      <c r="N27" s="547"/>
      <c r="O27" s="547"/>
      <c r="P27" s="547"/>
      <c r="Q27" s="547"/>
      <c r="R27" s="547"/>
      <c r="S27" s="547"/>
      <c r="T27" s="547"/>
      <c r="U27" s="547"/>
    </row>
    <row r="28" spans="1:21" s="421" customFormat="1" ht="12.6" customHeight="1">
      <c r="A28" s="526" t="s">
        <v>1104</v>
      </c>
      <c r="B28" s="420" t="s">
        <v>999</v>
      </c>
      <c r="C28" s="401">
        <v>2</v>
      </c>
      <c r="D28" s="401">
        <v>2</v>
      </c>
      <c r="E28" s="406"/>
      <c r="F28" s="406"/>
      <c r="G28" s="420" t="s">
        <v>1105</v>
      </c>
      <c r="H28" s="401">
        <v>2</v>
      </c>
      <c r="I28" s="401">
        <v>3</v>
      </c>
      <c r="J28" s="401"/>
      <c r="K28" s="401"/>
      <c r="L28" s="420" t="s">
        <v>1106</v>
      </c>
      <c r="M28" s="401">
        <v>1</v>
      </c>
      <c r="N28" s="401">
        <v>1</v>
      </c>
      <c r="O28" s="401">
        <v>1</v>
      </c>
      <c r="P28" s="401">
        <v>1</v>
      </c>
      <c r="Q28" s="420" t="s">
        <v>1107</v>
      </c>
      <c r="R28" s="401">
        <v>9</v>
      </c>
      <c r="S28" s="401" t="s">
        <v>1108</v>
      </c>
      <c r="T28" s="401"/>
      <c r="U28" s="401"/>
    </row>
    <row r="29" spans="1:21" s="421" customFormat="1" ht="12.6" customHeight="1">
      <c r="A29" s="526"/>
      <c r="B29" s="420" t="s">
        <v>1109</v>
      </c>
      <c r="C29" s="401">
        <v>2</v>
      </c>
      <c r="D29" s="401">
        <v>2</v>
      </c>
      <c r="E29" s="401"/>
      <c r="F29" s="401"/>
      <c r="G29" s="458" t="s">
        <v>1110</v>
      </c>
      <c r="H29" s="401">
        <v>2</v>
      </c>
      <c r="I29" s="401">
        <v>3</v>
      </c>
      <c r="J29" s="401"/>
      <c r="K29" s="401"/>
      <c r="L29" s="458" t="s">
        <v>1111</v>
      </c>
      <c r="M29" s="401">
        <v>2</v>
      </c>
      <c r="N29" s="401">
        <v>2</v>
      </c>
      <c r="O29" s="401"/>
      <c r="P29" s="401"/>
      <c r="Q29" s="420" t="s">
        <v>1007</v>
      </c>
      <c r="R29" s="401"/>
      <c r="S29" s="401"/>
      <c r="T29" s="401">
        <v>9</v>
      </c>
      <c r="U29" s="401" t="s">
        <v>1112</v>
      </c>
    </row>
    <row r="30" spans="1:21" s="421" customFormat="1" ht="12.6" customHeight="1">
      <c r="A30" s="526"/>
      <c r="B30" s="420" t="s">
        <v>1113</v>
      </c>
      <c r="C30" s="401">
        <v>2</v>
      </c>
      <c r="D30" s="401">
        <v>3</v>
      </c>
      <c r="E30" s="401"/>
      <c r="F30" s="401"/>
      <c r="G30" s="420" t="s">
        <v>1114</v>
      </c>
      <c r="H30" s="401">
        <v>2</v>
      </c>
      <c r="I30" s="401">
        <v>3</v>
      </c>
      <c r="J30" s="401"/>
      <c r="K30" s="401"/>
      <c r="L30" s="420" t="s">
        <v>1115</v>
      </c>
      <c r="M30" s="401">
        <v>3</v>
      </c>
      <c r="N30" s="401">
        <v>3</v>
      </c>
      <c r="O30" s="401"/>
      <c r="P30" s="401"/>
      <c r="Q30" s="420"/>
      <c r="R30" s="401"/>
      <c r="S30" s="401"/>
      <c r="T30" s="401"/>
      <c r="U30" s="401"/>
    </row>
    <row r="31" spans="1:21" s="421" customFormat="1" ht="12.6" customHeight="1">
      <c r="A31" s="526"/>
      <c r="B31" s="420" t="s">
        <v>1116</v>
      </c>
      <c r="C31" s="401">
        <v>2</v>
      </c>
      <c r="D31" s="401">
        <v>3</v>
      </c>
      <c r="E31" s="401"/>
      <c r="F31" s="401"/>
      <c r="G31" s="420" t="s">
        <v>1117</v>
      </c>
      <c r="H31" s="401"/>
      <c r="I31" s="401"/>
      <c r="J31" s="401">
        <v>2</v>
      </c>
      <c r="K31" s="401">
        <v>3</v>
      </c>
      <c r="L31" s="424" t="s">
        <v>1118</v>
      </c>
      <c r="M31" s="406">
        <v>2</v>
      </c>
      <c r="N31" s="406">
        <v>3</v>
      </c>
      <c r="O31" s="401"/>
      <c r="P31" s="401"/>
      <c r="Q31" s="420"/>
      <c r="R31" s="401"/>
      <c r="S31" s="401"/>
      <c r="T31" s="401"/>
      <c r="U31" s="401"/>
    </row>
    <row r="32" spans="1:21" s="421" customFormat="1" ht="12.6" customHeight="1">
      <c r="A32" s="526"/>
      <c r="B32" s="423" t="s">
        <v>1119</v>
      </c>
      <c r="C32" s="406">
        <v>2</v>
      </c>
      <c r="D32" s="406">
        <v>2</v>
      </c>
      <c r="E32" s="401"/>
      <c r="F32" s="401"/>
      <c r="G32" s="420" t="s">
        <v>1120</v>
      </c>
      <c r="H32" s="401"/>
      <c r="I32" s="401"/>
      <c r="J32" s="401">
        <v>2</v>
      </c>
      <c r="K32" s="401">
        <v>3</v>
      </c>
      <c r="L32" s="420" t="s">
        <v>1121</v>
      </c>
      <c r="M32" s="401"/>
      <c r="N32" s="401"/>
      <c r="O32" s="401">
        <v>3</v>
      </c>
      <c r="P32" s="401">
        <v>3</v>
      </c>
      <c r="Q32" s="420"/>
      <c r="R32" s="401"/>
      <c r="S32" s="401"/>
      <c r="T32" s="401"/>
      <c r="U32" s="401"/>
    </row>
    <row r="33" spans="1:38" s="421" customFormat="1" ht="12.6" customHeight="1">
      <c r="A33" s="526"/>
      <c r="B33" s="420" t="s">
        <v>1122</v>
      </c>
      <c r="C33" s="401"/>
      <c r="D33" s="401"/>
      <c r="E33" s="401">
        <v>2</v>
      </c>
      <c r="F33" s="401">
        <v>3</v>
      </c>
      <c r="G33" s="420" t="s">
        <v>1123</v>
      </c>
      <c r="H33" s="401"/>
      <c r="I33" s="401"/>
      <c r="J33" s="401">
        <v>2</v>
      </c>
      <c r="K33" s="401">
        <v>2</v>
      </c>
      <c r="L33" s="420" t="s">
        <v>1124</v>
      </c>
      <c r="M33" s="401"/>
      <c r="N33" s="401"/>
      <c r="O33" s="401">
        <v>2</v>
      </c>
      <c r="P33" s="401">
        <v>2</v>
      </c>
      <c r="Q33" s="420"/>
      <c r="R33" s="401"/>
      <c r="S33" s="401"/>
      <c r="T33" s="401"/>
      <c r="U33" s="401"/>
    </row>
    <row r="34" spans="1:38" s="421" customFormat="1" ht="12.6" customHeight="1">
      <c r="A34" s="526"/>
      <c r="B34" s="420" t="s">
        <v>1125</v>
      </c>
      <c r="C34" s="401"/>
      <c r="D34" s="401"/>
      <c r="E34" s="401">
        <v>2</v>
      </c>
      <c r="F34" s="401">
        <v>3</v>
      </c>
      <c r="G34" s="420"/>
      <c r="H34" s="401"/>
      <c r="I34" s="401"/>
      <c r="J34" s="401"/>
      <c r="K34" s="401"/>
      <c r="L34" s="424" t="s">
        <v>1126</v>
      </c>
      <c r="M34" s="406"/>
      <c r="N34" s="406"/>
      <c r="O34" s="406">
        <v>2</v>
      </c>
      <c r="P34" s="406">
        <v>3</v>
      </c>
      <c r="Q34" s="420"/>
      <c r="R34" s="401"/>
      <c r="S34" s="401"/>
      <c r="T34" s="401"/>
      <c r="U34" s="401"/>
    </row>
    <row r="35" spans="1:38" s="421" customFormat="1" ht="12.6" customHeight="1">
      <c r="A35" s="526"/>
      <c r="B35" s="420" t="s">
        <v>1127</v>
      </c>
      <c r="C35" s="401"/>
      <c r="D35" s="401"/>
      <c r="E35" s="401">
        <v>2</v>
      </c>
      <c r="F35" s="401">
        <v>2</v>
      </c>
      <c r="G35" s="420"/>
      <c r="H35" s="401"/>
      <c r="I35" s="401"/>
      <c r="J35" s="401"/>
      <c r="K35" s="401"/>
      <c r="L35" s="420"/>
      <c r="M35" s="401"/>
      <c r="N35" s="401"/>
      <c r="O35" s="401"/>
      <c r="P35" s="401"/>
      <c r="Q35" s="420"/>
      <c r="R35" s="401"/>
      <c r="S35" s="401"/>
      <c r="T35" s="401"/>
      <c r="U35" s="401"/>
    </row>
    <row r="36" spans="1:38" s="421" customFormat="1" ht="12.6" customHeight="1">
      <c r="A36" s="526"/>
      <c r="B36" s="415" t="s">
        <v>1128</v>
      </c>
      <c r="C36" s="401"/>
      <c r="D36" s="401" t="s">
        <v>1129</v>
      </c>
      <c r="E36" s="401">
        <v>2</v>
      </c>
      <c r="F36" s="401">
        <v>3</v>
      </c>
      <c r="G36" s="420"/>
      <c r="H36" s="401"/>
      <c r="I36" s="401"/>
      <c r="J36" s="401"/>
      <c r="K36" s="401"/>
      <c r="L36" s="420"/>
      <c r="M36" s="401"/>
      <c r="N36" s="401"/>
      <c r="O36" s="401"/>
      <c r="P36" s="401"/>
      <c r="Q36" s="420"/>
      <c r="R36" s="401"/>
      <c r="S36" s="401"/>
      <c r="T36" s="401"/>
      <c r="U36" s="401"/>
    </row>
    <row r="37" spans="1:38" s="459" customFormat="1" ht="12.6" customHeight="1">
      <c r="A37" s="526"/>
      <c r="B37" s="404" t="s">
        <v>978</v>
      </c>
      <c r="C37" s="406">
        <f>SUM(C28:C35)</f>
        <v>10</v>
      </c>
      <c r="D37" s="406">
        <f>SUM(D28:D35)</f>
        <v>12</v>
      </c>
      <c r="E37" s="406">
        <f>SUM(E28:E36)</f>
        <v>8</v>
      </c>
      <c r="F37" s="406">
        <f>SUM(F28:F36)</f>
        <v>11</v>
      </c>
      <c r="G37" s="404" t="s">
        <v>978</v>
      </c>
      <c r="H37" s="406">
        <f>SUM(H28:H36)</f>
        <v>6</v>
      </c>
      <c r="I37" s="406">
        <f>SUM(I28:I36)</f>
        <v>9</v>
      </c>
      <c r="J37" s="406">
        <f>SUM(J28:J36)</f>
        <v>6</v>
      </c>
      <c r="K37" s="406">
        <f>SUM(K28:K36)</f>
        <v>8</v>
      </c>
      <c r="L37" s="404" t="s">
        <v>1130</v>
      </c>
      <c r="M37" s="406">
        <f>SUM(M28:M36)</f>
        <v>8</v>
      </c>
      <c r="N37" s="406">
        <f>SUM(N28:N36)</f>
        <v>9</v>
      </c>
      <c r="O37" s="406">
        <f>SUM(O28:O36)</f>
        <v>8</v>
      </c>
      <c r="P37" s="406">
        <f>SUM(P28:P36)</f>
        <v>9</v>
      </c>
      <c r="Q37" s="404" t="s">
        <v>978</v>
      </c>
      <c r="R37" s="406">
        <f>SUM(R28:R36)</f>
        <v>9</v>
      </c>
      <c r="S37" s="406">
        <f>SUM(S28:S36)</f>
        <v>0</v>
      </c>
      <c r="T37" s="406">
        <f>SUM(T28:T36)</f>
        <v>9</v>
      </c>
      <c r="U37" s="406">
        <f>SUM(U28:U36)</f>
        <v>0</v>
      </c>
    </row>
    <row r="38" spans="1:38" s="459" customFormat="1" ht="12.6" customHeight="1">
      <c r="A38" s="526"/>
      <c r="B38" s="404" t="s">
        <v>979</v>
      </c>
      <c r="C38" s="527" t="str">
        <f>SUM(C37,E37,H37,J37,M37,O37,R37,T37)&amp;"/"&amp;SUM(D37,F37,I37,K37,N37,P37,S37,U37)&amp;"(學分/時數)"</f>
        <v>64/58(學分/時數)</v>
      </c>
      <c r="D38" s="527"/>
      <c r="E38" s="527"/>
      <c r="F38" s="527"/>
      <c r="G38" s="527"/>
      <c r="H38" s="527"/>
      <c r="I38" s="527"/>
      <c r="J38" s="527"/>
      <c r="K38" s="527"/>
      <c r="L38" s="527"/>
      <c r="M38" s="527"/>
      <c r="N38" s="527"/>
      <c r="O38" s="527"/>
      <c r="P38" s="527"/>
      <c r="Q38" s="527"/>
      <c r="R38" s="527"/>
      <c r="S38" s="527"/>
      <c r="T38" s="527"/>
      <c r="U38" s="527"/>
    </row>
    <row r="39" spans="1:38" s="410" customFormat="1" ht="16.5" customHeight="1">
      <c r="A39" s="528" t="s">
        <v>1131</v>
      </c>
      <c r="B39" s="415" t="s">
        <v>1132</v>
      </c>
      <c r="C39" s="406">
        <v>2</v>
      </c>
      <c r="D39" s="406">
        <v>2</v>
      </c>
      <c r="E39" s="406">
        <v>8</v>
      </c>
      <c r="F39" s="406">
        <v>8</v>
      </c>
      <c r="G39" s="415" t="s">
        <v>1133</v>
      </c>
      <c r="H39" s="406">
        <v>8</v>
      </c>
      <c r="I39" s="406">
        <v>8</v>
      </c>
      <c r="J39" s="406">
        <v>8</v>
      </c>
      <c r="K39" s="406">
        <v>8</v>
      </c>
      <c r="L39" s="415" t="s">
        <v>1132</v>
      </c>
      <c r="M39" s="406">
        <v>10</v>
      </c>
      <c r="N39" s="406">
        <v>10</v>
      </c>
      <c r="O39" s="406">
        <v>10</v>
      </c>
      <c r="P39" s="406">
        <v>10</v>
      </c>
      <c r="Q39" s="415" t="s">
        <v>1133</v>
      </c>
      <c r="R39" s="406">
        <v>0</v>
      </c>
      <c r="S39" s="406">
        <v>0</v>
      </c>
      <c r="T39" s="406">
        <v>0</v>
      </c>
      <c r="U39" s="406">
        <v>0</v>
      </c>
      <c r="V39" s="430"/>
      <c r="AK39" s="431"/>
      <c r="AL39" s="431"/>
    </row>
    <row r="40" spans="1:38" s="437" customFormat="1" ht="13.5" customHeight="1">
      <c r="A40" s="529"/>
      <c r="B40" s="415" t="s">
        <v>1134</v>
      </c>
      <c r="C40" s="401">
        <v>2</v>
      </c>
      <c r="D40" s="401">
        <v>2</v>
      </c>
      <c r="E40" s="406"/>
      <c r="F40" s="406"/>
      <c r="G40" s="432" t="s">
        <v>1135</v>
      </c>
      <c r="H40" s="433">
        <v>1</v>
      </c>
      <c r="I40" s="433">
        <v>1</v>
      </c>
      <c r="J40" s="406"/>
      <c r="K40" s="406"/>
      <c r="L40" s="434" t="s">
        <v>1136</v>
      </c>
      <c r="M40" s="435">
        <v>1</v>
      </c>
      <c r="N40" s="435" t="s">
        <v>1108</v>
      </c>
      <c r="O40" s="406"/>
      <c r="P40" s="406"/>
      <c r="Q40" s="415"/>
      <c r="R40" s="401"/>
      <c r="S40" s="401"/>
      <c r="T40" s="401"/>
      <c r="U40" s="401"/>
      <c r="V40" s="430"/>
      <c r="AK40" s="430"/>
      <c r="AL40" s="430"/>
    </row>
    <row r="41" spans="1:38" s="437" customFormat="1" ht="13.5" customHeight="1">
      <c r="A41" s="529"/>
      <c r="B41" s="415" t="s">
        <v>1137</v>
      </c>
      <c r="C41" s="401">
        <v>1</v>
      </c>
      <c r="D41" s="401" t="s">
        <v>1008</v>
      </c>
      <c r="E41" s="401"/>
      <c r="F41" s="401"/>
      <c r="G41" s="415"/>
      <c r="H41" s="406"/>
      <c r="I41" s="406"/>
      <c r="J41" s="406"/>
      <c r="K41" s="406"/>
      <c r="L41" s="415"/>
      <c r="M41" s="406"/>
      <c r="N41" s="406"/>
      <c r="O41" s="406"/>
      <c r="P41" s="406"/>
      <c r="Q41" s="406"/>
      <c r="R41" s="401"/>
      <c r="S41" s="401"/>
      <c r="T41" s="401"/>
      <c r="U41" s="401"/>
      <c r="V41" s="430"/>
      <c r="AK41" s="430"/>
      <c r="AL41" s="430"/>
    </row>
    <row r="42" spans="1:38" s="437" customFormat="1" ht="13.5" customHeight="1">
      <c r="A42" s="529"/>
      <c r="B42" s="415" t="s">
        <v>1138</v>
      </c>
      <c r="C42" s="401"/>
      <c r="D42" s="401"/>
      <c r="E42" s="401">
        <v>1</v>
      </c>
      <c r="F42" s="401" t="s">
        <v>1112</v>
      </c>
      <c r="G42" s="438"/>
      <c r="H42" s="439"/>
      <c r="I42" s="439"/>
      <c r="J42" s="439"/>
      <c r="K42" s="439"/>
      <c r="L42" s="438"/>
      <c r="M42" s="439"/>
      <c r="N42" s="439"/>
      <c r="O42" s="439"/>
      <c r="P42" s="439"/>
      <c r="Q42" s="415"/>
      <c r="R42" s="401"/>
      <c r="S42" s="401"/>
      <c r="T42" s="401"/>
      <c r="U42" s="401"/>
      <c r="AK42" s="430"/>
      <c r="AL42" s="430"/>
    </row>
    <row r="43" spans="1:38" s="437" customFormat="1" ht="13.5" customHeight="1">
      <c r="A43" s="529"/>
      <c r="B43" s="531" t="s">
        <v>1139</v>
      </c>
      <c r="C43" s="531"/>
      <c r="D43" s="531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AK43" s="430"/>
      <c r="AL43" s="430"/>
    </row>
    <row r="44" spans="1:38" s="437" customFormat="1" ht="18" customHeight="1">
      <c r="A44" s="529"/>
      <c r="B44" s="531"/>
      <c r="C44" s="531"/>
      <c r="D44" s="531"/>
      <c r="E44" s="531"/>
      <c r="F44" s="531"/>
      <c r="G44" s="531"/>
      <c r="H44" s="531"/>
      <c r="I44" s="531"/>
      <c r="J44" s="531"/>
      <c r="K44" s="531"/>
      <c r="L44" s="531"/>
      <c r="M44" s="531"/>
      <c r="N44" s="531"/>
      <c r="O44" s="531"/>
      <c r="P44" s="531"/>
      <c r="Q44" s="531"/>
      <c r="R44" s="531"/>
      <c r="S44" s="531"/>
      <c r="T44" s="531"/>
      <c r="U44" s="531"/>
      <c r="AK44" s="430"/>
      <c r="AL44" s="430"/>
    </row>
    <row r="45" spans="1:38" s="437" customFormat="1" ht="13.5" customHeight="1">
      <c r="A45" s="529"/>
      <c r="B45" s="415" t="s">
        <v>1140</v>
      </c>
      <c r="C45" s="401">
        <v>2</v>
      </c>
      <c r="D45" s="401">
        <v>2</v>
      </c>
      <c r="E45" s="532" t="s">
        <v>1141</v>
      </c>
      <c r="F45" s="533"/>
      <c r="G45" s="415" t="s">
        <v>1142</v>
      </c>
      <c r="H45" s="401">
        <v>2</v>
      </c>
      <c r="I45" s="401">
        <v>2</v>
      </c>
      <c r="J45" s="532" t="s">
        <v>1141</v>
      </c>
      <c r="K45" s="533"/>
      <c r="L45" s="460" t="s">
        <v>1143</v>
      </c>
      <c r="M45" s="401">
        <v>2</v>
      </c>
      <c r="N45" s="401">
        <v>2</v>
      </c>
      <c r="O45" s="538" t="s">
        <v>1144</v>
      </c>
      <c r="P45" s="539"/>
      <c r="Q45" s="438"/>
      <c r="R45" s="401"/>
      <c r="S45" s="401"/>
      <c r="T45" s="439"/>
      <c r="U45" s="439"/>
      <c r="AK45" s="431"/>
      <c r="AL45" s="431"/>
    </row>
    <row r="46" spans="1:38" s="437" customFormat="1" ht="13.5" customHeight="1">
      <c r="A46" s="529"/>
      <c r="B46" s="442" t="s">
        <v>1145</v>
      </c>
      <c r="C46" s="401">
        <v>2</v>
      </c>
      <c r="D46" s="401">
        <v>2</v>
      </c>
      <c r="E46" s="534"/>
      <c r="F46" s="535"/>
      <c r="G46" s="415" t="s">
        <v>1146</v>
      </c>
      <c r="H46" s="401">
        <v>2</v>
      </c>
      <c r="I46" s="401">
        <v>2</v>
      </c>
      <c r="J46" s="534"/>
      <c r="K46" s="535"/>
      <c r="L46" s="460" t="s">
        <v>1147</v>
      </c>
      <c r="M46" s="401">
        <v>2</v>
      </c>
      <c r="N46" s="401">
        <v>2</v>
      </c>
      <c r="O46" s="540"/>
      <c r="P46" s="541"/>
      <c r="Q46" s="415"/>
      <c r="R46" s="401"/>
      <c r="S46" s="401"/>
      <c r="T46" s="439"/>
      <c r="U46" s="439"/>
      <c r="AK46" s="421"/>
      <c r="AL46" s="421"/>
    </row>
    <row r="47" spans="1:38" s="437" customFormat="1" ht="12.75" customHeight="1">
      <c r="A47" s="529"/>
      <c r="B47" s="415" t="s">
        <v>1148</v>
      </c>
      <c r="C47" s="401">
        <v>2</v>
      </c>
      <c r="D47" s="401">
        <v>2</v>
      </c>
      <c r="E47" s="534"/>
      <c r="F47" s="535"/>
      <c r="G47" s="440" t="s">
        <v>1149</v>
      </c>
      <c r="H47" s="401">
        <v>2</v>
      </c>
      <c r="I47" s="401">
        <v>2</v>
      </c>
      <c r="J47" s="534"/>
      <c r="K47" s="535"/>
      <c r="L47" s="461" t="s">
        <v>1150</v>
      </c>
      <c r="M47" s="401">
        <v>2</v>
      </c>
      <c r="N47" s="401">
        <v>2</v>
      </c>
      <c r="O47" s="540"/>
      <c r="P47" s="541"/>
      <c r="Q47" s="415"/>
      <c r="R47" s="401"/>
      <c r="S47" s="401"/>
      <c r="T47" s="439"/>
      <c r="U47" s="439"/>
      <c r="AK47" s="421"/>
      <c r="AL47" s="421"/>
    </row>
    <row r="48" spans="1:38" s="437" customFormat="1" ht="13.5" customHeight="1">
      <c r="A48" s="529"/>
      <c r="B48" s="442" t="s">
        <v>1151</v>
      </c>
      <c r="C48" s="401">
        <v>2</v>
      </c>
      <c r="D48" s="401">
        <v>2</v>
      </c>
      <c r="E48" s="534"/>
      <c r="F48" s="535"/>
      <c r="G48" s="440" t="s">
        <v>1152</v>
      </c>
      <c r="H48" s="401">
        <v>2</v>
      </c>
      <c r="I48" s="401">
        <v>2</v>
      </c>
      <c r="J48" s="534"/>
      <c r="K48" s="535"/>
      <c r="L48" s="438" t="s">
        <v>1153</v>
      </c>
      <c r="M48" s="401">
        <v>2</v>
      </c>
      <c r="N48" s="401">
        <v>2</v>
      </c>
      <c r="O48" s="540"/>
      <c r="P48" s="541"/>
      <c r="Q48" s="415"/>
      <c r="R48" s="401"/>
      <c r="S48" s="401"/>
      <c r="T48" s="439"/>
      <c r="U48" s="439"/>
      <c r="AK48" s="421"/>
      <c r="AL48" s="421"/>
    </row>
    <row r="49" spans="1:38" s="437" customFormat="1" ht="13.5" customHeight="1">
      <c r="A49" s="529"/>
      <c r="B49" s="415" t="s">
        <v>1154</v>
      </c>
      <c r="C49" s="401">
        <v>2</v>
      </c>
      <c r="D49" s="401">
        <v>2</v>
      </c>
      <c r="E49" s="534"/>
      <c r="F49" s="535"/>
      <c r="G49" s="440" t="s">
        <v>1155</v>
      </c>
      <c r="H49" s="401">
        <v>2</v>
      </c>
      <c r="I49" s="401">
        <v>2</v>
      </c>
      <c r="J49" s="534"/>
      <c r="K49" s="535"/>
      <c r="L49" s="462" t="s">
        <v>1156</v>
      </c>
      <c r="M49" s="401">
        <v>2</v>
      </c>
      <c r="N49" s="401">
        <v>2</v>
      </c>
      <c r="O49" s="540"/>
      <c r="P49" s="541"/>
      <c r="Q49" s="415"/>
      <c r="R49" s="401"/>
      <c r="S49" s="401"/>
      <c r="T49" s="439"/>
      <c r="U49" s="439"/>
      <c r="AK49" s="421"/>
      <c r="AL49" s="421"/>
    </row>
    <row r="50" spans="1:38" s="437" customFormat="1" ht="13.5" customHeight="1">
      <c r="A50" s="529"/>
      <c r="B50" s="463" t="s">
        <v>1157</v>
      </c>
      <c r="C50" s="401">
        <v>2</v>
      </c>
      <c r="D50" s="401">
        <v>2</v>
      </c>
      <c r="E50" s="534"/>
      <c r="F50" s="535"/>
      <c r="G50" s="464" t="s">
        <v>1158</v>
      </c>
      <c r="H50" s="465">
        <v>2</v>
      </c>
      <c r="I50" s="465">
        <v>2</v>
      </c>
      <c r="J50" s="534"/>
      <c r="K50" s="535"/>
      <c r="L50" s="415" t="s">
        <v>1159</v>
      </c>
      <c r="M50" s="401">
        <v>2</v>
      </c>
      <c r="N50" s="401">
        <v>2</v>
      </c>
      <c r="O50" s="540"/>
      <c r="P50" s="541"/>
      <c r="Q50" s="415"/>
      <c r="R50" s="401"/>
      <c r="S50" s="401"/>
      <c r="T50" s="439"/>
      <c r="U50" s="439"/>
      <c r="AK50" s="421"/>
      <c r="AL50" s="421"/>
    </row>
    <row r="51" spans="1:38" s="437" customFormat="1" ht="13.5" customHeight="1">
      <c r="A51" s="529"/>
      <c r="B51" s="463" t="s">
        <v>1160</v>
      </c>
      <c r="C51" s="401">
        <v>2</v>
      </c>
      <c r="D51" s="401">
        <v>2</v>
      </c>
      <c r="E51" s="534"/>
      <c r="F51" s="535"/>
      <c r="G51" s="415" t="s">
        <v>1161</v>
      </c>
      <c r="H51" s="465">
        <v>2</v>
      </c>
      <c r="I51" s="465">
        <v>2</v>
      </c>
      <c r="J51" s="534"/>
      <c r="K51" s="535"/>
      <c r="L51" s="415" t="s">
        <v>1162</v>
      </c>
      <c r="M51" s="401">
        <v>2</v>
      </c>
      <c r="N51" s="401">
        <v>2</v>
      </c>
      <c r="O51" s="540"/>
      <c r="P51" s="541"/>
      <c r="Q51" s="415"/>
      <c r="R51" s="401"/>
      <c r="S51" s="401"/>
      <c r="T51" s="439"/>
      <c r="U51" s="439"/>
      <c r="AK51" s="421"/>
      <c r="AL51" s="421"/>
    </row>
    <row r="52" spans="1:38" s="437" customFormat="1" ht="13.5" customHeight="1">
      <c r="A52" s="529"/>
      <c r="B52" s="463" t="s">
        <v>1163</v>
      </c>
      <c r="C52" s="401">
        <v>2</v>
      </c>
      <c r="D52" s="401">
        <v>2</v>
      </c>
      <c r="E52" s="534"/>
      <c r="F52" s="535"/>
      <c r="G52" s="438" t="s">
        <v>1164</v>
      </c>
      <c r="H52" s="465">
        <v>2</v>
      </c>
      <c r="I52" s="465">
        <v>2</v>
      </c>
      <c r="J52" s="534"/>
      <c r="K52" s="535"/>
      <c r="L52" s="438" t="s">
        <v>1165</v>
      </c>
      <c r="M52" s="401">
        <v>2</v>
      </c>
      <c r="N52" s="401">
        <v>2</v>
      </c>
      <c r="O52" s="540"/>
      <c r="P52" s="541"/>
      <c r="Q52" s="438"/>
      <c r="R52" s="439"/>
      <c r="S52" s="439"/>
      <c r="T52" s="439"/>
      <c r="U52" s="439"/>
      <c r="AK52" s="421"/>
      <c r="AL52" s="421"/>
    </row>
    <row r="53" spans="1:38" s="437" customFormat="1" ht="13.5" customHeight="1">
      <c r="A53" s="529"/>
      <c r="B53" s="432" t="s">
        <v>1166</v>
      </c>
      <c r="C53" s="445">
        <v>2</v>
      </c>
      <c r="D53" s="445">
        <v>2</v>
      </c>
      <c r="E53" s="534"/>
      <c r="F53" s="535"/>
      <c r="G53" s="415" t="s">
        <v>1167</v>
      </c>
      <c r="H53" s="465">
        <v>2</v>
      </c>
      <c r="I53" s="465">
        <v>2</v>
      </c>
      <c r="J53" s="534"/>
      <c r="K53" s="535"/>
      <c r="L53" s="415" t="s">
        <v>1168</v>
      </c>
      <c r="M53" s="401">
        <v>2</v>
      </c>
      <c r="N53" s="401">
        <v>2</v>
      </c>
      <c r="O53" s="540"/>
      <c r="P53" s="541"/>
      <c r="Q53" s="415"/>
      <c r="R53" s="401"/>
      <c r="S53" s="401"/>
      <c r="T53" s="439"/>
      <c r="U53" s="439"/>
      <c r="AK53" s="421"/>
      <c r="AL53" s="421"/>
    </row>
    <row r="54" spans="1:38" s="437" customFormat="1" ht="13.5" customHeight="1">
      <c r="A54" s="529"/>
      <c r="B54" s="466" t="s">
        <v>1169</v>
      </c>
      <c r="C54" s="445">
        <v>2</v>
      </c>
      <c r="D54" s="445">
        <v>2</v>
      </c>
      <c r="E54" s="534"/>
      <c r="F54" s="535"/>
      <c r="G54" s="415" t="s">
        <v>1170</v>
      </c>
      <c r="H54" s="465">
        <v>2</v>
      </c>
      <c r="I54" s="465">
        <v>2</v>
      </c>
      <c r="J54" s="534"/>
      <c r="K54" s="535"/>
      <c r="L54" s="415" t="s">
        <v>1171</v>
      </c>
      <c r="M54" s="401">
        <v>2</v>
      </c>
      <c r="N54" s="401">
        <v>2</v>
      </c>
      <c r="O54" s="540"/>
      <c r="P54" s="541"/>
      <c r="Q54" s="415"/>
      <c r="R54" s="401"/>
      <c r="S54" s="401"/>
      <c r="T54" s="439"/>
      <c r="U54" s="439"/>
      <c r="AK54" s="421"/>
      <c r="AL54" s="421"/>
    </row>
    <row r="55" spans="1:38" s="410" customFormat="1" ht="12.95" customHeight="1">
      <c r="A55" s="529"/>
      <c r="B55" s="415"/>
      <c r="C55" s="401"/>
      <c r="D55" s="401"/>
      <c r="E55" s="534"/>
      <c r="F55" s="535"/>
      <c r="G55" s="440" t="s">
        <v>1172</v>
      </c>
      <c r="H55" s="465">
        <v>2</v>
      </c>
      <c r="I55" s="465">
        <v>2</v>
      </c>
      <c r="J55" s="534"/>
      <c r="K55" s="535"/>
      <c r="L55" s="415"/>
      <c r="M55" s="401"/>
      <c r="N55" s="401"/>
      <c r="O55" s="540"/>
      <c r="P55" s="541"/>
      <c r="Q55" s="467"/>
      <c r="R55" s="447"/>
      <c r="S55" s="447"/>
      <c r="T55" s="468"/>
      <c r="U55" s="468"/>
    </row>
    <row r="56" spans="1:38" s="410" customFormat="1" ht="12.95" customHeight="1">
      <c r="A56" s="529"/>
      <c r="B56" s="406"/>
      <c r="C56" s="406"/>
      <c r="D56" s="406"/>
      <c r="E56" s="536"/>
      <c r="F56" s="537"/>
      <c r="G56" s="406"/>
      <c r="H56" s="406"/>
      <c r="I56" s="406"/>
      <c r="J56" s="536"/>
      <c r="K56" s="537"/>
      <c r="L56" s="406"/>
      <c r="M56" s="406"/>
      <c r="N56" s="406"/>
      <c r="O56" s="542"/>
      <c r="P56" s="543"/>
      <c r="Q56" s="406"/>
      <c r="R56" s="406"/>
      <c r="S56" s="406"/>
      <c r="T56" s="406"/>
      <c r="U56" s="406"/>
    </row>
    <row r="57" spans="1:38" s="410" customFormat="1" ht="12.95" customHeight="1">
      <c r="A57" s="530"/>
      <c r="B57" s="406" t="s">
        <v>1173</v>
      </c>
      <c r="C57" s="527" t="s">
        <v>1174</v>
      </c>
      <c r="D57" s="527"/>
      <c r="E57" s="527"/>
      <c r="F57" s="527"/>
      <c r="G57" s="527"/>
      <c r="H57" s="527"/>
      <c r="I57" s="527"/>
      <c r="J57" s="527"/>
      <c r="K57" s="527"/>
      <c r="L57" s="527"/>
      <c r="M57" s="527"/>
      <c r="N57" s="527"/>
      <c r="O57" s="527"/>
      <c r="P57" s="527"/>
      <c r="Q57" s="527"/>
      <c r="R57" s="527"/>
      <c r="S57" s="527"/>
      <c r="T57" s="527"/>
      <c r="U57" s="527"/>
    </row>
    <row r="58" spans="1:38" s="448" customFormat="1" ht="12.6" customHeight="1">
      <c r="A58" s="548" t="s">
        <v>1065</v>
      </c>
      <c r="B58" s="548"/>
      <c r="C58" s="548"/>
      <c r="D58" s="548"/>
      <c r="E58" s="548"/>
      <c r="F58" s="548" t="s">
        <v>1175</v>
      </c>
      <c r="G58" s="548"/>
      <c r="H58" s="548"/>
      <c r="I58" s="548"/>
      <c r="J58" s="548"/>
      <c r="K58" s="448" t="s">
        <v>1176</v>
      </c>
      <c r="P58" s="448" t="s">
        <v>1068</v>
      </c>
    </row>
    <row r="59" spans="1:38" s="448" customFormat="1" ht="12.6" customHeight="1">
      <c r="A59" s="549" t="s">
        <v>1177</v>
      </c>
      <c r="B59" s="549"/>
      <c r="C59" s="549"/>
      <c r="D59" s="549"/>
      <c r="E59" s="549"/>
      <c r="F59" s="451" t="s">
        <v>1178</v>
      </c>
      <c r="K59" s="448" t="s">
        <v>1179</v>
      </c>
    </row>
    <row r="60" spans="1:38" s="448" customFormat="1" ht="12.6" customHeight="1">
      <c r="A60" s="469"/>
      <c r="K60" s="550" t="s">
        <v>1072</v>
      </c>
      <c r="L60" s="550"/>
      <c r="M60" s="550"/>
      <c r="N60" s="550"/>
      <c r="O60" s="550"/>
      <c r="P60" s="550"/>
      <c r="Q60" s="550"/>
      <c r="R60" s="550"/>
      <c r="S60" s="550"/>
      <c r="T60" s="550"/>
      <c r="U60" s="550"/>
    </row>
    <row r="61" spans="1:38" s="448" customFormat="1" ht="12.6" customHeight="1">
      <c r="A61" s="479" t="s">
        <v>1198</v>
      </c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</row>
    <row r="62" spans="1:38" s="452" customFormat="1" ht="12.6" customHeight="1">
      <c r="A62" s="524" t="s">
        <v>1180</v>
      </c>
      <c r="B62" s="524"/>
      <c r="C62" s="524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4"/>
      <c r="T62" s="524"/>
      <c r="U62" s="524"/>
    </row>
    <row r="63" spans="1:38" ht="12.95" customHeight="1">
      <c r="A63" s="721" t="s">
        <v>1204</v>
      </c>
      <c r="B63" s="722"/>
      <c r="C63" s="722"/>
      <c r="D63" s="722"/>
      <c r="E63" s="722"/>
      <c r="F63" s="722"/>
      <c r="G63" s="722"/>
      <c r="H63" s="722"/>
      <c r="I63" s="722"/>
      <c r="J63" s="722"/>
      <c r="K63" s="722"/>
      <c r="L63" s="722"/>
      <c r="M63" s="722"/>
      <c r="N63" s="722"/>
      <c r="O63" s="722"/>
      <c r="P63" s="722"/>
      <c r="Q63" s="722"/>
      <c r="R63" s="722"/>
      <c r="S63" s="722"/>
      <c r="T63" s="722"/>
      <c r="U63" s="722"/>
    </row>
  </sheetData>
  <mergeCells count="45">
    <mergeCell ref="A2:U4"/>
    <mergeCell ref="A58:E58"/>
    <mergeCell ref="F58:J58"/>
    <mergeCell ref="A59:E59"/>
    <mergeCell ref="K60:U61"/>
    <mergeCell ref="J6:K6"/>
    <mergeCell ref="M6:N6"/>
    <mergeCell ref="O6:P6"/>
    <mergeCell ref="R6:S6"/>
    <mergeCell ref="T6:U6"/>
    <mergeCell ref="A8:A14"/>
    <mergeCell ref="C13:U13"/>
    <mergeCell ref="B14:U14"/>
    <mergeCell ref="A15:A19"/>
    <mergeCell ref="C19:U19"/>
    <mergeCell ref="A20:A21"/>
    <mergeCell ref="H6:I6"/>
    <mergeCell ref="A62:U62"/>
    <mergeCell ref="C24:U24"/>
    <mergeCell ref="A28:A38"/>
    <mergeCell ref="C38:U38"/>
    <mergeCell ref="A39:A57"/>
    <mergeCell ref="B43:U44"/>
    <mergeCell ref="E45:F56"/>
    <mergeCell ref="J45:K56"/>
    <mergeCell ref="O45:P56"/>
    <mergeCell ref="C57:U57"/>
    <mergeCell ref="A25:A27"/>
    <mergeCell ref="C27:U27"/>
    <mergeCell ref="A63:U63"/>
    <mergeCell ref="B20:U20"/>
    <mergeCell ref="C21:U21"/>
    <mergeCell ref="A22:A24"/>
    <mergeCell ref="A1:U1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</mergeCells>
  <phoneticPr fontId="2" type="noConversion"/>
  <printOptions horizontalCentered="1"/>
  <pageMargins left="0.39370078740157483" right="0.39370078740157483" top="0.19685039370078741" bottom="0" header="0.19685039370078741" footer="0"/>
  <pageSetup paperSize="9" scale="9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topLeftCell="A34" zoomScaleNormal="100" workbookViewId="0">
      <selection activeCell="A62" sqref="A62:U62"/>
    </sheetView>
  </sheetViews>
  <sheetFormatPr defaultColWidth="9" defaultRowHeight="15"/>
  <cols>
    <col min="1" max="1" width="2.25" style="453" customWidth="1"/>
    <col min="2" max="2" width="13.375" style="454" customWidth="1"/>
    <col min="3" max="6" width="2.875" style="453" customWidth="1"/>
    <col min="7" max="7" width="13.375" style="454" customWidth="1"/>
    <col min="8" max="11" width="2.875" style="453" customWidth="1"/>
    <col min="12" max="12" width="13.375" style="454" customWidth="1"/>
    <col min="13" max="16" width="2.875" style="453" customWidth="1"/>
    <col min="17" max="17" width="13.375" style="454" customWidth="1"/>
    <col min="18" max="21" width="2.875" style="453" customWidth="1"/>
    <col min="22" max="16384" width="9" style="347"/>
  </cols>
  <sheetData>
    <row r="1" spans="1:21" ht="26.25" customHeight="1">
      <c r="A1" s="520" t="s">
        <v>1074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</row>
    <row r="2" spans="1:21" s="470" customFormat="1" ht="9.9499999999999993" customHeight="1">
      <c r="A2" s="484" t="s">
        <v>1183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</row>
    <row r="3" spans="1:21" s="471" customFormat="1" ht="9.9499999999999993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</row>
    <row r="4" spans="1:21" s="471" customFormat="1" ht="9.9499999999999993" customHeight="1">
      <c r="A4" s="486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</row>
    <row r="5" spans="1:21" s="396" customFormat="1" ht="12.75">
      <c r="A5" s="522" t="s">
        <v>957</v>
      </c>
      <c r="B5" s="523" t="s">
        <v>958</v>
      </c>
      <c r="C5" s="522" t="s">
        <v>959</v>
      </c>
      <c r="D5" s="522"/>
      <c r="E5" s="522"/>
      <c r="F5" s="522"/>
      <c r="G5" s="523" t="s">
        <v>958</v>
      </c>
      <c r="H5" s="522" t="s">
        <v>960</v>
      </c>
      <c r="I5" s="522"/>
      <c r="J5" s="522"/>
      <c r="K5" s="522"/>
      <c r="L5" s="523" t="s">
        <v>958</v>
      </c>
      <c r="M5" s="522" t="s">
        <v>961</v>
      </c>
      <c r="N5" s="522"/>
      <c r="O5" s="522"/>
      <c r="P5" s="522"/>
      <c r="Q5" s="523" t="s">
        <v>958</v>
      </c>
      <c r="R5" s="522" t="s">
        <v>962</v>
      </c>
      <c r="S5" s="522"/>
      <c r="T5" s="522"/>
      <c r="U5" s="522"/>
    </row>
    <row r="6" spans="1:21" s="396" customFormat="1" ht="12.75">
      <c r="A6" s="522"/>
      <c r="B6" s="523"/>
      <c r="C6" s="522" t="s">
        <v>963</v>
      </c>
      <c r="D6" s="522"/>
      <c r="E6" s="522" t="s">
        <v>964</v>
      </c>
      <c r="F6" s="522"/>
      <c r="G6" s="523"/>
      <c r="H6" s="522" t="s">
        <v>963</v>
      </c>
      <c r="I6" s="522"/>
      <c r="J6" s="522" t="s">
        <v>964</v>
      </c>
      <c r="K6" s="522"/>
      <c r="L6" s="523"/>
      <c r="M6" s="522" t="s">
        <v>963</v>
      </c>
      <c r="N6" s="522"/>
      <c r="O6" s="522" t="s">
        <v>964</v>
      </c>
      <c r="P6" s="522"/>
      <c r="Q6" s="523"/>
      <c r="R6" s="522" t="s">
        <v>963</v>
      </c>
      <c r="S6" s="522"/>
      <c r="T6" s="522" t="s">
        <v>964</v>
      </c>
      <c r="U6" s="522"/>
    </row>
    <row r="7" spans="1:21" s="398" customFormat="1" ht="13.5" customHeight="1">
      <c r="A7" s="522"/>
      <c r="B7" s="523"/>
      <c r="C7" s="397" t="s">
        <v>965</v>
      </c>
      <c r="D7" s="397" t="s">
        <v>117</v>
      </c>
      <c r="E7" s="397" t="s">
        <v>966</v>
      </c>
      <c r="F7" s="397" t="s">
        <v>967</v>
      </c>
      <c r="G7" s="523"/>
      <c r="H7" s="397" t="s">
        <v>968</v>
      </c>
      <c r="I7" s="397" t="s">
        <v>967</v>
      </c>
      <c r="J7" s="397" t="s">
        <v>116</v>
      </c>
      <c r="K7" s="397" t="s">
        <v>967</v>
      </c>
      <c r="L7" s="523"/>
      <c r="M7" s="397" t="s">
        <v>966</v>
      </c>
      <c r="N7" s="397" t="s">
        <v>969</v>
      </c>
      <c r="O7" s="397" t="s">
        <v>116</v>
      </c>
      <c r="P7" s="397" t="s">
        <v>967</v>
      </c>
      <c r="Q7" s="523"/>
      <c r="R7" s="397" t="s">
        <v>968</v>
      </c>
      <c r="S7" s="397" t="s">
        <v>117</v>
      </c>
      <c r="T7" s="397" t="s">
        <v>116</v>
      </c>
      <c r="U7" s="397" t="s">
        <v>970</v>
      </c>
    </row>
    <row r="8" spans="1:21" s="402" customFormat="1" ht="12.6" customHeight="1">
      <c r="A8" s="522" t="s">
        <v>971</v>
      </c>
      <c r="B8" s="399" t="s">
        <v>972</v>
      </c>
      <c r="C8" s="400">
        <v>2</v>
      </c>
      <c r="D8" s="401">
        <v>2</v>
      </c>
      <c r="E8" s="401"/>
      <c r="F8" s="401"/>
      <c r="G8" s="399" t="s">
        <v>973</v>
      </c>
      <c r="H8" s="401">
        <v>2</v>
      </c>
      <c r="I8" s="401">
        <v>2</v>
      </c>
      <c r="J8" s="401"/>
      <c r="K8" s="401"/>
      <c r="L8" s="399"/>
      <c r="M8" s="401"/>
      <c r="N8" s="401"/>
      <c r="O8" s="401"/>
      <c r="P8" s="401"/>
      <c r="Q8" s="399"/>
      <c r="R8" s="401"/>
      <c r="S8" s="401"/>
      <c r="T8" s="401"/>
      <c r="U8" s="401"/>
    </row>
    <row r="9" spans="1:21" s="402" customFormat="1" ht="12.6" customHeight="1">
      <c r="A9" s="522"/>
      <c r="B9" s="399" t="s">
        <v>974</v>
      </c>
      <c r="C9" s="400"/>
      <c r="D9" s="401"/>
      <c r="E9" s="401">
        <v>2</v>
      </c>
      <c r="F9" s="401">
        <v>2</v>
      </c>
      <c r="G9" s="399" t="s">
        <v>975</v>
      </c>
      <c r="H9" s="401">
        <v>2</v>
      </c>
      <c r="I9" s="401">
        <v>2</v>
      </c>
      <c r="J9" s="401">
        <v>2</v>
      </c>
      <c r="K9" s="401">
        <v>2</v>
      </c>
      <c r="L9" s="399"/>
      <c r="M9" s="401"/>
      <c r="N9" s="401"/>
      <c r="O9" s="401"/>
      <c r="P9" s="401"/>
      <c r="Q9" s="399"/>
      <c r="R9" s="401"/>
      <c r="S9" s="401"/>
      <c r="T9" s="401"/>
      <c r="U9" s="401"/>
    </row>
    <row r="10" spans="1:21" s="403" customFormat="1" ht="12.6" customHeight="1">
      <c r="A10" s="522"/>
      <c r="B10" s="399" t="s">
        <v>976</v>
      </c>
      <c r="C10" s="400">
        <v>2</v>
      </c>
      <c r="D10" s="401">
        <v>2</v>
      </c>
      <c r="E10" s="401"/>
      <c r="F10" s="401"/>
      <c r="G10" s="399"/>
      <c r="H10" s="401"/>
      <c r="I10" s="401"/>
      <c r="J10" s="401"/>
      <c r="K10" s="401"/>
      <c r="L10" s="399"/>
      <c r="M10" s="401"/>
      <c r="N10" s="401"/>
      <c r="O10" s="401"/>
      <c r="P10" s="401"/>
      <c r="Q10" s="399"/>
      <c r="R10" s="401"/>
      <c r="S10" s="401"/>
      <c r="T10" s="401"/>
      <c r="U10" s="401"/>
    </row>
    <row r="11" spans="1:21" s="403" customFormat="1" ht="12.6" customHeight="1">
      <c r="A11" s="522"/>
      <c r="B11" s="399" t="s">
        <v>977</v>
      </c>
      <c r="C11" s="400"/>
      <c r="D11" s="401"/>
      <c r="E11" s="401">
        <v>2</v>
      </c>
      <c r="F11" s="401">
        <v>2</v>
      </c>
      <c r="G11" s="399"/>
      <c r="H11" s="401"/>
      <c r="I11" s="401"/>
      <c r="J11" s="401"/>
      <c r="K11" s="401"/>
      <c r="L11" s="399"/>
      <c r="M11" s="401"/>
      <c r="N11" s="401"/>
      <c r="O11" s="401"/>
      <c r="P11" s="401"/>
      <c r="Q11" s="399"/>
      <c r="R11" s="401"/>
      <c r="S11" s="401"/>
      <c r="T11" s="401"/>
      <c r="U11" s="401"/>
    </row>
    <row r="12" spans="1:21" s="407" customFormat="1" ht="12.6" customHeight="1">
      <c r="A12" s="522"/>
      <c r="B12" s="404" t="s">
        <v>978</v>
      </c>
      <c r="C12" s="405">
        <f>SUM(C8:C10)</f>
        <v>4</v>
      </c>
      <c r="D12" s="406">
        <f>SUM(D8:D10)</f>
        <v>4</v>
      </c>
      <c r="E12" s="406">
        <f>SUM(E8:E11)</f>
        <v>4</v>
      </c>
      <c r="F12" s="406">
        <f>SUM(F8:F11)</f>
        <v>4</v>
      </c>
      <c r="G12" s="404" t="s">
        <v>978</v>
      </c>
      <c r="H12" s="406">
        <f>SUM(H8:H10)</f>
        <v>4</v>
      </c>
      <c r="I12" s="406">
        <f>SUM(I8:I10)</f>
        <v>4</v>
      </c>
      <c r="J12" s="406">
        <f>SUM(J8:J10)</f>
        <v>2</v>
      </c>
      <c r="K12" s="406">
        <f>SUM(K8:K10)</f>
        <v>2</v>
      </c>
      <c r="L12" s="404" t="s">
        <v>978</v>
      </c>
      <c r="M12" s="406">
        <f>SUM(M8:M11)</f>
        <v>0</v>
      </c>
      <c r="N12" s="406">
        <f>SUM(N8:N11)</f>
        <v>0</v>
      </c>
      <c r="O12" s="406">
        <f>SUM(O8:O11)</f>
        <v>0</v>
      </c>
      <c r="P12" s="406">
        <f>SUM(P8:P11)</f>
        <v>0</v>
      </c>
      <c r="Q12" s="404" t="s">
        <v>978</v>
      </c>
      <c r="R12" s="406">
        <f>SUM(R8:R11)</f>
        <v>0</v>
      </c>
      <c r="S12" s="406">
        <f>SUM(S8:S11)</f>
        <v>0</v>
      </c>
      <c r="T12" s="406">
        <f>SUM(T8:T11)</f>
        <v>0</v>
      </c>
      <c r="U12" s="406">
        <f>SUM(U8:U11)</f>
        <v>0</v>
      </c>
    </row>
    <row r="13" spans="1:21" s="407" customFormat="1" ht="12.6" customHeight="1">
      <c r="A13" s="522"/>
      <c r="B13" s="408" t="s">
        <v>979</v>
      </c>
      <c r="C13" s="518">
        <f>C12+E12+H12+J12+M12+O12+R12+T12</f>
        <v>14</v>
      </c>
      <c r="D13" s="518"/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</row>
    <row r="14" spans="1:21" s="407" customFormat="1" ht="50.1" customHeight="1">
      <c r="A14" s="522"/>
      <c r="B14" s="495" t="s">
        <v>1187</v>
      </c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  <c r="U14" s="495"/>
    </row>
    <row r="15" spans="1:21" s="403" customFormat="1" ht="12.6" customHeight="1">
      <c r="A15" s="522" t="s">
        <v>980</v>
      </c>
      <c r="B15" s="399" t="s">
        <v>981</v>
      </c>
      <c r="C15" s="401">
        <v>0</v>
      </c>
      <c r="D15" s="401">
        <v>1</v>
      </c>
      <c r="E15" s="401">
        <v>0</v>
      </c>
      <c r="F15" s="401">
        <v>1</v>
      </c>
      <c r="G15" s="399" t="s">
        <v>982</v>
      </c>
      <c r="H15" s="401">
        <v>1</v>
      </c>
      <c r="I15" s="401">
        <v>1</v>
      </c>
      <c r="J15" s="401">
        <v>1</v>
      </c>
      <c r="K15" s="401">
        <v>1</v>
      </c>
      <c r="L15" s="399"/>
      <c r="M15" s="401"/>
      <c r="N15" s="401"/>
      <c r="O15" s="401"/>
      <c r="P15" s="401"/>
      <c r="Q15" s="399"/>
      <c r="R15" s="401"/>
      <c r="S15" s="401"/>
      <c r="T15" s="401"/>
      <c r="U15" s="401"/>
    </row>
    <row r="16" spans="1:21" s="403" customFormat="1" ht="12.6" customHeight="1">
      <c r="A16" s="522"/>
      <c r="B16" s="399" t="s">
        <v>983</v>
      </c>
      <c r="C16" s="400"/>
      <c r="D16" s="401"/>
      <c r="E16" s="401">
        <v>2</v>
      </c>
      <c r="F16" s="401">
        <v>2</v>
      </c>
      <c r="G16" s="409" t="s">
        <v>984</v>
      </c>
      <c r="H16" s="401"/>
      <c r="I16" s="401"/>
      <c r="J16" s="401">
        <v>2</v>
      </c>
      <c r="K16" s="401">
        <v>2</v>
      </c>
      <c r="L16" s="399"/>
      <c r="M16" s="401"/>
      <c r="N16" s="401"/>
      <c r="O16" s="401"/>
      <c r="P16" s="401"/>
      <c r="Q16" s="399"/>
      <c r="R16" s="401"/>
      <c r="S16" s="401"/>
      <c r="T16" s="401"/>
      <c r="U16" s="401"/>
    </row>
    <row r="17" spans="1:21" s="403" customFormat="1" ht="12.6" customHeight="1">
      <c r="A17" s="522"/>
      <c r="B17" s="399"/>
      <c r="C17" s="401"/>
      <c r="D17" s="401"/>
      <c r="E17" s="401"/>
      <c r="F17" s="401"/>
      <c r="G17" s="409" t="s">
        <v>985</v>
      </c>
      <c r="H17" s="401">
        <v>2</v>
      </c>
      <c r="I17" s="401">
        <v>2</v>
      </c>
      <c r="J17" s="401"/>
      <c r="K17" s="401"/>
      <c r="L17" s="399"/>
      <c r="M17" s="401"/>
      <c r="N17" s="401"/>
      <c r="O17" s="401"/>
      <c r="P17" s="401"/>
      <c r="Q17" s="399"/>
      <c r="R17" s="401"/>
      <c r="S17" s="401"/>
      <c r="T17" s="401"/>
      <c r="U17" s="401"/>
    </row>
    <row r="18" spans="1:21" s="407" customFormat="1" ht="12.6" customHeight="1">
      <c r="A18" s="522"/>
      <c r="B18" s="404" t="s">
        <v>978</v>
      </c>
      <c r="C18" s="406">
        <f>SUM(C15:C16)</f>
        <v>0</v>
      </c>
      <c r="D18" s="406">
        <f>SUM(D15:D16)</f>
        <v>1</v>
      </c>
      <c r="E18" s="406">
        <f>SUM(E15:E16)</f>
        <v>2</v>
      </c>
      <c r="F18" s="406">
        <f>SUM(F15:F16)</f>
        <v>3</v>
      </c>
      <c r="G18" s="404" t="s">
        <v>978</v>
      </c>
      <c r="H18" s="406">
        <f>SUM(H15:H17)</f>
        <v>3</v>
      </c>
      <c r="I18" s="406">
        <f>SUM(I15:I17)</f>
        <v>3</v>
      </c>
      <c r="J18" s="406">
        <f>SUM(J15:J17)</f>
        <v>3</v>
      </c>
      <c r="K18" s="406">
        <f>SUM(K15:K17)</f>
        <v>3</v>
      </c>
      <c r="L18" s="404" t="s">
        <v>978</v>
      </c>
      <c r="M18" s="406">
        <f>SUM(M15:M17)</f>
        <v>0</v>
      </c>
      <c r="N18" s="406">
        <f>SUM(N15:N17)</f>
        <v>0</v>
      </c>
      <c r="O18" s="406">
        <f>SUM(O15:O17)</f>
        <v>0</v>
      </c>
      <c r="P18" s="406">
        <f>SUM(P15:P17)</f>
        <v>0</v>
      </c>
      <c r="Q18" s="404" t="s">
        <v>978</v>
      </c>
      <c r="R18" s="406">
        <f>SUM(R15:R17)</f>
        <v>0</v>
      </c>
      <c r="S18" s="406">
        <f>SUM(S15:S17)</f>
        <v>0</v>
      </c>
      <c r="T18" s="406">
        <f>SUM(T15:T17)</f>
        <v>0</v>
      </c>
      <c r="U18" s="406">
        <f>SUM(U15:U17)</f>
        <v>0</v>
      </c>
    </row>
    <row r="19" spans="1:21" s="407" customFormat="1" ht="12.6" customHeight="1">
      <c r="A19" s="522"/>
      <c r="B19" s="408" t="s">
        <v>979</v>
      </c>
      <c r="C19" s="518">
        <f>C18+E18+H18+J18+M18+O18+R18+T18</f>
        <v>8</v>
      </c>
      <c r="D19" s="518"/>
      <c r="E19" s="518"/>
      <c r="F19" s="518"/>
      <c r="G19" s="518"/>
      <c r="H19" s="518"/>
      <c r="I19" s="518"/>
      <c r="J19" s="518"/>
      <c r="K19" s="518"/>
      <c r="L19" s="518"/>
      <c r="M19" s="518"/>
      <c r="N19" s="518"/>
      <c r="O19" s="518"/>
      <c r="P19" s="518"/>
      <c r="Q19" s="518"/>
      <c r="R19" s="518"/>
      <c r="S19" s="518"/>
      <c r="T19" s="518"/>
      <c r="U19" s="518"/>
    </row>
    <row r="20" spans="1:21" s="410" customFormat="1" ht="80.099999999999994" customHeight="1">
      <c r="A20" s="522" t="s">
        <v>986</v>
      </c>
      <c r="B20" s="517" t="s">
        <v>987</v>
      </c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</row>
    <row r="21" spans="1:21" s="411" customFormat="1" ht="12.6" customHeight="1">
      <c r="A21" s="522"/>
      <c r="B21" s="408" t="s">
        <v>979</v>
      </c>
      <c r="C21" s="518">
        <v>6</v>
      </c>
      <c r="D21" s="518"/>
      <c r="E21" s="518"/>
      <c r="F21" s="518"/>
      <c r="G21" s="518"/>
      <c r="H21" s="518"/>
      <c r="I21" s="518"/>
      <c r="J21" s="518"/>
      <c r="K21" s="518"/>
      <c r="L21" s="518"/>
      <c r="M21" s="518"/>
      <c r="N21" s="518"/>
      <c r="O21" s="518"/>
      <c r="P21" s="518"/>
      <c r="Q21" s="518"/>
      <c r="R21" s="518"/>
      <c r="S21" s="518"/>
      <c r="T21" s="518"/>
      <c r="U21" s="518"/>
    </row>
    <row r="22" spans="1:21" s="416" customFormat="1" ht="12.6" customHeight="1">
      <c r="A22" s="519" t="s">
        <v>988</v>
      </c>
      <c r="B22" s="412" t="s">
        <v>989</v>
      </c>
      <c r="C22" s="413">
        <v>2</v>
      </c>
      <c r="D22" s="414">
        <v>2</v>
      </c>
      <c r="E22" s="414"/>
      <c r="F22" s="414"/>
      <c r="G22" s="415" t="s">
        <v>990</v>
      </c>
      <c r="H22" s="414">
        <v>2</v>
      </c>
      <c r="I22" s="414">
        <v>2</v>
      </c>
      <c r="J22" s="414"/>
      <c r="K22" s="414"/>
      <c r="L22" s="412"/>
      <c r="M22" s="414"/>
      <c r="N22" s="414"/>
      <c r="O22" s="414"/>
      <c r="P22" s="414"/>
      <c r="Q22" s="412"/>
      <c r="R22" s="414"/>
      <c r="S22" s="414"/>
      <c r="T22" s="414"/>
      <c r="U22" s="414"/>
    </row>
    <row r="23" spans="1:21" s="416" customFormat="1" ht="12.6" customHeight="1">
      <c r="A23" s="519"/>
      <c r="B23" s="412" t="s">
        <v>991</v>
      </c>
      <c r="C23" s="414"/>
      <c r="D23" s="414"/>
      <c r="E23" s="414">
        <v>2</v>
      </c>
      <c r="F23" s="414">
        <v>2</v>
      </c>
      <c r="G23" s="417" t="s">
        <v>992</v>
      </c>
      <c r="H23" s="414"/>
      <c r="I23" s="414"/>
      <c r="J23" s="414">
        <v>2</v>
      </c>
      <c r="K23" s="414">
        <v>2</v>
      </c>
      <c r="L23" s="412"/>
      <c r="M23" s="414"/>
      <c r="N23" s="414"/>
      <c r="O23" s="414"/>
      <c r="P23" s="414"/>
      <c r="Q23" s="412"/>
      <c r="R23" s="414"/>
      <c r="S23" s="414"/>
      <c r="T23" s="414"/>
      <c r="U23" s="414"/>
    </row>
    <row r="24" spans="1:21" s="419" customFormat="1" ht="12.6" customHeight="1">
      <c r="A24" s="519"/>
      <c r="B24" s="418" t="s">
        <v>979</v>
      </c>
      <c r="C24" s="525">
        <f>C22+E23+H22+J23</f>
        <v>8</v>
      </c>
      <c r="D24" s="525"/>
      <c r="E24" s="525"/>
      <c r="F24" s="525"/>
      <c r="G24" s="525"/>
      <c r="H24" s="525"/>
      <c r="I24" s="525"/>
      <c r="J24" s="525"/>
      <c r="K24" s="525"/>
      <c r="L24" s="525"/>
      <c r="M24" s="525"/>
      <c r="N24" s="525"/>
      <c r="O24" s="525"/>
      <c r="P24" s="525"/>
      <c r="Q24" s="525"/>
      <c r="R24" s="525"/>
      <c r="S24" s="525"/>
      <c r="T24" s="525"/>
      <c r="U24" s="525"/>
    </row>
    <row r="25" spans="1:21" ht="13.9" customHeight="1">
      <c r="A25" s="544" t="s">
        <v>993</v>
      </c>
      <c r="B25" s="344" t="s">
        <v>994</v>
      </c>
      <c r="C25" s="345">
        <v>2</v>
      </c>
      <c r="D25" s="345">
        <v>2</v>
      </c>
      <c r="E25" s="345"/>
      <c r="F25" s="345"/>
      <c r="G25" s="344" t="s">
        <v>890</v>
      </c>
      <c r="H25" s="345">
        <v>2</v>
      </c>
      <c r="I25" s="345">
        <v>2</v>
      </c>
      <c r="J25" s="345"/>
      <c r="K25" s="345"/>
      <c r="L25" s="346" t="s">
        <v>833</v>
      </c>
      <c r="M25" s="345"/>
      <c r="N25" s="345"/>
      <c r="O25" s="345">
        <v>2</v>
      </c>
      <c r="P25" s="345">
        <v>2</v>
      </c>
      <c r="Q25" s="346" t="s">
        <v>995</v>
      </c>
      <c r="R25" s="345"/>
      <c r="S25" s="345"/>
      <c r="T25" s="345">
        <v>2</v>
      </c>
      <c r="U25" s="345">
        <v>2</v>
      </c>
    </row>
    <row r="26" spans="1:21" ht="13.9" customHeight="1">
      <c r="A26" s="545"/>
      <c r="B26" s="344" t="s">
        <v>835</v>
      </c>
      <c r="C26" s="345">
        <v>2</v>
      </c>
      <c r="D26" s="345">
        <v>2</v>
      </c>
      <c r="E26" s="345"/>
      <c r="F26" s="345"/>
      <c r="G26" s="346" t="s">
        <v>836</v>
      </c>
      <c r="H26" s="345">
        <v>2</v>
      </c>
      <c r="I26" s="345">
        <v>2</v>
      </c>
      <c r="J26" s="345"/>
      <c r="K26" s="345"/>
      <c r="L26" s="344" t="s">
        <v>893</v>
      </c>
      <c r="M26" s="345"/>
      <c r="N26" s="345"/>
      <c r="O26" s="345">
        <v>2</v>
      </c>
      <c r="P26" s="345">
        <v>2</v>
      </c>
      <c r="Q26" s="346" t="s">
        <v>996</v>
      </c>
      <c r="R26" s="345"/>
      <c r="S26" s="345"/>
      <c r="T26" s="345">
        <v>2</v>
      </c>
      <c r="U26" s="345">
        <v>2</v>
      </c>
    </row>
    <row r="27" spans="1:21" ht="13.9" customHeight="1">
      <c r="A27" s="546"/>
      <c r="B27" s="384" t="s">
        <v>997</v>
      </c>
      <c r="C27" s="547">
        <f>SUM(C25+C26+H25+H26+O25+O26+T25,+T26)</f>
        <v>16</v>
      </c>
      <c r="D27" s="547"/>
      <c r="E27" s="547"/>
      <c r="F27" s="547"/>
      <c r="G27" s="547"/>
      <c r="H27" s="547"/>
      <c r="I27" s="547"/>
      <c r="J27" s="547"/>
      <c r="K27" s="547"/>
      <c r="L27" s="547"/>
      <c r="M27" s="547"/>
      <c r="N27" s="547"/>
      <c r="O27" s="547"/>
      <c r="P27" s="547"/>
      <c r="Q27" s="547"/>
      <c r="R27" s="547"/>
      <c r="S27" s="547"/>
      <c r="T27" s="547"/>
      <c r="U27" s="547"/>
    </row>
    <row r="28" spans="1:21" s="421" customFormat="1" ht="12" customHeight="1">
      <c r="A28" s="526" t="s">
        <v>998</v>
      </c>
      <c r="B28" s="420" t="s">
        <v>999</v>
      </c>
      <c r="C28" s="401">
        <v>2</v>
      </c>
      <c r="D28" s="401">
        <v>2</v>
      </c>
      <c r="E28" s="406"/>
      <c r="F28" s="406"/>
      <c r="G28" s="420" t="s">
        <v>1000</v>
      </c>
      <c r="H28" s="401">
        <v>2</v>
      </c>
      <c r="I28" s="401">
        <v>3</v>
      </c>
      <c r="J28" s="401"/>
      <c r="K28" s="401"/>
      <c r="L28" s="420" t="s">
        <v>1001</v>
      </c>
      <c r="M28" s="401">
        <v>1</v>
      </c>
      <c r="N28" s="401">
        <v>1</v>
      </c>
      <c r="O28" s="401">
        <v>1</v>
      </c>
      <c r="P28" s="401">
        <v>1</v>
      </c>
      <c r="Q28" s="420" t="s">
        <v>1002</v>
      </c>
      <c r="R28" s="401">
        <v>9</v>
      </c>
      <c r="S28" s="401" t="s">
        <v>1003</v>
      </c>
      <c r="T28" s="401"/>
      <c r="U28" s="401"/>
    </row>
    <row r="29" spans="1:21" s="421" customFormat="1" ht="12" customHeight="1">
      <c r="A29" s="526"/>
      <c r="B29" s="420" t="s">
        <v>1004</v>
      </c>
      <c r="C29" s="401">
        <v>2</v>
      </c>
      <c r="D29" s="401">
        <v>2</v>
      </c>
      <c r="E29" s="401"/>
      <c r="F29" s="401"/>
      <c r="G29" s="420" t="s">
        <v>1005</v>
      </c>
      <c r="H29" s="401">
        <v>2</v>
      </c>
      <c r="I29" s="401">
        <v>3</v>
      </c>
      <c r="J29" s="401"/>
      <c r="K29" s="401"/>
      <c r="L29" s="422" t="s">
        <v>1006</v>
      </c>
      <c r="M29" s="401">
        <v>2</v>
      </c>
      <c r="N29" s="401">
        <v>2</v>
      </c>
      <c r="O29" s="401"/>
      <c r="P29" s="401"/>
      <c r="Q29" s="420" t="s">
        <v>1007</v>
      </c>
      <c r="R29" s="401"/>
      <c r="S29" s="401"/>
      <c r="T29" s="401">
        <v>9</v>
      </c>
      <c r="U29" s="401" t="s">
        <v>1008</v>
      </c>
    </row>
    <row r="30" spans="1:21" s="421" customFormat="1" ht="12" customHeight="1">
      <c r="A30" s="526"/>
      <c r="B30" s="415" t="s">
        <v>1009</v>
      </c>
      <c r="C30" s="401">
        <v>2</v>
      </c>
      <c r="D30" s="401">
        <v>3</v>
      </c>
      <c r="E30" s="401"/>
      <c r="F30" s="401"/>
      <c r="G30" s="420" t="s">
        <v>1010</v>
      </c>
      <c r="H30" s="401">
        <v>2</v>
      </c>
      <c r="I30" s="401">
        <v>3</v>
      </c>
      <c r="J30" s="401"/>
      <c r="K30" s="401"/>
      <c r="L30" s="420" t="s">
        <v>1011</v>
      </c>
      <c r="M30" s="401">
        <v>2</v>
      </c>
      <c r="N30" s="401">
        <v>2</v>
      </c>
      <c r="O30" s="401"/>
      <c r="P30" s="401"/>
      <c r="Q30" s="420"/>
      <c r="R30" s="401"/>
      <c r="S30" s="401"/>
      <c r="T30" s="401"/>
      <c r="U30" s="401"/>
    </row>
    <row r="31" spans="1:21" s="421" customFormat="1" ht="12" customHeight="1">
      <c r="A31" s="526"/>
      <c r="B31" s="420" t="s">
        <v>1012</v>
      </c>
      <c r="C31" s="401">
        <v>2</v>
      </c>
      <c r="D31" s="401">
        <v>3</v>
      </c>
      <c r="E31" s="401"/>
      <c r="F31" s="401"/>
      <c r="G31" s="420" t="s">
        <v>1013</v>
      </c>
      <c r="H31" s="401"/>
      <c r="I31" s="401"/>
      <c r="J31" s="401">
        <v>2</v>
      </c>
      <c r="K31" s="401">
        <v>3</v>
      </c>
      <c r="L31" s="420" t="s">
        <v>1014</v>
      </c>
      <c r="M31" s="401">
        <v>2</v>
      </c>
      <c r="N31" s="401">
        <v>2</v>
      </c>
      <c r="O31" s="401"/>
      <c r="P31" s="401"/>
      <c r="Q31" s="420"/>
      <c r="R31" s="401"/>
      <c r="S31" s="401"/>
      <c r="T31" s="401"/>
      <c r="U31" s="401"/>
    </row>
    <row r="32" spans="1:21" s="421" customFormat="1" ht="12" customHeight="1">
      <c r="A32" s="526"/>
      <c r="B32" s="423" t="s">
        <v>1015</v>
      </c>
      <c r="C32" s="406">
        <v>2</v>
      </c>
      <c r="D32" s="406">
        <v>2</v>
      </c>
      <c r="E32" s="401"/>
      <c r="F32" s="401"/>
      <c r="G32" s="420" t="s">
        <v>1016</v>
      </c>
      <c r="H32" s="401"/>
      <c r="I32" s="401"/>
      <c r="J32" s="401">
        <v>2</v>
      </c>
      <c r="K32" s="401">
        <v>3</v>
      </c>
      <c r="L32" s="424" t="s">
        <v>1017</v>
      </c>
      <c r="M32" s="406">
        <v>2</v>
      </c>
      <c r="N32" s="406">
        <v>3</v>
      </c>
      <c r="O32" s="401"/>
      <c r="P32" s="401"/>
      <c r="Q32" s="420"/>
      <c r="R32" s="401"/>
      <c r="S32" s="401"/>
      <c r="T32" s="401"/>
      <c r="U32" s="401"/>
    </row>
    <row r="33" spans="1:38" s="421" customFormat="1" ht="12" customHeight="1">
      <c r="A33" s="526"/>
      <c r="B33" s="420" t="s">
        <v>1018</v>
      </c>
      <c r="C33" s="401"/>
      <c r="D33" s="401"/>
      <c r="E33" s="401">
        <v>2</v>
      </c>
      <c r="F33" s="401">
        <v>2</v>
      </c>
      <c r="G33" s="420" t="s">
        <v>1019</v>
      </c>
      <c r="H33" s="401"/>
      <c r="I33" s="401"/>
      <c r="J33" s="401">
        <v>2</v>
      </c>
      <c r="K33" s="401">
        <v>2</v>
      </c>
      <c r="L33" s="420" t="s">
        <v>1020</v>
      </c>
      <c r="M33" s="401"/>
      <c r="N33" s="401"/>
      <c r="O33" s="401">
        <v>2</v>
      </c>
      <c r="P33" s="401">
        <v>3</v>
      </c>
      <c r="Q33" s="420"/>
      <c r="R33" s="401"/>
      <c r="S33" s="401"/>
      <c r="T33" s="401"/>
      <c r="U33" s="401"/>
      <c r="V33" s="425"/>
    </row>
    <row r="34" spans="1:38" s="421" customFormat="1" ht="12" customHeight="1">
      <c r="A34" s="526"/>
      <c r="B34" s="415" t="s">
        <v>1021</v>
      </c>
      <c r="C34" s="401"/>
      <c r="D34" s="401"/>
      <c r="E34" s="401">
        <v>2</v>
      </c>
      <c r="F34" s="401">
        <v>3</v>
      </c>
      <c r="G34" s="420"/>
      <c r="H34" s="401"/>
      <c r="I34" s="401"/>
      <c r="J34" s="401"/>
      <c r="K34" s="401"/>
      <c r="L34" s="420" t="s">
        <v>1022</v>
      </c>
      <c r="M34" s="401"/>
      <c r="N34" s="401"/>
      <c r="O34" s="401">
        <v>2</v>
      </c>
      <c r="P34" s="401">
        <v>3</v>
      </c>
      <c r="Q34" s="420"/>
      <c r="R34" s="401"/>
      <c r="S34" s="401"/>
      <c r="T34" s="401"/>
      <c r="U34" s="401"/>
    </row>
    <row r="35" spans="1:38" s="421" customFormat="1" ht="12" customHeight="1">
      <c r="A35" s="526"/>
      <c r="B35" s="415" t="s">
        <v>1023</v>
      </c>
      <c r="C35" s="401"/>
      <c r="D35" s="401"/>
      <c r="E35" s="401">
        <v>2</v>
      </c>
      <c r="F35" s="401">
        <v>2</v>
      </c>
      <c r="G35" s="420"/>
      <c r="H35" s="401"/>
      <c r="I35" s="401"/>
      <c r="J35" s="401"/>
      <c r="K35" s="401"/>
      <c r="L35" s="426" t="s">
        <v>1024</v>
      </c>
      <c r="M35" s="406"/>
      <c r="N35" s="406"/>
      <c r="O35" s="406">
        <v>2</v>
      </c>
      <c r="P35" s="406">
        <v>3</v>
      </c>
      <c r="Q35" s="420"/>
      <c r="R35" s="401"/>
      <c r="S35" s="401"/>
      <c r="T35" s="401"/>
      <c r="U35" s="401"/>
    </row>
    <row r="36" spans="1:38" s="421" customFormat="1" ht="12" customHeight="1">
      <c r="A36" s="526"/>
      <c r="B36" s="415" t="s">
        <v>1025</v>
      </c>
      <c r="C36" s="401"/>
      <c r="D36" s="401"/>
      <c r="E36" s="401">
        <v>2</v>
      </c>
      <c r="F36" s="401">
        <v>2</v>
      </c>
      <c r="G36" s="420"/>
      <c r="H36" s="401"/>
      <c r="I36" s="401"/>
      <c r="J36" s="401"/>
      <c r="K36" s="401"/>
      <c r="L36" s="420"/>
      <c r="M36" s="401"/>
      <c r="N36" s="401"/>
      <c r="O36" s="401"/>
      <c r="P36" s="401"/>
      <c r="Q36" s="420"/>
      <c r="R36" s="401"/>
      <c r="S36" s="401"/>
      <c r="T36" s="401"/>
      <c r="U36" s="401"/>
    </row>
    <row r="37" spans="1:38" s="428" customFormat="1" ht="13.5" customHeight="1">
      <c r="A37" s="526"/>
      <c r="B37" s="404" t="s">
        <v>978</v>
      </c>
      <c r="C37" s="406">
        <f>SUM(C28:C35)</f>
        <v>10</v>
      </c>
      <c r="D37" s="406">
        <f>SUM(D28:D35)</f>
        <v>12</v>
      </c>
      <c r="E37" s="406">
        <f>SUM(E28:E36)</f>
        <v>8</v>
      </c>
      <c r="F37" s="406">
        <f>SUM(F28:F36)</f>
        <v>9</v>
      </c>
      <c r="G37" s="404" t="s">
        <v>978</v>
      </c>
      <c r="H37" s="406">
        <f>SUM(H28:H36)</f>
        <v>6</v>
      </c>
      <c r="I37" s="406">
        <f>SUM(I28:I36)</f>
        <v>9</v>
      </c>
      <c r="J37" s="406">
        <f>SUM(J28:J36)</f>
        <v>6</v>
      </c>
      <c r="K37" s="406">
        <f>SUM(K28:K36)</f>
        <v>8</v>
      </c>
      <c r="L37" s="404" t="s">
        <v>1026</v>
      </c>
      <c r="M37" s="406">
        <f>SUM(M28:M36)</f>
        <v>9</v>
      </c>
      <c r="N37" s="406">
        <f>SUM(N28:N36)</f>
        <v>10</v>
      </c>
      <c r="O37" s="406">
        <f>SUM(O28:O36)</f>
        <v>7</v>
      </c>
      <c r="P37" s="406">
        <f>SUM(P28:P36)</f>
        <v>10</v>
      </c>
      <c r="Q37" s="404" t="s">
        <v>978</v>
      </c>
      <c r="R37" s="406">
        <f>SUM(R28:R36)</f>
        <v>9</v>
      </c>
      <c r="S37" s="406">
        <f>SUM(S28:S36)</f>
        <v>0</v>
      </c>
      <c r="T37" s="406">
        <f>SUM(T28:T36)</f>
        <v>9</v>
      </c>
      <c r="U37" s="406">
        <f>SUM(U28:U36)</f>
        <v>0</v>
      </c>
      <c r="V37" s="427"/>
    </row>
    <row r="38" spans="1:38" s="428" customFormat="1" ht="12.6" customHeight="1">
      <c r="A38" s="526"/>
      <c r="B38" s="408" t="s">
        <v>979</v>
      </c>
      <c r="C38" s="551" t="str">
        <f>SUM(C37,E37,H37,J37,M37,O37,R37,T37)&amp;"/"&amp;SUM(D37,F37,I37,K37,N37,P37,S37,U37)&amp;"(學分/時數)"</f>
        <v>64/58(學分/時數)</v>
      </c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1"/>
      <c r="T38" s="551"/>
      <c r="U38" s="551"/>
      <c r="V38" s="427"/>
    </row>
    <row r="39" spans="1:38" s="410" customFormat="1" ht="16.5" customHeight="1">
      <c r="A39" s="552" t="s">
        <v>1027</v>
      </c>
      <c r="B39" s="415" t="s">
        <v>1028</v>
      </c>
      <c r="C39" s="406">
        <v>2</v>
      </c>
      <c r="D39" s="406">
        <v>2</v>
      </c>
      <c r="E39" s="406">
        <v>8</v>
      </c>
      <c r="F39" s="406">
        <v>8</v>
      </c>
      <c r="G39" s="415" t="s">
        <v>1028</v>
      </c>
      <c r="H39" s="406">
        <v>8</v>
      </c>
      <c r="I39" s="406">
        <v>8</v>
      </c>
      <c r="J39" s="406">
        <v>8</v>
      </c>
      <c r="K39" s="406">
        <v>8</v>
      </c>
      <c r="L39" s="415" t="s">
        <v>1028</v>
      </c>
      <c r="M39" s="406">
        <v>10</v>
      </c>
      <c r="N39" s="406">
        <v>10</v>
      </c>
      <c r="O39" s="406">
        <v>10</v>
      </c>
      <c r="P39" s="406">
        <v>10</v>
      </c>
      <c r="Q39" s="415" t="s">
        <v>1028</v>
      </c>
      <c r="R39" s="406">
        <v>0</v>
      </c>
      <c r="S39" s="406">
        <v>0</v>
      </c>
      <c r="T39" s="406">
        <v>0</v>
      </c>
      <c r="U39" s="429">
        <v>0</v>
      </c>
      <c r="V39" s="430"/>
      <c r="AK39" s="431"/>
      <c r="AL39" s="431"/>
    </row>
    <row r="40" spans="1:38" s="437" customFormat="1" ht="13.5" customHeight="1">
      <c r="A40" s="552"/>
      <c r="B40" s="415" t="s">
        <v>1029</v>
      </c>
      <c r="C40" s="401">
        <v>2</v>
      </c>
      <c r="D40" s="401">
        <v>2</v>
      </c>
      <c r="E40" s="406"/>
      <c r="F40" s="406"/>
      <c r="G40" s="432" t="s">
        <v>1030</v>
      </c>
      <c r="H40" s="433">
        <v>1</v>
      </c>
      <c r="I40" s="433">
        <v>1</v>
      </c>
      <c r="J40" s="406"/>
      <c r="K40" s="406"/>
      <c r="L40" s="434" t="s">
        <v>1031</v>
      </c>
      <c r="M40" s="435">
        <v>1</v>
      </c>
      <c r="N40" s="435" t="s">
        <v>1032</v>
      </c>
      <c r="O40" s="406"/>
      <c r="P40" s="406"/>
      <c r="Q40" s="415"/>
      <c r="R40" s="401"/>
      <c r="S40" s="401"/>
      <c r="T40" s="401"/>
      <c r="U40" s="436"/>
      <c r="V40" s="430"/>
      <c r="AK40" s="430"/>
      <c r="AL40" s="430"/>
    </row>
    <row r="41" spans="1:38" s="437" customFormat="1" ht="13.5" customHeight="1">
      <c r="A41" s="552"/>
      <c r="B41" s="415" t="s">
        <v>1033</v>
      </c>
      <c r="C41" s="401">
        <v>1</v>
      </c>
      <c r="D41" s="401" t="s">
        <v>99</v>
      </c>
      <c r="E41" s="401"/>
      <c r="F41" s="401"/>
      <c r="G41" s="415"/>
      <c r="H41" s="406"/>
      <c r="I41" s="406"/>
      <c r="J41" s="406"/>
      <c r="K41" s="406"/>
      <c r="L41" s="415"/>
      <c r="M41" s="406"/>
      <c r="N41" s="406"/>
      <c r="O41" s="406"/>
      <c r="P41" s="406"/>
      <c r="Q41" s="415"/>
      <c r="R41" s="401"/>
      <c r="S41" s="401"/>
      <c r="T41" s="401"/>
      <c r="U41" s="436"/>
      <c r="V41" s="430"/>
      <c r="AK41" s="430"/>
      <c r="AL41" s="430"/>
    </row>
    <row r="42" spans="1:38" s="437" customFormat="1" ht="13.5" customHeight="1">
      <c r="A42" s="552"/>
      <c r="B42" s="415" t="s">
        <v>1034</v>
      </c>
      <c r="C42" s="401"/>
      <c r="D42" s="401"/>
      <c r="E42" s="401">
        <v>1</v>
      </c>
      <c r="F42" s="401" t="s">
        <v>99</v>
      </c>
      <c r="G42" s="438"/>
      <c r="H42" s="439"/>
      <c r="I42" s="439"/>
      <c r="J42" s="439"/>
      <c r="K42" s="439"/>
      <c r="L42" s="438"/>
      <c r="M42" s="439"/>
      <c r="N42" s="439"/>
      <c r="O42" s="439"/>
      <c r="P42" s="439"/>
      <c r="Q42" s="415"/>
      <c r="R42" s="401"/>
      <c r="S42" s="401"/>
      <c r="T42" s="401"/>
      <c r="U42" s="436"/>
      <c r="AK42" s="430"/>
      <c r="AL42" s="430"/>
    </row>
    <row r="43" spans="1:38" s="437" customFormat="1" ht="13.5" customHeight="1">
      <c r="A43" s="552"/>
      <c r="B43" s="531" t="s">
        <v>1035</v>
      </c>
      <c r="C43" s="531"/>
      <c r="D43" s="531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AK43" s="430"/>
      <c r="AL43" s="430"/>
    </row>
    <row r="44" spans="1:38" s="437" customFormat="1" ht="18" customHeight="1">
      <c r="A44" s="552"/>
      <c r="B44" s="531"/>
      <c r="C44" s="531"/>
      <c r="D44" s="531"/>
      <c r="E44" s="531"/>
      <c r="F44" s="531"/>
      <c r="G44" s="531"/>
      <c r="H44" s="531"/>
      <c r="I44" s="531"/>
      <c r="J44" s="531"/>
      <c r="K44" s="531"/>
      <c r="L44" s="531"/>
      <c r="M44" s="531"/>
      <c r="N44" s="531"/>
      <c r="O44" s="531"/>
      <c r="P44" s="531"/>
      <c r="Q44" s="531"/>
      <c r="R44" s="531"/>
      <c r="S44" s="531"/>
      <c r="T44" s="531"/>
      <c r="U44" s="531"/>
      <c r="AK44" s="430"/>
      <c r="AL44" s="430"/>
    </row>
    <row r="45" spans="1:38" s="437" customFormat="1" ht="13.5" customHeight="1">
      <c r="A45" s="552"/>
      <c r="B45" s="415" t="s">
        <v>1036</v>
      </c>
      <c r="C45" s="401">
        <v>2</v>
      </c>
      <c r="D45" s="401">
        <v>2</v>
      </c>
      <c r="E45" s="553" t="s">
        <v>1037</v>
      </c>
      <c r="F45" s="553"/>
      <c r="G45" s="440" t="s">
        <v>1038</v>
      </c>
      <c r="H45" s="401">
        <v>2</v>
      </c>
      <c r="I45" s="401">
        <v>2</v>
      </c>
      <c r="J45" s="553" t="s">
        <v>1037</v>
      </c>
      <c r="K45" s="553"/>
      <c r="L45" s="415" t="s">
        <v>1039</v>
      </c>
      <c r="M45" s="401">
        <v>2</v>
      </c>
      <c r="N45" s="401">
        <v>2</v>
      </c>
      <c r="O45" s="553" t="s">
        <v>1037</v>
      </c>
      <c r="P45" s="553"/>
      <c r="Q45" s="415"/>
      <c r="R45" s="401"/>
      <c r="S45" s="401"/>
      <c r="T45" s="439"/>
      <c r="U45" s="441"/>
      <c r="AK45" s="431"/>
      <c r="AL45" s="431"/>
    </row>
    <row r="46" spans="1:38" s="437" customFormat="1" ht="13.5" customHeight="1">
      <c r="A46" s="552"/>
      <c r="B46" s="415" t="s">
        <v>1040</v>
      </c>
      <c r="C46" s="401">
        <v>2</v>
      </c>
      <c r="D46" s="401">
        <v>2</v>
      </c>
      <c r="E46" s="553"/>
      <c r="F46" s="553"/>
      <c r="G46" s="440" t="s">
        <v>1041</v>
      </c>
      <c r="H46" s="401">
        <v>2</v>
      </c>
      <c r="I46" s="401">
        <v>2</v>
      </c>
      <c r="J46" s="553"/>
      <c r="K46" s="553"/>
      <c r="L46" s="415" t="s">
        <v>1042</v>
      </c>
      <c r="M46" s="401">
        <v>2</v>
      </c>
      <c r="N46" s="401">
        <v>2</v>
      </c>
      <c r="O46" s="553"/>
      <c r="P46" s="553"/>
      <c r="Q46" s="415"/>
      <c r="R46" s="400"/>
      <c r="S46" s="400"/>
      <c r="T46" s="439"/>
      <c r="U46" s="441"/>
      <c r="AK46" s="421"/>
      <c r="AL46" s="421"/>
    </row>
    <row r="47" spans="1:38" s="437" customFormat="1" ht="12.75" customHeight="1">
      <c r="A47" s="552"/>
      <c r="B47" s="415" t="s">
        <v>1043</v>
      </c>
      <c r="C47" s="401">
        <v>2</v>
      </c>
      <c r="D47" s="401">
        <v>2</v>
      </c>
      <c r="E47" s="553"/>
      <c r="F47" s="553"/>
      <c r="G47" s="415" t="s">
        <v>1044</v>
      </c>
      <c r="H47" s="401">
        <v>2</v>
      </c>
      <c r="I47" s="401">
        <v>2</v>
      </c>
      <c r="J47" s="553"/>
      <c r="K47" s="553"/>
      <c r="L47" s="415" t="s">
        <v>1045</v>
      </c>
      <c r="M47" s="401">
        <v>2</v>
      </c>
      <c r="N47" s="401">
        <v>2</v>
      </c>
      <c r="O47" s="553"/>
      <c r="P47" s="553"/>
      <c r="Q47" s="415"/>
      <c r="R47" s="401"/>
      <c r="S47" s="401"/>
      <c r="T47" s="439"/>
      <c r="U47" s="441"/>
      <c r="AK47" s="421"/>
      <c r="AL47" s="421"/>
    </row>
    <row r="48" spans="1:38" s="437" customFormat="1" ht="13.5" customHeight="1">
      <c r="A48" s="552"/>
      <c r="B48" s="415" t="s">
        <v>1046</v>
      </c>
      <c r="C48" s="401">
        <v>2</v>
      </c>
      <c r="D48" s="401">
        <v>2</v>
      </c>
      <c r="E48" s="553"/>
      <c r="F48" s="553"/>
      <c r="G48" s="442" t="s">
        <v>1047</v>
      </c>
      <c r="H48" s="443">
        <v>2</v>
      </c>
      <c r="I48" s="443">
        <v>2</v>
      </c>
      <c r="J48" s="553"/>
      <c r="K48" s="553"/>
      <c r="L48" s="415" t="s">
        <v>1048</v>
      </c>
      <c r="M48" s="401">
        <v>2</v>
      </c>
      <c r="N48" s="401">
        <v>2</v>
      </c>
      <c r="O48" s="553"/>
      <c r="P48" s="553"/>
      <c r="Q48" s="415"/>
      <c r="R48" s="401"/>
      <c r="S48" s="401"/>
      <c r="T48" s="439"/>
      <c r="U48" s="441"/>
      <c r="AK48" s="421"/>
      <c r="AL48" s="421"/>
    </row>
    <row r="49" spans="1:38" s="437" customFormat="1" ht="13.5" customHeight="1">
      <c r="A49" s="552"/>
      <c r="B49" s="415" t="s">
        <v>1049</v>
      </c>
      <c r="C49" s="401">
        <v>2</v>
      </c>
      <c r="D49" s="401">
        <v>2</v>
      </c>
      <c r="E49" s="553"/>
      <c r="F49" s="553"/>
      <c r="G49" s="415" t="s">
        <v>1050</v>
      </c>
      <c r="H49" s="443">
        <v>2</v>
      </c>
      <c r="I49" s="443">
        <v>2</v>
      </c>
      <c r="J49" s="553"/>
      <c r="K49" s="553"/>
      <c r="L49" s="415" t="s">
        <v>1051</v>
      </c>
      <c r="M49" s="401">
        <v>2</v>
      </c>
      <c r="N49" s="401">
        <v>2</v>
      </c>
      <c r="O49" s="553"/>
      <c r="P49" s="553"/>
      <c r="Q49" s="415"/>
      <c r="R49" s="401"/>
      <c r="S49" s="401"/>
      <c r="T49" s="439"/>
      <c r="U49" s="441"/>
      <c r="AK49" s="421"/>
      <c r="AL49" s="421"/>
    </row>
    <row r="50" spans="1:38" s="437" customFormat="1" ht="13.5" customHeight="1">
      <c r="A50" s="552"/>
      <c r="B50" s="444" t="s">
        <v>1052</v>
      </c>
      <c r="C50" s="401">
        <v>2</v>
      </c>
      <c r="D50" s="401">
        <v>2</v>
      </c>
      <c r="E50" s="553"/>
      <c r="F50" s="553"/>
      <c r="G50" s="438" t="s">
        <v>1053</v>
      </c>
      <c r="H50" s="401">
        <v>2</v>
      </c>
      <c r="I50" s="401">
        <v>2</v>
      </c>
      <c r="J50" s="553"/>
      <c r="K50" s="553"/>
      <c r="L50" s="415" t="s">
        <v>1054</v>
      </c>
      <c r="M50" s="443">
        <v>2</v>
      </c>
      <c r="N50" s="401">
        <v>2</v>
      </c>
      <c r="O50" s="553"/>
      <c r="P50" s="553"/>
      <c r="Q50" s="415"/>
      <c r="R50" s="401"/>
      <c r="S50" s="401"/>
      <c r="T50" s="439"/>
      <c r="U50" s="441"/>
      <c r="AK50" s="421"/>
      <c r="AL50" s="421"/>
    </row>
    <row r="51" spans="1:38" s="437" customFormat="1" ht="13.5" customHeight="1">
      <c r="A51" s="552"/>
      <c r="B51" s="432" t="s">
        <v>1055</v>
      </c>
      <c r="C51" s="445">
        <v>2</v>
      </c>
      <c r="D51" s="445">
        <v>2</v>
      </c>
      <c r="E51" s="553"/>
      <c r="F51" s="553"/>
      <c r="G51" s="438" t="s">
        <v>1056</v>
      </c>
      <c r="H51" s="401">
        <v>2</v>
      </c>
      <c r="I51" s="401">
        <v>2</v>
      </c>
      <c r="J51" s="553"/>
      <c r="K51" s="553"/>
      <c r="L51" s="438" t="s">
        <v>1057</v>
      </c>
      <c r="M51" s="443">
        <v>2</v>
      </c>
      <c r="N51" s="401">
        <v>2</v>
      </c>
      <c r="O51" s="553"/>
      <c r="P51" s="553"/>
      <c r="Q51" s="415"/>
      <c r="R51" s="401"/>
      <c r="S51" s="401"/>
      <c r="T51" s="439"/>
      <c r="U51" s="441"/>
      <c r="AK51" s="421"/>
      <c r="AL51" s="421"/>
    </row>
    <row r="52" spans="1:38" s="437" customFormat="1" ht="13.5" customHeight="1">
      <c r="A52" s="552"/>
      <c r="B52" s="432" t="s">
        <v>1058</v>
      </c>
      <c r="C52" s="445">
        <v>2</v>
      </c>
      <c r="D52" s="445">
        <v>2</v>
      </c>
      <c r="E52" s="553"/>
      <c r="F52" s="553"/>
      <c r="G52" s="438" t="s">
        <v>1059</v>
      </c>
      <c r="H52" s="401">
        <v>2</v>
      </c>
      <c r="I52" s="401">
        <v>2</v>
      </c>
      <c r="J52" s="553"/>
      <c r="K52" s="553"/>
      <c r="L52" s="446" t="s">
        <v>1060</v>
      </c>
      <c r="M52" s="443">
        <v>2</v>
      </c>
      <c r="N52" s="401">
        <v>2</v>
      </c>
      <c r="O52" s="553"/>
      <c r="P52" s="553"/>
      <c r="Q52" s="415"/>
      <c r="R52" s="401"/>
      <c r="S52" s="401"/>
      <c r="T52" s="439"/>
      <c r="U52" s="441"/>
      <c r="AK52" s="421"/>
      <c r="AL52" s="421"/>
    </row>
    <row r="53" spans="1:38" s="437" customFormat="1" ht="13.5" customHeight="1">
      <c r="A53" s="552"/>
      <c r="B53" s="415"/>
      <c r="C53" s="401"/>
      <c r="D53" s="401"/>
      <c r="E53" s="553"/>
      <c r="F53" s="553"/>
      <c r="G53" s="442" t="s">
        <v>1061</v>
      </c>
      <c r="H53" s="401">
        <v>2</v>
      </c>
      <c r="I53" s="401">
        <v>2</v>
      </c>
      <c r="J53" s="553"/>
      <c r="K53" s="553"/>
      <c r="L53" s="444" t="s">
        <v>1062</v>
      </c>
      <c r="M53" s="443">
        <v>2</v>
      </c>
      <c r="N53" s="401">
        <v>2</v>
      </c>
      <c r="O53" s="553"/>
      <c r="P53" s="553"/>
      <c r="Q53" s="415"/>
      <c r="R53" s="401"/>
      <c r="S53" s="401"/>
      <c r="T53" s="439"/>
      <c r="U53" s="441"/>
      <c r="AK53" s="421"/>
      <c r="AL53" s="421"/>
    </row>
    <row r="54" spans="1:38" s="437" customFormat="1" ht="13.5" customHeight="1">
      <c r="A54" s="552"/>
      <c r="B54" s="415"/>
      <c r="C54" s="401"/>
      <c r="D54" s="401"/>
      <c r="E54" s="553"/>
      <c r="F54" s="553"/>
      <c r="G54" s="415" t="s">
        <v>1063</v>
      </c>
      <c r="H54" s="401">
        <v>2</v>
      </c>
      <c r="I54" s="401">
        <v>2</v>
      </c>
      <c r="J54" s="553"/>
      <c r="K54" s="553"/>
      <c r="L54" s="415"/>
      <c r="M54" s="401"/>
      <c r="N54" s="401"/>
      <c r="O54" s="553"/>
      <c r="P54" s="553"/>
      <c r="Q54" s="415"/>
      <c r="R54" s="401"/>
      <c r="S54" s="401"/>
      <c r="T54" s="439"/>
      <c r="U54" s="441"/>
      <c r="AK54" s="421"/>
      <c r="AL54" s="421"/>
    </row>
    <row r="55" spans="1:38" s="437" customFormat="1" ht="13.5" customHeight="1">
      <c r="A55" s="552"/>
      <c r="B55" s="415"/>
      <c r="C55" s="401"/>
      <c r="D55" s="401"/>
      <c r="E55" s="553"/>
      <c r="F55" s="553"/>
      <c r="G55" s="415"/>
      <c r="H55" s="401"/>
      <c r="I55" s="401"/>
      <c r="J55" s="553"/>
      <c r="K55" s="553"/>
      <c r="L55" s="415"/>
      <c r="M55" s="401"/>
      <c r="N55" s="401"/>
      <c r="O55" s="553"/>
      <c r="P55" s="553"/>
      <c r="Q55" s="415"/>
      <c r="R55" s="447"/>
      <c r="S55" s="447"/>
      <c r="T55" s="439"/>
      <c r="U55" s="441"/>
      <c r="AK55" s="421"/>
      <c r="AL55" s="421"/>
    </row>
    <row r="56" spans="1:38" s="437" customFormat="1" ht="13.5" customHeight="1">
      <c r="A56" s="552"/>
      <c r="B56" s="408" t="s">
        <v>979</v>
      </c>
      <c r="C56" s="518" t="s">
        <v>1064</v>
      </c>
      <c r="D56" s="518"/>
      <c r="E56" s="518"/>
      <c r="F56" s="518"/>
      <c r="G56" s="518"/>
      <c r="H56" s="518"/>
      <c r="I56" s="518"/>
      <c r="J56" s="518"/>
      <c r="K56" s="518"/>
      <c r="L56" s="518"/>
      <c r="M56" s="518"/>
      <c r="N56" s="518"/>
      <c r="O56" s="518"/>
      <c r="P56" s="518"/>
      <c r="Q56" s="518"/>
      <c r="R56" s="518"/>
      <c r="S56" s="518"/>
      <c r="T56" s="518"/>
      <c r="U56" s="518"/>
      <c r="AK56" s="421"/>
      <c r="AL56" s="421"/>
    </row>
    <row r="57" spans="1:38" s="450" customFormat="1" ht="12.6" customHeight="1">
      <c r="A57" s="548" t="s">
        <v>1065</v>
      </c>
      <c r="B57" s="548"/>
      <c r="C57" s="548"/>
      <c r="D57" s="548"/>
      <c r="E57" s="548"/>
      <c r="F57" s="548" t="s">
        <v>1066</v>
      </c>
      <c r="G57" s="548"/>
      <c r="H57" s="548"/>
      <c r="I57" s="548"/>
      <c r="J57" s="548"/>
      <c r="K57" s="448" t="s">
        <v>1067</v>
      </c>
      <c r="L57" s="449"/>
      <c r="M57" s="448"/>
      <c r="N57" s="448"/>
      <c r="O57" s="448"/>
      <c r="P57" s="448" t="s">
        <v>1068</v>
      </c>
      <c r="Q57" s="449"/>
      <c r="R57" s="448"/>
      <c r="S57" s="448"/>
      <c r="T57" s="448"/>
      <c r="U57" s="448"/>
    </row>
    <row r="58" spans="1:38" s="450" customFormat="1" ht="12.6" customHeight="1">
      <c r="A58" s="549" t="s">
        <v>1069</v>
      </c>
      <c r="B58" s="549"/>
      <c r="C58" s="549"/>
      <c r="D58" s="549"/>
      <c r="E58" s="549"/>
      <c r="F58" s="451" t="s">
        <v>1070</v>
      </c>
      <c r="G58" s="449"/>
      <c r="H58" s="448"/>
      <c r="I58" s="448"/>
      <c r="J58" s="448"/>
      <c r="K58" s="448" t="s">
        <v>1071</v>
      </c>
      <c r="L58" s="449"/>
      <c r="M58" s="448"/>
      <c r="N58" s="448"/>
      <c r="O58" s="448"/>
      <c r="P58" s="448"/>
      <c r="Q58" s="449"/>
      <c r="R58" s="448"/>
      <c r="S58" s="448"/>
      <c r="T58" s="448"/>
      <c r="U58" s="448"/>
    </row>
    <row r="59" spans="1:38" s="450" customFormat="1" ht="12.6" customHeight="1">
      <c r="A59" s="448"/>
      <c r="B59" s="449"/>
      <c r="C59" s="448"/>
      <c r="D59" s="448"/>
      <c r="E59" s="448"/>
      <c r="F59" s="448"/>
      <c r="G59" s="449"/>
      <c r="H59" s="448"/>
      <c r="I59" s="448"/>
      <c r="J59" s="448"/>
      <c r="K59" s="550" t="s">
        <v>1072</v>
      </c>
      <c r="L59" s="550"/>
      <c r="M59" s="550"/>
      <c r="N59" s="550"/>
      <c r="O59" s="550"/>
      <c r="P59" s="550"/>
      <c r="Q59" s="550"/>
      <c r="R59" s="550"/>
      <c r="S59" s="550"/>
      <c r="T59" s="550"/>
      <c r="U59" s="550"/>
    </row>
    <row r="60" spans="1:38" s="450" customFormat="1" ht="12.6" customHeight="1">
      <c r="A60" s="480" t="s">
        <v>1199</v>
      </c>
      <c r="B60" s="449"/>
      <c r="C60" s="448"/>
      <c r="D60" s="448"/>
      <c r="E60" s="448"/>
      <c r="F60" s="448"/>
      <c r="G60" s="449"/>
      <c r="H60" s="448"/>
      <c r="I60" s="448"/>
      <c r="J60" s="448"/>
      <c r="K60" s="550"/>
      <c r="L60" s="550"/>
      <c r="M60" s="550"/>
      <c r="N60" s="550"/>
      <c r="O60" s="550"/>
      <c r="P60" s="550"/>
      <c r="Q60" s="550"/>
      <c r="R60" s="550"/>
      <c r="S60" s="550"/>
      <c r="T60" s="550"/>
      <c r="U60" s="550"/>
    </row>
    <row r="61" spans="1:38" s="452" customFormat="1" ht="12.6" customHeight="1">
      <c r="A61" s="524" t="s">
        <v>1073</v>
      </c>
      <c r="B61" s="524"/>
      <c r="C61" s="524"/>
      <c r="D61" s="524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4"/>
      <c r="R61" s="524"/>
      <c r="S61" s="524"/>
      <c r="T61" s="524"/>
      <c r="U61" s="524"/>
    </row>
    <row r="62" spans="1:38">
      <c r="A62" s="721" t="s">
        <v>1204</v>
      </c>
      <c r="B62" s="722"/>
      <c r="C62" s="722"/>
      <c r="D62" s="722"/>
      <c r="E62" s="722"/>
      <c r="F62" s="722"/>
      <c r="G62" s="722"/>
      <c r="H62" s="722"/>
      <c r="I62" s="722"/>
      <c r="J62" s="722"/>
      <c r="K62" s="722"/>
      <c r="L62" s="722"/>
      <c r="M62" s="722"/>
      <c r="N62" s="722"/>
      <c r="O62" s="722"/>
      <c r="P62" s="722"/>
      <c r="Q62" s="722"/>
      <c r="R62" s="722"/>
      <c r="S62" s="722"/>
      <c r="T62" s="722"/>
      <c r="U62" s="722"/>
    </row>
  </sheetData>
  <mergeCells count="45">
    <mergeCell ref="A2:U4"/>
    <mergeCell ref="A57:E57"/>
    <mergeCell ref="F57:J57"/>
    <mergeCell ref="A58:E58"/>
    <mergeCell ref="K59:U60"/>
    <mergeCell ref="J6:K6"/>
    <mergeCell ref="M6:N6"/>
    <mergeCell ref="O6:P6"/>
    <mergeCell ref="R6:S6"/>
    <mergeCell ref="T6:U6"/>
    <mergeCell ref="A8:A14"/>
    <mergeCell ref="C13:U13"/>
    <mergeCell ref="B14:U14"/>
    <mergeCell ref="A15:A19"/>
    <mergeCell ref="C19:U19"/>
    <mergeCell ref="A20:A21"/>
    <mergeCell ref="H6:I6"/>
    <mergeCell ref="A61:U61"/>
    <mergeCell ref="C24:U24"/>
    <mergeCell ref="A28:A38"/>
    <mergeCell ref="C38:U38"/>
    <mergeCell ref="A39:A56"/>
    <mergeCell ref="B43:U44"/>
    <mergeCell ref="E45:F55"/>
    <mergeCell ref="J45:K55"/>
    <mergeCell ref="O45:P55"/>
    <mergeCell ref="C56:U56"/>
    <mergeCell ref="A25:A27"/>
    <mergeCell ref="C27:U27"/>
    <mergeCell ref="A62:U62"/>
    <mergeCell ref="B20:U20"/>
    <mergeCell ref="C21:U21"/>
    <mergeCell ref="A22:A24"/>
    <mergeCell ref="A1:U1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</mergeCells>
  <phoneticPr fontId="2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2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opLeftCell="A49" zoomScaleNormal="100" workbookViewId="0">
      <selection activeCell="L63" sqref="L63"/>
    </sheetView>
  </sheetViews>
  <sheetFormatPr defaultColWidth="9" defaultRowHeight="12.75"/>
  <cols>
    <col min="1" max="1" width="5.125" style="213" customWidth="1"/>
    <col min="2" max="2" width="12.625" style="204" customWidth="1"/>
    <col min="3" max="6" width="4.5" style="204" bestFit="1" customWidth="1"/>
    <col min="7" max="7" width="12.625" style="204" customWidth="1"/>
    <col min="8" max="11" width="4.5" style="204" bestFit="1" customWidth="1"/>
    <col min="12" max="12" width="12.625" style="204" customWidth="1"/>
    <col min="13" max="16" width="4.5" style="204" bestFit="1" customWidth="1"/>
    <col min="17" max="17" width="12.625" style="204" customWidth="1"/>
    <col min="18" max="21" width="4.5" style="204" bestFit="1" customWidth="1"/>
    <col min="22" max="22" width="5.625" style="204" customWidth="1"/>
    <col min="23" max="23" width="12.875" style="204" customWidth="1"/>
    <col min="24" max="16384" width="9" style="204"/>
  </cols>
  <sheetData>
    <row r="1" spans="1:21" s="203" customFormat="1" ht="24.95" customHeight="1">
      <c r="A1" s="554" t="s">
        <v>1186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</row>
    <row r="2" spans="1:21" s="227" customFormat="1" ht="9.9499999999999993" customHeight="1">
      <c r="A2" s="556" t="s">
        <v>748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</row>
    <row r="3" spans="1:21" s="227" customFormat="1" ht="9.9499999999999993" customHeight="1">
      <c r="A3" s="556" t="s">
        <v>733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</row>
    <row r="4" spans="1:21" s="227" customFormat="1" ht="9.9499999999999993" customHeight="1">
      <c r="A4" s="556" t="s">
        <v>734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</row>
    <row r="5" spans="1:21" ht="22.35" customHeight="1">
      <c r="A5" s="558" t="s">
        <v>588</v>
      </c>
      <c r="B5" s="558" t="s">
        <v>589</v>
      </c>
      <c r="C5" s="558" t="s">
        <v>200</v>
      </c>
      <c r="D5" s="558"/>
      <c r="E5" s="558"/>
      <c r="F5" s="558"/>
      <c r="G5" s="558" t="s">
        <v>199</v>
      </c>
      <c r="H5" s="558" t="s">
        <v>201</v>
      </c>
      <c r="I5" s="558"/>
      <c r="J5" s="558"/>
      <c r="K5" s="558"/>
      <c r="L5" s="558" t="s">
        <v>199</v>
      </c>
      <c r="M5" s="558" t="s">
        <v>202</v>
      </c>
      <c r="N5" s="558"/>
      <c r="O5" s="558"/>
      <c r="P5" s="558"/>
      <c r="Q5" s="558" t="s">
        <v>199</v>
      </c>
      <c r="R5" s="558" t="s">
        <v>203</v>
      </c>
      <c r="S5" s="558"/>
      <c r="T5" s="558"/>
      <c r="U5" s="558"/>
    </row>
    <row r="6" spans="1:21" ht="16.5" customHeight="1">
      <c r="A6" s="558"/>
      <c r="B6" s="558"/>
      <c r="C6" s="558" t="s">
        <v>204</v>
      </c>
      <c r="D6" s="558"/>
      <c r="E6" s="558" t="s">
        <v>205</v>
      </c>
      <c r="F6" s="558"/>
      <c r="G6" s="558"/>
      <c r="H6" s="558" t="s">
        <v>204</v>
      </c>
      <c r="I6" s="558"/>
      <c r="J6" s="558" t="s">
        <v>205</v>
      </c>
      <c r="K6" s="558"/>
      <c r="L6" s="558"/>
      <c r="M6" s="558" t="s">
        <v>204</v>
      </c>
      <c r="N6" s="558"/>
      <c r="O6" s="558" t="s">
        <v>205</v>
      </c>
      <c r="P6" s="558"/>
      <c r="Q6" s="558"/>
      <c r="R6" s="558" t="s">
        <v>204</v>
      </c>
      <c r="S6" s="558"/>
      <c r="T6" s="558" t="s">
        <v>205</v>
      </c>
      <c r="U6" s="558"/>
    </row>
    <row r="7" spans="1:21" ht="16.5" customHeight="1">
      <c r="A7" s="558"/>
      <c r="B7" s="558"/>
      <c r="C7" s="244" t="s">
        <v>652</v>
      </c>
      <c r="D7" s="244" t="s">
        <v>43</v>
      </c>
      <c r="E7" s="244" t="s">
        <v>42</v>
      </c>
      <c r="F7" s="244" t="s">
        <v>43</v>
      </c>
      <c r="G7" s="558"/>
      <c r="H7" s="244" t="s">
        <v>653</v>
      </c>
      <c r="I7" s="244" t="s">
        <v>43</v>
      </c>
      <c r="J7" s="244" t="s">
        <v>42</v>
      </c>
      <c r="K7" s="244" t="s">
        <v>43</v>
      </c>
      <c r="L7" s="558"/>
      <c r="M7" s="244" t="s">
        <v>653</v>
      </c>
      <c r="N7" s="244" t="s">
        <v>43</v>
      </c>
      <c r="O7" s="244" t="s">
        <v>42</v>
      </c>
      <c r="P7" s="244" t="s">
        <v>43</v>
      </c>
      <c r="Q7" s="558"/>
      <c r="R7" s="244" t="s">
        <v>653</v>
      </c>
      <c r="S7" s="244" t="s">
        <v>43</v>
      </c>
      <c r="T7" s="244" t="s">
        <v>42</v>
      </c>
      <c r="U7" s="244" t="s">
        <v>43</v>
      </c>
    </row>
    <row r="8" spans="1:21" s="205" customFormat="1" ht="16.149999999999999" customHeight="1">
      <c r="A8" s="558" t="s">
        <v>208</v>
      </c>
      <c r="B8" s="228" t="s">
        <v>381</v>
      </c>
      <c r="C8" s="229">
        <v>2</v>
      </c>
      <c r="D8" s="230">
        <v>2</v>
      </c>
      <c r="E8" s="230"/>
      <c r="F8" s="230"/>
      <c r="G8" s="101" t="s">
        <v>392</v>
      </c>
      <c r="H8" s="230">
        <v>2</v>
      </c>
      <c r="I8" s="230">
        <v>2</v>
      </c>
      <c r="J8" s="230"/>
      <c r="K8" s="231"/>
      <c r="L8" s="228"/>
      <c r="M8" s="230"/>
      <c r="N8" s="230"/>
      <c r="O8" s="230"/>
      <c r="P8" s="230"/>
      <c r="Q8" s="228"/>
      <c r="R8" s="230"/>
      <c r="S8" s="230"/>
      <c r="T8" s="230"/>
      <c r="U8" s="230"/>
    </row>
    <row r="9" spans="1:21" s="206" customFormat="1" ht="16.149999999999999" customHeight="1">
      <c r="A9" s="558"/>
      <c r="B9" s="228" t="s">
        <v>393</v>
      </c>
      <c r="C9" s="229">
        <v>2</v>
      </c>
      <c r="D9" s="230">
        <v>2</v>
      </c>
      <c r="E9" s="230">
        <v>2</v>
      </c>
      <c r="F9" s="230">
        <v>2</v>
      </c>
      <c r="G9" s="228" t="s">
        <v>394</v>
      </c>
      <c r="H9" s="101"/>
      <c r="I9" s="101"/>
      <c r="J9" s="230">
        <v>2</v>
      </c>
      <c r="K9" s="230">
        <v>2</v>
      </c>
      <c r="L9" s="228"/>
      <c r="M9" s="230"/>
      <c r="N9" s="230"/>
      <c r="O9" s="230"/>
      <c r="P9" s="230"/>
      <c r="Q9" s="228"/>
      <c r="R9" s="230"/>
      <c r="S9" s="230"/>
      <c r="T9" s="230"/>
      <c r="U9" s="230"/>
    </row>
    <row r="10" spans="1:21" s="206" customFormat="1" ht="16.149999999999999" customHeight="1">
      <c r="A10" s="558"/>
      <c r="B10" s="228" t="s">
        <v>395</v>
      </c>
      <c r="C10" s="229"/>
      <c r="D10" s="230"/>
      <c r="E10" s="230">
        <v>2</v>
      </c>
      <c r="F10" s="230">
        <v>2</v>
      </c>
      <c r="G10" s="228" t="s">
        <v>396</v>
      </c>
      <c r="H10" s="230">
        <v>2</v>
      </c>
      <c r="I10" s="230">
        <v>2</v>
      </c>
      <c r="J10" s="230"/>
      <c r="K10" s="230"/>
      <c r="L10" s="228"/>
      <c r="M10" s="230"/>
      <c r="N10" s="230"/>
      <c r="O10" s="230"/>
      <c r="P10" s="230"/>
      <c r="Q10" s="228"/>
      <c r="R10" s="230"/>
      <c r="S10" s="230"/>
      <c r="T10" s="230"/>
      <c r="U10" s="230"/>
    </row>
    <row r="11" spans="1:21" s="207" customFormat="1" ht="16.149999999999999" customHeight="1">
      <c r="A11" s="558"/>
      <c r="B11" s="233" t="s">
        <v>62</v>
      </c>
      <c r="C11" s="232">
        <f>SUM(C8:C10)</f>
        <v>4</v>
      </c>
      <c r="D11" s="233">
        <f>SUM(D8:D10)</f>
        <v>4</v>
      </c>
      <c r="E11" s="233">
        <f>SUM(E8:E10)</f>
        <v>4</v>
      </c>
      <c r="F11" s="233">
        <f>SUM(F8:F10)</f>
        <v>4</v>
      </c>
      <c r="G11" s="233" t="s">
        <v>62</v>
      </c>
      <c r="H11" s="233">
        <f>SUM(H8:H10)</f>
        <v>4</v>
      </c>
      <c r="I11" s="233">
        <f>SUM(I8:I10)</f>
        <v>4</v>
      </c>
      <c r="J11" s="233">
        <f>SUM(J8:J10)</f>
        <v>2</v>
      </c>
      <c r="K11" s="233">
        <f>SUM(K8:K10)</f>
        <v>2</v>
      </c>
      <c r="L11" s="233" t="s">
        <v>62</v>
      </c>
      <c r="M11" s="233">
        <f>SUM(M8:M10)</f>
        <v>0</v>
      </c>
      <c r="N11" s="233">
        <f>SUM(N8:N10)</f>
        <v>0</v>
      </c>
      <c r="O11" s="233">
        <f>SUM(O8:O10)</f>
        <v>0</v>
      </c>
      <c r="P11" s="233">
        <f>SUM(P8:P10)</f>
        <v>0</v>
      </c>
      <c r="Q11" s="233" t="s">
        <v>62</v>
      </c>
      <c r="R11" s="233">
        <f>SUM(R8:R10)</f>
        <v>0</v>
      </c>
      <c r="S11" s="233">
        <f>SUM(S8:S10)</f>
        <v>0</v>
      </c>
      <c r="T11" s="233">
        <f>SUM(T8:T10)</f>
        <v>0</v>
      </c>
      <c r="U11" s="233">
        <f>SUM(U8:U10)</f>
        <v>0</v>
      </c>
    </row>
    <row r="12" spans="1:21" s="207" customFormat="1" ht="16.149999999999999" customHeight="1">
      <c r="A12" s="558"/>
      <c r="B12" s="233" t="s">
        <v>284</v>
      </c>
      <c r="C12" s="563">
        <f>C11+E11+H11+J11+M11+O11+R11+T11</f>
        <v>14</v>
      </c>
      <c r="D12" s="563"/>
      <c r="E12" s="563"/>
      <c r="F12" s="563"/>
      <c r="G12" s="563"/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</row>
    <row r="13" spans="1:21" s="207" customFormat="1" ht="30" customHeight="1">
      <c r="A13" s="558"/>
      <c r="B13" s="564" t="s">
        <v>590</v>
      </c>
      <c r="C13" s="564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U13" s="564"/>
    </row>
    <row r="14" spans="1:21" s="206" customFormat="1" ht="16.149999999999999" customHeight="1">
      <c r="A14" s="558" t="s">
        <v>212</v>
      </c>
      <c r="B14" s="228" t="s">
        <v>572</v>
      </c>
      <c r="C14" s="230">
        <v>0</v>
      </c>
      <c r="D14" s="230">
        <v>1</v>
      </c>
      <c r="E14" s="230">
        <v>0</v>
      </c>
      <c r="F14" s="230">
        <v>1</v>
      </c>
      <c r="G14" s="228" t="s">
        <v>397</v>
      </c>
      <c r="H14" s="230">
        <v>1</v>
      </c>
      <c r="I14" s="230">
        <v>1</v>
      </c>
      <c r="J14" s="230">
        <v>1</v>
      </c>
      <c r="K14" s="230">
        <v>1</v>
      </c>
      <c r="L14" s="228"/>
      <c r="M14" s="230"/>
      <c r="N14" s="230"/>
      <c r="O14" s="230"/>
      <c r="P14" s="230"/>
      <c r="Q14" s="228"/>
      <c r="R14" s="230"/>
      <c r="S14" s="230"/>
      <c r="T14" s="230"/>
      <c r="U14" s="230"/>
    </row>
    <row r="15" spans="1:21" s="206" customFormat="1" ht="16.149999999999999" customHeight="1">
      <c r="A15" s="558"/>
      <c r="B15" s="228" t="s">
        <v>383</v>
      </c>
      <c r="C15" s="229"/>
      <c r="D15" s="230"/>
      <c r="E15" s="230">
        <v>2</v>
      </c>
      <c r="F15" s="230">
        <v>2</v>
      </c>
      <c r="G15" s="228" t="s">
        <v>67</v>
      </c>
      <c r="H15" s="230"/>
      <c r="I15" s="230"/>
      <c r="J15" s="230">
        <v>2</v>
      </c>
      <c r="K15" s="230">
        <v>2</v>
      </c>
      <c r="L15" s="228"/>
      <c r="M15" s="230"/>
      <c r="N15" s="230"/>
      <c r="O15" s="230"/>
      <c r="P15" s="230"/>
      <c r="Q15" s="228"/>
      <c r="R15" s="230"/>
      <c r="S15" s="230"/>
      <c r="T15" s="230"/>
      <c r="U15" s="230"/>
    </row>
    <row r="16" spans="1:21" s="206" customFormat="1" ht="16.149999999999999" customHeight="1">
      <c r="A16" s="558"/>
      <c r="B16" s="228"/>
      <c r="C16" s="230"/>
      <c r="D16" s="230"/>
      <c r="E16" s="230"/>
      <c r="F16" s="230"/>
      <c r="G16" s="228" t="s">
        <v>385</v>
      </c>
      <c r="H16" s="230">
        <v>2</v>
      </c>
      <c r="I16" s="230">
        <v>2</v>
      </c>
      <c r="J16" s="230"/>
      <c r="K16" s="230"/>
      <c r="L16" s="228"/>
      <c r="M16" s="230"/>
      <c r="N16" s="230"/>
      <c r="O16" s="230"/>
      <c r="P16" s="230"/>
      <c r="Q16" s="228"/>
      <c r="R16" s="230"/>
      <c r="S16" s="230"/>
      <c r="T16" s="230"/>
      <c r="U16" s="230"/>
    </row>
    <row r="17" spans="1:21" s="207" customFormat="1" ht="16.149999999999999" customHeight="1">
      <c r="A17" s="558"/>
      <c r="B17" s="233" t="s">
        <v>62</v>
      </c>
      <c r="C17" s="233">
        <f>SUM(C14:C15)</f>
        <v>0</v>
      </c>
      <c r="D17" s="233">
        <f>SUM(D14:D15)</f>
        <v>1</v>
      </c>
      <c r="E17" s="233">
        <f>SUM(E14:E15)</f>
        <v>2</v>
      </c>
      <c r="F17" s="233">
        <f>SUM(F14:F15)</f>
        <v>3</v>
      </c>
      <c r="G17" s="233" t="s">
        <v>62</v>
      </c>
      <c r="H17" s="233">
        <f>SUM(H14:H16)</f>
        <v>3</v>
      </c>
      <c r="I17" s="233">
        <f>SUM(I14:I16)</f>
        <v>3</v>
      </c>
      <c r="J17" s="233">
        <f>SUM(J14:J16)</f>
        <v>3</v>
      </c>
      <c r="K17" s="233">
        <f>SUM(K14:K16)</f>
        <v>3</v>
      </c>
      <c r="L17" s="233" t="s">
        <v>62</v>
      </c>
      <c r="M17" s="233">
        <f>SUM(M14:M16)</f>
        <v>0</v>
      </c>
      <c r="N17" s="233">
        <f>SUM(N14:N16)</f>
        <v>0</v>
      </c>
      <c r="O17" s="233">
        <f>SUM(O14:O16)</f>
        <v>0</v>
      </c>
      <c r="P17" s="233">
        <f>SUM(P14:P16)</f>
        <v>0</v>
      </c>
      <c r="Q17" s="233" t="s">
        <v>62</v>
      </c>
      <c r="R17" s="233">
        <f>SUM(R14:R16)</f>
        <v>0</v>
      </c>
      <c r="S17" s="233">
        <f>SUM(S14:S16)</f>
        <v>0</v>
      </c>
      <c r="T17" s="233">
        <f>SUM(T14:T16)</f>
        <v>0</v>
      </c>
      <c r="U17" s="233">
        <f>SUM(U14:U16)</f>
        <v>0</v>
      </c>
    </row>
    <row r="18" spans="1:21" s="207" customFormat="1" ht="16.149999999999999" customHeight="1">
      <c r="A18" s="558"/>
      <c r="B18" s="233" t="s">
        <v>284</v>
      </c>
      <c r="C18" s="563">
        <f>C17+E17+H17+J17+M17+O17+R17+T17</f>
        <v>8</v>
      </c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</row>
    <row r="19" spans="1:21" s="208" customFormat="1" ht="76.150000000000006" customHeight="1">
      <c r="A19" s="558" t="s">
        <v>591</v>
      </c>
      <c r="B19" s="564" t="s">
        <v>592</v>
      </c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</row>
    <row r="20" spans="1:21" s="209" customFormat="1" ht="16.149999999999999" customHeight="1">
      <c r="A20" s="558"/>
      <c r="B20" s="233" t="s">
        <v>284</v>
      </c>
      <c r="C20" s="563">
        <v>6</v>
      </c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</row>
    <row r="21" spans="1:21" ht="16.149999999999999" customHeight="1">
      <c r="A21" s="558" t="s">
        <v>386</v>
      </c>
      <c r="B21" s="238" t="s">
        <v>388</v>
      </c>
      <c r="C21" s="230">
        <v>2</v>
      </c>
      <c r="D21" s="230">
        <v>2</v>
      </c>
      <c r="E21" s="230"/>
      <c r="F21" s="230"/>
      <c r="G21" s="239" t="s">
        <v>389</v>
      </c>
      <c r="H21" s="230">
        <v>2</v>
      </c>
      <c r="I21" s="230">
        <v>2</v>
      </c>
      <c r="J21" s="230"/>
      <c r="K21" s="230"/>
      <c r="L21" s="240"/>
      <c r="M21" s="240"/>
      <c r="N21" s="240"/>
      <c r="O21" s="240"/>
      <c r="P21" s="240"/>
      <c r="Q21" s="240"/>
      <c r="R21" s="240"/>
      <c r="S21" s="240"/>
      <c r="T21" s="240"/>
      <c r="U21" s="240"/>
    </row>
    <row r="22" spans="1:21" ht="16.149999999999999" customHeight="1">
      <c r="A22" s="558"/>
      <c r="B22" s="239" t="s">
        <v>593</v>
      </c>
      <c r="C22" s="230"/>
      <c r="D22" s="230"/>
      <c r="E22" s="230">
        <v>2</v>
      </c>
      <c r="F22" s="230">
        <v>2</v>
      </c>
      <c r="G22" s="239" t="s">
        <v>387</v>
      </c>
      <c r="H22" s="230"/>
      <c r="I22" s="230"/>
      <c r="J22" s="230">
        <v>2</v>
      </c>
      <c r="K22" s="230">
        <v>2</v>
      </c>
      <c r="L22" s="240"/>
      <c r="M22" s="240"/>
      <c r="N22" s="240"/>
      <c r="O22" s="240"/>
      <c r="P22" s="240"/>
      <c r="Q22" s="240"/>
      <c r="R22" s="240"/>
      <c r="S22" s="240"/>
      <c r="T22" s="240"/>
      <c r="U22" s="240"/>
    </row>
    <row r="23" spans="1:21" ht="16.149999999999999" customHeight="1">
      <c r="A23" s="558"/>
      <c r="B23" s="240" t="s">
        <v>382</v>
      </c>
      <c r="C23" s="240">
        <f>SUM(C21:C22)</f>
        <v>2</v>
      </c>
      <c r="D23" s="240">
        <f>SUM(D21:D22)</f>
        <v>2</v>
      </c>
      <c r="E23" s="240">
        <f>SUM(E21:E22)</f>
        <v>2</v>
      </c>
      <c r="F23" s="240">
        <f>SUM(F21:F22)</f>
        <v>2</v>
      </c>
      <c r="G23" s="240" t="s">
        <v>382</v>
      </c>
      <c r="H23" s="240">
        <f>SUM(H21:H22)</f>
        <v>2</v>
      </c>
      <c r="I23" s="240">
        <f>SUM(I21:I22)</f>
        <v>2</v>
      </c>
      <c r="J23" s="240">
        <f>SUM(J21:J22)</f>
        <v>2</v>
      </c>
      <c r="K23" s="240">
        <f>SUM(K21:K22)</f>
        <v>2</v>
      </c>
      <c r="L23" s="240" t="s">
        <v>382</v>
      </c>
      <c r="M23" s="240">
        <f>SUM(M21:M22)</f>
        <v>0</v>
      </c>
      <c r="N23" s="240">
        <f>SUM(N21:N22)</f>
        <v>0</v>
      </c>
      <c r="O23" s="240">
        <f>SUM(O21:O22)</f>
        <v>0</v>
      </c>
      <c r="P23" s="240">
        <f>SUM(P21:P22)</f>
        <v>0</v>
      </c>
      <c r="Q23" s="240" t="s">
        <v>382</v>
      </c>
      <c r="R23" s="240">
        <f>SUM(R21:R22)</f>
        <v>0</v>
      </c>
      <c r="S23" s="240">
        <f>SUM(S21:S22)</f>
        <v>0</v>
      </c>
      <c r="T23" s="240">
        <f>SUM(T21:T22)</f>
        <v>0</v>
      </c>
      <c r="U23" s="240">
        <f>SUM(U21:U22)</f>
        <v>0</v>
      </c>
    </row>
    <row r="24" spans="1:21" ht="16.149999999999999" customHeight="1">
      <c r="A24" s="558"/>
      <c r="B24" s="101" t="s">
        <v>79</v>
      </c>
      <c r="C24" s="565">
        <f>C23+E23+H23+J23+M23+O23+R23+T23</f>
        <v>8</v>
      </c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</row>
    <row r="25" spans="1:21" s="210" customFormat="1" ht="13.9" customHeight="1">
      <c r="A25" s="559" t="s">
        <v>594</v>
      </c>
      <c r="B25" s="93" t="s">
        <v>222</v>
      </c>
      <c r="C25" s="230">
        <v>2</v>
      </c>
      <c r="D25" s="230">
        <v>2</v>
      </c>
      <c r="E25" s="230"/>
      <c r="F25" s="230"/>
      <c r="G25" s="93" t="s">
        <v>223</v>
      </c>
      <c r="H25" s="230">
        <v>2</v>
      </c>
      <c r="I25" s="230">
        <v>2</v>
      </c>
      <c r="J25" s="230"/>
      <c r="K25" s="230"/>
      <c r="L25" s="236" t="s">
        <v>224</v>
      </c>
      <c r="M25" s="230"/>
      <c r="N25" s="230"/>
      <c r="O25" s="230">
        <v>2</v>
      </c>
      <c r="P25" s="230">
        <v>2</v>
      </c>
      <c r="Q25" s="236" t="s">
        <v>225</v>
      </c>
      <c r="R25" s="230"/>
      <c r="S25" s="230"/>
      <c r="T25" s="230">
        <v>2</v>
      </c>
      <c r="U25" s="230">
        <v>2</v>
      </c>
    </row>
    <row r="26" spans="1:21" s="210" customFormat="1" ht="13.9" customHeight="1">
      <c r="A26" s="560"/>
      <c r="B26" s="93" t="s">
        <v>226</v>
      </c>
      <c r="C26" s="230">
        <v>2</v>
      </c>
      <c r="D26" s="230">
        <v>2</v>
      </c>
      <c r="E26" s="230"/>
      <c r="F26" s="230"/>
      <c r="G26" s="236" t="s">
        <v>227</v>
      </c>
      <c r="H26" s="230">
        <v>2</v>
      </c>
      <c r="I26" s="230">
        <v>2</v>
      </c>
      <c r="J26" s="230"/>
      <c r="K26" s="230"/>
      <c r="L26" s="93" t="s">
        <v>228</v>
      </c>
      <c r="M26" s="230"/>
      <c r="N26" s="230"/>
      <c r="O26" s="230">
        <v>2</v>
      </c>
      <c r="P26" s="230">
        <v>2</v>
      </c>
      <c r="Q26" s="236" t="s">
        <v>229</v>
      </c>
      <c r="R26" s="230"/>
      <c r="S26" s="230"/>
      <c r="T26" s="230">
        <v>2</v>
      </c>
      <c r="U26" s="230">
        <v>2</v>
      </c>
    </row>
    <row r="27" spans="1:21" s="210" customFormat="1" ht="13.9" customHeight="1">
      <c r="A27" s="561"/>
      <c r="B27" s="101" t="s">
        <v>79</v>
      </c>
      <c r="C27" s="562">
        <f>SUM(C25+C26+H25+H26+O25+O26+T25,+T26)</f>
        <v>16</v>
      </c>
      <c r="D27" s="562"/>
      <c r="E27" s="562"/>
      <c r="F27" s="562"/>
      <c r="G27" s="562"/>
      <c r="H27" s="562"/>
      <c r="I27" s="562"/>
      <c r="J27" s="562"/>
      <c r="K27" s="562"/>
      <c r="L27" s="562"/>
      <c r="M27" s="562"/>
      <c r="N27" s="562"/>
      <c r="O27" s="562"/>
      <c r="P27" s="562"/>
      <c r="Q27" s="562"/>
      <c r="R27" s="562"/>
      <c r="S27" s="562"/>
      <c r="T27" s="562"/>
      <c r="U27" s="562"/>
    </row>
    <row r="28" spans="1:21" ht="16.149999999999999" customHeight="1">
      <c r="A28" s="558" t="s">
        <v>230</v>
      </c>
      <c r="B28" s="236" t="s">
        <v>595</v>
      </c>
      <c r="C28" s="230">
        <v>2</v>
      </c>
      <c r="D28" s="230">
        <v>2</v>
      </c>
      <c r="E28" s="230"/>
      <c r="F28" s="230"/>
      <c r="G28" s="251" t="s">
        <v>740</v>
      </c>
      <c r="H28" s="230">
        <v>2</v>
      </c>
      <c r="I28" s="230">
        <v>2</v>
      </c>
      <c r="J28" s="230"/>
      <c r="K28" s="230"/>
      <c r="L28" s="101" t="s">
        <v>596</v>
      </c>
      <c r="M28" s="230">
        <v>10</v>
      </c>
      <c r="N28" s="230">
        <v>10</v>
      </c>
      <c r="O28" s="230">
        <v>10</v>
      </c>
      <c r="P28" s="230">
        <v>10</v>
      </c>
      <c r="Q28" s="253" t="s">
        <v>745</v>
      </c>
      <c r="R28" s="246">
        <v>3</v>
      </c>
      <c r="S28" s="246">
        <v>4</v>
      </c>
      <c r="T28" s="246">
        <v>3</v>
      </c>
      <c r="U28" s="246">
        <v>4</v>
      </c>
    </row>
    <row r="29" spans="1:21" ht="16.149999999999999" customHeight="1">
      <c r="A29" s="558"/>
      <c r="B29" s="101" t="s">
        <v>597</v>
      </c>
      <c r="C29" s="230">
        <v>2</v>
      </c>
      <c r="D29" s="230">
        <v>2</v>
      </c>
      <c r="E29" s="230"/>
      <c r="F29" s="230"/>
      <c r="G29" s="101" t="s">
        <v>598</v>
      </c>
      <c r="H29" s="230">
        <v>2</v>
      </c>
      <c r="I29" s="230">
        <v>2</v>
      </c>
      <c r="J29" s="230"/>
      <c r="K29" s="230"/>
      <c r="L29" s="236"/>
      <c r="M29" s="230"/>
      <c r="N29" s="230"/>
      <c r="O29" s="230"/>
      <c r="P29" s="230"/>
      <c r="Q29" s="236"/>
      <c r="R29" s="230"/>
      <c r="S29" s="230"/>
      <c r="T29" s="230"/>
      <c r="U29" s="230"/>
    </row>
    <row r="30" spans="1:21" ht="16.149999999999999" customHeight="1">
      <c r="A30" s="558"/>
      <c r="B30" s="101" t="s">
        <v>599</v>
      </c>
      <c r="C30" s="230">
        <v>2</v>
      </c>
      <c r="D30" s="230">
        <v>2</v>
      </c>
      <c r="E30" s="230"/>
      <c r="F30" s="230"/>
      <c r="G30" s="101" t="s">
        <v>600</v>
      </c>
      <c r="H30" s="230">
        <v>2</v>
      </c>
      <c r="I30" s="230">
        <v>2</v>
      </c>
      <c r="J30" s="230"/>
      <c r="K30" s="230"/>
      <c r="L30" s="236"/>
      <c r="M30" s="230"/>
      <c r="N30" s="230"/>
      <c r="O30" s="230"/>
      <c r="P30" s="230"/>
      <c r="Q30" s="236"/>
      <c r="R30" s="230"/>
      <c r="S30" s="230"/>
      <c r="T30" s="230"/>
      <c r="U30" s="230"/>
    </row>
    <row r="31" spans="1:21" ht="16.149999999999999" customHeight="1">
      <c r="A31" s="558"/>
      <c r="B31" s="101" t="s">
        <v>601</v>
      </c>
      <c r="C31" s="230">
        <v>2</v>
      </c>
      <c r="D31" s="230">
        <v>2</v>
      </c>
      <c r="E31" s="230"/>
      <c r="F31" s="230"/>
      <c r="G31" s="252" t="s">
        <v>742</v>
      </c>
      <c r="H31" s="230">
        <v>2</v>
      </c>
      <c r="I31" s="230">
        <v>2</v>
      </c>
      <c r="J31" s="101"/>
      <c r="K31" s="101"/>
      <c r="L31" s="236"/>
      <c r="M31" s="230"/>
      <c r="N31" s="230"/>
      <c r="O31" s="230"/>
      <c r="P31" s="230"/>
      <c r="Q31" s="236"/>
      <c r="R31" s="230"/>
      <c r="S31" s="230"/>
      <c r="T31" s="230"/>
      <c r="U31" s="230"/>
    </row>
    <row r="32" spans="1:21" ht="16.149999999999999" customHeight="1">
      <c r="A32" s="558"/>
      <c r="B32" s="101" t="s">
        <v>602</v>
      </c>
      <c r="C32" s="230">
        <v>2</v>
      </c>
      <c r="D32" s="230">
        <v>2</v>
      </c>
      <c r="E32" s="230"/>
      <c r="F32" s="230"/>
      <c r="G32" s="101" t="s">
        <v>610</v>
      </c>
      <c r="H32" s="246">
        <v>2</v>
      </c>
      <c r="I32" s="246">
        <v>2</v>
      </c>
      <c r="J32" s="230"/>
      <c r="K32" s="230"/>
      <c r="L32" s="236"/>
      <c r="M32" s="230"/>
      <c r="N32" s="230"/>
      <c r="O32" s="230"/>
      <c r="P32" s="230"/>
      <c r="Q32" s="236"/>
      <c r="R32" s="230"/>
      <c r="S32" s="230"/>
      <c r="T32" s="230"/>
      <c r="U32" s="230"/>
    </row>
    <row r="33" spans="1:21" ht="16.149999999999999" customHeight="1">
      <c r="A33" s="558"/>
      <c r="B33" s="101" t="s">
        <v>603</v>
      </c>
      <c r="C33" s="230" t="s">
        <v>238</v>
      </c>
      <c r="D33" s="230" t="s">
        <v>238</v>
      </c>
      <c r="E33" s="230">
        <v>2</v>
      </c>
      <c r="F33" s="230">
        <v>2</v>
      </c>
      <c r="G33" s="251" t="s">
        <v>744</v>
      </c>
      <c r="H33" s="246"/>
      <c r="I33" s="246"/>
      <c r="J33" s="230">
        <v>2</v>
      </c>
      <c r="K33" s="230">
        <v>2</v>
      </c>
      <c r="L33" s="236"/>
      <c r="M33" s="230"/>
      <c r="N33" s="230"/>
      <c r="O33" s="230"/>
      <c r="P33" s="230"/>
      <c r="Q33" s="236"/>
      <c r="R33" s="230"/>
      <c r="S33" s="230"/>
      <c r="T33" s="230"/>
      <c r="U33" s="230"/>
    </row>
    <row r="34" spans="1:21" ht="16.149999999999999" customHeight="1">
      <c r="A34" s="558"/>
      <c r="B34" s="101" t="s">
        <v>605</v>
      </c>
      <c r="C34" s="230"/>
      <c r="D34" s="230"/>
      <c r="E34" s="230">
        <v>2</v>
      </c>
      <c r="F34" s="230">
        <v>2</v>
      </c>
      <c r="G34" s="101" t="s">
        <v>604</v>
      </c>
      <c r="H34" s="246"/>
      <c r="I34" s="246"/>
      <c r="J34" s="246">
        <v>2</v>
      </c>
      <c r="K34" s="246">
        <v>2</v>
      </c>
      <c r="L34" s="236"/>
      <c r="M34" s="230"/>
      <c r="N34" s="230"/>
      <c r="O34" s="230"/>
      <c r="P34" s="230"/>
      <c r="Q34" s="236"/>
      <c r="R34" s="230"/>
      <c r="S34" s="230"/>
      <c r="T34" s="230"/>
      <c r="U34" s="230"/>
    </row>
    <row r="35" spans="1:21" ht="16.149999999999999" customHeight="1">
      <c r="A35" s="558"/>
      <c r="B35" s="101" t="s">
        <v>607</v>
      </c>
      <c r="C35" s="101"/>
      <c r="D35" s="230"/>
      <c r="E35" s="230">
        <v>2</v>
      </c>
      <c r="F35" s="230">
        <v>2</v>
      </c>
      <c r="G35" s="101" t="s">
        <v>606</v>
      </c>
      <c r="H35" s="246"/>
      <c r="I35" s="246"/>
      <c r="J35" s="246">
        <v>2</v>
      </c>
      <c r="K35" s="246">
        <v>2</v>
      </c>
      <c r="L35" s="101"/>
      <c r="M35" s="230"/>
      <c r="N35" s="230"/>
      <c r="O35" s="230"/>
      <c r="P35" s="230"/>
      <c r="Q35" s="236"/>
      <c r="R35" s="230"/>
      <c r="S35" s="230"/>
      <c r="T35" s="230"/>
      <c r="U35" s="230"/>
    </row>
    <row r="36" spans="1:21" ht="16.149999999999999" customHeight="1">
      <c r="A36" s="558"/>
      <c r="B36" s="101" t="s">
        <v>608</v>
      </c>
      <c r="C36" s="101"/>
      <c r="D36" s="230"/>
      <c r="E36" s="230">
        <v>2</v>
      </c>
      <c r="F36" s="230">
        <v>2</v>
      </c>
      <c r="G36" s="251" t="s">
        <v>743</v>
      </c>
      <c r="H36" s="246"/>
      <c r="I36" s="246"/>
      <c r="J36" s="246">
        <v>2</v>
      </c>
      <c r="K36" s="246">
        <v>2</v>
      </c>
      <c r="L36" s="101"/>
      <c r="M36" s="246"/>
      <c r="N36" s="246"/>
      <c r="O36" s="246"/>
      <c r="P36" s="246"/>
      <c r="Q36" s="101"/>
      <c r="R36" s="101"/>
      <c r="S36" s="101"/>
      <c r="T36" s="230"/>
      <c r="U36" s="230"/>
    </row>
    <row r="37" spans="1:21" ht="16.149999999999999" customHeight="1">
      <c r="A37" s="558"/>
      <c r="B37" s="101" t="s">
        <v>609</v>
      </c>
      <c r="C37" s="230"/>
      <c r="D37" s="241"/>
      <c r="E37" s="230">
        <v>2</v>
      </c>
      <c r="F37" s="230">
        <v>2</v>
      </c>
      <c r="G37" s="245" t="s">
        <v>638</v>
      </c>
      <c r="H37" s="246"/>
      <c r="I37" s="246"/>
      <c r="J37" s="246">
        <v>2</v>
      </c>
      <c r="K37" s="246">
        <v>2</v>
      </c>
      <c r="L37" s="101"/>
      <c r="M37" s="101"/>
      <c r="N37" s="101"/>
      <c r="O37" s="230"/>
      <c r="P37" s="230"/>
      <c r="Q37" s="101"/>
      <c r="R37" s="101"/>
      <c r="S37" s="101"/>
      <c r="T37" s="101"/>
      <c r="U37" s="101"/>
    </row>
    <row r="38" spans="1:21" ht="16.149999999999999" customHeight="1">
      <c r="A38" s="558"/>
      <c r="B38" s="102" t="s">
        <v>382</v>
      </c>
      <c r="C38" s="102">
        <f>SUM(C28:C37)</f>
        <v>10</v>
      </c>
      <c r="D38" s="102">
        <f>SUM(D28:D37)</f>
        <v>10</v>
      </c>
      <c r="E38" s="102">
        <f>SUM(E28:E37)</f>
        <v>10</v>
      </c>
      <c r="F38" s="102">
        <f>SUM(F28:F37)</f>
        <v>10</v>
      </c>
      <c r="G38" s="102" t="s">
        <v>611</v>
      </c>
      <c r="H38" s="102">
        <f>SUM(H28:H37)</f>
        <v>10</v>
      </c>
      <c r="I38" s="102">
        <f>SUM(I28:I37)</f>
        <v>10</v>
      </c>
      <c r="J38" s="102">
        <f>SUM(J28:J37)</f>
        <v>10</v>
      </c>
      <c r="K38" s="102">
        <f>SUM(K28:K37)</f>
        <v>10</v>
      </c>
      <c r="L38" s="102" t="s">
        <v>382</v>
      </c>
      <c r="M38" s="102">
        <f>SUM(M28:M37)</f>
        <v>10</v>
      </c>
      <c r="N38" s="102">
        <f>SUM(N28:N37)</f>
        <v>10</v>
      </c>
      <c r="O38" s="102">
        <f>SUM(O28:O37)</f>
        <v>10</v>
      </c>
      <c r="P38" s="102">
        <f>SUM(P28:P37)</f>
        <v>10</v>
      </c>
      <c r="Q38" s="102" t="s">
        <v>382</v>
      </c>
      <c r="R38" s="102">
        <f>SUM(R28:R37)</f>
        <v>3</v>
      </c>
      <c r="S38" s="102">
        <f>SUM(S28:S37)</f>
        <v>4</v>
      </c>
      <c r="T38" s="102">
        <f>SUM(T28:T37)</f>
        <v>3</v>
      </c>
      <c r="U38" s="102">
        <f>SUM(U28:U37)</f>
        <v>4</v>
      </c>
    </row>
    <row r="39" spans="1:21" ht="16.149999999999999" customHeight="1">
      <c r="A39" s="558"/>
      <c r="B39" s="101" t="s">
        <v>79</v>
      </c>
      <c r="C39" s="568">
        <f>SUM(C38+E38+H38+J38+M38+O38+R38+T38)</f>
        <v>66</v>
      </c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O39" s="568"/>
      <c r="P39" s="568"/>
      <c r="Q39" s="568"/>
      <c r="R39" s="568"/>
      <c r="S39" s="568"/>
      <c r="T39" s="568"/>
      <c r="U39" s="568"/>
    </row>
    <row r="40" spans="1:21" ht="16.149999999999999" customHeight="1">
      <c r="A40" s="569" t="s">
        <v>612</v>
      </c>
      <c r="B40" s="234" t="s">
        <v>613</v>
      </c>
      <c r="C40" s="234">
        <v>8</v>
      </c>
      <c r="D40" s="234">
        <v>8</v>
      </c>
      <c r="E40" s="234">
        <v>6</v>
      </c>
      <c r="F40" s="234">
        <v>6</v>
      </c>
      <c r="G40" s="235" t="s">
        <v>613</v>
      </c>
      <c r="H40" s="103">
        <v>4</v>
      </c>
      <c r="I40" s="103">
        <v>4</v>
      </c>
      <c r="J40" s="103">
        <v>8</v>
      </c>
      <c r="K40" s="103">
        <v>8</v>
      </c>
      <c r="L40" s="235" t="s">
        <v>613</v>
      </c>
      <c r="M40" s="103">
        <v>0</v>
      </c>
      <c r="N40" s="103">
        <v>0</v>
      </c>
      <c r="O40" s="103">
        <v>0</v>
      </c>
      <c r="P40" s="103">
        <v>0</v>
      </c>
      <c r="Q40" s="235" t="s">
        <v>613</v>
      </c>
      <c r="R40" s="103">
        <v>6</v>
      </c>
      <c r="S40" s="103">
        <v>6</v>
      </c>
      <c r="T40" s="103">
        <v>6</v>
      </c>
      <c r="U40" s="103">
        <v>6</v>
      </c>
    </row>
    <row r="41" spans="1:21" ht="16.149999999999999" customHeight="1">
      <c r="A41" s="570"/>
      <c r="B41" s="101" t="s">
        <v>614</v>
      </c>
      <c r="C41" s="230">
        <v>2</v>
      </c>
      <c r="D41" s="230">
        <v>2</v>
      </c>
      <c r="E41" s="234"/>
      <c r="F41" s="234"/>
      <c r="G41" s="236" t="s">
        <v>615</v>
      </c>
      <c r="H41" s="230">
        <v>2</v>
      </c>
      <c r="I41" s="230">
        <v>3</v>
      </c>
      <c r="J41" s="230"/>
      <c r="K41" s="230"/>
      <c r="L41" s="235"/>
      <c r="M41" s="103"/>
      <c r="N41" s="103"/>
      <c r="O41" s="103"/>
      <c r="P41" s="103"/>
      <c r="Q41" s="235" t="s">
        <v>616</v>
      </c>
      <c r="R41" s="234">
        <v>2</v>
      </c>
      <c r="S41" s="234">
        <v>2</v>
      </c>
      <c r="T41" s="103"/>
      <c r="U41" s="103"/>
    </row>
    <row r="42" spans="1:21" ht="16.149999999999999" customHeight="1">
      <c r="A42" s="570"/>
      <c r="B42" s="236" t="s">
        <v>617</v>
      </c>
      <c r="C42" s="230">
        <v>2</v>
      </c>
      <c r="D42" s="230">
        <v>2</v>
      </c>
      <c r="E42" s="234"/>
      <c r="F42" s="234"/>
      <c r="G42" s="236" t="s">
        <v>618</v>
      </c>
      <c r="H42" s="102">
        <v>2</v>
      </c>
      <c r="I42" s="102">
        <v>2</v>
      </c>
      <c r="J42" s="103"/>
      <c r="K42" s="103"/>
      <c r="L42" s="235"/>
      <c r="M42" s="103"/>
      <c r="N42" s="103"/>
      <c r="O42" s="103"/>
      <c r="P42" s="103"/>
      <c r="Q42" s="236" t="s">
        <v>619</v>
      </c>
      <c r="R42" s="230">
        <v>2</v>
      </c>
      <c r="S42" s="230">
        <v>2</v>
      </c>
      <c r="T42" s="103"/>
      <c r="U42" s="103"/>
    </row>
    <row r="43" spans="1:21" ht="16.149999999999999" customHeight="1">
      <c r="A43" s="570"/>
      <c r="B43" s="237" t="s">
        <v>620</v>
      </c>
      <c r="C43" s="230">
        <v>2</v>
      </c>
      <c r="D43" s="230">
        <v>2</v>
      </c>
      <c r="E43" s="234"/>
      <c r="F43" s="234"/>
      <c r="G43" s="236" t="s">
        <v>621</v>
      </c>
      <c r="H43" s="230">
        <v>2</v>
      </c>
      <c r="I43" s="230">
        <v>2</v>
      </c>
      <c r="J43" s="103"/>
      <c r="K43" s="103"/>
      <c r="L43" s="235"/>
      <c r="M43" s="103"/>
      <c r="N43" s="103"/>
      <c r="O43" s="103"/>
      <c r="P43" s="103"/>
      <c r="Q43" s="236" t="s">
        <v>622</v>
      </c>
      <c r="R43" s="230">
        <v>2</v>
      </c>
      <c r="S43" s="230">
        <v>2</v>
      </c>
      <c r="T43" s="103"/>
      <c r="U43" s="103"/>
    </row>
    <row r="44" spans="1:21" ht="16.149999999999999" customHeight="1">
      <c r="A44" s="570"/>
      <c r="B44" s="236" t="s">
        <v>623</v>
      </c>
      <c r="C44" s="230">
        <v>2</v>
      </c>
      <c r="D44" s="230">
        <v>2</v>
      </c>
      <c r="E44" s="230"/>
      <c r="F44" s="230"/>
      <c r="G44" s="236" t="s">
        <v>624</v>
      </c>
      <c r="H44" s="230">
        <v>2</v>
      </c>
      <c r="I44" s="230">
        <v>2</v>
      </c>
      <c r="J44" s="103"/>
      <c r="K44" s="103"/>
      <c r="L44" s="235"/>
      <c r="M44" s="103"/>
      <c r="N44" s="103"/>
      <c r="O44" s="103"/>
      <c r="P44" s="103"/>
      <c r="Q44" s="236" t="s">
        <v>625</v>
      </c>
      <c r="R44" s="230">
        <v>2</v>
      </c>
      <c r="S44" s="230">
        <v>2</v>
      </c>
      <c r="T44" s="103"/>
      <c r="U44" s="103"/>
    </row>
    <row r="45" spans="1:21" ht="16.149999999999999" customHeight="1">
      <c r="A45" s="570"/>
      <c r="B45" s="236" t="s">
        <v>626</v>
      </c>
      <c r="C45" s="230">
        <v>2</v>
      </c>
      <c r="D45" s="230">
        <v>2</v>
      </c>
      <c r="E45" s="234"/>
      <c r="F45" s="234"/>
      <c r="G45" s="236" t="s">
        <v>627</v>
      </c>
      <c r="H45" s="230">
        <v>2</v>
      </c>
      <c r="I45" s="230">
        <v>2</v>
      </c>
      <c r="J45" s="103"/>
      <c r="K45" s="103"/>
      <c r="L45" s="235"/>
      <c r="M45" s="103"/>
      <c r="N45" s="103"/>
      <c r="O45" s="103"/>
      <c r="P45" s="103"/>
      <c r="Q45" s="236" t="s">
        <v>628</v>
      </c>
      <c r="R45" s="230">
        <v>1</v>
      </c>
      <c r="S45" s="230">
        <v>1</v>
      </c>
      <c r="T45" s="103"/>
      <c r="U45" s="103"/>
    </row>
    <row r="46" spans="1:21" ht="16.149999999999999" customHeight="1">
      <c r="A46" s="570"/>
      <c r="B46" s="101" t="s">
        <v>629</v>
      </c>
      <c r="C46" s="230">
        <v>2</v>
      </c>
      <c r="D46" s="230">
        <v>2</v>
      </c>
      <c r="E46" s="234"/>
      <c r="F46" s="234"/>
      <c r="G46" s="236" t="s">
        <v>630</v>
      </c>
      <c r="H46" s="230"/>
      <c r="I46" s="230"/>
      <c r="J46" s="230">
        <v>2</v>
      </c>
      <c r="K46" s="230">
        <v>3</v>
      </c>
      <c r="L46" s="235"/>
      <c r="M46" s="103"/>
      <c r="N46" s="103"/>
      <c r="O46" s="103"/>
      <c r="P46" s="103"/>
      <c r="Q46" s="236" t="s">
        <v>631</v>
      </c>
      <c r="R46" s="103">
        <v>9</v>
      </c>
      <c r="S46" s="103">
        <v>9</v>
      </c>
      <c r="T46" s="103"/>
      <c r="U46" s="103"/>
    </row>
    <row r="47" spans="1:21" ht="16.149999999999999" customHeight="1">
      <c r="A47" s="570"/>
      <c r="B47" s="236" t="s">
        <v>632</v>
      </c>
      <c r="C47" s="101"/>
      <c r="D47" s="101"/>
      <c r="E47" s="230">
        <v>2</v>
      </c>
      <c r="F47" s="230">
        <v>2</v>
      </c>
      <c r="G47" s="236" t="s">
        <v>633</v>
      </c>
      <c r="H47" s="230"/>
      <c r="I47" s="230"/>
      <c r="J47" s="230">
        <v>2</v>
      </c>
      <c r="K47" s="230">
        <v>2</v>
      </c>
      <c r="L47" s="235"/>
      <c r="M47" s="103"/>
      <c r="N47" s="103"/>
      <c r="O47" s="103"/>
      <c r="P47" s="103"/>
      <c r="Q47" s="236" t="s">
        <v>634</v>
      </c>
      <c r="R47" s="230"/>
      <c r="S47" s="230"/>
      <c r="T47" s="230">
        <v>2</v>
      </c>
      <c r="U47" s="230">
        <v>2</v>
      </c>
    </row>
    <row r="48" spans="1:21" ht="16.149999999999999" customHeight="1">
      <c r="A48" s="570"/>
      <c r="B48" s="236" t="s">
        <v>635</v>
      </c>
      <c r="C48" s="230"/>
      <c r="D48" s="230"/>
      <c r="E48" s="230">
        <v>2</v>
      </c>
      <c r="F48" s="230">
        <v>2</v>
      </c>
      <c r="G48" s="236" t="s">
        <v>568</v>
      </c>
      <c r="H48" s="230"/>
      <c r="I48" s="230"/>
      <c r="J48" s="230">
        <v>2</v>
      </c>
      <c r="K48" s="230">
        <v>2</v>
      </c>
      <c r="L48" s="235"/>
      <c r="M48" s="103"/>
      <c r="N48" s="103"/>
      <c r="O48" s="103"/>
      <c r="P48" s="103"/>
      <c r="Q48" s="236" t="s">
        <v>636</v>
      </c>
      <c r="R48" s="230"/>
      <c r="S48" s="230"/>
      <c r="T48" s="230">
        <v>2</v>
      </c>
      <c r="U48" s="230">
        <v>2</v>
      </c>
    </row>
    <row r="49" spans="1:22" ht="16.149999999999999" customHeight="1">
      <c r="A49" s="570"/>
      <c r="B49" s="236" t="s">
        <v>637</v>
      </c>
      <c r="C49" s="230"/>
      <c r="D49" s="230"/>
      <c r="E49" s="230">
        <v>2</v>
      </c>
      <c r="F49" s="230">
        <v>2</v>
      </c>
      <c r="G49" s="253" t="s">
        <v>746</v>
      </c>
      <c r="H49" s="230"/>
      <c r="I49" s="230"/>
      <c r="J49" s="230">
        <v>2</v>
      </c>
      <c r="K49" s="230">
        <v>2</v>
      </c>
      <c r="L49" s="235"/>
      <c r="M49" s="103"/>
      <c r="N49" s="103"/>
      <c r="O49" s="103"/>
      <c r="P49" s="103"/>
      <c r="Q49" s="236" t="s">
        <v>639</v>
      </c>
      <c r="R49" s="230"/>
      <c r="S49" s="230"/>
      <c r="T49" s="230">
        <v>2</v>
      </c>
      <c r="U49" s="230">
        <v>2</v>
      </c>
    </row>
    <row r="50" spans="1:22" ht="16.149999999999999" customHeight="1">
      <c r="A50" s="570"/>
      <c r="B50" s="236" t="s">
        <v>640</v>
      </c>
      <c r="C50" s="230"/>
      <c r="D50" s="230"/>
      <c r="E50" s="230">
        <v>2</v>
      </c>
      <c r="F50" s="230">
        <v>2</v>
      </c>
      <c r="G50" s="236" t="s">
        <v>569</v>
      </c>
      <c r="H50" s="230"/>
      <c r="I50" s="230"/>
      <c r="J50" s="230">
        <v>2</v>
      </c>
      <c r="K50" s="230">
        <v>2</v>
      </c>
      <c r="L50" s="235"/>
      <c r="M50" s="103"/>
      <c r="N50" s="103"/>
      <c r="O50" s="103"/>
      <c r="P50" s="103"/>
      <c r="Q50" s="236" t="s">
        <v>641</v>
      </c>
      <c r="R50" s="230"/>
      <c r="S50" s="230"/>
      <c r="T50" s="230">
        <v>2</v>
      </c>
      <c r="U50" s="230">
        <v>2</v>
      </c>
    </row>
    <row r="51" spans="1:22" ht="16.149999999999999" customHeight="1">
      <c r="A51" s="570"/>
      <c r="B51" s="101" t="s">
        <v>642</v>
      </c>
      <c r="C51" s="235"/>
      <c r="D51" s="235"/>
      <c r="E51" s="230">
        <v>2</v>
      </c>
      <c r="F51" s="230">
        <v>2</v>
      </c>
      <c r="G51" s="252" t="s">
        <v>747</v>
      </c>
      <c r="H51" s="235"/>
      <c r="I51" s="235"/>
      <c r="J51" s="230">
        <v>2</v>
      </c>
      <c r="K51" s="230">
        <v>2</v>
      </c>
      <c r="L51" s="235"/>
      <c r="M51" s="103"/>
      <c r="N51" s="103"/>
      <c r="O51" s="103"/>
      <c r="P51" s="103"/>
      <c r="Q51" s="236" t="s">
        <v>643</v>
      </c>
      <c r="R51" s="230"/>
      <c r="S51" s="230"/>
      <c r="T51" s="230">
        <v>2</v>
      </c>
      <c r="U51" s="230">
        <v>2</v>
      </c>
    </row>
    <row r="52" spans="1:22" ht="16.149999999999999" customHeight="1">
      <c r="A52" s="570"/>
      <c r="B52" s="101" t="s">
        <v>644</v>
      </c>
      <c r="C52" s="230"/>
      <c r="D52" s="230"/>
      <c r="E52" s="230">
        <v>2</v>
      </c>
      <c r="F52" s="230">
        <v>2</v>
      </c>
      <c r="G52" s="236" t="s">
        <v>645</v>
      </c>
      <c r="H52" s="230"/>
      <c r="I52" s="230"/>
      <c r="J52" s="230">
        <v>2</v>
      </c>
      <c r="K52" s="230">
        <v>2</v>
      </c>
      <c r="L52" s="235"/>
      <c r="M52" s="103"/>
      <c r="N52" s="103"/>
      <c r="O52" s="103"/>
      <c r="P52" s="103"/>
      <c r="Q52" s="236" t="s">
        <v>646</v>
      </c>
      <c r="R52" s="230"/>
      <c r="S52" s="230"/>
      <c r="T52" s="230">
        <v>1</v>
      </c>
      <c r="U52" s="230">
        <v>1</v>
      </c>
    </row>
    <row r="53" spans="1:22" ht="16.149999999999999" customHeight="1">
      <c r="A53" s="570"/>
      <c r="B53" s="234"/>
      <c r="C53" s="234"/>
      <c r="D53" s="234"/>
      <c r="E53" s="234"/>
      <c r="F53" s="234"/>
      <c r="G53" s="236" t="s">
        <v>647</v>
      </c>
      <c r="H53" s="230"/>
      <c r="I53" s="230"/>
      <c r="J53" s="230">
        <v>2</v>
      </c>
      <c r="K53" s="230">
        <v>2</v>
      </c>
      <c r="L53" s="235"/>
      <c r="M53" s="103"/>
      <c r="N53" s="103"/>
      <c r="O53" s="103"/>
      <c r="P53" s="103"/>
      <c r="Q53" s="236" t="s">
        <v>648</v>
      </c>
      <c r="R53" s="103"/>
      <c r="S53" s="103"/>
      <c r="T53" s="103">
        <v>9</v>
      </c>
      <c r="U53" s="103">
        <v>9</v>
      </c>
    </row>
    <row r="54" spans="1:22" ht="16.149999999999999" customHeight="1">
      <c r="A54" s="570"/>
      <c r="B54" s="236" t="s">
        <v>611</v>
      </c>
      <c r="C54" s="230">
        <f>SUM(C41:C53)</f>
        <v>12</v>
      </c>
      <c r="D54" s="230">
        <f t="shared" ref="D54:F54" si="0">SUM(D41:D53)</f>
        <v>12</v>
      </c>
      <c r="E54" s="230">
        <f t="shared" si="0"/>
        <v>12</v>
      </c>
      <c r="F54" s="230">
        <f t="shared" si="0"/>
        <v>12</v>
      </c>
      <c r="G54" s="236" t="s">
        <v>611</v>
      </c>
      <c r="H54" s="230">
        <f>SUM(H41:H53)</f>
        <v>10</v>
      </c>
      <c r="I54" s="230">
        <f t="shared" ref="I54:K54" si="1">SUM(I41:I53)</f>
        <v>11</v>
      </c>
      <c r="J54" s="230">
        <f t="shared" si="1"/>
        <v>16</v>
      </c>
      <c r="K54" s="230">
        <f t="shared" si="1"/>
        <v>17</v>
      </c>
      <c r="L54" s="236" t="s">
        <v>611</v>
      </c>
      <c r="M54" s="230">
        <f>SUM(M41:M53)</f>
        <v>0</v>
      </c>
      <c r="N54" s="230">
        <f t="shared" ref="N54:P54" si="2">SUM(N41:N53)</f>
        <v>0</v>
      </c>
      <c r="O54" s="230">
        <f t="shared" si="2"/>
        <v>0</v>
      </c>
      <c r="P54" s="230">
        <f t="shared" si="2"/>
        <v>0</v>
      </c>
      <c r="Q54" s="236" t="s">
        <v>611</v>
      </c>
      <c r="R54" s="230">
        <f>SUM(R41:R53)</f>
        <v>18</v>
      </c>
      <c r="S54" s="230">
        <f t="shared" ref="S54:U54" si="3">SUM(S41:S53)</f>
        <v>18</v>
      </c>
      <c r="T54" s="230">
        <f t="shared" si="3"/>
        <v>20</v>
      </c>
      <c r="U54" s="230">
        <f t="shared" si="3"/>
        <v>20</v>
      </c>
      <c r="V54" s="211"/>
    </row>
    <row r="55" spans="1:22" ht="16.149999999999999" customHeight="1">
      <c r="A55" s="571"/>
      <c r="B55" s="236" t="s">
        <v>649</v>
      </c>
      <c r="C55" s="568" t="str">
        <f>SUM(C54,E54,H54,J54,M54,O54,R54,T54)&amp;" / "&amp;SUM(D54,F54,I54,K54,N54,P54,S54,U54)&amp;" (時數)"</f>
        <v>88 / 90 (時數)</v>
      </c>
      <c r="D55" s="568"/>
      <c r="E55" s="568"/>
      <c r="F55" s="568"/>
      <c r="G55" s="568"/>
      <c r="H55" s="568"/>
      <c r="I55" s="568"/>
      <c r="J55" s="568"/>
      <c r="K55" s="568"/>
      <c r="L55" s="568"/>
      <c r="M55" s="568"/>
      <c r="N55" s="568"/>
      <c r="O55" s="568"/>
      <c r="P55" s="568"/>
      <c r="Q55" s="568"/>
      <c r="R55" s="568"/>
      <c r="S55" s="568"/>
      <c r="T55" s="568"/>
      <c r="U55" s="568"/>
    </row>
    <row r="56" spans="1:22" ht="12" customHeight="1">
      <c r="A56" s="558" t="s">
        <v>285</v>
      </c>
      <c r="B56" s="566" t="s">
        <v>309</v>
      </c>
      <c r="C56" s="566"/>
      <c r="D56" s="566"/>
      <c r="E56" s="566"/>
      <c r="F56" s="566" t="s">
        <v>314</v>
      </c>
      <c r="G56" s="566"/>
      <c r="H56" s="566"/>
      <c r="I56" s="566"/>
      <c r="J56" s="566"/>
      <c r="K56" s="566"/>
      <c r="L56" s="566"/>
      <c r="M56" s="242"/>
      <c r="N56" s="242"/>
      <c r="O56" s="242"/>
      <c r="P56" s="243"/>
      <c r="Q56" s="243"/>
      <c r="R56" s="243"/>
      <c r="S56" s="243"/>
      <c r="T56" s="243"/>
      <c r="U56" s="242"/>
    </row>
    <row r="57" spans="1:22" ht="12" customHeight="1">
      <c r="A57" s="558"/>
      <c r="B57" s="566" t="s">
        <v>311</v>
      </c>
      <c r="C57" s="566"/>
      <c r="D57" s="566"/>
      <c r="E57" s="566"/>
      <c r="F57" s="566" t="s">
        <v>650</v>
      </c>
      <c r="G57" s="566"/>
      <c r="H57" s="566"/>
      <c r="I57" s="566"/>
      <c r="J57" s="566"/>
      <c r="K57" s="566"/>
      <c r="L57" s="566"/>
      <c r="M57" s="243"/>
      <c r="N57" s="243"/>
      <c r="O57" s="243"/>
      <c r="P57" s="243"/>
      <c r="Q57" s="243"/>
      <c r="R57" s="243"/>
      <c r="S57" s="243"/>
      <c r="T57" s="243"/>
      <c r="U57" s="242"/>
    </row>
    <row r="58" spans="1:22" ht="13.5" customHeight="1">
      <c r="A58" s="558"/>
      <c r="B58" s="566" t="s">
        <v>313</v>
      </c>
      <c r="C58" s="566"/>
      <c r="D58" s="566"/>
      <c r="E58" s="566"/>
      <c r="F58" s="566" t="s">
        <v>1200</v>
      </c>
      <c r="G58" s="566"/>
      <c r="H58" s="566"/>
      <c r="I58" s="566"/>
      <c r="J58" s="566"/>
      <c r="K58" s="566"/>
      <c r="L58" s="566"/>
      <c r="M58" s="243"/>
      <c r="N58" s="243"/>
      <c r="O58" s="243"/>
      <c r="P58" s="243"/>
      <c r="Q58" s="243"/>
      <c r="R58" s="243"/>
      <c r="S58" s="243"/>
      <c r="T58" s="243"/>
      <c r="U58" s="242"/>
    </row>
    <row r="59" spans="1:22" ht="14.25">
      <c r="A59" s="558"/>
      <c r="B59" s="566"/>
      <c r="C59" s="566"/>
      <c r="D59" s="566"/>
      <c r="E59" s="566"/>
      <c r="F59" s="566" t="s">
        <v>315</v>
      </c>
      <c r="G59" s="566"/>
      <c r="H59" s="566"/>
      <c r="I59" s="566"/>
      <c r="J59" s="566"/>
      <c r="K59" s="566"/>
      <c r="L59" s="566"/>
      <c r="M59" s="243"/>
      <c r="N59" s="243"/>
      <c r="O59" s="243"/>
      <c r="P59" s="243"/>
      <c r="Q59" s="243"/>
      <c r="R59" s="243"/>
      <c r="S59" s="243"/>
      <c r="T59" s="243"/>
      <c r="U59" s="242"/>
    </row>
    <row r="60" spans="1:22" s="212" customFormat="1" ht="12.6" customHeight="1">
      <c r="A60" s="567" t="s">
        <v>651</v>
      </c>
      <c r="B60" s="567"/>
      <c r="C60" s="567"/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67"/>
      <c r="R60" s="567"/>
      <c r="S60" s="567"/>
      <c r="T60" s="567"/>
      <c r="U60" s="567"/>
    </row>
    <row r="61" spans="1:22">
      <c r="A61" s="723" t="s">
        <v>1205</v>
      </c>
      <c r="B61" s="723"/>
      <c r="C61" s="723"/>
      <c r="D61" s="723"/>
      <c r="E61" s="723"/>
      <c r="F61" s="723"/>
      <c r="G61" s="723"/>
      <c r="H61" s="723"/>
      <c r="I61" s="723"/>
      <c r="J61" s="723"/>
      <c r="K61" s="723"/>
      <c r="L61" s="723"/>
      <c r="M61" s="723"/>
      <c r="N61" s="723"/>
      <c r="O61" s="723"/>
      <c r="P61" s="723"/>
      <c r="Q61" s="723"/>
      <c r="R61" s="723"/>
      <c r="S61" s="723"/>
      <c r="T61" s="723"/>
      <c r="U61" s="723"/>
    </row>
  </sheetData>
  <mergeCells count="48">
    <mergeCell ref="A61:U61"/>
    <mergeCell ref="F58:L58"/>
    <mergeCell ref="B59:E59"/>
    <mergeCell ref="F59:L59"/>
    <mergeCell ref="A60:U60"/>
    <mergeCell ref="A28:A39"/>
    <mergeCell ref="C39:U39"/>
    <mergeCell ref="A40:A55"/>
    <mergeCell ref="C55:U55"/>
    <mergeCell ref="A56:A59"/>
    <mergeCell ref="B56:E56"/>
    <mergeCell ref="F56:L56"/>
    <mergeCell ref="B57:E57"/>
    <mergeCell ref="F57:L57"/>
    <mergeCell ref="B58:E58"/>
    <mergeCell ref="A25:A27"/>
    <mergeCell ref="C27:U27"/>
    <mergeCell ref="T6:U6"/>
    <mergeCell ref="A8:A13"/>
    <mergeCell ref="C12:U12"/>
    <mergeCell ref="B13:U13"/>
    <mergeCell ref="A14:A18"/>
    <mergeCell ref="C18:U18"/>
    <mergeCell ref="A19:A20"/>
    <mergeCell ref="B19:U19"/>
    <mergeCell ref="C20:U20"/>
    <mergeCell ref="A21:A24"/>
    <mergeCell ref="C24:U24"/>
    <mergeCell ref="H6:I6"/>
    <mergeCell ref="J6:K6"/>
    <mergeCell ref="M6:N6"/>
    <mergeCell ref="O6:P6"/>
    <mergeCell ref="R6:S6"/>
    <mergeCell ref="A1:U1"/>
    <mergeCell ref="A2:U2"/>
    <mergeCell ref="A3:U3"/>
    <mergeCell ref="A4:U4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</mergeCells>
  <phoneticPr fontId="2" type="noConversion"/>
  <printOptions horizontalCentered="1"/>
  <pageMargins left="0.39370078740157483" right="0.39370078740157483" top="0.15748031496062992" bottom="0.15748031496062992" header="0" footer="0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opLeftCell="A46" zoomScaleNormal="100" workbookViewId="0">
      <selection activeCell="A61" sqref="A61:U61"/>
    </sheetView>
  </sheetViews>
  <sheetFormatPr defaultColWidth="9" defaultRowHeight="12.75"/>
  <cols>
    <col min="1" max="1" width="5.125" style="213" customWidth="1"/>
    <col min="2" max="2" width="12.625" style="204" customWidth="1"/>
    <col min="3" max="6" width="4.5" style="204" bestFit="1" customWidth="1"/>
    <col min="7" max="7" width="12.625" style="204" customWidth="1"/>
    <col min="8" max="11" width="4.5" style="204" bestFit="1" customWidth="1"/>
    <col min="12" max="12" width="12.625" style="204" customWidth="1"/>
    <col min="13" max="16" width="4.5" style="204" bestFit="1" customWidth="1"/>
    <col min="17" max="17" width="12.625" style="204" customWidth="1"/>
    <col min="18" max="21" width="4.5" style="204" bestFit="1" customWidth="1"/>
    <col min="22" max="22" width="5.625" style="204" customWidth="1"/>
    <col min="23" max="23" width="12.875" style="204" customWidth="1"/>
    <col min="24" max="16384" width="9" style="204"/>
  </cols>
  <sheetData>
    <row r="1" spans="1:21" s="203" customFormat="1" ht="24.95" customHeight="1">
      <c r="A1" s="554" t="s">
        <v>1185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</row>
    <row r="2" spans="1:21" s="227" customFormat="1" ht="9.9499999999999993" customHeight="1">
      <c r="A2" s="556" t="s">
        <v>748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</row>
    <row r="3" spans="1:21" s="227" customFormat="1" ht="9.9499999999999993" customHeight="1">
      <c r="A3" s="556" t="s">
        <v>733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</row>
    <row r="4" spans="1:21" s="227" customFormat="1" ht="9.9499999999999993" customHeight="1">
      <c r="A4" s="556" t="s">
        <v>734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</row>
    <row r="5" spans="1:21" s="214" customFormat="1" ht="22.35" customHeight="1">
      <c r="A5" s="572" t="s">
        <v>559</v>
      </c>
      <c r="B5" s="572" t="s">
        <v>560</v>
      </c>
      <c r="C5" s="572" t="s">
        <v>561</v>
      </c>
      <c r="D5" s="572"/>
      <c r="E5" s="572"/>
      <c r="F5" s="572"/>
      <c r="G5" s="572" t="s">
        <v>562</v>
      </c>
      <c r="H5" s="572" t="s">
        <v>563</v>
      </c>
      <c r="I5" s="572"/>
      <c r="J5" s="572"/>
      <c r="K5" s="572"/>
      <c r="L5" s="572" t="s">
        <v>562</v>
      </c>
      <c r="M5" s="572" t="s">
        <v>564</v>
      </c>
      <c r="N5" s="572"/>
      <c r="O5" s="572"/>
      <c r="P5" s="572"/>
      <c r="Q5" s="572" t="s">
        <v>562</v>
      </c>
      <c r="R5" s="572" t="s">
        <v>565</v>
      </c>
      <c r="S5" s="572"/>
      <c r="T5" s="572"/>
      <c r="U5" s="572"/>
    </row>
    <row r="6" spans="1:21" s="214" customFormat="1" ht="16.5" customHeight="1">
      <c r="A6" s="572"/>
      <c r="B6" s="572"/>
      <c r="C6" s="572" t="s">
        <v>566</v>
      </c>
      <c r="D6" s="572"/>
      <c r="E6" s="572" t="s">
        <v>567</v>
      </c>
      <c r="F6" s="572"/>
      <c r="G6" s="572"/>
      <c r="H6" s="572" t="s">
        <v>566</v>
      </c>
      <c r="I6" s="572"/>
      <c r="J6" s="572" t="s">
        <v>567</v>
      </c>
      <c r="K6" s="572"/>
      <c r="L6" s="572"/>
      <c r="M6" s="572" t="s">
        <v>566</v>
      </c>
      <c r="N6" s="572"/>
      <c r="O6" s="572" t="s">
        <v>567</v>
      </c>
      <c r="P6" s="572"/>
      <c r="Q6" s="572"/>
      <c r="R6" s="572" t="s">
        <v>566</v>
      </c>
      <c r="S6" s="572"/>
      <c r="T6" s="572" t="s">
        <v>567</v>
      </c>
      <c r="U6" s="572"/>
    </row>
    <row r="7" spans="1:21" s="214" customFormat="1" ht="16.5" customHeight="1">
      <c r="A7" s="572"/>
      <c r="B7" s="572"/>
      <c r="C7" s="84" t="s">
        <v>654</v>
      </c>
      <c r="D7" s="84" t="s">
        <v>655</v>
      </c>
      <c r="E7" s="84" t="s">
        <v>654</v>
      </c>
      <c r="F7" s="84" t="s">
        <v>655</v>
      </c>
      <c r="G7" s="572"/>
      <c r="H7" s="84" t="s">
        <v>654</v>
      </c>
      <c r="I7" s="84" t="s">
        <v>655</v>
      </c>
      <c r="J7" s="84" t="s">
        <v>654</v>
      </c>
      <c r="K7" s="84" t="s">
        <v>655</v>
      </c>
      <c r="L7" s="572"/>
      <c r="M7" s="84" t="s">
        <v>656</v>
      </c>
      <c r="N7" s="84" t="s">
        <v>655</v>
      </c>
      <c r="O7" s="84" t="s">
        <v>654</v>
      </c>
      <c r="P7" s="84" t="s">
        <v>655</v>
      </c>
      <c r="Q7" s="572"/>
      <c r="R7" s="84" t="s">
        <v>654</v>
      </c>
      <c r="S7" s="84" t="s">
        <v>655</v>
      </c>
      <c r="T7" s="84" t="s">
        <v>654</v>
      </c>
      <c r="U7" s="84" t="s">
        <v>655</v>
      </c>
    </row>
    <row r="8" spans="1:21" s="216" customFormat="1" ht="16.149999999999999" customHeight="1">
      <c r="A8" s="576" t="s">
        <v>570</v>
      </c>
      <c r="B8" s="228" t="s">
        <v>657</v>
      </c>
      <c r="C8" s="229">
        <v>2</v>
      </c>
      <c r="D8" s="230">
        <v>2</v>
      </c>
      <c r="E8" s="230"/>
      <c r="F8" s="230"/>
      <c r="G8" s="101" t="s">
        <v>658</v>
      </c>
      <c r="H8" s="230">
        <v>2</v>
      </c>
      <c r="I8" s="230">
        <v>2</v>
      </c>
      <c r="J8" s="230"/>
      <c r="K8" s="231"/>
      <c r="L8" s="228"/>
      <c r="M8" s="230"/>
      <c r="N8" s="230"/>
      <c r="O8" s="230"/>
      <c r="P8" s="230"/>
      <c r="Q8" s="228"/>
      <c r="R8" s="230"/>
      <c r="S8" s="230"/>
      <c r="T8" s="230"/>
      <c r="U8" s="230"/>
    </row>
    <row r="9" spans="1:21" s="217" customFormat="1" ht="16.149999999999999" customHeight="1">
      <c r="A9" s="576"/>
      <c r="B9" s="228" t="s">
        <v>659</v>
      </c>
      <c r="C9" s="229">
        <v>2</v>
      </c>
      <c r="D9" s="230">
        <v>2</v>
      </c>
      <c r="E9" s="230">
        <v>2</v>
      </c>
      <c r="F9" s="230">
        <v>2</v>
      </c>
      <c r="G9" s="228" t="s">
        <v>660</v>
      </c>
      <c r="H9" s="101"/>
      <c r="I9" s="101"/>
      <c r="J9" s="230">
        <v>2</v>
      </c>
      <c r="K9" s="230">
        <v>2</v>
      </c>
      <c r="L9" s="228"/>
      <c r="M9" s="230"/>
      <c r="N9" s="230"/>
      <c r="O9" s="230"/>
      <c r="P9" s="230"/>
      <c r="Q9" s="228"/>
      <c r="R9" s="230"/>
      <c r="S9" s="230"/>
      <c r="T9" s="230"/>
      <c r="U9" s="230"/>
    </row>
    <row r="10" spans="1:21" s="217" customFormat="1" ht="16.149999999999999" customHeight="1">
      <c r="A10" s="576"/>
      <c r="B10" s="228" t="s">
        <v>661</v>
      </c>
      <c r="C10" s="229"/>
      <c r="D10" s="230"/>
      <c r="E10" s="230">
        <v>2</v>
      </c>
      <c r="F10" s="230">
        <v>2</v>
      </c>
      <c r="G10" s="228" t="s">
        <v>662</v>
      </c>
      <c r="H10" s="230">
        <v>2</v>
      </c>
      <c r="I10" s="230">
        <v>2</v>
      </c>
      <c r="J10" s="230"/>
      <c r="K10" s="230"/>
      <c r="L10" s="228"/>
      <c r="M10" s="230"/>
      <c r="N10" s="230"/>
      <c r="O10" s="230"/>
      <c r="P10" s="230"/>
      <c r="Q10" s="228"/>
      <c r="R10" s="230"/>
      <c r="S10" s="230"/>
      <c r="T10" s="230"/>
      <c r="U10" s="230"/>
    </row>
    <row r="11" spans="1:21" s="218" customFormat="1" ht="16.149999999999999" customHeight="1">
      <c r="A11" s="576"/>
      <c r="B11" s="233" t="s">
        <v>62</v>
      </c>
      <c r="C11" s="232">
        <f>SUM(C8:C10)</f>
        <v>4</v>
      </c>
      <c r="D11" s="233">
        <f>SUM(D8:D10)</f>
        <v>4</v>
      </c>
      <c r="E11" s="233">
        <f>SUM(E8:E10)</f>
        <v>4</v>
      </c>
      <c r="F11" s="233">
        <f>SUM(F8:F10)</f>
        <v>4</v>
      </c>
      <c r="G11" s="233" t="s">
        <v>62</v>
      </c>
      <c r="H11" s="233">
        <f>SUM(H8:H10)</f>
        <v>4</v>
      </c>
      <c r="I11" s="233">
        <f>SUM(I8:I10)</f>
        <v>4</v>
      </c>
      <c r="J11" s="233">
        <f>SUM(J8:J10)</f>
        <v>2</v>
      </c>
      <c r="K11" s="233">
        <f>SUM(K8:K10)</f>
        <v>2</v>
      </c>
      <c r="L11" s="233" t="s">
        <v>62</v>
      </c>
      <c r="M11" s="233">
        <f>SUM(M8:M10)</f>
        <v>0</v>
      </c>
      <c r="N11" s="233">
        <f>SUM(N8:N10)</f>
        <v>0</v>
      </c>
      <c r="O11" s="233">
        <f>SUM(O8:O10)</f>
        <v>0</v>
      </c>
      <c r="P11" s="233">
        <f>SUM(P8:P10)</f>
        <v>0</v>
      </c>
      <c r="Q11" s="233" t="s">
        <v>62</v>
      </c>
      <c r="R11" s="233">
        <f>SUM(R8:R10)</f>
        <v>0</v>
      </c>
      <c r="S11" s="233">
        <f>SUM(S8:S10)</f>
        <v>0</v>
      </c>
      <c r="T11" s="233">
        <f>SUM(T8:T10)</f>
        <v>0</v>
      </c>
      <c r="U11" s="233">
        <f>SUM(U8:U10)</f>
        <v>0</v>
      </c>
    </row>
    <row r="12" spans="1:21" s="218" customFormat="1" ht="16.149999999999999" customHeight="1">
      <c r="A12" s="576"/>
      <c r="B12" s="233" t="s">
        <v>284</v>
      </c>
      <c r="C12" s="563">
        <f>C11+E11+H11+J11+M11+O11+R11+T11</f>
        <v>14</v>
      </c>
      <c r="D12" s="563"/>
      <c r="E12" s="563"/>
      <c r="F12" s="563"/>
      <c r="G12" s="563"/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</row>
    <row r="13" spans="1:21" s="218" customFormat="1" ht="30" customHeight="1">
      <c r="A13" s="576"/>
      <c r="B13" s="564" t="s">
        <v>663</v>
      </c>
      <c r="C13" s="564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U13" s="564"/>
    </row>
    <row r="14" spans="1:21" s="217" customFormat="1" ht="16.149999999999999" customHeight="1">
      <c r="A14" s="576" t="s">
        <v>571</v>
      </c>
      <c r="B14" s="228" t="s">
        <v>572</v>
      </c>
      <c r="C14" s="230">
        <v>0</v>
      </c>
      <c r="D14" s="230">
        <v>1</v>
      </c>
      <c r="E14" s="230">
        <v>0</v>
      </c>
      <c r="F14" s="230">
        <v>1</v>
      </c>
      <c r="G14" s="228" t="s">
        <v>664</v>
      </c>
      <c r="H14" s="230">
        <v>1</v>
      </c>
      <c r="I14" s="230">
        <v>1</v>
      </c>
      <c r="J14" s="230">
        <v>1</v>
      </c>
      <c r="K14" s="230">
        <v>1</v>
      </c>
      <c r="L14" s="228"/>
      <c r="M14" s="230"/>
      <c r="N14" s="230"/>
      <c r="O14" s="230"/>
      <c r="P14" s="230"/>
      <c r="Q14" s="228"/>
      <c r="R14" s="230"/>
      <c r="S14" s="230"/>
      <c r="T14" s="230"/>
      <c r="U14" s="230"/>
    </row>
    <row r="15" spans="1:21" s="217" customFormat="1" ht="16.149999999999999" customHeight="1">
      <c r="A15" s="576"/>
      <c r="B15" s="228" t="s">
        <v>665</v>
      </c>
      <c r="C15" s="229"/>
      <c r="D15" s="230"/>
      <c r="E15" s="230">
        <v>2</v>
      </c>
      <c r="F15" s="230">
        <v>2</v>
      </c>
      <c r="G15" s="228" t="s">
        <v>67</v>
      </c>
      <c r="H15" s="230"/>
      <c r="I15" s="230"/>
      <c r="J15" s="230">
        <v>2</v>
      </c>
      <c r="K15" s="230">
        <v>2</v>
      </c>
      <c r="L15" s="228"/>
      <c r="M15" s="230"/>
      <c r="N15" s="230"/>
      <c r="O15" s="230"/>
      <c r="P15" s="230"/>
      <c r="Q15" s="228"/>
      <c r="R15" s="230"/>
      <c r="S15" s="230"/>
      <c r="T15" s="230"/>
      <c r="U15" s="230"/>
    </row>
    <row r="16" spans="1:21" s="217" customFormat="1" ht="16.149999999999999" customHeight="1">
      <c r="A16" s="576"/>
      <c r="B16" s="228"/>
      <c r="C16" s="230"/>
      <c r="D16" s="230"/>
      <c r="E16" s="230"/>
      <c r="F16" s="230"/>
      <c r="G16" s="228" t="s">
        <v>666</v>
      </c>
      <c r="H16" s="230">
        <v>2</v>
      </c>
      <c r="I16" s="230">
        <v>2</v>
      </c>
      <c r="J16" s="230"/>
      <c r="K16" s="230"/>
      <c r="L16" s="228"/>
      <c r="M16" s="230"/>
      <c r="N16" s="230"/>
      <c r="O16" s="230"/>
      <c r="P16" s="230"/>
      <c r="Q16" s="228"/>
      <c r="R16" s="230"/>
      <c r="S16" s="230"/>
      <c r="T16" s="230"/>
      <c r="U16" s="230"/>
    </row>
    <row r="17" spans="1:21" s="218" customFormat="1" ht="16.149999999999999" customHeight="1">
      <c r="A17" s="576"/>
      <c r="B17" s="233" t="s">
        <v>62</v>
      </c>
      <c r="C17" s="233">
        <f>SUM(C14:C15)</f>
        <v>0</v>
      </c>
      <c r="D17" s="233">
        <f>SUM(D14:D15)</f>
        <v>1</v>
      </c>
      <c r="E17" s="233">
        <f>SUM(E14:E15)</f>
        <v>2</v>
      </c>
      <c r="F17" s="233">
        <f>SUM(F14:F15)</f>
        <v>3</v>
      </c>
      <c r="G17" s="233" t="s">
        <v>62</v>
      </c>
      <c r="H17" s="233">
        <f>SUM(H14:H16)</f>
        <v>3</v>
      </c>
      <c r="I17" s="233">
        <f>SUM(I14:I16)</f>
        <v>3</v>
      </c>
      <c r="J17" s="233">
        <f>SUM(J14:J16)</f>
        <v>3</v>
      </c>
      <c r="K17" s="233">
        <f>SUM(K14:K16)</f>
        <v>3</v>
      </c>
      <c r="L17" s="233" t="s">
        <v>62</v>
      </c>
      <c r="M17" s="233">
        <f>SUM(M14:M16)</f>
        <v>0</v>
      </c>
      <c r="N17" s="233">
        <f>SUM(N14:N16)</f>
        <v>0</v>
      </c>
      <c r="O17" s="233">
        <f>SUM(O14:O16)</f>
        <v>0</v>
      </c>
      <c r="P17" s="233">
        <f>SUM(P14:P16)</f>
        <v>0</v>
      </c>
      <c r="Q17" s="233" t="s">
        <v>62</v>
      </c>
      <c r="R17" s="233">
        <f>SUM(R14:R16)</f>
        <v>0</v>
      </c>
      <c r="S17" s="233">
        <f>SUM(S14:S16)</f>
        <v>0</v>
      </c>
      <c r="T17" s="233">
        <f>SUM(T14:T16)</f>
        <v>0</v>
      </c>
      <c r="U17" s="233">
        <f>SUM(U14:U16)</f>
        <v>0</v>
      </c>
    </row>
    <row r="18" spans="1:21" s="218" customFormat="1" ht="16.149999999999999" customHeight="1">
      <c r="A18" s="576"/>
      <c r="B18" s="233" t="s">
        <v>284</v>
      </c>
      <c r="C18" s="563">
        <f>C17+E17+H17+J17+M17+O17+R17+T17</f>
        <v>8</v>
      </c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</row>
    <row r="19" spans="1:21" s="219" customFormat="1" ht="76.150000000000006" customHeight="1">
      <c r="A19" s="576" t="s">
        <v>573</v>
      </c>
      <c r="B19" s="564" t="s">
        <v>667</v>
      </c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</row>
    <row r="20" spans="1:21" s="220" customFormat="1" ht="16.149999999999999" customHeight="1">
      <c r="A20" s="576"/>
      <c r="B20" s="233" t="s">
        <v>284</v>
      </c>
      <c r="C20" s="563">
        <v>6</v>
      </c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</row>
    <row r="21" spans="1:21" s="214" customFormat="1" ht="16.149999999999999" customHeight="1">
      <c r="A21" s="572" t="s">
        <v>574</v>
      </c>
      <c r="B21" s="238" t="s">
        <v>668</v>
      </c>
      <c r="C21" s="230">
        <v>2</v>
      </c>
      <c r="D21" s="230">
        <v>2</v>
      </c>
      <c r="E21" s="230"/>
      <c r="F21" s="230"/>
      <c r="G21" s="239" t="s">
        <v>669</v>
      </c>
      <c r="H21" s="230">
        <v>2</v>
      </c>
      <c r="I21" s="230">
        <v>2</v>
      </c>
      <c r="J21" s="230"/>
      <c r="K21" s="230"/>
      <c r="L21" s="240"/>
      <c r="M21" s="240"/>
      <c r="N21" s="240"/>
      <c r="O21" s="240"/>
      <c r="P21" s="240"/>
      <c r="Q21" s="240"/>
      <c r="R21" s="240"/>
      <c r="S21" s="240"/>
      <c r="T21" s="240"/>
      <c r="U21" s="240"/>
    </row>
    <row r="22" spans="1:21" s="214" customFormat="1" ht="16.149999999999999" customHeight="1">
      <c r="A22" s="572"/>
      <c r="B22" s="239" t="s">
        <v>670</v>
      </c>
      <c r="C22" s="230"/>
      <c r="D22" s="230"/>
      <c r="E22" s="230">
        <v>2</v>
      </c>
      <c r="F22" s="230">
        <v>2</v>
      </c>
      <c r="G22" s="239" t="s">
        <v>671</v>
      </c>
      <c r="H22" s="230"/>
      <c r="I22" s="230"/>
      <c r="J22" s="230">
        <v>2</v>
      </c>
      <c r="K22" s="230">
        <v>2</v>
      </c>
      <c r="L22" s="240"/>
      <c r="M22" s="240"/>
      <c r="N22" s="240"/>
      <c r="O22" s="240"/>
      <c r="P22" s="240"/>
      <c r="Q22" s="240"/>
      <c r="R22" s="240"/>
      <c r="S22" s="240"/>
      <c r="T22" s="240"/>
      <c r="U22" s="240"/>
    </row>
    <row r="23" spans="1:21" s="214" customFormat="1" ht="16.149999999999999" customHeight="1">
      <c r="A23" s="572"/>
      <c r="B23" s="240" t="s">
        <v>382</v>
      </c>
      <c r="C23" s="240">
        <f>SUM(C21:C22)</f>
        <v>2</v>
      </c>
      <c r="D23" s="240">
        <f>SUM(D21:D22)</f>
        <v>2</v>
      </c>
      <c r="E23" s="240">
        <f>SUM(E21:E22)</f>
        <v>2</v>
      </c>
      <c r="F23" s="240">
        <f>SUM(F21:F22)</f>
        <v>2</v>
      </c>
      <c r="G23" s="240" t="s">
        <v>382</v>
      </c>
      <c r="H23" s="240">
        <f>SUM(H21:H22)</f>
        <v>2</v>
      </c>
      <c r="I23" s="240">
        <f>SUM(I21:I22)</f>
        <v>2</v>
      </c>
      <c r="J23" s="240">
        <f>SUM(J21:J22)</f>
        <v>2</v>
      </c>
      <c r="K23" s="240">
        <f>SUM(K21:K22)</f>
        <v>2</v>
      </c>
      <c r="L23" s="240" t="s">
        <v>382</v>
      </c>
      <c r="M23" s="240">
        <f>SUM(M21:M22)</f>
        <v>0</v>
      </c>
      <c r="N23" s="240">
        <f>SUM(N21:N22)</f>
        <v>0</v>
      </c>
      <c r="O23" s="240">
        <f>SUM(O21:O22)</f>
        <v>0</v>
      </c>
      <c r="P23" s="240">
        <f>SUM(P21:P22)</f>
        <v>0</v>
      </c>
      <c r="Q23" s="240" t="s">
        <v>382</v>
      </c>
      <c r="R23" s="240">
        <f>SUM(R21:R22)</f>
        <v>0</v>
      </c>
      <c r="S23" s="240">
        <f>SUM(S21:S22)</f>
        <v>0</v>
      </c>
      <c r="T23" s="240">
        <f>SUM(T21:T22)</f>
        <v>0</v>
      </c>
      <c r="U23" s="240">
        <f>SUM(U21:U22)</f>
        <v>0</v>
      </c>
    </row>
    <row r="24" spans="1:21" s="214" customFormat="1" ht="16.149999999999999" customHeight="1">
      <c r="A24" s="572"/>
      <c r="B24" s="101" t="s">
        <v>79</v>
      </c>
      <c r="C24" s="565">
        <f>C23+E23+H23+J23+M23+O23+R23+T23</f>
        <v>8</v>
      </c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</row>
    <row r="25" spans="1:21" s="222" customFormat="1" ht="13.9" customHeight="1">
      <c r="A25" s="573" t="s">
        <v>575</v>
      </c>
      <c r="B25" s="93" t="s">
        <v>672</v>
      </c>
      <c r="C25" s="230">
        <v>2</v>
      </c>
      <c r="D25" s="230">
        <v>2</v>
      </c>
      <c r="E25" s="230"/>
      <c r="F25" s="230"/>
      <c r="G25" s="93" t="s">
        <v>673</v>
      </c>
      <c r="H25" s="230">
        <v>2</v>
      </c>
      <c r="I25" s="230">
        <v>2</v>
      </c>
      <c r="J25" s="230"/>
      <c r="K25" s="230"/>
      <c r="L25" s="236" t="s">
        <v>674</v>
      </c>
      <c r="M25" s="230"/>
      <c r="N25" s="230"/>
      <c r="O25" s="230">
        <v>2</v>
      </c>
      <c r="P25" s="230">
        <v>2</v>
      </c>
      <c r="Q25" s="236" t="s">
        <v>675</v>
      </c>
      <c r="R25" s="230"/>
      <c r="S25" s="230"/>
      <c r="T25" s="230">
        <v>2</v>
      </c>
      <c r="U25" s="230">
        <v>2</v>
      </c>
    </row>
    <row r="26" spans="1:21" s="222" customFormat="1" ht="13.9" customHeight="1">
      <c r="A26" s="574"/>
      <c r="B26" s="93" t="s">
        <v>676</v>
      </c>
      <c r="C26" s="230">
        <v>2</v>
      </c>
      <c r="D26" s="230">
        <v>2</v>
      </c>
      <c r="E26" s="230"/>
      <c r="F26" s="230"/>
      <c r="G26" s="236" t="s">
        <v>677</v>
      </c>
      <c r="H26" s="230">
        <v>2</v>
      </c>
      <c r="I26" s="230">
        <v>2</v>
      </c>
      <c r="J26" s="230"/>
      <c r="K26" s="230"/>
      <c r="L26" s="93" t="s">
        <v>678</v>
      </c>
      <c r="M26" s="230"/>
      <c r="N26" s="230"/>
      <c r="O26" s="230">
        <v>2</v>
      </c>
      <c r="P26" s="230">
        <v>2</v>
      </c>
      <c r="Q26" s="236" t="s">
        <v>679</v>
      </c>
      <c r="R26" s="230"/>
      <c r="S26" s="230"/>
      <c r="T26" s="230">
        <v>2</v>
      </c>
      <c r="U26" s="230">
        <v>2</v>
      </c>
    </row>
    <row r="27" spans="1:21" s="222" customFormat="1" ht="13.9" customHeight="1">
      <c r="A27" s="575"/>
      <c r="B27" s="101" t="s">
        <v>79</v>
      </c>
      <c r="C27" s="562">
        <f>SUM(C25+C26+H25+H26+O25+O26+T25,+T26)</f>
        <v>16</v>
      </c>
      <c r="D27" s="562"/>
      <c r="E27" s="562"/>
      <c r="F27" s="562"/>
      <c r="G27" s="562"/>
      <c r="H27" s="562"/>
      <c r="I27" s="562"/>
      <c r="J27" s="562"/>
      <c r="K27" s="562"/>
      <c r="L27" s="562"/>
      <c r="M27" s="562"/>
      <c r="N27" s="562"/>
      <c r="O27" s="562"/>
      <c r="P27" s="562"/>
      <c r="Q27" s="562"/>
      <c r="R27" s="562"/>
      <c r="S27" s="562"/>
      <c r="T27" s="562"/>
      <c r="U27" s="562"/>
    </row>
    <row r="28" spans="1:21" s="214" customFormat="1" ht="16.149999999999999" customHeight="1">
      <c r="A28" s="572" t="s">
        <v>576</v>
      </c>
      <c r="B28" s="236" t="s">
        <v>680</v>
      </c>
      <c r="C28" s="230">
        <v>2</v>
      </c>
      <c r="D28" s="230">
        <v>2</v>
      </c>
      <c r="E28" s="230"/>
      <c r="F28" s="230"/>
      <c r="G28" s="101" t="s">
        <v>681</v>
      </c>
      <c r="H28" s="230">
        <v>2</v>
      </c>
      <c r="I28" s="230">
        <v>2</v>
      </c>
      <c r="J28" s="230"/>
      <c r="K28" s="230"/>
      <c r="L28" s="101" t="s">
        <v>682</v>
      </c>
      <c r="M28" s="230">
        <v>10</v>
      </c>
      <c r="N28" s="230">
        <v>10</v>
      </c>
      <c r="O28" s="230">
        <v>10</v>
      </c>
      <c r="P28" s="230">
        <v>10</v>
      </c>
      <c r="Q28" s="253" t="s">
        <v>745</v>
      </c>
      <c r="R28" s="246">
        <v>3</v>
      </c>
      <c r="S28" s="246">
        <v>4</v>
      </c>
      <c r="T28" s="246">
        <v>3</v>
      </c>
      <c r="U28" s="246">
        <v>4</v>
      </c>
    </row>
    <row r="29" spans="1:21" s="214" customFormat="1" ht="16.149999999999999" customHeight="1">
      <c r="A29" s="572"/>
      <c r="B29" s="101" t="s">
        <v>683</v>
      </c>
      <c r="C29" s="230">
        <v>2</v>
      </c>
      <c r="D29" s="230">
        <v>2</v>
      </c>
      <c r="E29" s="230"/>
      <c r="F29" s="230"/>
      <c r="G29" s="101" t="s">
        <v>684</v>
      </c>
      <c r="H29" s="230">
        <v>2</v>
      </c>
      <c r="I29" s="230">
        <v>2</v>
      </c>
      <c r="J29" s="230"/>
      <c r="K29" s="230"/>
      <c r="L29" s="236"/>
      <c r="M29" s="230"/>
      <c r="N29" s="230"/>
      <c r="O29" s="230"/>
      <c r="P29" s="230"/>
      <c r="Q29" s="236"/>
      <c r="R29" s="230"/>
      <c r="S29" s="230"/>
      <c r="T29" s="230"/>
      <c r="U29" s="230"/>
    </row>
    <row r="30" spans="1:21" s="214" customFormat="1" ht="16.149999999999999" customHeight="1">
      <c r="A30" s="572"/>
      <c r="B30" s="101" t="s">
        <v>685</v>
      </c>
      <c r="C30" s="230">
        <v>2</v>
      </c>
      <c r="D30" s="230">
        <v>2</v>
      </c>
      <c r="E30" s="230"/>
      <c r="F30" s="230"/>
      <c r="G30" s="101" t="s">
        <v>686</v>
      </c>
      <c r="H30" s="230">
        <v>2</v>
      </c>
      <c r="I30" s="230">
        <v>2</v>
      </c>
      <c r="J30" s="230"/>
      <c r="K30" s="230"/>
      <c r="L30" s="236"/>
      <c r="M30" s="230"/>
      <c r="N30" s="230"/>
      <c r="O30" s="230"/>
      <c r="P30" s="230"/>
      <c r="Q30" s="236"/>
      <c r="R30" s="230"/>
      <c r="S30" s="230"/>
      <c r="T30" s="230"/>
      <c r="U30" s="230"/>
    </row>
    <row r="31" spans="1:21" s="214" customFormat="1" ht="16.149999999999999" customHeight="1">
      <c r="A31" s="572"/>
      <c r="B31" s="101" t="s">
        <v>687</v>
      </c>
      <c r="C31" s="230">
        <v>2</v>
      </c>
      <c r="D31" s="230">
        <v>2</v>
      </c>
      <c r="E31" s="230"/>
      <c r="F31" s="230"/>
      <c r="G31" s="252" t="s">
        <v>742</v>
      </c>
      <c r="H31" s="246">
        <v>2</v>
      </c>
      <c r="I31" s="246">
        <v>2</v>
      </c>
      <c r="J31" s="101"/>
      <c r="K31" s="101"/>
      <c r="L31" s="236"/>
      <c r="M31" s="230"/>
      <c r="N31" s="230"/>
      <c r="O31" s="230"/>
      <c r="P31" s="230"/>
      <c r="Q31" s="236"/>
      <c r="R31" s="230"/>
      <c r="S31" s="230"/>
      <c r="T31" s="230"/>
      <c r="U31" s="230"/>
    </row>
    <row r="32" spans="1:21" s="214" customFormat="1" ht="16.149999999999999" customHeight="1">
      <c r="A32" s="572"/>
      <c r="B32" s="101" t="s">
        <v>688</v>
      </c>
      <c r="C32" s="230">
        <v>2</v>
      </c>
      <c r="D32" s="230">
        <v>2</v>
      </c>
      <c r="E32" s="230"/>
      <c r="F32" s="230"/>
      <c r="G32" s="251" t="s">
        <v>741</v>
      </c>
      <c r="H32" s="246">
        <v>2</v>
      </c>
      <c r="I32" s="246">
        <v>2</v>
      </c>
      <c r="J32" s="230"/>
      <c r="K32" s="230"/>
      <c r="L32" s="236"/>
      <c r="M32" s="230"/>
      <c r="N32" s="230"/>
      <c r="O32" s="230"/>
      <c r="P32" s="230"/>
      <c r="Q32" s="236"/>
      <c r="R32" s="230"/>
      <c r="S32" s="230"/>
      <c r="T32" s="230"/>
      <c r="U32" s="230"/>
    </row>
    <row r="33" spans="1:21" s="214" customFormat="1" ht="16.149999999999999" customHeight="1">
      <c r="A33" s="572"/>
      <c r="B33" s="101" t="s">
        <v>689</v>
      </c>
      <c r="C33" s="230" t="s">
        <v>85</v>
      </c>
      <c r="D33" s="230" t="s">
        <v>85</v>
      </c>
      <c r="E33" s="230">
        <v>2</v>
      </c>
      <c r="F33" s="230">
        <v>2</v>
      </c>
      <c r="G33" s="251" t="s">
        <v>744</v>
      </c>
      <c r="H33" s="230"/>
      <c r="I33" s="230"/>
      <c r="J33" s="230">
        <v>2</v>
      </c>
      <c r="K33" s="230">
        <v>2</v>
      </c>
      <c r="L33" s="236"/>
      <c r="M33" s="230"/>
      <c r="N33" s="230"/>
      <c r="O33" s="230"/>
      <c r="P33" s="230"/>
      <c r="Q33" s="236"/>
      <c r="R33" s="230"/>
      <c r="S33" s="230"/>
      <c r="T33" s="230"/>
      <c r="U33" s="230"/>
    </row>
    <row r="34" spans="1:21" s="214" customFormat="1" ht="16.149999999999999" customHeight="1">
      <c r="A34" s="572"/>
      <c r="B34" s="101" t="s">
        <v>690</v>
      </c>
      <c r="C34" s="230"/>
      <c r="D34" s="230"/>
      <c r="E34" s="230">
        <v>2</v>
      </c>
      <c r="F34" s="230">
        <v>2</v>
      </c>
      <c r="G34" s="101" t="s">
        <v>604</v>
      </c>
      <c r="H34" s="246"/>
      <c r="I34" s="246"/>
      <c r="J34" s="246">
        <v>2</v>
      </c>
      <c r="K34" s="246">
        <v>2</v>
      </c>
      <c r="L34" s="236"/>
      <c r="M34" s="230"/>
      <c r="N34" s="230"/>
      <c r="O34" s="230"/>
      <c r="P34" s="230"/>
      <c r="Q34" s="236"/>
      <c r="R34" s="230"/>
      <c r="S34" s="230"/>
      <c r="T34" s="230"/>
      <c r="U34" s="230"/>
    </row>
    <row r="35" spans="1:21" s="214" customFormat="1" ht="16.149999999999999" customHeight="1">
      <c r="A35" s="572"/>
      <c r="B35" s="101" t="s">
        <v>691</v>
      </c>
      <c r="C35" s="101"/>
      <c r="D35" s="230"/>
      <c r="E35" s="230">
        <v>2</v>
      </c>
      <c r="F35" s="230">
        <v>2</v>
      </c>
      <c r="G35" s="101" t="s">
        <v>606</v>
      </c>
      <c r="H35" s="246"/>
      <c r="I35" s="246"/>
      <c r="J35" s="246">
        <v>2</v>
      </c>
      <c r="K35" s="246">
        <v>2</v>
      </c>
      <c r="L35" s="101"/>
      <c r="M35" s="230"/>
      <c r="N35" s="230"/>
      <c r="O35" s="230"/>
      <c r="P35" s="230"/>
      <c r="Q35" s="236"/>
      <c r="R35" s="230"/>
      <c r="S35" s="230"/>
      <c r="T35" s="230"/>
      <c r="U35" s="230"/>
    </row>
    <row r="36" spans="1:21" s="214" customFormat="1" ht="16.149999999999999" customHeight="1">
      <c r="A36" s="572"/>
      <c r="B36" s="101" t="s">
        <v>692</v>
      </c>
      <c r="C36" s="101"/>
      <c r="D36" s="230"/>
      <c r="E36" s="230">
        <v>2</v>
      </c>
      <c r="F36" s="230">
        <v>2</v>
      </c>
      <c r="G36" s="251" t="s">
        <v>743</v>
      </c>
      <c r="H36" s="246"/>
      <c r="I36" s="246"/>
      <c r="J36" s="246">
        <v>2</v>
      </c>
      <c r="K36" s="246">
        <v>2</v>
      </c>
      <c r="L36" s="101"/>
      <c r="M36" s="230"/>
      <c r="N36" s="230"/>
      <c r="O36" s="230"/>
      <c r="P36" s="230"/>
      <c r="Q36" s="101"/>
      <c r="R36" s="101"/>
      <c r="S36" s="101"/>
      <c r="T36" s="230"/>
      <c r="U36" s="230"/>
    </row>
    <row r="37" spans="1:21" s="214" customFormat="1" ht="16.149999999999999" customHeight="1">
      <c r="A37" s="572"/>
      <c r="B37" s="101" t="s">
        <v>693</v>
      </c>
      <c r="C37" s="230"/>
      <c r="D37" s="241"/>
      <c r="E37" s="230">
        <v>2</v>
      </c>
      <c r="F37" s="230">
        <v>2</v>
      </c>
      <c r="G37" s="245" t="s">
        <v>638</v>
      </c>
      <c r="H37" s="246"/>
      <c r="I37" s="246"/>
      <c r="J37" s="246">
        <v>2</v>
      </c>
      <c r="K37" s="246">
        <v>2</v>
      </c>
      <c r="L37" s="101"/>
      <c r="M37" s="101"/>
      <c r="N37" s="101"/>
      <c r="O37" s="230"/>
      <c r="P37" s="230"/>
      <c r="Q37" s="101"/>
      <c r="R37" s="101"/>
      <c r="S37" s="101"/>
      <c r="T37" s="101"/>
      <c r="U37" s="101"/>
    </row>
    <row r="38" spans="1:21" s="214" customFormat="1" ht="16.149999999999999" customHeight="1">
      <c r="A38" s="572"/>
      <c r="B38" s="102" t="s">
        <v>382</v>
      </c>
      <c r="C38" s="102">
        <f>SUM(C28:C37)</f>
        <v>10</v>
      </c>
      <c r="D38" s="102">
        <f>SUM(D28:D37)</f>
        <v>10</v>
      </c>
      <c r="E38" s="102">
        <f>SUM(E28:E37)</f>
        <v>10</v>
      </c>
      <c r="F38" s="102">
        <f>SUM(F28:F37)</f>
        <v>10</v>
      </c>
      <c r="G38" s="102" t="s">
        <v>694</v>
      </c>
      <c r="H38" s="102">
        <f>SUM(H28:H37)</f>
        <v>10</v>
      </c>
      <c r="I38" s="102">
        <f>SUM(I28:I37)</f>
        <v>10</v>
      </c>
      <c r="J38" s="102">
        <f>SUM(J28:J37)</f>
        <v>10</v>
      </c>
      <c r="K38" s="102">
        <f>SUM(K28:K37)</f>
        <v>10</v>
      </c>
      <c r="L38" s="102" t="s">
        <v>382</v>
      </c>
      <c r="M38" s="102">
        <f>SUM(M28:M37)</f>
        <v>10</v>
      </c>
      <c r="N38" s="102">
        <f>SUM(N28:N37)</f>
        <v>10</v>
      </c>
      <c r="O38" s="102">
        <f>SUM(O28:O37)</f>
        <v>10</v>
      </c>
      <c r="P38" s="102">
        <f>SUM(P28:P37)</f>
        <v>10</v>
      </c>
      <c r="Q38" s="102" t="s">
        <v>382</v>
      </c>
      <c r="R38" s="102">
        <f>SUM(R28:R37)</f>
        <v>3</v>
      </c>
      <c r="S38" s="102">
        <f>SUM(S28:S37)</f>
        <v>4</v>
      </c>
      <c r="T38" s="102">
        <f>SUM(T28:T37)</f>
        <v>3</v>
      </c>
      <c r="U38" s="102">
        <f>SUM(U28:U37)</f>
        <v>4</v>
      </c>
    </row>
    <row r="39" spans="1:21" s="214" customFormat="1" ht="16.149999999999999" customHeight="1">
      <c r="A39" s="572"/>
      <c r="B39" s="101" t="s">
        <v>79</v>
      </c>
      <c r="C39" s="568">
        <f>SUM(C38+E38+H38+J38+M38+O38+R38+T38)</f>
        <v>66</v>
      </c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O39" s="568"/>
      <c r="P39" s="568"/>
      <c r="Q39" s="568"/>
      <c r="R39" s="568"/>
      <c r="S39" s="568"/>
      <c r="T39" s="568"/>
      <c r="U39" s="568"/>
    </row>
    <row r="40" spans="1:21" s="214" customFormat="1" ht="16.149999999999999" customHeight="1">
      <c r="A40" s="579" t="s">
        <v>578</v>
      </c>
      <c r="B40" s="238" t="s">
        <v>695</v>
      </c>
      <c r="C40" s="234">
        <v>8</v>
      </c>
      <c r="D40" s="234">
        <v>8</v>
      </c>
      <c r="E40" s="234">
        <v>6</v>
      </c>
      <c r="F40" s="234">
        <v>6</v>
      </c>
      <c r="G40" s="235" t="s">
        <v>695</v>
      </c>
      <c r="H40" s="103">
        <v>4</v>
      </c>
      <c r="I40" s="103">
        <v>4</v>
      </c>
      <c r="J40" s="103">
        <v>8</v>
      </c>
      <c r="K40" s="103">
        <v>8</v>
      </c>
      <c r="L40" s="235" t="s">
        <v>695</v>
      </c>
      <c r="M40" s="103">
        <v>0</v>
      </c>
      <c r="N40" s="103">
        <v>0</v>
      </c>
      <c r="O40" s="103">
        <v>0</v>
      </c>
      <c r="P40" s="103">
        <v>0</v>
      </c>
      <c r="Q40" s="235" t="s">
        <v>695</v>
      </c>
      <c r="R40" s="103">
        <v>6</v>
      </c>
      <c r="S40" s="103">
        <v>6</v>
      </c>
      <c r="T40" s="103">
        <v>6</v>
      </c>
      <c r="U40" s="103">
        <v>6</v>
      </c>
    </row>
    <row r="41" spans="1:21" s="214" customFormat="1" ht="16.149999999999999" customHeight="1">
      <c r="A41" s="580"/>
      <c r="B41" s="101" t="s">
        <v>696</v>
      </c>
      <c r="C41" s="230">
        <v>2</v>
      </c>
      <c r="D41" s="230">
        <v>2</v>
      </c>
      <c r="E41" s="234"/>
      <c r="F41" s="234"/>
      <c r="G41" s="236" t="s">
        <v>697</v>
      </c>
      <c r="H41" s="230">
        <v>2</v>
      </c>
      <c r="I41" s="230">
        <v>3</v>
      </c>
      <c r="J41" s="230"/>
      <c r="K41" s="230"/>
      <c r="L41" s="235"/>
      <c r="M41" s="103"/>
      <c r="N41" s="103"/>
      <c r="O41" s="103"/>
      <c r="P41" s="103"/>
      <c r="Q41" s="235" t="s">
        <v>698</v>
      </c>
      <c r="R41" s="234">
        <v>2</v>
      </c>
      <c r="S41" s="234">
        <v>2</v>
      </c>
      <c r="T41" s="103"/>
      <c r="U41" s="103"/>
    </row>
    <row r="42" spans="1:21" s="214" customFormat="1" ht="16.149999999999999" customHeight="1">
      <c r="A42" s="580"/>
      <c r="B42" s="236" t="s">
        <v>699</v>
      </c>
      <c r="C42" s="230">
        <v>2</v>
      </c>
      <c r="D42" s="230">
        <v>2</v>
      </c>
      <c r="E42" s="234"/>
      <c r="F42" s="234"/>
      <c r="G42" s="236" t="s">
        <v>700</v>
      </c>
      <c r="H42" s="102">
        <v>2</v>
      </c>
      <c r="I42" s="102">
        <v>2</v>
      </c>
      <c r="J42" s="103"/>
      <c r="K42" s="103"/>
      <c r="L42" s="235"/>
      <c r="M42" s="103"/>
      <c r="N42" s="103"/>
      <c r="O42" s="103"/>
      <c r="P42" s="103"/>
      <c r="Q42" s="236" t="s">
        <v>701</v>
      </c>
      <c r="R42" s="230">
        <v>2</v>
      </c>
      <c r="S42" s="230">
        <v>2</v>
      </c>
      <c r="T42" s="103"/>
      <c r="U42" s="103"/>
    </row>
    <row r="43" spans="1:21" s="214" customFormat="1" ht="16.149999999999999" customHeight="1">
      <c r="A43" s="580"/>
      <c r="B43" s="237" t="s">
        <v>702</v>
      </c>
      <c r="C43" s="230">
        <v>2</v>
      </c>
      <c r="D43" s="230">
        <v>2</v>
      </c>
      <c r="E43" s="234"/>
      <c r="F43" s="234"/>
      <c r="G43" s="236" t="s">
        <v>703</v>
      </c>
      <c r="H43" s="230">
        <v>2</v>
      </c>
      <c r="I43" s="230">
        <v>2</v>
      </c>
      <c r="J43" s="103"/>
      <c r="K43" s="103"/>
      <c r="L43" s="235"/>
      <c r="M43" s="103"/>
      <c r="N43" s="103"/>
      <c r="O43" s="103"/>
      <c r="P43" s="103"/>
      <c r="Q43" s="236" t="s">
        <v>704</v>
      </c>
      <c r="R43" s="230">
        <v>2</v>
      </c>
      <c r="S43" s="230">
        <v>2</v>
      </c>
      <c r="T43" s="103"/>
      <c r="U43" s="103"/>
    </row>
    <row r="44" spans="1:21" s="214" customFormat="1" ht="16.149999999999999" customHeight="1">
      <c r="A44" s="580"/>
      <c r="B44" s="236" t="s">
        <v>705</v>
      </c>
      <c r="C44" s="230">
        <v>2</v>
      </c>
      <c r="D44" s="230">
        <v>2</v>
      </c>
      <c r="E44" s="230"/>
      <c r="F44" s="230"/>
      <c r="G44" s="236" t="s">
        <v>706</v>
      </c>
      <c r="H44" s="230">
        <v>2</v>
      </c>
      <c r="I44" s="230">
        <v>2</v>
      </c>
      <c r="J44" s="103"/>
      <c r="K44" s="103"/>
      <c r="L44" s="235"/>
      <c r="M44" s="103"/>
      <c r="N44" s="103"/>
      <c r="O44" s="103"/>
      <c r="P44" s="103"/>
      <c r="Q44" s="236" t="s">
        <v>707</v>
      </c>
      <c r="R44" s="230">
        <v>2</v>
      </c>
      <c r="S44" s="230">
        <v>2</v>
      </c>
      <c r="T44" s="103"/>
      <c r="U44" s="103"/>
    </row>
    <row r="45" spans="1:21" s="214" customFormat="1" ht="16.149999999999999" customHeight="1">
      <c r="A45" s="580"/>
      <c r="B45" s="236" t="s">
        <v>708</v>
      </c>
      <c r="C45" s="230">
        <v>2</v>
      </c>
      <c r="D45" s="230">
        <v>2</v>
      </c>
      <c r="E45" s="234"/>
      <c r="F45" s="234"/>
      <c r="G45" s="236" t="s">
        <v>709</v>
      </c>
      <c r="H45" s="230">
        <v>2</v>
      </c>
      <c r="I45" s="230">
        <v>2</v>
      </c>
      <c r="J45" s="103"/>
      <c r="K45" s="103"/>
      <c r="L45" s="235"/>
      <c r="M45" s="103"/>
      <c r="N45" s="103"/>
      <c r="O45" s="103"/>
      <c r="P45" s="103"/>
      <c r="Q45" s="236" t="s">
        <v>710</v>
      </c>
      <c r="R45" s="230">
        <v>1</v>
      </c>
      <c r="S45" s="230">
        <v>1</v>
      </c>
      <c r="T45" s="103"/>
      <c r="U45" s="103"/>
    </row>
    <row r="46" spans="1:21" s="214" customFormat="1" ht="16.149999999999999" customHeight="1">
      <c r="A46" s="580"/>
      <c r="B46" s="101" t="s">
        <v>711</v>
      </c>
      <c r="C46" s="230">
        <v>2</v>
      </c>
      <c r="D46" s="230">
        <v>2</v>
      </c>
      <c r="E46" s="234"/>
      <c r="F46" s="234"/>
      <c r="G46" s="236" t="s">
        <v>712</v>
      </c>
      <c r="H46" s="230"/>
      <c r="I46" s="230"/>
      <c r="J46" s="230">
        <v>2</v>
      </c>
      <c r="K46" s="230">
        <v>3</v>
      </c>
      <c r="L46" s="235"/>
      <c r="M46" s="103"/>
      <c r="N46" s="103"/>
      <c r="O46" s="103"/>
      <c r="P46" s="103"/>
      <c r="Q46" s="236" t="s">
        <v>713</v>
      </c>
      <c r="R46" s="103">
        <v>9</v>
      </c>
      <c r="S46" s="103">
        <v>9</v>
      </c>
      <c r="T46" s="103"/>
      <c r="U46" s="103"/>
    </row>
    <row r="47" spans="1:21" s="214" customFormat="1" ht="16.149999999999999" customHeight="1">
      <c r="A47" s="580"/>
      <c r="B47" s="236" t="s">
        <v>714</v>
      </c>
      <c r="C47" s="101"/>
      <c r="D47" s="101"/>
      <c r="E47" s="230">
        <v>2</v>
      </c>
      <c r="F47" s="230">
        <v>2</v>
      </c>
      <c r="G47" s="236" t="s">
        <v>715</v>
      </c>
      <c r="H47" s="230"/>
      <c r="I47" s="230"/>
      <c r="J47" s="230">
        <v>2</v>
      </c>
      <c r="K47" s="230">
        <v>2</v>
      </c>
      <c r="L47" s="235"/>
      <c r="M47" s="103"/>
      <c r="N47" s="103"/>
      <c r="O47" s="103"/>
      <c r="P47" s="103"/>
      <c r="Q47" s="236" t="s">
        <v>716</v>
      </c>
      <c r="R47" s="230"/>
      <c r="S47" s="230"/>
      <c r="T47" s="230">
        <v>2</v>
      </c>
      <c r="U47" s="230">
        <v>2</v>
      </c>
    </row>
    <row r="48" spans="1:21" s="214" customFormat="1" ht="16.149999999999999" customHeight="1">
      <c r="A48" s="580"/>
      <c r="B48" s="236" t="s">
        <v>717</v>
      </c>
      <c r="C48" s="230"/>
      <c r="D48" s="230"/>
      <c r="E48" s="230">
        <v>2</v>
      </c>
      <c r="F48" s="230">
        <v>2</v>
      </c>
      <c r="G48" s="236" t="s">
        <v>568</v>
      </c>
      <c r="H48" s="230"/>
      <c r="I48" s="230"/>
      <c r="J48" s="230">
        <v>2</v>
      </c>
      <c r="K48" s="230">
        <v>2</v>
      </c>
      <c r="L48" s="235"/>
      <c r="M48" s="103"/>
      <c r="N48" s="103"/>
      <c r="O48" s="103"/>
      <c r="P48" s="103"/>
      <c r="Q48" s="236" t="s">
        <v>718</v>
      </c>
      <c r="R48" s="230"/>
      <c r="S48" s="230"/>
      <c r="T48" s="230">
        <v>2</v>
      </c>
      <c r="U48" s="230">
        <v>2</v>
      </c>
    </row>
    <row r="49" spans="1:21" s="214" customFormat="1" ht="16.149999999999999" customHeight="1">
      <c r="A49" s="580"/>
      <c r="B49" s="236" t="s">
        <v>719</v>
      </c>
      <c r="C49" s="230"/>
      <c r="D49" s="230"/>
      <c r="E49" s="230">
        <v>2</v>
      </c>
      <c r="F49" s="230">
        <v>2</v>
      </c>
      <c r="G49" s="253" t="s">
        <v>746</v>
      </c>
      <c r="H49" s="246"/>
      <c r="I49" s="246"/>
      <c r="J49" s="246">
        <v>2</v>
      </c>
      <c r="K49" s="246">
        <v>2</v>
      </c>
      <c r="L49" s="235"/>
      <c r="M49" s="103"/>
      <c r="N49" s="103"/>
      <c r="O49" s="103"/>
      <c r="P49" s="103"/>
      <c r="Q49" s="236" t="s">
        <v>720</v>
      </c>
      <c r="R49" s="230"/>
      <c r="S49" s="230"/>
      <c r="T49" s="230">
        <v>2</v>
      </c>
      <c r="U49" s="230">
        <v>2</v>
      </c>
    </row>
    <row r="50" spans="1:21" s="214" customFormat="1" ht="16.149999999999999" customHeight="1">
      <c r="A50" s="580"/>
      <c r="B50" s="236" t="s">
        <v>721</v>
      </c>
      <c r="C50" s="230"/>
      <c r="D50" s="230"/>
      <c r="E50" s="230">
        <v>2</v>
      </c>
      <c r="F50" s="230">
        <v>2</v>
      </c>
      <c r="G50" s="236" t="s">
        <v>569</v>
      </c>
      <c r="H50" s="230"/>
      <c r="I50" s="230"/>
      <c r="J50" s="230">
        <v>2</v>
      </c>
      <c r="K50" s="230">
        <v>2</v>
      </c>
      <c r="L50" s="235"/>
      <c r="M50" s="103"/>
      <c r="N50" s="103"/>
      <c r="O50" s="103"/>
      <c r="P50" s="103"/>
      <c r="Q50" s="236" t="s">
        <v>722</v>
      </c>
      <c r="R50" s="230"/>
      <c r="S50" s="230"/>
      <c r="T50" s="230">
        <v>2</v>
      </c>
      <c r="U50" s="230">
        <v>2</v>
      </c>
    </row>
    <row r="51" spans="1:21" s="214" customFormat="1" ht="16.149999999999999" customHeight="1">
      <c r="A51" s="580"/>
      <c r="B51" s="101" t="s">
        <v>723</v>
      </c>
      <c r="C51" s="235"/>
      <c r="D51" s="235"/>
      <c r="E51" s="230">
        <v>2</v>
      </c>
      <c r="F51" s="230">
        <v>2</v>
      </c>
      <c r="G51" s="252" t="s">
        <v>747</v>
      </c>
      <c r="H51" s="235"/>
      <c r="I51" s="235"/>
      <c r="J51" s="246">
        <v>2</v>
      </c>
      <c r="K51" s="246">
        <v>2</v>
      </c>
      <c r="L51" s="235"/>
      <c r="M51" s="103"/>
      <c r="N51" s="103"/>
      <c r="O51" s="103"/>
      <c r="P51" s="103"/>
      <c r="Q51" s="236" t="s">
        <v>724</v>
      </c>
      <c r="R51" s="230"/>
      <c r="S51" s="230"/>
      <c r="T51" s="230">
        <v>2</v>
      </c>
      <c r="U51" s="230">
        <v>2</v>
      </c>
    </row>
    <row r="52" spans="1:21" s="214" customFormat="1" ht="16.149999999999999" customHeight="1">
      <c r="A52" s="580"/>
      <c r="B52" s="101" t="s">
        <v>725</v>
      </c>
      <c r="C52" s="230"/>
      <c r="D52" s="230"/>
      <c r="E52" s="230">
        <v>2</v>
      </c>
      <c r="F52" s="230">
        <v>2</v>
      </c>
      <c r="G52" s="236" t="s">
        <v>726</v>
      </c>
      <c r="H52" s="230"/>
      <c r="I52" s="230"/>
      <c r="J52" s="230">
        <v>2</v>
      </c>
      <c r="K52" s="230">
        <v>2</v>
      </c>
      <c r="L52" s="235"/>
      <c r="M52" s="103"/>
      <c r="N52" s="103"/>
      <c r="O52" s="103"/>
      <c r="P52" s="103"/>
      <c r="Q52" s="236" t="s">
        <v>727</v>
      </c>
      <c r="R52" s="230"/>
      <c r="S52" s="230"/>
      <c r="T52" s="230">
        <v>1</v>
      </c>
      <c r="U52" s="230">
        <v>1</v>
      </c>
    </row>
    <row r="53" spans="1:21" s="214" customFormat="1" ht="16.149999999999999" customHeight="1">
      <c r="A53" s="580"/>
      <c r="B53" s="234"/>
      <c r="C53" s="234"/>
      <c r="D53" s="234"/>
      <c r="E53" s="234"/>
      <c r="F53" s="234"/>
      <c r="G53" s="236" t="s">
        <v>728</v>
      </c>
      <c r="H53" s="230"/>
      <c r="I53" s="230"/>
      <c r="J53" s="230">
        <v>2</v>
      </c>
      <c r="K53" s="230">
        <v>2</v>
      </c>
      <c r="L53" s="235"/>
      <c r="M53" s="103"/>
      <c r="N53" s="103"/>
      <c r="O53" s="103"/>
      <c r="P53" s="103"/>
      <c r="Q53" s="236" t="s">
        <v>729</v>
      </c>
      <c r="R53" s="103"/>
      <c r="S53" s="103"/>
      <c r="T53" s="103">
        <v>9</v>
      </c>
      <c r="U53" s="103">
        <v>9</v>
      </c>
    </row>
    <row r="54" spans="1:21" s="214" customFormat="1" ht="16.149999999999999" customHeight="1">
      <c r="A54" s="580"/>
      <c r="B54" s="223" t="s">
        <v>577</v>
      </c>
      <c r="C54" s="215">
        <f>SUM(C41:C53)</f>
        <v>12</v>
      </c>
      <c r="D54" s="215">
        <f t="shared" ref="D54:F54" si="0">SUM(D41:D53)</f>
        <v>12</v>
      </c>
      <c r="E54" s="215">
        <f t="shared" si="0"/>
        <v>12</v>
      </c>
      <c r="F54" s="215">
        <f t="shared" si="0"/>
        <v>12</v>
      </c>
      <c r="G54" s="223" t="s">
        <v>577</v>
      </c>
      <c r="H54" s="215">
        <f>SUM(H41:H53)</f>
        <v>10</v>
      </c>
      <c r="I54" s="215">
        <f t="shared" ref="I54:K54" si="1">SUM(I41:I53)</f>
        <v>11</v>
      </c>
      <c r="J54" s="215">
        <f t="shared" si="1"/>
        <v>16</v>
      </c>
      <c r="K54" s="215">
        <f t="shared" si="1"/>
        <v>17</v>
      </c>
      <c r="L54" s="223" t="s">
        <v>577</v>
      </c>
      <c r="M54" s="215">
        <f>SUM(M41:M53)</f>
        <v>0</v>
      </c>
      <c r="N54" s="215">
        <f t="shared" ref="N54:P54" si="2">SUM(N41:N53)</f>
        <v>0</v>
      </c>
      <c r="O54" s="215">
        <f t="shared" si="2"/>
        <v>0</v>
      </c>
      <c r="P54" s="215">
        <f t="shared" si="2"/>
        <v>0</v>
      </c>
      <c r="Q54" s="223" t="s">
        <v>577</v>
      </c>
      <c r="R54" s="221">
        <f>SUM(R41:R53)</f>
        <v>18</v>
      </c>
      <c r="S54" s="221">
        <f t="shared" ref="S54:U54" si="3">SUM(S41:S53)</f>
        <v>18</v>
      </c>
      <c r="T54" s="221">
        <f t="shared" si="3"/>
        <v>20</v>
      </c>
      <c r="U54" s="221">
        <f t="shared" si="3"/>
        <v>20</v>
      </c>
    </row>
    <row r="55" spans="1:21" s="214" customFormat="1" ht="16.149999999999999" customHeight="1">
      <c r="A55" s="581"/>
      <c r="B55" s="223" t="s">
        <v>579</v>
      </c>
      <c r="C55" s="582" t="str">
        <f>SUM(C54,E54,H54,J54,M54,O54,R54,T54)&amp;" / "&amp;SUM(D54,F54,I54,K54,N54,P54,S54,U54)&amp;" (時數)"</f>
        <v>88 / 90 (時數)</v>
      </c>
      <c r="D55" s="582"/>
      <c r="E55" s="582"/>
      <c r="F55" s="582"/>
      <c r="G55" s="582"/>
      <c r="H55" s="582"/>
      <c r="I55" s="582"/>
      <c r="J55" s="582"/>
      <c r="K55" s="582"/>
      <c r="L55" s="582"/>
      <c r="M55" s="582"/>
      <c r="N55" s="582"/>
      <c r="O55" s="582"/>
      <c r="P55" s="582"/>
      <c r="Q55" s="582"/>
      <c r="R55" s="582"/>
      <c r="S55" s="582"/>
      <c r="T55" s="582"/>
      <c r="U55" s="582"/>
    </row>
    <row r="56" spans="1:21" s="214" customFormat="1" ht="12" customHeight="1">
      <c r="A56" s="572" t="s">
        <v>580</v>
      </c>
      <c r="B56" s="577" t="s">
        <v>581</v>
      </c>
      <c r="C56" s="577"/>
      <c r="D56" s="577"/>
      <c r="E56" s="577"/>
      <c r="F56" s="577" t="s">
        <v>582</v>
      </c>
      <c r="G56" s="577"/>
      <c r="H56" s="577"/>
      <c r="I56" s="577"/>
      <c r="J56" s="577"/>
      <c r="K56" s="577"/>
      <c r="L56" s="577"/>
      <c r="M56" s="224"/>
      <c r="N56" s="224"/>
      <c r="O56" s="224"/>
      <c r="P56" s="225"/>
      <c r="Q56" s="225"/>
      <c r="R56" s="225"/>
      <c r="S56" s="225"/>
      <c r="T56" s="225"/>
      <c r="U56" s="224"/>
    </row>
    <row r="57" spans="1:21" s="214" customFormat="1" ht="12" customHeight="1">
      <c r="A57" s="572"/>
      <c r="B57" s="577" t="s">
        <v>583</v>
      </c>
      <c r="C57" s="577"/>
      <c r="D57" s="577"/>
      <c r="E57" s="577"/>
      <c r="F57" s="577" t="s">
        <v>584</v>
      </c>
      <c r="G57" s="577"/>
      <c r="H57" s="577"/>
      <c r="I57" s="577"/>
      <c r="J57" s="577"/>
      <c r="K57" s="577"/>
      <c r="L57" s="577"/>
      <c r="M57" s="225"/>
      <c r="N57" s="225"/>
      <c r="O57" s="225"/>
      <c r="P57" s="225"/>
      <c r="Q57" s="225"/>
      <c r="R57" s="225"/>
      <c r="S57" s="225"/>
      <c r="T57" s="225"/>
      <c r="U57" s="224"/>
    </row>
    <row r="58" spans="1:21" s="214" customFormat="1" ht="13.5" customHeight="1">
      <c r="A58" s="572"/>
      <c r="B58" s="577" t="s">
        <v>585</v>
      </c>
      <c r="C58" s="577"/>
      <c r="D58" s="577"/>
      <c r="E58" s="577"/>
      <c r="F58" s="577" t="s">
        <v>1201</v>
      </c>
      <c r="G58" s="577"/>
      <c r="H58" s="577"/>
      <c r="I58" s="577"/>
      <c r="J58" s="577"/>
      <c r="K58" s="577"/>
      <c r="L58" s="577"/>
      <c r="M58" s="225"/>
      <c r="N58" s="225"/>
      <c r="O58" s="225"/>
      <c r="P58" s="225"/>
      <c r="Q58" s="225"/>
      <c r="R58" s="225"/>
      <c r="S58" s="225"/>
      <c r="T58" s="225"/>
      <c r="U58" s="224"/>
    </row>
    <row r="59" spans="1:21" s="214" customFormat="1" ht="14.25">
      <c r="A59" s="572"/>
      <c r="B59" s="577"/>
      <c r="C59" s="577"/>
      <c r="D59" s="577"/>
      <c r="E59" s="577"/>
      <c r="F59" s="577" t="s">
        <v>586</v>
      </c>
      <c r="G59" s="577"/>
      <c r="H59" s="577"/>
      <c r="I59" s="577"/>
      <c r="J59" s="577"/>
      <c r="K59" s="577"/>
      <c r="L59" s="577"/>
      <c r="M59" s="225"/>
      <c r="N59" s="225"/>
      <c r="O59" s="225"/>
      <c r="P59" s="225"/>
      <c r="Q59" s="225"/>
      <c r="R59" s="225"/>
      <c r="S59" s="225"/>
      <c r="T59" s="225"/>
      <c r="U59" s="224"/>
    </row>
    <row r="60" spans="1:21" s="226" customFormat="1" ht="12.6" customHeight="1">
      <c r="A60" s="578" t="s">
        <v>587</v>
      </c>
      <c r="B60" s="578"/>
      <c r="C60" s="578"/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</row>
    <row r="61" spans="1:21">
      <c r="A61" s="723" t="s">
        <v>1204</v>
      </c>
      <c r="B61" s="723"/>
      <c r="C61" s="723"/>
      <c r="D61" s="723"/>
      <c r="E61" s="723"/>
      <c r="F61" s="723"/>
      <c r="G61" s="723"/>
      <c r="H61" s="723"/>
      <c r="I61" s="723"/>
      <c r="J61" s="723"/>
      <c r="K61" s="723"/>
      <c r="L61" s="723"/>
      <c r="M61" s="723"/>
      <c r="N61" s="723"/>
      <c r="O61" s="723"/>
      <c r="P61" s="723"/>
      <c r="Q61" s="723"/>
      <c r="R61" s="723"/>
      <c r="S61" s="723"/>
      <c r="T61" s="723"/>
      <c r="U61" s="723"/>
    </row>
  </sheetData>
  <mergeCells count="48">
    <mergeCell ref="A61:U61"/>
    <mergeCell ref="F58:L58"/>
    <mergeCell ref="B59:E59"/>
    <mergeCell ref="F59:L59"/>
    <mergeCell ref="A60:U60"/>
    <mergeCell ref="A28:A39"/>
    <mergeCell ref="C39:U39"/>
    <mergeCell ref="A40:A55"/>
    <mergeCell ref="C55:U55"/>
    <mergeCell ref="A56:A59"/>
    <mergeCell ref="B56:E56"/>
    <mergeCell ref="F56:L56"/>
    <mergeCell ref="B57:E57"/>
    <mergeCell ref="F57:L57"/>
    <mergeCell ref="B58:E58"/>
    <mergeCell ref="A25:A27"/>
    <mergeCell ref="C27:U27"/>
    <mergeCell ref="T6:U6"/>
    <mergeCell ref="A8:A13"/>
    <mergeCell ref="C12:U12"/>
    <mergeCell ref="B13:U13"/>
    <mergeCell ref="A14:A18"/>
    <mergeCell ref="C18:U18"/>
    <mergeCell ref="A19:A20"/>
    <mergeCell ref="B19:U19"/>
    <mergeCell ref="C20:U20"/>
    <mergeCell ref="A21:A24"/>
    <mergeCell ref="C24:U24"/>
    <mergeCell ref="H6:I6"/>
    <mergeCell ref="J6:K6"/>
    <mergeCell ref="M6:N6"/>
    <mergeCell ref="O6:P6"/>
    <mergeCell ref="R6:S6"/>
    <mergeCell ref="A1:U1"/>
    <mergeCell ref="A2:U2"/>
    <mergeCell ref="A3:U3"/>
    <mergeCell ref="A4:U4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</mergeCells>
  <phoneticPr fontId="2" type="noConversion"/>
  <printOptions horizontalCentered="1"/>
  <pageMargins left="0.39370078740157483" right="0.39370078740157483" top="0.15748031496062992" bottom="0.15748031496062992" header="0" footer="0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topLeftCell="A40" zoomScaleNormal="100" workbookViewId="0">
      <selection activeCell="T64" sqref="T64"/>
    </sheetView>
  </sheetViews>
  <sheetFormatPr defaultRowHeight="15.75"/>
  <cols>
    <col min="1" max="1" width="3" style="188" customWidth="1"/>
    <col min="2" max="2" width="11.875" style="167" customWidth="1"/>
    <col min="3" max="6" width="3.125" style="167" customWidth="1"/>
    <col min="7" max="7" width="11.875" style="167" customWidth="1"/>
    <col min="8" max="11" width="3" style="167" customWidth="1"/>
    <col min="12" max="12" width="11.875" style="167" customWidth="1"/>
    <col min="13" max="16" width="3" style="167" customWidth="1"/>
    <col min="17" max="17" width="11.875" style="167" customWidth="1"/>
    <col min="18" max="21" width="3" style="167" customWidth="1"/>
    <col min="22" max="22" width="5.625" style="167" customWidth="1"/>
    <col min="23" max="23" width="15.5" style="167" bestFit="1" customWidth="1"/>
    <col min="24" max="24" width="2.5" style="167" bestFit="1" customWidth="1"/>
    <col min="25" max="25" width="11.25" style="167" bestFit="1" customWidth="1"/>
    <col min="26" max="256" width="9" style="167"/>
    <col min="257" max="257" width="3" style="167" customWidth="1"/>
    <col min="258" max="258" width="11.875" style="167" customWidth="1"/>
    <col min="259" max="262" width="3.125" style="167" customWidth="1"/>
    <col min="263" max="263" width="11.875" style="167" customWidth="1"/>
    <col min="264" max="267" width="3" style="167" customWidth="1"/>
    <col min="268" max="268" width="11.875" style="167" customWidth="1"/>
    <col min="269" max="272" width="3" style="167" customWidth="1"/>
    <col min="273" max="273" width="11.875" style="167" customWidth="1"/>
    <col min="274" max="277" width="3" style="167" customWidth="1"/>
    <col min="278" max="278" width="5.625" style="167" customWidth="1"/>
    <col min="279" max="279" width="15.5" style="167" bestFit="1" customWidth="1"/>
    <col min="280" max="280" width="2.5" style="167" bestFit="1" customWidth="1"/>
    <col min="281" max="281" width="11.25" style="167" bestFit="1" customWidth="1"/>
    <col min="282" max="512" width="9" style="167"/>
    <col min="513" max="513" width="3" style="167" customWidth="1"/>
    <col min="514" max="514" width="11.875" style="167" customWidth="1"/>
    <col min="515" max="518" width="3.125" style="167" customWidth="1"/>
    <col min="519" max="519" width="11.875" style="167" customWidth="1"/>
    <col min="520" max="523" width="3" style="167" customWidth="1"/>
    <col min="524" max="524" width="11.875" style="167" customWidth="1"/>
    <col min="525" max="528" width="3" style="167" customWidth="1"/>
    <col min="529" max="529" width="11.875" style="167" customWidth="1"/>
    <col min="530" max="533" width="3" style="167" customWidth="1"/>
    <col min="534" max="534" width="5.625" style="167" customWidth="1"/>
    <col min="535" max="535" width="15.5" style="167" bestFit="1" customWidth="1"/>
    <col min="536" max="536" width="2.5" style="167" bestFit="1" customWidth="1"/>
    <col min="537" max="537" width="11.25" style="167" bestFit="1" customWidth="1"/>
    <col min="538" max="768" width="9" style="167"/>
    <col min="769" max="769" width="3" style="167" customWidth="1"/>
    <col min="770" max="770" width="11.875" style="167" customWidth="1"/>
    <col min="771" max="774" width="3.125" style="167" customWidth="1"/>
    <col min="775" max="775" width="11.875" style="167" customWidth="1"/>
    <col min="776" max="779" width="3" style="167" customWidth="1"/>
    <col min="780" max="780" width="11.875" style="167" customWidth="1"/>
    <col min="781" max="784" width="3" style="167" customWidth="1"/>
    <col min="785" max="785" width="11.875" style="167" customWidth="1"/>
    <col min="786" max="789" width="3" style="167" customWidth="1"/>
    <col min="790" max="790" width="5.625" style="167" customWidth="1"/>
    <col min="791" max="791" width="15.5" style="167" bestFit="1" customWidth="1"/>
    <col min="792" max="792" width="2.5" style="167" bestFit="1" customWidth="1"/>
    <col min="793" max="793" width="11.25" style="167" bestFit="1" customWidth="1"/>
    <col min="794" max="1024" width="9" style="167"/>
    <col min="1025" max="1025" width="3" style="167" customWidth="1"/>
    <col min="1026" max="1026" width="11.875" style="167" customWidth="1"/>
    <col min="1027" max="1030" width="3.125" style="167" customWidth="1"/>
    <col min="1031" max="1031" width="11.875" style="167" customWidth="1"/>
    <col min="1032" max="1035" width="3" style="167" customWidth="1"/>
    <col min="1036" max="1036" width="11.875" style="167" customWidth="1"/>
    <col min="1037" max="1040" width="3" style="167" customWidth="1"/>
    <col min="1041" max="1041" width="11.875" style="167" customWidth="1"/>
    <col min="1042" max="1045" width="3" style="167" customWidth="1"/>
    <col min="1046" max="1046" width="5.625" style="167" customWidth="1"/>
    <col min="1047" max="1047" width="15.5" style="167" bestFit="1" customWidth="1"/>
    <col min="1048" max="1048" width="2.5" style="167" bestFit="1" customWidth="1"/>
    <col min="1049" max="1049" width="11.25" style="167" bestFit="1" customWidth="1"/>
    <col min="1050" max="1280" width="9" style="167"/>
    <col min="1281" max="1281" width="3" style="167" customWidth="1"/>
    <col min="1282" max="1282" width="11.875" style="167" customWidth="1"/>
    <col min="1283" max="1286" width="3.125" style="167" customWidth="1"/>
    <col min="1287" max="1287" width="11.875" style="167" customWidth="1"/>
    <col min="1288" max="1291" width="3" style="167" customWidth="1"/>
    <col min="1292" max="1292" width="11.875" style="167" customWidth="1"/>
    <col min="1293" max="1296" width="3" style="167" customWidth="1"/>
    <col min="1297" max="1297" width="11.875" style="167" customWidth="1"/>
    <col min="1298" max="1301" width="3" style="167" customWidth="1"/>
    <col min="1302" max="1302" width="5.625" style="167" customWidth="1"/>
    <col min="1303" max="1303" width="15.5" style="167" bestFit="1" customWidth="1"/>
    <col min="1304" max="1304" width="2.5" style="167" bestFit="1" customWidth="1"/>
    <col min="1305" max="1305" width="11.25" style="167" bestFit="1" customWidth="1"/>
    <col min="1306" max="1536" width="9" style="167"/>
    <col min="1537" max="1537" width="3" style="167" customWidth="1"/>
    <col min="1538" max="1538" width="11.875" style="167" customWidth="1"/>
    <col min="1539" max="1542" width="3.125" style="167" customWidth="1"/>
    <col min="1543" max="1543" width="11.875" style="167" customWidth="1"/>
    <col min="1544" max="1547" width="3" style="167" customWidth="1"/>
    <col min="1548" max="1548" width="11.875" style="167" customWidth="1"/>
    <col min="1549" max="1552" width="3" style="167" customWidth="1"/>
    <col min="1553" max="1553" width="11.875" style="167" customWidth="1"/>
    <col min="1554" max="1557" width="3" style="167" customWidth="1"/>
    <col min="1558" max="1558" width="5.625" style="167" customWidth="1"/>
    <col min="1559" max="1559" width="15.5" style="167" bestFit="1" customWidth="1"/>
    <col min="1560" max="1560" width="2.5" style="167" bestFit="1" customWidth="1"/>
    <col min="1561" max="1561" width="11.25" style="167" bestFit="1" customWidth="1"/>
    <col min="1562" max="1792" width="9" style="167"/>
    <col min="1793" max="1793" width="3" style="167" customWidth="1"/>
    <col min="1794" max="1794" width="11.875" style="167" customWidth="1"/>
    <col min="1795" max="1798" width="3.125" style="167" customWidth="1"/>
    <col min="1799" max="1799" width="11.875" style="167" customWidth="1"/>
    <col min="1800" max="1803" width="3" style="167" customWidth="1"/>
    <col min="1804" max="1804" width="11.875" style="167" customWidth="1"/>
    <col min="1805" max="1808" width="3" style="167" customWidth="1"/>
    <col min="1809" max="1809" width="11.875" style="167" customWidth="1"/>
    <col min="1810" max="1813" width="3" style="167" customWidth="1"/>
    <col min="1814" max="1814" width="5.625" style="167" customWidth="1"/>
    <col min="1815" max="1815" width="15.5" style="167" bestFit="1" customWidth="1"/>
    <col min="1816" max="1816" width="2.5" style="167" bestFit="1" customWidth="1"/>
    <col min="1817" max="1817" width="11.25" style="167" bestFit="1" customWidth="1"/>
    <col min="1818" max="2048" width="9" style="167"/>
    <col min="2049" max="2049" width="3" style="167" customWidth="1"/>
    <col min="2050" max="2050" width="11.875" style="167" customWidth="1"/>
    <col min="2051" max="2054" width="3.125" style="167" customWidth="1"/>
    <col min="2055" max="2055" width="11.875" style="167" customWidth="1"/>
    <col min="2056" max="2059" width="3" style="167" customWidth="1"/>
    <col min="2060" max="2060" width="11.875" style="167" customWidth="1"/>
    <col min="2061" max="2064" width="3" style="167" customWidth="1"/>
    <col min="2065" max="2065" width="11.875" style="167" customWidth="1"/>
    <col min="2066" max="2069" width="3" style="167" customWidth="1"/>
    <col min="2070" max="2070" width="5.625" style="167" customWidth="1"/>
    <col min="2071" max="2071" width="15.5" style="167" bestFit="1" customWidth="1"/>
    <col min="2072" max="2072" width="2.5" style="167" bestFit="1" customWidth="1"/>
    <col min="2073" max="2073" width="11.25" style="167" bestFit="1" customWidth="1"/>
    <col min="2074" max="2304" width="9" style="167"/>
    <col min="2305" max="2305" width="3" style="167" customWidth="1"/>
    <col min="2306" max="2306" width="11.875" style="167" customWidth="1"/>
    <col min="2307" max="2310" width="3.125" style="167" customWidth="1"/>
    <col min="2311" max="2311" width="11.875" style="167" customWidth="1"/>
    <col min="2312" max="2315" width="3" style="167" customWidth="1"/>
    <col min="2316" max="2316" width="11.875" style="167" customWidth="1"/>
    <col min="2317" max="2320" width="3" style="167" customWidth="1"/>
    <col min="2321" max="2321" width="11.875" style="167" customWidth="1"/>
    <col min="2322" max="2325" width="3" style="167" customWidth="1"/>
    <col min="2326" max="2326" width="5.625" style="167" customWidth="1"/>
    <col min="2327" max="2327" width="15.5" style="167" bestFit="1" customWidth="1"/>
    <col min="2328" max="2328" width="2.5" style="167" bestFit="1" customWidth="1"/>
    <col min="2329" max="2329" width="11.25" style="167" bestFit="1" customWidth="1"/>
    <col min="2330" max="2560" width="9" style="167"/>
    <col min="2561" max="2561" width="3" style="167" customWidth="1"/>
    <col min="2562" max="2562" width="11.875" style="167" customWidth="1"/>
    <col min="2563" max="2566" width="3.125" style="167" customWidth="1"/>
    <col min="2567" max="2567" width="11.875" style="167" customWidth="1"/>
    <col min="2568" max="2571" width="3" style="167" customWidth="1"/>
    <col min="2572" max="2572" width="11.875" style="167" customWidth="1"/>
    <col min="2573" max="2576" width="3" style="167" customWidth="1"/>
    <col min="2577" max="2577" width="11.875" style="167" customWidth="1"/>
    <col min="2578" max="2581" width="3" style="167" customWidth="1"/>
    <col min="2582" max="2582" width="5.625" style="167" customWidth="1"/>
    <col min="2583" max="2583" width="15.5" style="167" bestFit="1" customWidth="1"/>
    <col min="2584" max="2584" width="2.5" style="167" bestFit="1" customWidth="1"/>
    <col min="2585" max="2585" width="11.25" style="167" bestFit="1" customWidth="1"/>
    <col min="2586" max="2816" width="9" style="167"/>
    <col min="2817" max="2817" width="3" style="167" customWidth="1"/>
    <col min="2818" max="2818" width="11.875" style="167" customWidth="1"/>
    <col min="2819" max="2822" width="3.125" style="167" customWidth="1"/>
    <col min="2823" max="2823" width="11.875" style="167" customWidth="1"/>
    <col min="2824" max="2827" width="3" style="167" customWidth="1"/>
    <col min="2828" max="2828" width="11.875" style="167" customWidth="1"/>
    <col min="2829" max="2832" width="3" style="167" customWidth="1"/>
    <col min="2833" max="2833" width="11.875" style="167" customWidth="1"/>
    <col min="2834" max="2837" width="3" style="167" customWidth="1"/>
    <col min="2838" max="2838" width="5.625" style="167" customWidth="1"/>
    <col min="2839" max="2839" width="15.5" style="167" bestFit="1" customWidth="1"/>
    <col min="2840" max="2840" width="2.5" style="167" bestFit="1" customWidth="1"/>
    <col min="2841" max="2841" width="11.25" style="167" bestFit="1" customWidth="1"/>
    <col min="2842" max="3072" width="9" style="167"/>
    <col min="3073" max="3073" width="3" style="167" customWidth="1"/>
    <col min="3074" max="3074" width="11.875" style="167" customWidth="1"/>
    <col min="3075" max="3078" width="3.125" style="167" customWidth="1"/>
    <col min="3079" max="3079" width="11.875" style="167" customWidth="1"/>
    <col min="3080" max="3083" width="3" style="167" customWidth="1"/>
    <col min="3084" max="3084" width="11.875" style="167" customWidth="1"/>
    <col min="3085" max="3088" width="3" style="167" customWidth="1"/>
    <col min="3089" max="3089" width="11.875" style="167" customWidth="1"/>
    <col min="3090" max="3093" width="3" style="167" customWidth="1"/>
    <col min="3094" max="3094" width="5.625" style="167" customWidth="1"/>
    <col min="3095" max="3095" width="15.5" style="167" bestFit="1" customWidth="1"/>
    <col min="3096" max="3096" width="2.5" style="167" bestFit="1" customWidth="1"/>
    <col min="3097" max="3097" width="11.25" style="167" bestFit="1" customWidth="1"/>
    <col min="3098" max="3328" width="9" style="167"/>
    <col min="3329" max="3329" width="3" style="167" customWidth="1"/>
    <col min="3330" max="3330" width="11.875" style="167" customWidth="1"/>
    <col min="3331" max="3334" width="3.125" style="167" customWidth="1"/>
    <col min="3335" max="3335" width="11.875" style="167" customWidth="1"/>
    <col min="3336" max="3339" width="3" style="167" customWidth="1"/>
    <col min="3340" max="3340" width="11.875" style="167" customWidth="1"/>
    <col min="3341" max="3344" width="3" style="167" customWidth="1"/>
    <col min="3345" max="3345" width="11.875" style="167" customWidth="1"/>
    <col min="3346" max="3349" width="3" style="167" customWidth="1"/>
    <col min="3350" max="3350" width="5.625" style="167" customWidth="1"/>
    <col min="3351" max="3351" width="15.5" style="167" bestFit="1" customWidth="1"/>
    <col min="3352" max="3352" width="2.5" style="167" bestFit="1" customWidth="1"/>
    <col min="3353" max="3353" width="11.25" style="167" bestFit="1" customWidth="1"/>
    <col min="3354" max="3584" width="9" style="167"/>
    <col min="3585" max="3585" width="3" style="167" customWidth="1"/>
    <col min="3586" max="3586" width="11.875" style="167" customWidth="1"/>
    <col min="3587" max="3590" width="3.125" style="167" customWidth="1"/>
    <col min="3591" max="3591" width="11.875" style="167" customWidth="1"/>
    <col min="3592" max="3595" width="3" style="167" customWidth="1"/>
    <col min="3596" max="3596" width="11.875" style="167" customWidth="1"/>
    <col min="3597" max="3600" width="3" style="167" customWidth="1"/>
    <col min="3601" max="3601" width="11.875" style="167" customWidth="1"/>
    <col min="3602" max="3605" width="3" style="167" customWidth="1"/>
    <col min="3606" max="3606" width="5.625" style="167" customWidth="1"/>
    <col min="3607" max="3607" width="15.5" style="167" bestFit="1" customWidth="1"/>
    <col min="3608" max="3608" width="2.5" style="167" bestFit="1" customWidth="1"/>
    <col min="3609" max="3609" width="11.25" style="167" bestFit="1" customWidth="1"/>
    <col min="3610" max="3840" width="9" style="167"/>
    <col min="3841" max="3841" width="3" style="167" customWidth="1"/>
    <col min="3842" max="3842" width="11.875" style="167" customWidth="1"/>
    <col min="3843" max="3846" width="3.125" style="167" customWidth="1"/>
    <col min="3847" max="3847" width="11.875" style="167" customWidth="1"/>
    <col min="3848" max="3851" width="3" style="167" customWidth="1"/>
    <col min="3852" max="3852" width="11.875" style="167" customWidth="1"/>
    <col min="3853" max="3856" width="3" style="167" customWidth="1"/>
    <col min="3857" max="3857" width="11.875" style="167" customWidth="1"/>
    <col min="3858" max="3861" width="3" style="167" customWidth="1"/>
    <col min="3862" max="3862" width="5.625" style="167" customWidth="1"/>
    <col min="3863" max="3863" width="15.5" style="167" bestFit="1" customWidth="1"/>
    <col min="3864" max="3864" width="2.5" style="167" bestFit="1" customWidth="1"/>
    <col min="3865" max="3865" width="11.25" style="167" bestFit="1" customWidth="1"/>
    <col min="3866" max="4096" width="9" style="167"/>
    <col min="4097" max="4097" width="3" style="167" customWidth="1"/>
    <col min="4098" max="4098" width="11.875" style="167" customWidth="1"/>
    <col min="4099" max="4102" width="3.125" style="167" customWidth="1"/>
    <col min="4103" max="4103" width="11.875" style="167" customWidth="1"/>
    <col min="4104" max="4107" width="3" style="167" customWidth="1"/>
    <col min="4108" max="4108" width="11.875" style="167" customWidth="1"/>
    <col min="4109" max="4112" width="3" style="167" customWidth="1"/>
    <col min="4113" max="4113" width="11.875" style="167" customWidth="1"/>
    <col min="4114" max="4117" width="3" style="167" customWidth="1"/>
    <col min="4118" max="4118" width="5.625" style="167" customWidth="1"/>
    <col min="4119" max="4119" width="15.5" style="167" bestFit="1" customWidth="1"/>
    <col min="4120" max="4120" width="2.5" style="167" bestFit="1" customWidth="1"/>
    <col min="4121" max="4121" width="11.25" style="167" bestFit="1" customWidth="1"/>
    <col min="4122" max="4352" width="9" style="167"/>
    <col min="4353" max="4353" width="3" style="167" customWidth="1"/>
    <col min="4354" max="4354" width="11.875" style="167" customWidth="1"/>
    <col min="4355" max="4358" width="3.125" style="167" customWidth="1"/>
    <col min="4359" max="4359" width="11.875" style="167" customWidth="1"/>
    <col min="4360" max="4363" width="3" style="167" customWidth="1"/>
    <col min="4364" max="4364" width="11.875" style="167" customWidth="1"/>
    <col min="4365" max="4368" width="3" style="167" customWidth="1"/>
    <col min="4369" max="4369" width="11.875" style="167" customWidth="1"/>
    <col min="4370" max="4373" width="3" style="167" customWidth="1"/>
    <col min="4374" max="4374" width="5.625" style="167" customWidth="1"/>
    <col min="4375" max="4375" width="15.5" style="167" bestFit="1" customWidth="1"/>
    <col min="4376" max="4376" width="2.5" style="167" bestFit="1" customWidth="1"/>
    <col min="4377" max="4377" width="11.25" style="167" bestFit="1" customWidth="1"/>
    <col min="4378" max="4608" width="9" style="167"/>
    <col min="4609" max="4609" width="3" style="167" customWidth="1"/>
    <col min="4610" max="4610" width="11.875" style="167" customWidth="1"/>
    <col min="4611" max="4614" width="3.125" style="167" customWidth="1"/>
    <col min="4615" max="4615" width="11.875" style="167" customWidth="1"/>
    <col min="4616" max="4619" width="3" style="167" customWidth="1"/>
    <col min="4620" max="4620" width="11.875" style="167" customWidth="1"/>
    <col min="4621" max="4624" width="3" style="167" customWidth="1"/>
    <col min="4625" max="4625" width="11.875" style="167" customWidth="1"/>
    <col min="4626" max="4629" width="3" style="167" customWidth="1"/>
    <col min="4630" max="4630" width="5.625" style="167" customWidth="1"/>
    <col min="4631" max="4631" width="15.5" style="167" bestFit="1" customWidth="1"/>
    <col min="4632" max="4632" width="2.5" style="167" bestFit="1" customWidth="1"/>
    <col min="4633" max="4633" width="11.25" style="167" bestFit="1" customWidth="1"/>
    <col min="4634" max="4864" width="9" style="167"/>
    <col min="4865" max="4865" width="3" style="167" customWidth="1"/>
    <col min="4866" max="4866" width="11.875" style="167" customWidth="1"/>
    <col min="4867" max="4870" width="3.125" style="167" customWidth="1"/>
    <col min="4871" max="4871" width="11.875" style="167" customWidth="1"/>
    <col min="4872" max="4875" width="3" style="167" customWidth="1"/>
    <col min="4876" max="4876" width="11.875" style="167" customWidth="1"/>
    <col min="4877" max="4880" width="3" style="167" customWidth="1"/>
    <col min="4881" max="4881" width="11.875" style="167" customWidth="1"/>
    <col min="4882" max="4885" width="3" style="167" customWidth="1"/>
    <col min="4886" max="4886" width="5.625" style="167" customWidth="1"/>
    <col min="4887" max="4887" width="15.5" style="167" bestFit="1" customWidth="1"/>
    <col min="4888" max="4888" width="2.5" style="167" bestFit="1" customWidth="1"/>
    <col min="4889" max="4889" width="11.25" style="167" bestFit="1" customWidth="1"/>
    <col min="4890" max="5120" width="9" style="167"/>
    <col min="5121" max="5121" width="3" style="167" customWidth="1"/>
    <col min="5122" max="5122" width="11.875" style="167" customWidth="1"/>
    <col min="5123" max="5126" width="3.125" style="167" customWidth="1"/>
    <col min="5127" max="5127" width="11.875" style="167" customWidth="1"/>
    <col min="5128" max="5131" width="3" style="167" customWidth="1"/>
    <col min="5132" max="5132" width="11.875" style="167" customWidth="1"/>
    <col min="5133" max="5136" width="3" style="167" customWidth="1"/>
    <col min="5137" max="5137" width="11.875" style="167" customWidth="1"/>
    <col min="5138" max="5141" width="3" style="167" customWidth="1"/>
    <col min="5142" max="5142" width="5.625" style="167" customWidth="1"/>
    <col min="5143" max="5143" width="15.5" style="167" bestFit="1" customWidth="1"/>
    <col min="5144" max="5144" width="2.5" style="167" bestFit="1" customWidth="1"/>
    <col min="5145" max="5145" width="11.25" style="167" bestFit="1" customWidth="1"/>
    <col min="5146" max="5376" width="9" style="167"/>
    <col min="5377" max="5377" width="3" style="167" customWidth="1"/>
    <col min="5378" max="5378" width="11.875" style="167" customWidth="1"/>
    <col min="5379" max="5382" width="3.125" style="167" customWidth="1"/>
    <col min="5383" max="5383" width="11.875" style="167" customWidth="1"/>
    <col min="5384" max="5387" width="3" style="167" customWidth="1"/>
    <col min="5388" max="5388" width="11.875" style="167" customWidth="1"/>
    <col min="5389" max="5392" width="3" style="167" customWidth="1"/>
    <col min="5393" max="5393" width="11.875" style="167" customWidth="1"/>
    <col min="5394" max="5397" width="3" style="167" customWidth="1"/>
    <col min="5398" max="5398" width="5.625" style="167" customWidth="1"/>
    <col min="5399" max="5399" width="15.5" style="167" bestFit="1" customWidth="1"/>
    <col min="5400" max="5400" width="2.5" style="167" bestFit="1" customWidth="1"/>
    <col min="5401" max="5401" width="11.25" style="167" bestFit="1" customWidth="1"/>
    <col min="5402" max="5632" width="9" style="167"/>
    <col min="5633" max="5633" width="3" style="167" customWidth="1"/>
    <col min="5634" max="5634" width="11.875" style="167" customWidth="1"/>
    <col min="5635" max="5638" width="3.125" style="167" customWidth="1"/>
    <col min="5639" max="5639" width="11.875" style="167" customWidth="1"/>
    <col min="5640" max="5643" width="3" style="167" customWidth="1"/>
    <col min="5644" max="5644" width="11.875" style="167" customWidth="1"/>
    <col min="5645" max="5648" width="3" style="167" customWidth="1"/>
    <col min="5649" max="5649" width="11.875" style="167" customWidth="1"/>
    <col min="5650" max="5653" width="3" style="167" customWidth="1"/>
    <col min="5654" max="5654" width="5.625" style="167" customWidth="1"/>
    <col min="5655" max="5655" width="15.5" style="167" bestFit="1" customWidth="1"/>
    <col min="5656" max="5656" width="2.5" style="167" bestFit="1" customWidth="1"/>
    <col min="5657" max="5657" width="11.25" style="167" bestFit="1" customWidth="1"/>
    <col min="5658" max="5888" width="9" style="167"/>
    <col min="5889" max="5889" width="3" style="167" customWidth="1"/>
    <col min="5890" max="5890" width="11.875" style="167" customWidth="1"/>
    <col min="5891" max="5894" width="3.125" style="167" customWidth="1"/>
    <col min="5895" max="5895" width="11.875" style="167" customWidth="1"/>
    <col min="5896" max="5899" width="3" style="167" customWidth="1"/>
    <col min="5900" max="5900" width="11.875" style="167" customWidth="1"/>
    <col min="5901" max="5904" width="3" style="167" customWidth="1"/>
    <col min="5905" max="5905" width="11.875" style="167" customWidth="1"/>
    <col min="5906" max="5909" width="3" style="167" customWidth="1"/>
    <col min="5910" max="5910" width="5.625" style="167" customWidth="1"/>
    <col min="5911" max="5911" width="15.5" style="167" bestFit="1" customWidth="1"/>
    <col min="5912" max="5912" width="2.5" style="167" bestFit="1" customWidth="1"/>
    <col min="5913" max="5913" width="11.25" style="167" bestFit="1" customWidth="1"/>
    <col min="5914" max="6144" width="9" style="167"/>
    <col min="6145" max="6145" width="3" style="167" customWidth="1"/>
    <col min="6146" max="6146" width="11.875" style="167" customWidth="1"/>
    <col min="6147" max="6150" width="3.125" style="167" customWidth="1"/>
    <col min="6151" max="6151" width="11.875" style="167" customWidth="1"/>
    <col min="6152" max="6155" width="3" style="167" customWidth="1"/>
    <col min="6156" max="6156" width="11.875" style="167" customWidth="1"/>
    <col min="6157" max="6160" width="3" style="167" customWidth="1"/>
    <col min="6161" max="6161" width="11.875" style="167" customWidth="1"/>
    <col min="6162" max="6165" width="3" style="167" customWidth="1"/>
    <col min="6166" max="6166" width="5.625" style="167" customWidth="1"/>
    <col min="6167" max="6167" width="15.5" style="167" bestFit="1" customWidth="1"/>
    <col min="6168" max="6168" width="2.5" style="167" bestFit="1" customWidth="1"/>
    <col min="6169" max="6169" width="11.25" style="167" bestFit="1" customWidth="1"/>
    <col min="6170" max="6400" width="9" style="167"/>
    <col min="6401" max="6401" width="3" style="167" customWidth="1"/>
    <col min="6402" max="6402" width="11.875" style="167" customWidth="1"/>
    <col min="6403" max="6406" width="3.125" style="167" customWidth="1"/>
    <col min="6407" max="6407" width="11.875" style="167" customWidth="1"/>
    <col min="6408" max="6411" width="3" style="167" customWidth="1"/>
    <col min="6412" max="6412" width="11.875" style="167" customWidth="1"/>
    <col min="6413" max="6416" width="3" style="167" customWidth="1"/>
    <col min="6417" max="6417" width="11.875" style="167" customWidth="1"/>
    <col min="6418" max="6421" width="3" style="167" customWidth="1"/>
    <col min="6422" max="6422" width="5.625" style="167" customWidth="1"/>
    <col min="6423" max="6423" width="15.5" style="167" bestFit="1" customWidth="1"/>
    <col min="6424" max="6424" width="2.5" style="167" bestFit="1" customWidth="1"/>
    <col min="6425" max="6425" width="11.25" style="167" bestFit="1" customWidth="1"/>
    <col min="6426" max="6656" width="9" style="167"/>
    <col min="6657" max="6657" width="3" style="167" customWidth="1"/>
    <col min="6658" max="6658" width="11.875" style="167" customWidth="1"/>
    <col min="6659" max="6662" width="3.125" style="167" customWidth="1"/>
    <col min="6663" max="6663" width="11.875" style="167" customWidth="1"/>
    <col min="6664" max="6667" width="3" style="167" customWidth="1"/>
    <col min="6668" max="6668" width="11.875" style="167" customWidth="1"/>
    <col min="6669" max="6672" width="3" style="167" customWidth="1"/>
    <col min="6673" max="6673" width="11.875" style="167" customWidth="1"/>
    <col min="6674" max="6677" width="3" style="167" customWidth="1"/>
    <col min="6678" max="6678" width="5.625" style="167" customWidth="1"/>
    <col min="6679" max="6679" width="15.5" style="167" bestFit="1" customWidth="1"/>
    <col min="6680" max="6680" width="2.5" style="167" bestFit="1" customWidth="1"/>
    <col min="6681" max="6681" width="11.25" style="167" bestFit="1" customWidth="1"/>
    <col min="6682" max="6912" width="9" style="167"/>
    <col min="6913" max="6913" width="3" style="167" customWidth="1"/>
    <col min="6914" max="6914" width="11.875" style="167" customWidth="1"/>
    <col min="6915" max="6918" width="3.125" style="167" customWidth="1"/>
    <col min="6919" max="6919" width="11.875" style="167" customWidth="1"/>
    <col min="6920" max="6923" width="3" style="167" customWidth="1"/>
    <col min="6924" max="6924" width="11.875" style="167" customWidth="1"/>
    <col min="6925" max="6928" width="3" style="167" customWidth="1"/>
    <col min="6929" max="6929" width="11.875" style="167" customWidth="1"/>
    <col min="6930" max="6933" width="3" style="167" customWidth="1"/>
    <col min="6934" max="6934" width="5.625" style="167" customWidth="1"/>
    <col min="6935" max="6935" width="15.5" style="167" bestFit="1" customWidth="1"/>
    <col min="6936" max="6936" width="2.5" style="167" bestFit="1" customWidth="1"/>
    <col min="6937" max="6937" width="11.25" style="167" bestFit="1" customWidth="1"/>
    <col min="6938" max="7168" width="9" style="167"/>
    <col min="7169" max="7169" width="3" style="167" customWidth="1"/>
    <col min="7170" max="7170" width="11.875" style="167" customWidth="1"/>
    <col min="7171" max="7174" width="3.125" style="167" customWidth="1"/>
    <col min="7175" max="7175" width="11.875" style="167" customWidth="1"/>
    <col min="7176" max="7179" width="3" style="167" customWidth="1"/>
    <col min="7180" max="7180" width="11.875" style="167" customWidth="1"/>
    <col min="7181" max="7184" width="3" style="167" customWidth="1"/>
    <col min="7185" max="7185" width="11.875" style="167" customWidth="1"/>
    <col min="7186" max="7189" width="3" style="167" customWidth="1"/>
    <col min="7190" max="7190" width="5.625" style="167" customWidth="1"/>
    <col min="7191" max="7191" width="15.5" style="167" bestFit="1" customWidth="1"/>
    <col min="7192" max="7192" width="2.5" style="167" bestFit="1" customWidth="1"/>
    <col min="7193" max="7193" width="11.25" style="167" bestFit="1" customWidth="1"/>
    <col min="7194" max="7424" width="9" style="167"/>
    <col min="7425" max="7425" width="3" style="167" customWidth="1"/>
    <col min="7426" max="7426" width="11.875" style="167" customWidth="1"/>
    <col min="7427" max="7430" width="3.125" style="167" customWidth="1"/>
    <col min="7431" max="7431" width="11.875" style="167" customWidth="1"/>
    <col min="7432" max="7435" width="3" style="167" customWidth="1"/>
    <col min="7436" max="7436" width="11.875" style="167" customWidth="1"/>
    <col min="7437" max="7440" width="3" style="167" customWidth="1"/>
    <col min="7441" max="7441" width="11.875" style="167" customWidth="1"/>
    <col min="7442" max="7445" width="3" style="167" customWidth="1"/>
    <col min="7446" max="7446" width="5.625" style="167" customWidth="1"/>
    <col min="7447" max="7447" width="15.5" style="167" bestFit="1" customWidth="1"/>
    <col min="7448" max="7448" width="2.5" style="167" bestFit="1" customWidth="1"/>
    <col min="7449" max="7449" width="11.25" style="167" bestFit="1" customWidth="1"/>
    <col min="7450" max="7680" width="9" style="167"/>
    <col min="7681" max="7681" width="3" style="167" customWidth="1"/>
    <col min="7682" max="7682" width="11.875" style="167" customWidth="1"/>
    <col min="7683" max="7686" width="3.125" style="167" customWidth="1"/>
    <col min="7687" max="7687" width="11.875" style="167" customWidth="1"/>
    <col min="7688" max="7691" width="3" style="167" customWidth="1"/>
    <col min="7692" max="7692" width="11.875" style="167" customWidth="1"/>
    <col min="7693" max="7696" width="3" style="167" customWidth="1"/>
    <col min="7697" max="7697" width="11.875" style="167" customWidth="1"/>
    <col min="7698" max="7701" width="3" style="167" customWidth="1"/>
    <col min="7702" max="7702" width="5.625" style="167" customWidth="1"/>
    <col min="7703" max="7703" width="15.5" style="167" bestFit="1" customWidth="1"/>
    <col min="7704" max="7704" width="2.5" style="167" bestFit="1" customWidth="1"/>
    <col min="7705" max="7705" width="11.25" style="167" bestFit="1" customWidth="1"/>
    <col min="7706" max="7936" width="9" style="167"/>
    <col min="7937" max="7937" width="3" style="167" customWidth="1"/>
    <col min="7938" max="7938" width="11.875" style="167" customWidth="1"/>
    <col min="7939" max="7942" width="3.125" style="167" customWidth="1"/>
    <col min="7943" max="7943" width="11.875" style="167" customWidth="1"/>
    <col min="7944" max="7947" width="3" style="167" customWidth="1"/>
    <col min="7948" max="7948" width="11.875" style="167" customWidth="1"/>
    <col min="7949" max="7952" width="3" style="167" customWidth="1"/>
    <col min="7953" max="7953" width="11.875" style="167" customWidth="1"/>
    <col min="7954" max="7957" width="3" style="167" customWidth="1"/>
    <col min="7958" max="7958" width="5.625" style="167" customWidth="1"/>
    <col min="7959" max="7959" width="15.5" style="167" bestFit="1" customWidth="1"/>
    <col min="7960" max="7960" width="2.5" style="167" bestFit="1" customWidth="1"/>
    <col min="7961" max="7961" width="11.25" style="167" bestFit="1" customWidth="1"/>
    <col min="7962" max="8192" width="9" style="167"/>
    <col min="8193" max="8193" width="3" style="167" customWidth="1"/>
    <col min="8194" max="8194" width="11.875" style="167" customWidth="1"/>
    <col min="8195" max="8198" width="3.125" style="167" customWidth="1"/>
    <col min="8199" max="8199" width="11.875" style="167" customWidth="1"/>
    <col min="8200" max="8203" width="3" style="167" customWidth="1"/>
    <col min="8204" max="8204" width="11.875" style="167" customWidth="1"/>
    <col min="8205" max="8208" width="3" style="167" customWidth="1"/>
    <col min="8209" max="8209" width="11.875" style="167" customWidth="1"/>
    <col min="8210" max="8213" width="3" style="167" customWidth="1"/>
    <col min="8214" max="8214" width="5.625" style="167" customWidth="1"/>
    <col min="8215" max="8215" width="15.5" style="167" bestFit="1" customWidth="1"/>
    <col min="8216" max="8216" width="2.5" style="167" bestFit="1" customWidth="1"/>
    <col min="8217" max="8217" width="11.25" style="167" bestFit="1" customWidth="1"/>
    <col min="8218" max="8448" width="9" style="167"/>
    <col min="8449" max="8449" width="3" style="167" customWidth="1"/>
    <col min="8450" max="8450" width="11.875" style="167" customWidth="1"/>
    <col min="8451" max="8454" width="3.125" style="167" customWidth="1"/>
    <col min="8455" max="8455" width="11.875" style="167" customWidth="1"/>
    <col min="8456" max="8459" width="3" style="167" customWidth="1"/>
    <col min="8460" max="8460" width="11.875" style="167" customWidth="1"/>
    <col min="8461" max="8464" width="3" style="167" customWidth="1"/>
    <col min="8465" max="8465" width="11.875" style="167" customWidth="1"/>
    <col min="8466" max="8469" width="3" style="167" customWidth="1"/>
    <col min="8470" max="8470" width="5.625" style="167" customWidth="1"/>
    <col min="8471" max="8471" width="15.5" style="167" bestFit="1" customWidth="1"/>
    <col min="8472" max="8472" width="2.5" style="167" bestFit="1" customWidth="1"/>
    <col min="8473" max="8473" width="11.25" style="167" bestFit="1" customWidth="1"/>
    <col min="8474" max="8704" width="9" style="167"/>
    <col min="8705" max="8705" width="3" style="167" customWidth="1"/>
    <col min="8706" max="8706" width="11.875" style="167" customWidth="1"/>
    <col min="8707" max="8710" width="3.125" style="167" customWidth="1"/>
    <col min="8711" max="8711" width="11.875" style="167" customWidth="1"/>
    <col min="8712" max="8715" width="3" style="167" customWidth="1"/>
    <col min="8716" max="8716" width="11.875" style="167" customWidth="1"/>
    <col min="8717" max="8720" width="3" style="167" customWidth="1"/>
    <col min="8721" max="8721" width="11.875" style="167" customWidth="1"/>
    <col min="8722" max="8725" width="3" style="167" customWidth="1"/>
    <col min="8726" max="8726" width="5.625" style="167" customWidth="1"/>
    <col min="8727" max="8727" width="15.5" style="167" bestFit="1" customWidth="1"/>
    <col min="8728" max="8728" width="2.5" style="167" bestFit="1" customWidth="1"/>
    <col min="8729" max="8729" width="11.25" style="167" bestFit="1" customWidth="1"/>
    <col min="8730" max="8960" width="9" style="167"/>
    <col min="8961" max="8961" width="3" style="167" customWidth="1"/>
    <col min="8962" max="8962" width="11.875" style="167" customWidth="1"/>
    <col min="8963" max="8966" width="3.125" style="167" customWidth="1"/>
    <col min="8967" max="8967" width="11.875" style="167" customWidth="1"/>
    <col min="8968" max="8971" width="3" style="167" customWidth="1"/>
    <col min="8972" max="8972" width="11.875" style="167" customWidth="1"/>
    <col min="8973" max="8976" width="3" style="167" customWidth="1"/>
    <col min="8977" max="8977" width="11.875" style="167" customWidth="1"/>
    <col min="8978" max="8981" width="3" style="167" customWidth="1"/>
    <col min="8982" max="8982" width="5.625" style="167" customWidth="1"/>
    <col min="8983" max="8983" width="15.5" style="167" bestFit="1" customWidth="1"/>
    <col min="8984" max="8984" width="2.5" style="167" bestFit="1" customWidth="1"/>
    <col min="8985" max="8985" width="11.25" style="167" bestFit="1" customWidth="1"/>
    <col min="8986" max="9216" width="9" style="167"/>
    <col min="9217" max="9217" width="3" style="167" customWidth="1"/>
    <col min="9218" max="9218" width="11.875" style="167" customWidth="1"/>
    <col min="9219" max="9222" width="3.125" style="167" customWidth="1"/>
    <col min="9223" max="9223" width="11.875" style="167" customWidth="1"/>
    <col min="9224" max="9227" width="3" style="167" customWidth="1"/>
    <col min="9228" max="9228" width="11.875" style="167" customWidth="1"/>
    <col min="9229" max="9232" width="3" style="167" customWidth="1"/>
    <col min="9233" max="9233" width="11.875" style="167" customWidth="1"/>
    <col min="9234" max="9237" width="3" style="167" customWidth="1"/>
    <col min="9238" max="9238" width="5.625" style="167" customWidth="1"/>
    <col min="9239" max="9239" width="15.5" style="167" bestFit="1" customWidth="1"/>
    <col min="9240" max="9240" width="2.5" style="167" bestFit="1" customWidth="1"/>
    <col min="9241" max="9241" width="11.25" style="167" bestFit="1" customWidth="1"/>
    <col min="9242" max="9472" width="9" style="167"/>
    <col min="9473" max="9473" width="3" style="167" customWidth="1"/>
    <col min="9474" max="9474" width="11.875" style="167" customWidth="1"/>
    <col min="9475" max="9478" width="3.125" style="167" customWidth="1"/>
    <col min="9479" max="9479" width="11.875" style="167" customWidth="1"/>
    <col min="9480" max="9483" width="3" style="167" customWidth="1"/>
    <col min="9484" max="9484" width="11.875" style="167" customWidth="1"/>
    <col min="9485" max="9488" width="3" style="167" customWidth="1"/>
    <col min="9489" max="9489" width="11.875" style="167" customWidth="1"/>
    <col min="9490" max="9493" width="3" style="167" customWidth="1"/>
    <col min="9494" max="9494" width="5.625" style="167" customWidth="1"/>
    <col min="9495" max="9495" width="15.5" style="167" bestFit="1" customWidth="1"/>
    <col min="9496" max="9496" width="2.5" style="167" bestFit="1" customWidth="1"/>
    <col min="9497" max="9497" width="11.25" style="167" bestFit="1" customWidth="1"/>
    <col min="9498" max="9728" width="9" style="167"/>
    <col min="9729" max="9729" width="3" style="167" customWidth="1"/>
    <col min="9730" max="9730" width="11.875" style="167" customWidth="1"/>
    <col min="9731" max="9734" width="3.125" style="167" customWidth="1"/>
    <col min="9735" max="9735" width="11.875" style="167" customWidth="1"/>
    <col min="9736" max="9739" width="3" style="167" customWidth="1"/>
    <col min="9740" max="9740" width="11.875" style="167" customWidth="1"/>
    <col min="9741" max="9744" width="3" style="167" customWidth="1"/>
    <col min="9745" max="9745" width="11.875" style="167" customWidth="1"/>
    <col min="9746" max="9749" width="3" style="167" customWidth="1"/>
    <col min="9750" max="9750" width="5.625" style="167" customWidth="1"/>
    <col min="9751" max="9751" width="15.5" style="167" bestFit="1" customWidth="1"/>
    <col min="9752" max="9752" width="2.5" style="167" bestFit="1" customWidth="1"/>
    <col min="9753" max="9753" width="11.25" style="167" bestFit="1" customWidth="1"/>
    <col min="9754" max="9984" width="9" style="167"/>
    <col min="9985" max="9985" width="3" style="167" customWidth="1"/>
    <col min="9986" max="9986" width="11.875" style="167" customWidth="1"/>
    <col min="9987" max="9990" width="3.125" style="167" customWidth="1"/>
    <col min="9991" max="9991" width="11.875" style="167" customWidth="1"/>
    <col min="9992" max="9995" width="3" style="167" customWidth="1"/>
    <col min="9996" max="9996" width="11.875" style="167" customWidth="1"/>
    <col min="9997" max="10000" width="3" style="167" customWidth="1"/>
    <col min="10001" max="10001" width="11.875" style="167" customWidth="1"/>
    <col min="10002" max="10005" width="3" style="167" customWidth="1"/>
    <col min="10006" max="10006" width="5.625" style="167" customWidth="1"/>
    <col min="10007" max="10007" width="15.5" style="167" bestFit="1" customWidth="1"/>
    <col min="10008" max="10008" width="2.5" style="167" bestFit="1" customWidth="1"/>
    <col min="10009" max="10009" width="11.25" style="167" bestFit="1" customWidth="1"/>
    <col min="10010" max="10240" width="9" style="167"/>
    <col min="10241" max="10241" width="3" style="167" customWidth="1"/>
    <col min="10242" max="10242" width="11.875" style="167" customWidth="1"/>
    <col min="10243" max="10246" width="3.125" style="167" customWidth="1"/>
    <col min="10247" max="10247" width="11.875" style="167" customWidth="1"/>
    <col min="10248" max="10251" width="3" style="167" customWidth="1"/>
    <col min="10252" max="10252" width="11.875" style="167" customWidth="1"/>
    <col min="10253" max="10256" width="3" style="167" customWidth="1"/>
    <col min="10257" max="10257" width="11.875" style="167" customWidth="1"/>
    <col min="10258" max="10261" width="3" style="167" customWidth="1"/>
    <col min="10262" max="10262" width="5.625" style="167" customWidth="1"/>
    <col min="10263" max="10263" width="15.5" style="167" bestFit="1" customWidth="1"/>
    <col min="10264" max="10264" width="2.5" style="167" bestFit="1" customWidth="1"/>
    <col min="10265" max="10265" width="11.25" style="167" bestFit="1" customWidth="1"/>
    <col min="10266" max="10496" width="9" style="167"/>
    <col min="10497" max="10497" width="3" style="167" customWidth="1"/>
    <col min="10498" max="10498" width="11.875" style="167" customWidth="1"/>
    <col min="10499" max="10502" width="3.125" style="167" customWidth="1"/>
    <col min="10503" max="10503" width="11.875" style="167" customWidth="1"/>
    <col min="10504" max="10507" width="3" style="167" customWidth="1"/>
    <col min="10508" max="10508" width="11.875" style="167" customWidth="1"/>
    <col min="10509" max="10512" width="3" style="167" customWidth="1"/>
    <col min="10513" max="10513" width="11.875" style="167" customWidth="1"/>
    <col min="10514" max="10517" width="3" style="167" customWidth="1"/>
    <col min="10518" max="10518" width="5.625" style="167" customWidth="1"/>
    <col min="10519" max="10519" width="15.5" style="167" bestFit="1" customWidth="1"/>
    <col min="10520" max="10520" width="2.5" style="167" bestFit="1" customWidth="1"/>
    <col min="10521" max="10521" width="11.25" style="167" bestFit="1" customWidth="1"/>
    <col min="10522" max="10752" width="9" style="167"/>
    <col min="10753" max="10753" width="3" style="167" customWidth="1"/>
    <col min="10754" max="10754" width="11.875" style="167" customWidth="1"/>
    <col min="10755" max="10758" width="3.125" style="167" customWidth="1"/>
    <col min="10759" max="10759" width="11.875" style="167" customWidth="1"/>
    <col min="10760" max="10763" width="3" style="167" customWidth="1"/>
    <col min="10764" max="10764" width="11.875" style="167" customWidth="1"/>
    <col min="10765" max="10768" width="3" style="167" customWidth="1"/>
    <col min="10769" max="10769" width="11.875" style="167" customWidth="1"/>
    <col min="10770" max="10773" width="3" style="167" customWidth="1"/>
    <col min="10774" max="10774" width="5.625" style="167" customWidth="1"/>
    <col min="10775" max="10775" width="15.5" style="167" bestFit="1" customWidth="1"/>
    <col min="10776" max="10776" width="2.5" style="167" bestFit="1" customWidth="1"/>
    <col min="10777" max="10777" width="11.25" style="167" bestFit="1" customWidth="1"/>
    <col min="10778" max="11008" width="9" style="167"/>
    <col min="11009" max="11009" width="3" style="167" customWidth="1"/>
    <col min="11010" max="11010" width="11.875" style="167" customWidth="1"/>
    <col min="11011" max="11014" width="3.125" style="167" customWidth="1"/>
    <col min="11015" max="11015" width="11.875" style="167" customWidth="1"/>
    <col min="11016" max="11019" width="3" style="167" customWidth="1"/>
    <col min="11020" max="11020" width="11.875" style="167" customWidth="1"/>
    <col min="11021" max="11024" width="3" style="167" customWidth="1"/>
    <col min="11025" max="11025" width="11.875" style="167" customWidth="1"/>
    <col min="11026" max="11029" width="3" style="167" customWidth="1"/>
    <col min="11030" max="11030" width="5.625" style="167" customWidth="1"/>
    <col min="11031" max="11031" width="15.5" style="167" bestFit="1" customWidth="1"/>
    <col min="11032" max="11032" width="2.5" style="167" bestFit="1" customWidth="1"/>
    <col min="11033" max="11033" width="11.25" style="167" bestFit="1" customWidth="1"/>
    <col min="11034" max="11264" width="9" style="167"/>
    <col min="11265" max="11265" width="3" style="167" customWidth="1"/>
    <col min="11266" max="11266" width="11.875" style="167" customWidth="1"/>
    <col min="11267" max="11270" width="3.125" style="167" customWidth="1"/>
    <col min="11271" max="11271" width="11.875" style="167" customWidth="1"/>
    <col min="11272" max="11275" width="3" style="167" customWidth="1"/>
    <col min="11276" max="11276" width="11.875" style="167" customWidth="1"/>
    <col min="11277" max="11280" width="3" style="167" customWidth="1"/>
    <col min="11281" max="11281" width="11.875" style="167" customWidth="1"/>
    <col min="11282" max="11285" width="3" style="167" customWidth="1"/>
    <col min="11286" max="11286" width="5.625" style="167" customWidth="1"/>
    <col min="11287" max="11287" width="15.5" style="167" bestFit="1" customWidth="1"/>
    <col min="11288" max="11288" width="2.5" style="167" bestFit="1" customWidth="1"/>
    <col min="11289" max="11289" width="11.25" style="167" bestFit="1" customWidth="1"/>
    <col min="11290" max="11520" width="9" style="167"/>
    <col min="11521" max="11521" width="3" style="167" customWidth="1"/>
    <col min="11522" max="11522" width="11.875" style="167" customWidth="1"/>
    <col min="11523" max="11526" width="3.125" style="167" customWidth="1"/>
    <col min="11527" max="11527" width="11.875" style="167" customWidth="1"/>
    <col min="11528" max="11531" width="3" style="167" customWidth="1"/>
    <col min="11532" max="11532" width="11.875" style="167" customWidth="1"/>
    <col min="11533" max="11536" width="3" style="167" customWidth="1"/>
    <col min="11537" max="11537" width="11.875" style="167" customWidth="1"/>
    <col min="11538" max="11541" width="3" style="167" customWidth="1"/>
    <col min="11542" max="11542" width="5.625" style="167" customWidth="1"/>
    <col min="11543" max="11543" width="15.5" style="167" bestFit="1" customWidth="1"/>
    <col min="11544" max="11544" width="2.5" style="167" bestFit="1" customWidth="1"/>
    <col min="11545" max="11545" width="11.25" style="167" bestFit="1" customWidth="1"/>
    <col min="11546" max="11776" width="9" style="167"/>
    <col min="11777" max="11777" width="3" style="167" customWidth="1"/>
    <col min="11778" max="11778" width="11.875" style="167" customWidth="1"/>
    <col min="11779" max="11782" width="3.125" style="167" customWidth="1"/>
    <col min="11783" max="11783" width="11.875" style="167" customWidth="1"/>
    <col min="11784" max="11787" width="3" style="167" customWidth="1"/>
    <col min="11788" max="11788" width="11.875" style="167" customWidth="1"/>
    <col min="11789" max="11792" width="3" style="167" customWidth="1"/>
    <col min="11793" max="11793" width="11.875" style="167" customWidth="1"/>
    <col min="11794" max="11797" width="3" style="167" customWidth="1"/>
    <col min="11798" max="11798" width="5.625" style="167" customWidth="1"/>
    <col min="11799" max="11799" width="15.5" style="167" bestFit="1" customWidth="1"/>
    <col min="11800" max="11800" width="2.5" style="167" bestFit="1" customWidth="1"/>
    <col min="11801" max="11801" width="11.25" style="167" bestFit="1" customWidth="1"/>
    <col min="11802" max="12032" width="9" style="167"/>
    <col min="12033" max="12033" width="3" style="167" customWidth="1"/>
    <col min="12034" max="12034" width="11.875" style="167" customWidth="1"/>
    <col min="12035" max="12038" width="3.125" style="167" customWidth="1"/>
    <col min="12039" max="12039" width="11.875" style="167" customWidth="1"/>
    <col min="12040" max="12043" width="3" style="167" customWidth="1"/>
    <col min="12044" max="12044" width="11.875" style="167" customWidth="1"/>
    <col min="12045" max="12048" width="3" style="167" customWidth="1"/>
    <col min="12049" max="12049" width="11.875" style="167" customWidth="1"/>
    <col min="12050" max="12053" width="3" style="167" customWidth="1"/>
    <col min="12054" max="12054" width="5.625" style="167" customWidth="1"/>
    <col min="12055" max="12055" width="15.5" style="167" bestFit="1" customWidth="1"/>
    <col min="12056" max="12056" width="2.5" style="167" bestFit="1" customWidth="1"/>
    <col min="12057" max="12057" width="11.25" style="167" bestFit="1" customWidth="1"/>
    <col min="12058" max="12288" width="9" style="167"/>
    <col min="12289" max="12289" width="3" style="167" customWidth="1"/>
    <col min="12290" max="12290" width="11.875" style="167" customWidth="1"/>
    <col min="12291" max="12294" width="3.125" style="167" customWidth="1"/>
    <col min="12295" max="12295" width="11.875" style="167" customWidth="1"/>
    <col min="12296" max="12299" width="3" style="167" customWidth="1"/>
    <col min="12300" max="12300" width="11.875" style="167" customWidth="1"/>
    <col min="12301" max="12304" width="3" style="167" customWidth="1"/>
    <col min="12305" max="12305" width="11.875" style="167" customWidth="1"/>
    <col min="12306" max="12309" width="3" style="167" customWidth="1"/>
    <col min="12310" max="12310" width="5.625" style="167" customWidth="1"/>
    <col min="12311" max="12311" width="15.5" style="167" bestFit="1" customWidth="1"/>
    <col min="12312" max="12312" width="2.5" style="167" bestFit="1" customWidth="1"/>
    <col min="12313" max="12313" width="11.25" style="167" bestFit="1" customWidth="1"/>
    <col min="12314" max="12544" width="9" style="167"/>
    <col min="12545" max="12545" width="3" style="167" customWidth="1"/>
    <col min="12546" max="12546" width="11.875" style="167" customWidth="1"/>
    <col min="12547" max="12550" width="3.125" style="167" customWidth="1"/>
    <col min="12551" max="12551" width="11.875" style="167" customWidth="1"/>
    <col min="12552" max="12555" width="3" style="167" customWidth="1"/>
    <col min="12556" max="12556" width="11.875" style="167" customWidth="1"/>
    <col min="12557" max="12560" width="3" style="167" customWidth="1"/>
    <col min="12561" max="12561" width="11.875" style="167" customWidth="1"/>
    <col min="12562" max="12565" width="3" style="167" customWidth="1"/>
    <col min="12566" max="12566" width="5.625" style="167" customWidth="1"/>
    <col min="12567" max="12567" width="15.5" style="167" bestFit="1" customWidth="1"/>
    <col min="12568" max="12568" width="2.5" style="167" bestFit="1" customWidth="1"/>
    <col min="12569" max="12569" width="11.25" style="167" bestFit="1" customWidth="1"/>
    <col min="12570" max="12800" width="9" style="167"/>
    <col min="12801" max="12801" width="3" style="167" customWidth="1"/>
    <col min="12802" max="12802" width="11.875" style="167" customWidth="1"/>
    <col min="12803" max="12806" width="3.125" style="167" customWidth="1"/>
    <col min="12807" max="12807" width="11.875" style="167" customWidth="1"/>
    <col min="12808" max="12811" width="3" style="167" customWidth="1"/>
    <col min="12812" max="12812" width="11.875" style="167" customWidth="1"/>
    <col min="12813" max="12816" width="3" style="167" customWidth="1"/>
    <col min="12817" max="12817" width="11.875" style="167" customWidth="1"/>
    <col min="12818" max="12821" width="3" style="167" customWidth="1"/>
    <col min="12822" max="12822" width="5.625" style="167" customWidth="1"/>
    <col min="12823" max="12823" width="15.5" style="167" bestFit="1" customWidth="1"/>
    <col min="12824" max="12824" width="2.5" style="167" bestFit="1" customWidth="1"/>
    <col min="12825" max="12825" width="11.25" style="167" bestFit="1" customWidth="1"/>
    <col min="12826" max="13056" width="9" style="167"/>
    <col min="13057" max="13057" width="3" style="167" customWidth="1"/>
    <col min="13058" max="13058" width="11.875" style="167" customWidth="1"/>
    <col min="13059" max="13062" width="3.125" style="167" customWidth="1"/>
    <col min="13063" max="13063" width="11.875" style="167" customWidth="1"/>
    <col min="13064" max="13067" width="3" style="167" customWidth="1"/>
    <col min="13068" max="13068" width="11.875" style="167" customWidth="1"/>
    <col min="13069" max="13072" width="3" style="167" customWidth="1"/>
    <col min="13073" max="13073" width="11.875" style="167" customWidth="1"/>
    <col min="13074" max="13077" width="3" style="167" customWidth="1"/>
    <col min="13078" max="13078" width="5.625" style="167" customWidth="1"/>
    <col min="13079" max="13079" width="15.5" style="167" bestFit="1" customWidth="1"/>
    <col min="13080" max="13080" width="2.5" style="167" bestFit="1" customWidth="1"/>
    <col min="13081" max="13081" width="11.25" style="167" bestFit="1" customWidth="1"/>
    <col min="13082" max="13312" width="9" style="167"/>
    <col min="13313" max="13313" width="3" style="167" customWidth="1"/>
    <col min="13314" max="13314" width="11.875" style="167" customWidth="1"/>
    <col min="13315" max="13318" width="3.125" style="167" customWidth="1"/>
    <col min="13319" max="13319" width="11.875" style="167" customWidth="1"/>
    <col min="13320" max="13323" width="3" style="167" customWidth="1"/>
    <col min="13324" max="13324" width="11.875" style="167" customWidth="1"/>
    <col min="13325" max="13328" width="3" style="167" customWidth="1"/>
    <col min="13329" max="13329" width="11.875" style="167" customWidth="1"/>
    <col min="13330" max="13333" width="3" style="167" customWidth="1"/>
    <col min="13334" max="13334" width="5.625" style="167" customWidth="1"/>
    <col min="13335" max="13335" width="15.5" style="167" bestFit="1" customWidth="1"/>
    <col min="13336" max="13336" width="2.5" style="167" bestFit="1" customWidth="1"/>
    <col min="13337" max="13337" width="11.25" style="167" bestFit="1" customWidth="1"/>
    <col min="13338" max="13568" width="9" style="167"/>
    <col min="13569" max="13569" width="3" style="167" customWidth="1"/>
    <col min="13570" max="13570" width="11.875" style="167" customWidth="1"/>
    <col min="13571" max="13574" width="3.125" style="167" customWidth="1"/>
    <col min="13575" max="13575" width="11.875" style="167" customWidth="1"/>
    <col min="13576" max="13579" width="3" style="167" customWidth="1"/>
    <col min="13580" max="13580" width="11.875" style="167" customWidth="1"/>
    <col min="13581" max="13584" width="3" style="167" customWidth="1"/>
    <col min="13585" max="13585" width="11.875" style="167" customWidth="1"/>
    <col min="13586" max="13589" width="3" style="167" customWidth="1"/>
    <col min="13590" max="13590" width="5.625" style="167" customWidth="1"/>
    <col min="13591" max="13591" width="15.5" style="167" bestFit="1" customWidth="1"/>
    <col min="13592" max="13592" width="2.5" style="167" bestFit="1" customWidth="1"/>
    <col min="13593" max="13593" width="11.25" style="167" bestFit="1" customWidth="1"/>
    <col min="13594" max="13824" width="9" style="167"/>
    <col min="13825" max="13825" width="3" style="167" customWidth="1"/>
    <col min="13826" max="13826" width="11.875" style="167" customWidth="1"/>
    <col min="13827" max="13830" width="3.125" style="167" customWidth="1"/>
    <col min="13831" max="13831" width="11.875" style="167" customWidth="1"/>
    <col min="13832" max="13835" width="3" style="167" customWidth="1"/>
    <col min="13836" max="13836" width="11.875" style="167" customWidth="1"/>
    <col min="13837" max="13840" width="3" style="167" customWidth="1"/>
    <col min="13841" max="13841" width="11.875" style="167" customWidth="1"/>
    <col min="13842" max="13845" width="3" style="167" customWidth="1"/>
    <col min="13846" max="13846" width="5.625" style="167" customWidth="1"/>
    <col min="13847" max="13847" width="15.5" style="167" bestFit="1" customWidth="1"/>
    <col min="13848" max="13848" width="2.5" style="167" bestFit="1" customWidth="1"/>
    <col min="13849" max="13849" width="11.25" style="167" bestFit="1" customWidth="1"/>
    <col min="13850" max="14080" width="9" style="167"/>
    <col min="14081" max="14081" width="3" style="167" customWidth="1"/>
    <col min="14082" max="14082" width="11.875" style="167" customWidth="1"/>
    <col min="14083" max="14086" width="3.125" style="167" customWidth="1"/>
    <col min="14087" max="14087" width="11.875" style="167" customWidth="1"/>
    <col min="14088" max="14091" width="3" style="167" customWidth="1"/>
    <col min="14092" max="14092" width="11.875" style="167" customWidth="1"/>
    <col min="14093" max="14096" width="3" style="167" customWidth="1"/>
    <col min="14097" max="14097" width="11.875" style="167" customWidth="1"/>
    <col min="14098" max="14101" width="3" style="167" customWidth="1"/>
    <col min="14102" max="14102" width="5.625" style="167" customWidth="1"/>
    <col min="14103" max="14103" width="15.5" style="167" bestFit="1" customWidth="1"/>
    <col min="14104" max="14104" width="2.5" style="167" bestFit="1" customWidth="1"/>
    <col min="14105" max="14105" width="11.25" style="167" bestFit="1" customWidth="1"/>
    <col min="14106" max="14336" width="9" style="167"/>
    <col min="14337" max="14337" width="3" style="167" customWidth="1"/>
    <col min="14338" max="14338" width="11.875" style="167" customWidth="1"/>
    <col min="14339" max="14342" width="3.125" style="167" customWidth="1"/>
    <col min="14343" max="14343" width="11.875" style="167" customWidth="1"/>
    <col min="14344" max="14347" width="3" style="167" customWidth="1"/>
    <col min="14348" max="14348" width="11.875" style="167" customWidth="1"/>
    <col min="14349" max="14352" width="3" style="167" customWidth="1"/>
    <col min="14353" max="14353" width="11.875" style="167" customWidth="1"/>
    <col min="14354" max="14357" width="3" style="167" customWidth="1"/>
    <col min="14358" max="14358" width="5.625" style="167" customWidth="1"/>
    <col min="14359" max="14359" width="15.5" style="167" bestFit="1" customWidth="1"/>
    <col min="14360" max="14360" width="2.5" style="167" bestFit="1" customWidth="1"/>
    <col min="14361" max="14361" width="11.25" style="167" bestFit="1" customWidth="1"/>
    <col min="14362" max="14592" width="9" style="167"/>
    <col min="14593" max="14593" width="3" style="167" customWidth="1"/>
    <col min="14594" max="14594" width="11.875" style="167" customWidth="1"/>
    <col min="14595" max="14598" width="3.125" style="167" customWidth="1"/>
    <col min="14599" max="14599" width="11.875" style="167" customWidth="1"/>
    <col min="14600" max="14603" width="3" style="167" customWidth="1"/>
    <col min="14604" max="14604" width="11.875" style="167" customWidth="1"/>
    <col min="14605" max="14608" width="3" style="167" customWidth="1"/>
    <col min="14609" max="14609" width="11.875" style="167" customWidth="1"/>
    <col min="14610" max="14613" width="3" style="167" customWidth="1"/>
    <col min="14614" max="14614" width="5.625" style="167" customWidth="1"/>
    <col min="14615" max="14615" width="15.5" style="167" bestFit="1" customWidth="1"/>
    <col min="14616" max="14616" width="2.5" style="167" bestFit="1" customWidth="1"/>
    <col min="14617" max="14617" width="11.25" style="167" bestFit="1" customWidth="1"/>
    <col min="14618" max="14848" width="9" style="167"/>
    <col min="14849" max="14849" width="3" style="167" customWidth="1"/>
    <col min="14850" max="14850" width="11.875" style="167" customWidth="1"/>
    <col min="14851" max="14854" width="3.125" style="167" customWidth="1"/>
    <col min="14855" max="14855" width="11.875" style="167" customWidth="1"/>
    <col min="14856" max="14859" width="3" style="167" customWidth="1"/>
    <col min="14860" max="14860" width="11.875" style="167" customWidth="1"/>
    <col min="14861" max="14864" width="3" style="167" customWidth="1"/>
    <col min="14865" max="14865" width="11.875" style="167" customWidth="1"/>
    <col min="14866" max="14869" width="3" style="167" customWidth="1"/>
    <col min="14870" max="14870" width="5.625" style="167" customWidth="1"/>
    <col min="14871" max="14871" width="15.5" style="167" bestFit="1" customWidth="1"/>
    <col min="14872" max="14872" width="2.5" style="167" bestFit="1" customWidth="1"/>
    <col min="14873" max="14873" width="11.25" style="167" bestFit="1" customWidth="1"/>
    <col min="14874" max="15104" width="9" style="167"/>
    <col min="15105" max="15105" width="3" style="167" customWidth="1"/>
    <col min="15106" max="15106" width="11.875" style="167" customWidth="1"/>
    <col min="15107" max="15110" width="3.125" style="167" customWidth="1"/>
    <col min="15111" max="15111" width="11.875" style="167" customWidth="1"/>
    <col min="15112" max="15115" width="3" style="167" customWidth="1"/>
    <col min="15116" max="15116" width="11.875" style="167" customWidth="1"/>
    <col min="15117" max="15120" width="3" style="167" customWidth="1"/>
    <col min="15121" max="15121" width="11.875" style="167" customWidth="1"/>
    <col min="15122" max="15125" width="3" style="167" customWidth="1"/>
    <col min="15126" max="15126" width="5.625" style="167" customWidth="1"/>
    <col min="15127" max="15127" width="15.5" style="167" bestFit="1" customWidth="1"/>
    <col min="15128" max="15128" width="2.5" style="167" bestFit="1" customWidth="1"/>
    <col min="15129" max="15129" width="11.25" style="167" bestFit="1" customWidth="1"/>
    <col min="15130" max="15360" width="9" style="167"/>
    <col min="15361" max="15361" width="3" style="167" customWidth="1"/>
    <col min="15362" max="15362" width="11.875" style="167" customWidth="1"/>
    <col min="15363" max="15366" width="3.125" style="167" customWidth="1"/>
    <col min="15367" max="15367" width="11.875" style="167" customWidth="1"/>
    <col min="15368" max="15371" width="3" style="167" customWidth="1"/>
    <col min="15372" max="15372" width="11.875" style="167" customWidth="1"/>
    <col min="15373" max="15376" width="3" style="167" customWidth="1"/>
    <col min="15377" max="15377" width="11.875" style="167" customWidth="1"/>
    <col min="15378" max="15381" width="3" style="167" customWidth="1"/>
    <col min="15382" max="15382" width="5.625" style="167" customWidth="1"/>
    <col min="15383" max="15383" width="15.5" style="167" bestFit="1" customWidth="1"/>
    <col min="15384" max="15384" width="2.5" style="167" bestFit="1" customWidth="1"/>
    <col min="15385" max="15385" width="11.25" style="167" bestFit="1" customWidth="1"/>
    <col min="15386" max="15616" width="9" style="167"/>
    <col min="15617" max="15617" width="3" style="167" customWidth="1"/>
    <col min="15618" max="15618" width="11.875" style="167" customWidth="1"/>
    <col min="15619" max="15622" width="3.125" style="167" customWidth="1"/>
    <col min="15623" max="15623" width="11.875" style="167" customWidth="1"/>
    <col min="15624" max="15627" width="3" style="167" customWidth="1"/>
    <col min="15628" max="15628" width="11.875" style="167" customWidth="1"/>
    <col min="15629" max="15632" width="3" style="167" customWidth="1"/>
    <col min="15633" max="15633" width="11.875" style="167" customWidth="1"/>
    <col min="15634" max="15637" width="3" style="167" customWidth="1"/>
    <col min="15638" max="15638" width="5.625" style="167" customWidth="1"/>
    <col min="15639" max="15639" width="15.5" style="167" bestFit="1" customWidth="1"/>
    <col min="15640" max="15640" width="2.5" style="167" bestFit="1" customWidth="1"/>
    <col min="15641" max="15641" width="11.25" style="167" bestFit="1" customWidth="1"/>
    <col min="15642" max="15872" width="9" style="167"/>
    <col min="15873" max="15873" width="3" style="167" customWidth="1"/>
    <col min="15874" max="15874" width="11.875" style="167" customWidth="1"/>
    <col min="15875" max="15878" width="3.125" style="167" customWidth="1"/>
    <col min="15879" max="15879" width="11.875" style="167" customWidth="1"/>
    <col min="15880" max="15883" width="3" style="167" customWidth="1"/>
    <col min="15884" max="15884" width="11.875" style="167" customWidth="1"/>
    <col min="15885" max="15888" width="3" style="167" customWidth="1"/>
    <col min="15889" max="15889" width="11.875" style="167" customWidth="1"/>
    <col min="15890" max="15893" width="3" style="167" customWidth="1"/>
    <col min="15894" max="15894" width="5.625" style="167" customWidth="1"/>
    <col min="15895" max="15895" width="15.5" style="167" bestFit="1" customWidth="1"/>
    <col min="15896" max="15896" width="2.5" style="167" bestFit="1" customWidth="1"/>
    <col min="15897" max="15897" width="11.25" style="167" bestFit="1" customWidth="1"/>
    <col min="15898" max="16128" width="9" style="167"/>
    <col min="16129" max="16129" width="3" style="167" customWidth="1"/>
    <col min="16130" max="16130" width="11.875" style="167" customWidth="1"/>
    <col min="16131" max="16134" width="3.125" style="167" customWidth="1"/>
    <col min="16135" max="16135" width="11.875" style="167" customWidth="1"/>
    <col min="16136" max="16139" width="3" style="167" customWidth="1"/>
    <col min="16140" max="16140" width="11.875" style="167" customWidth="1"/>
    <col min="16141" max="16144" width="3" style="167" customWidth="1"/>
    <col min="16145" max="16145" width="11.875" style="167" customWidth="1"/>
    <col min="16146" max="16149" width="3" style="167" customWidth="1"/>
    <col min="16150" max="16150" width="5.625" style="167" customWidth="1"/>
    <col min="16151" max="16151" width="15.5" style="167" bestFit="1" customWidth="1"/>
    <col min="16152" max="16152" width="2.5" style="167" bestFit="1" customWidth="1"/>
    <col min="16153" max="16153" width="11.25" style="167" bestFit="1" customWidth="1"/>
    <col min="16154" max="16384" width="9" style="167"/>
  </cols>
  <sheetData>
    <row r="1" spans="1:21" s="166" customFormat="1" ht="25.5" customHeight="1">
      <c r="A1" s="583" t="s">
        <v>730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</row>
    <row r="2" spans="1:21" s="196" customFormat="1" ht="9.9499999999999993" customHeight="1">
      <c r="A2" s="556" t="s">
        <v>749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</row>
    <row r="3" spans="1:21" s="196" customFormat="1" ht="9.9499999999999993" customHeight="1">
      <c r="A3" s="556" t="s">
        <v>733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</row>
    <row r="4" spans="1:21" s="196" customFormat="1" ht="9.9499999999999993" customHeight="1">
      <c r="A4" s="556" t="s">
        <v>734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</row>
    <row r="5" spans="1:21" s="166" customFormat="1" ht="16.5" customHeight="1">
      <c r="A5" s="584" t="s">
        <v>405</v>
      </c>
      <c r="B5" s="585" t="s">
        <v>87</v>
      </c>
      <c r="C5" s="584" t="s">
        <v>2</v>
      </c>
      <c r="D5" s="584"/>
      <c r="E5" s="584"/>
      <c r="F5" s="584"/>
      <c r="G5" s="585" t="s">
        <v>87</v>
      </c>
      <c r="H5" s="584" t="s">
        <v>3</v>
      </c>
      <c r="I5" s="584"/>
      <c r="J5" s="584"/>
      <c r="K5" s="584"/>
      <c r="L5" s="585" t="s">
        <v>87</v>
      </c>
      <c r="M5" s="584" t="s">
        <v>4</v>
      </c>
      <c r="N5" s="584"/>
      <c r="O5" s="584"/>
      <c r="P5" s="584"/>
      <c r="Q5" s="585" t="s">
        <v>87</v>
      </c>
      <c r="R5" s="584" t="s">
        <v>5</v>
      </c>
      <c r="S5" s="584"/>
      <c r="T5" s="584"/>
      <c r="U5" s="584"/>
    </row>
    <row r="6" spans="1:21" s="166" customFormat="1" ht="16.5" customHeight="1">
      <c r="A6" s="584"/>
      <c r="B6" s="585"/>
      <c r="C6" s="584" t="s">
        <v>6</v>
      </c>
      <c r="D6" s="584"/>
      <c r="E6" s="584" t="s">
        <v>7</v>
      </c>
      <c r="F6" s="584"/>
      <c r="G6" s="585"/>
      <c r="H6" s="584" t="s">
        <v>6</v>
      </c>
      <c r="I6" s="584"/>
      <c r="J6" s="584" t="s">
        <v>7</v>
      </c>
      <c r="K6" s="584"/>
      <c r="L6" s="585"/>
      <c r="M6" s="584" t="s">
        <v>6</v>
      </c>
      <c r="N6" s="584"/>
      <c r="O6" s="584" t="s">
        <v>7</v>
      </c>
      <c r="P6" s="584"/>
      <c r="Q6" s="585"/>
      <c r="R6" s="584" t="s">
        <v>6</v>
      </c>
      <c r="S6" s="584"/>
      <c r="T6" s="584" t="s">
        <v>7</v>
      </c>
      <c r="U6" s="584"/>
    </row>
    <row r="7" spans="1:21" s="166" customFormat="1" ht="16.5" customHeight="1">
      <c r="A7" s="584"/>
      <c r="B7" s="585"/>
      <c r="C7" s="1" t="s">
        <v>319</v>
      </c>
      <c r="D7" s="1" t="s">
        <v>320</v>
      </c>
      <c r="E7" s="1" t="s">
        <v>319</v>
      </c>
      <c r="F7" s="1" t="s">
        <v>320</v>
      </c>
      <c r="G7" s="585"/>
      <c r="H7" s="1" t="s">
        <v>319</v>
      </c>
      <c r="I7" s="1" t="s">
        <v>320</v>
      </c>
      <c r="J7" s="1" t="s">
        <v>319</v>
      </c>
      <c r="K7" s="1" t="s">
        <v>320</v>
      </c>
      <c r="L7" s="585"/>
      <c r="M7" s="1" t="s">
        <v>319</v>
      </c>
      <c r="N7" s="1" t="s">
        <v>320</v>
      </c>
      <c r="O7" s="1" t="s">
        <v>319</v>
      </c>
      <c r="P7" s="1" t="s">
        <v>320</v>
      </c>
      <c r="Q7" s="585"/>
      <c r="R7" s="1" t="s">
        <v>319</v>
      </c>
      <c r="S7" s="1" t="s">
        <v>320</v>
      </c>
      <c r="T7" s="1" t="s">
        <v>319</v>
      </c>
      <c r="U7" s="1" t="s">
        <v>320</v>
      </c>
    </row>
    <row r="8" spans="1:21" s="166" customFormat="1" ht="14.1" customHeight="1">
      <c r="A8" s="584" t="s">
        <v>468</v>
      </c>
      <c r="B8" s="13" t="s">
        <v>60</v>
      </c>
      <c r="C8" s="1">
        <v>2</v>
      </c>
      <c r="D8" s="1">
        <v>2</v>
      </c>
      <c r="E8" s="17"/>
      <c r="F8" s="17"/>
      <c r="G8" s="13" t="s">
        <v>107</v>
      </c>
      <c r="H8" s="1">
        <v>2</v>
      </c>
      <c r="I8" s="1">
        <v>2</v>
      </c>
      <c r="J8" s="17"/>
      <c r="K8" s="17"/>
      <c r="L8" s="13"/>
      <c r="M8" s="1"/>
      <c r="N8" s="1"/>
      <c r="O8" s="1"/>
      <c r="P8" s="1"/>
      <c r="Q8" s="13"/>
      <c r="R8" s="1"/>
      <c r="S8" s="1"/>
      <c r="T8" s="1"/>
      <c r="U8" s="1"/>
    </row>
    <row r="9" spans="1:21" ht="14.1" customHeight="1">
      <c r="A9" s="584"/>
      <c r="B9" s="13" t="s">
        <v>120</v>
      </c>
      <c r="C9" s="148">
        <v>2</v>
      </c>
      <c r="D9" s="1">
        <v>2</v>
      </c>
      <c r="E9" s="1">
        <v>2</v>
      </c>
      <c r="F9" s="1">
        <v>2</v>
      </c>
      <c r="G9" s="13" t="s">
        <v>61</v>
      </c>
      <c r="H9" s="1"/>
      <c r="I9" s="1"/>
      <c r="J9" s="1">
        <v>2</v>
      </c>
      <c r="K9" s="1">
        <v>2</v>
      </c>
      <c r="L9" s="13"/>
      <c r="M9" s="1"/>
      <c r="N9" s="1"/>
      <c r="O9" s="1"/>
      <c r="P9" s="1"/>
      <c r="Q9" s="13"/>
      <c r="R9" s="1"/>
      <c r="S9" s="1"/>
      <c r="T9" s="1"/>
      <c r="U9" s="1"/>
    </row>
    <row r="10" spans="1:21" ht="14.1" customHeight="1">
      <c r="A10" s="584"/>
      <c r="B10" s="13" t="s">
        <v>106</v>
      </c>
      <c r="C10" s="148"/>
      <c r="D10" s="1"/>
      <c r="E10" s="1">
        <v>2</v>
      </c>
      <c r="F10" s="1">
        <v>2</v>
      </c>
      <c r="G10" s="7" t="s">
        <v>491</v>
      </c>
      <c r="H10" s="1">
        <v>2</v>
      </c>
      <c r="I10" s="1">
        <v>2</v>
      </c>
      <c r="J10" s="1"/>
      <c r="K10" s="1"/>
      <c r="L10" s="13"/>
      <c r="M10" s="1"/>
      <c r="N10" s="1"/>
      <c r="O10" s="1"/>
      <c r="P10" s="1"/>
      <c r="Q10" s="13"/>
      <c r="R10" s="1"/>
      <c r="S10" s="1"/>
      <c r="T10" s="1"/>
      <c r="U10" s="1"/>
    </row>
    <row r="11" spans="1:21" ht="14.1" customHeight="1">
      <c r="A11" s="584"/>
      <c r="B11" s="14" t="s">
        <v>407</v>
      </c>
      <c r="C11" s="14">
        <f>SUM(C8:C10)</f>
        <v>4</v>
      </c>
      <c r="D11" s="14">
        <f>SUM(D8:D10)</f>
        <v>4</v>
      </c>
      <c r="E11" s="14">
        <f>SUM(E8:E10)</f>
        <v>4</v>
      </c>
      <c r="F11" s="14">
        <f>SUM(F8:F10)</f>
        <v>4</v>
      </c>
      <c r="G11" s="14" t="s">
        <v>407</v>
      </c>
      <c r="H11" s="14">
        <f>SUM(H8:H10)</f>
        <v>4</v>
      </c>
      <c r="I11" s="14">
        <f>SUM(I8:I10)</f>
        <v>4</v>
      </c>
      <c r="J11" s="14">
        <f>SUM(J9:J10)</f>
        <v>2</v>
      </c>
      <c r="K11" s="14">
        <f>SUM(K9:K10)</f>
        <v>2</v>
      </c>
      <c r="L11" s="14" t="s">
        <v>407</v>
      </c>
      <c r="M11" s="14">
        <f>SUM(M8:M10)</f>
        <v>0</v>
      </c>
      <c r="N11" s="14">
        <f>SUM(N8:N10)</f>
        <v>0</v>
      </c>
      <c r="O11" s="14">
        <f>SUM(O8:O10)</f>
        <v>0</v>
      </c>
      <c r="P11" s="14">
        <f>SUM(P8:P10)</f>
        <v>0</v>
      </c>
      <c r="Q11" s="14" t="s">
        <v>407</v>
      </c>
      <c r="R11" s="14">
        <f>SUM(R8:R10)</f>
        <v>0</v>
      </c>
      <c r="S11" s="14">
        <f>SUM(S8:S10)</f>
        <v>0</v>
      </c>
      <c r="T11" s="14">
        <f>SUM(T8:T10)</f>
        <v>0</v>
      </c>
      <c r="U11" s="14">
        <f>SUM(U8:U10)</f>
        <v>0</v>
      </c>
    </row>
    <row r="12" spans="1:21" ht="14.1" customHeight="1">
      <c r="A12" s="584"/>
      <c r="B12" s="14" t="s">
        <v>63</v>
      </c>
      <c r="C12" s="590">
        <f>C11+E11+H11+J11+M11+O11+R11+T11</f>
        <v>14</v>
      </c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</row>
    <row r="13" spans="1:21" ht="27" customHeight="1">
      <c r="A13" s="584"/>
      <c r="B13" s="591" t="s">
        <v>492</v>
      </c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</row>
    <row r="14" spans="1:21" ht="14.1" customHeight="1">
      <c r="A14" s="584" t="s">
        <v>474</v>
      </c>
      <c r="B14" s="147" t="s">
        <v>65</v>
      </c>
      <c r="C14" s="1">
        <v>0</v>
      </c>
      <c r="D14" s="1">
        <v>1</v>
      </c>
      <c r="E14" s="1">
        <v>0</v>
      </c>
      <c r="F14" s="1">
        <v>1</v>
      </c>
      <c r="G14" s="147" t="s">
        <v>66</v>
      </c>
      <c r="H14" s="1">
        <v>1</v>
      </c>
      <c r="I14" s="1">
        <v>1</v>
      </c>
      <c r="J14" s="1">
        <v>1</v>
      </c>
      <c r="K14" s="1">
        <v>1</v>
      </c>
      <c r="L14" s="13"/>
      <c r="M14" s="1"/>
      <c r="N14" s="1"/>
      <c r="O14" s="1"/>
      <c r="P14" s="1"/>
      <c r="Q14" s="13"/>
      <c r="R14" s="1"/>
      <c r="S14" s="1"/>
      <c r="T14" s="1"/>
      <c r="U14" s="1"/>
    </row>
    <row r="15" spans="1:21" ht="14.1" customHeight="1">
      <c r="A15" s="584"/>
      <c r="B15" s="147" t="s">
        <v>91</v>
      </c>
      <c r="C15" s="17"/>
      <c r="D15" s="17"/>
      <c r="E15" s="148">
        <v>2</v>
      </c>
      <c r="F15" s="1">
        <v>2</v>
      </c>
      <c r="G15" s="147" t="s">
        <v>122</v>
      </c>
      <c r="H15" s="1">
        <v>2</v>
      </c>
      <c r="I15" s="1">
        <v>2</v>
      </c>
      <c r="J15" s="1"/>
      <c r="K15" s="1"/>
      <c r="L15" s="13"/>
      <c r="M15" s="1"/>
      <c r="N15" s="1"/>
      <c r="O15" s="1"/>
      <c r="P15" s="1"/>
      <c r="Q15" s="13"/>
      <c r="R15" s="1"/>
      <c r="S15" s="1"/>
      <c r="T15" s="1"/>
      <c r="U15" s="1"/>
    </row>
    <row r="16" spans="1:21" ht="14.1" customHeight="1">
      <c r="A16" s="584"/>
      <c r="B16" s="147"/>
      <c r="C16" s="1"/>
      <c r="D16" s="1"/>
      <c r="E16" s="1"/>
      <c r="F16" s="1"/>
      <c r="G16" s="147" t="s">
        <v>68</v>
      </c>
      <c r="H16" s="1"/>
      <c r="I16" s="1"/>
      <c r="J16" s="1">
        <v>2</v>
      </c>
      <c r="K16" s="1">
        <v>2</v>
      </c>
      <c r="L16" s="13"/>
      <c r="M16" s="1"/>
      <c r="N16" s="1"/>
      <c r="O16" s="1"/>
      <c r="P16" s="1"/>
      <c r="Q16" s="13"/>
      <c r="R16" s="1"/>
      <c r="S16" s="1"/>
      <c r="T16" s="1"/>
      <c r="U16" s="1"/>
    </row>
    <row r="17" spans="1:25" ht="14.1" customHeight="1">
      <c r="A17" s="584"/>
      <c r="B17" s="14" t="s">
        <v>407</v>
      </c>
      <c r="C17" s="14">
        <f>SUM(C14:C15)</f>
        <v>0</v>
      </c>
      <c r="D17" s="14">
        <f>SUM(D14:D15)</f>
        <v>1</v>
      </c>
      <c r="E17" s="14">
        <f>SUM(E14:E15)</f>
        <v>2</v>
      </c>
      <c r="F17" s="14">
        <f>SUM(F14:F15)</f>
        <v>3</v>
      </c>
      <c r="G17" s="14" t="s">
        <v>407</v>
      </c>
      <c r="H17" s="14">
        <f>SUM(H14:H16)</f>
        <v>3</v>
      </c>
      <c r="I17" s="14">
        <f>SUM(I14:I16)</f>
        <v>3</v>
      </c>
      <c r="J17" s="14">
        <f>SUM(J14:J16)</f>
        <v>3</v>
      </c>
      <c r="K17" s="14">
        <f>SUM(K14:K16)</f>
        <v>3</v>
      </c>
      <c r="L17" s="14" t="s">
        <v>407</v>
      </c>
      <c r="M17" s="14">
        <f>SUM(M14:M16)</f>
        <v>0</v>
      </c>
      <c r="N17" s="14">
        <f>SUM(N14:N16)</f>
        <v>0</v>
      </c>
      <c r="O17" s="14">
        <f>SUM(O14:O16)</f>
        <v>0</v>
      </c>
      <c r="P17" s="14">
        <f>SUM(P14:P16)</f>
        <v>0</v>
      </c>
      <c r="Q17" s="14" t="s">
        <v>407</v>
      </c>
      <c r="R17" s="14">
        <f>SUM(R14:R16)</f>
        <v>0</v>
      </c>
      <c r="S17" s="14">
        <f>SUM(S14:S16)</f>
        <v>0</v>
      </c>
      <c r="T17" s="14">
        <f>SUM(T14:T16)</f>
        <v>0</v>
      </c>
      <c r="U17" s="14">
        <f>SUM(U14:U16)</f>
        <v>0</v>
      </c>
    </row>
    <row r="18" spans="1:25" ht="14.1" customHeight="1">
      <c r="A18" s="584"/>
      <c r="B18" s="189" t="s">
        <v>63</v>
      </c>
      <c r="C18" s="590">
        <f>C17+E17+H17+J17+M17+O17+R17+T17</f>
        <v>8</v>
      </c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</row>
    <row r="19" spans="1:25" ht="74.45" customHeight="1">
      <c r="A19" s="584" t="s">
        <v>346</v>
      </c>
      <c r="B19" s="591" t="s">
        <v>108</v>
      </c>
      <c r="C19" s="591"/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</row>
    <row r="20" spans="1:25" ht="14.1" customHeight="1">
      <c r="A20" s="584"/>
      <c r="B20" s="14" t="s">
        <v>63</v>
      </c>
      <c r="C20" s="590">
        <v>6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</row>
    <row r="21" spans="1:25" ht="14.1" customHeight="1">
      <c r="A21" s="592" t="s">
        <v>93</v>
      </c>
      <c r="B21" s="13" t="s">
        <v>96</v>
      </c>
      <c r="C21" s="148">
        <v>2</v>
      </c>
      <c r="D21" s="1">
        <v>2</v>
      </c>
      <c r="E21" s="1"/>
      <c r="F21" s="1"/>
      <c r="G21" s="13" t="s">
        <v>97</v>
      </c>
      <c r="H21" s="1">
        <v>2</v>
      </c>
      <c r="I21" s="1">
        <v>2</v>
      </c>
      <c r="J21" s="1"/>
      <c r="K21" s="1"/>
      <c r="L21" s="169"/>
      <c r="M21" s="163"/>
      <c r="N21" s="163"/>
      <c r="O21" s="163"/>
      <c r="P21" s="163"/>
      <c r="Q21" s="169"/>
      <c r="R21" s="163"/>
      <c r="S21" s="163"/>
      <c r="T21" s="163"/>
      <c r="U21" s="163"/>
      <c r="W21" s="190"/>
      <c r="X21" s="170"/>
      <c r="Y21" s="171"/>
    </row>
    <row r="22" spans="1:25" ht="14.1" customHeight="1">
      <c r="A22" s="592"/>
      <c r="B22" s="13" t="s">
        <v>94</v>
      </c>
      <c r="C22" s="1"/>
      <c r="D22" s="1"/>
      <c r="E22" s="1">
        <v>2</v>
      </c>
      <c r="F22" s="1">
        <v>2</v>
      </c>
      <c r="G22" s="11" t="s">
        <v>95</v>
      </c>
      <c r="H22" s="1"/>
      <c r="I22" s="1"/>
      <c r="J22" s="1">
        <v>2</v>
      </c>
      <c r="K22" s="1">
        <v>2</v>
      </c>
      <c r="L22" s="169"/>
      <c r="M22" s="163"/>
      <c r="N22" s="163"/>
      <c r="O22" s="163"/>
      <c r="P22" s="163"/>
      <c r="Q22" s="169"/>
      <c r="R22" s="163"/>
      <c r="S22" s="163"/>
      <c r="T22" s="163"/>
      <c r="U22" s="163"/>
      <c r="W22" s="191"/>
      <c r="X22" s="170"/>
      <c r="Y22" s="172"/>
    </row>
    <row r="23" spans="1:25" ht="14.1" customHeight="1">
      <c r="A23" s="592"/>
      <c r="B23" s="173" t="s">
        <v>63</v>
      </c>
      <c r="C23" s="593">
        <f>C21+E22+H21+J22</f>
        <v>8</v>
      </c>
      <c r="D23" s="593"/>
      <c r="E23" s="593"/>
      <c r="F23" s="593"/>
      <c r="G23" s="593"/>
      <c r="H23" s="593"/>
      <c r="I23" s="593"/>
      <c r="J23" s="593"/>
      <c r="K23" s="593"/>
      <c r="L23" s="593"/>
      <c r="M23" s="593"/>
      <c r="N23" s="593"/>
      <c r="O23" s="593"/>
      <c r="P23" s="593"/>
      <c r="Q23" s="593"/>
      <c r="R23" s="593"/>
      <c r="S23" s="593"/>
      <c r="T23" s="593"/>
      <c r="U23" s="593"/>
      <c r="W23" s="191"/>
      <c r="X23" s="170"/>
      <c r="Y23" s="172"/>
    </row>
    <row r="24" spans="1:25" s="185" customFormat="1" ht="13.9" customHeight="1">
      <c r="A24" s="586" t="s">
        <v>70</v>
      </c>
      <c r="B24" s="11" t="s">
        <v>71</v>
      </c>
      <c r="C24" s="8">
        <v>2</v>
      </c>
      <c r="D24" s="8">
        <v>2</v>
      </c>
      <c r="E24" s="8"/>
      <c r="F24" s="8"/>
      <c r="G24" s="11" t="s">
        <v>72</v>
      </c>
      <c r="H24" s="8">
        <v>2</v>
      </c>
      <c r="I24" s="8">
        <v>2</v>
      </c>
      <c r="J24" s="8"/>
      <c r="K24" s="8"/>
      <c r="L24" s="10" t="s">
        <v>73</v>
      </c>
      <c r="M24" s="8"/>
      <c r="N24" s="8"/>
      <c r="O24" s="8">
        <v>2</v>
      </c>
      <c r="P24" s="8">
        <v>2</v>
      </c>
      <c r="Q24" s="10" t="s">
        <v>74</v>
      </c>
      <c r="R24" s="8"/>
      <c r="S24" s="8"/>
      <c r="T24" s="8">
        <v>2</v>
      </c>
      <c r="U24" s="8">
        <v>2</v>
      </c>
    </row>
    <row r="25" spans="1:25" s="185" customFormat="1" ht="13.9" customHeight="1">
      <c r="A25" s="587"/>
      <c r="B25" s="11" t="s">
        <v>75</v>
      </c>
      <c r="C25" s="8">
        <v>2</v>
      </c>
      <c r="D25" s="8">
        <v>2</v>
      </c>
      <c r="E25" s="8"/>
      <c r="F25" s="8"/>
      <c r="G25" s="10" t="s">
        <v>76</v>
      </c>
      <c r="H25" s="8">
        <v>2</v>
      </c>
      <c r="I25" s="8">
        <v>2</v>
      </c>
      <c r="J25" s="8"/>
      <c r="K25" s="8"/>
      <c r="L25" s="11" t="s">
        <v>77</v>
      </c>
      <c r="M25" s="8"/>
      <c r="N25" s="8"/>
      <c r="O25" s="8">
        <v>2</v>
      </c>
      <c r="P25" s="8">
        <v>2</v>
      </c>
      <c r="Q25" s="10" t="s">
        <v>78</v>
      </c>
      <c r="R25" s="8"/>
      <c r="S25" s="8"/>
      <c r="T25" s="8">
        <v>2</v>
      </c>
      <c r="U25" s="8">
        <v>2</v>
      </c>
    </row>
    <row r="26" spans="1:25" s="185" customFormat="1" ht="13.9" customHeight="1">
      <c r="A26" s="588"/>
      <c r="B26" s="7" t="s">
        <v>79</v>
      </c>
      <c r="C26" s="589">
        <f>SUM(C24+C25+H24+H25+O24+O25+T24,+T25)</f>
        <v>16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</row>
    <row r="27" spans="1:25" ht="14.1" customHeight="1">
      <c r="A27" s="584" t="s">
        <v>408</v>
      </c>
      <c r="B27" s="13" t="s">
        <v>493</v>
      </c>
      <c r="C27" s="1">
        <v>2</v>
      </c>
      <c r="D27" s="1">
        <v>2</v>
      </c>
      <c r="E27" s="1"/>
      <c r="F27" s="1"/>
      <c r="G27" s="13" t="s">
        <v>494</v>
      </c>
      <c r="H27" s="1">
        <v>2</v>
      </c>
      <c r="I27" s="1">
        <v>2</v>
      </c>
      <c r="J27" s="1" t="s">
        <v>100</v>
      </c>
      <c r="K27" s="1" t="s">
        <v>100</v>
      </c>
      <c r="L27" s="13" t="s">
        <v>110</v>
      </c>
      <c r="M27" s="1">
        <v>10</v>
      </c>
      <c r="N27" s="1">
        <v>10</v>
      </c>
      <c r="O27" s="1"/>
      <c r="P27" s="1"/>
      <c r="Q27" s="169" t="s">
        <v>495</v>
      </c>
      <c r="R27" s="163">
        <v>2</v>
      </c>
      <c r="S27" s="163">
        <v>2</v>
      </c>
      <c r="T27" s="163" t="s">
        <v>100</v>
      </c>
      <c r="U27" s="163" t="s">
        <v>100</v>
      </c>
      <c r="W27" s="191"/>
      <c r="X27" s="170"/>
      <c r="Y27" s="172"/>
    </row>
    <row r="28" spans="1:25" ht="14.1" customHeight="1">
      <c r="A28" s="584"/>
      <c r="B28" s="13" t="s">
        <v>496</v>
      </c>
      <c r="C28" s="1">
        <v>2</v>
      </c>
      <c r="D28" s="1">
        <v>2</v>
      </c>
      <c r="E28" s="1"/>
      <c r="F28" s="1"/>
      <c r="G28" s="13" t="s">
        <v>497</v>
      </c>
      <c r="H28" s="1">
        <v>3</v>
      </c>
      <c r="I28" s="1">
        <v>4</v>
      </c>
      <c r="J28" s="1"/>
      <c r="K28" s="1"/>
      <c r="L28" s="13" t="s">
        <v>111</v>
      </c>
      <c r="M28" s="1"/>
      <c r="N28" s="1"/>
      <c r="O28" s="1">
        <v>10</v>
      </c>
      <c r="P28" s="1">
        <v>10</v>
      </c>
      <c r="Q28" s="169" t="s">
        <v>351</v>
      </c>
      <c r="R28" s="163">
        <v>1</v>
      </c>
      <c r="S28" s="163">
        <v>2</v>
      </c>
      <c r="T28" s="163"/>
      <c r="U28" s="163"/>
      <c r="W28" s="191"/>
      <c r="X28" s="170"/>
      <c r="Y28" s="172"/>
    </row>
    <row r="29" spans="1:25" ht="14.1" customHeight="1">
      <c r="A29" s="584"/>
      <c r="B29" s="13" t="s">
        <v>498</v>
      </c>
      <c r="C29" s="1">
        <v>2</v>
      </c>
      <c r="D29" s="1">
        <v>3</v>
      </c>
      <c r="E29" s="1" t="s">
        <v>100</v>
      </c>
      <c r="F29" s="1" t="s">
        <v>100</v>
      </c>
      <c r="G29" s="13" t="s">
        <v>499</v>
      </c>
      <c r="H29" s="1">
        <v>3</v>
      </c>
      <c r="I29" s="1">
        <v>4</v>
      </c>
      <c r="J29" s="1" t="s">
        <v>100</v>
      </c>
      <c r="K29" s="1" t="s">
        <v>100</v>
      </c>
      <c r="L29" s="13"/>
      <c r="M29" s="1"/>
      <c r="N29" s="1"/>
      <c r="O29" s="1"/>
      <c r="P29" s="1"/>
      <c r="Q29" s="169" t="s">
        <v>109</v>
      </c>
      <c r="R29" s="163">
        <v>2</v>
      </c>
      <c r="S29" s="163">
        <v>4</v>
      </c>
      <c r="T29" s="163">
        <v>2</v>
      </c>
      <c r="U29" s="163">
        <v>4</v>
      </c>
      <c r="W29" s="191"/>
      <c r="X29" s="170"/>
      <c r="Y29" s="172"/>
    </row>
    <row r="30" spans="1:25" ht="14.1" customHeight="1">
      <c r="A30" s="584"/>
      <c r="B30" s="13" t="s">
        <v>500</v>
      </c>
      <c r="C30" s="1">
        <v>3</v>
      </c>
      <c r="D30" s="1">
        <v>3</v>
      </c>
      <c r="E30" s="1"/>
      <c r="F30" s="1"/>
      <c r="G30" s="13" t="s">
        <v>501</v>
      </c>
      <c r="H30" s="1" t="s">
        <v>100</v>
      </c>
      <c r="I30" s="1" t="s">
        <v>100</v>
      </c>
      <c r="J30" s="1">
        <v>2</v>
      </c>
      <c r="K30" s="1">
        <v>2</v>
      </c>
      <c r="L30" s="13"/>
      <c r="M30" s="1"/>
      <c r="N30" s="1"/>
      <c r="O30" s="1"/>
      <c r="P30" s="1"/>
      <c r="Q30" s="169"/>
      <c r="R30" s="163"/>
      <c r="S30" s="163"/>
      <c r="T30" s="163"/>
      <c r="U30" s="163"/>
      <c r="W30" s="191"/>
      <c r="X30" s="170"/>
      <c r="Y30" s="172"/>
    </row>
    <row r="31" spans="1:25" ht="14.1" customHeight="1">
      <c r="A31" s="584"/>
      <c r="B31" s="13" t="s">
        <v>352</v>
      </c>
      <c r="C31" s="1">
        <v>2</v>
      </c>
      <c r="D31" s="1">
        <v>2</v>
      </c>
      <c r="E31" s="1"/>
      <c r="F31" s="1"/>
      <c r="G31" s="13" t="s">
        <v>502</v>
      </c>
      <c r="H31" s="1"/>
      <c r="I31" s="1"/>
      <c r="J31" s="1">
        <v>3</v>
      </c>
      <c r="K31" s="1">
        <v>4</v>
      </c>
      <c r="L31" s="13"/>
      <c r="M31" s="1"/>
      <c r="N31" s="1"/>
      <c r="O31" s="1"/>
      <c r="P31" s="1"/>
      <c r="Q31" s="169"/>
      <c r="R31" s="163"/>
      <c r="S31" s="163"/>
      <c r="T31" s="163"/>
      <c r="U31" s="163"/>
      <c r="W31" s="191"/>
      <c r="X31" s="170"/>
      <c r="Y31" s="172"/>
    </row>
    <row r="32" spans="1:25" ht="14.1" customHeight="1">
      <c r="A32" s="584"/>
      <c r="B32" s="13" t="s">
        <v>503</v>
      </c>
      <c r="C32" s="1"/>
      <c r="D32" s="1"/>
      <c r="E32" s="1">
        <v>2</v>
      </c>
      <c r="F32" s="1">
        <v>2</v>
      </c>
      <c r="G32" s="13" t="s">
        <v>504</v>
      </c>
      <c r="H32" s="1"/>
      <c r="I32" s="1"/>
      <c r="J32" s="1">
        <v>3</v>
      </c>
      <c r="K32" s="1">
        <v>4</v>
      </c>
      <c r="L32" s="13"/>
      <c r="M32" s="1"/>
      <c r="N32" s="1"/>
      <c r="O32" s="1"/>
      <c r="P32" s="1"/>
      <c r="Q32" s="169"/>
      <c r="R32" s="163"/>
      <c r="S32" s="163"/>
      <c r="T32" s="163"/>
      <c r="U32" s="163"/>
      <c r="W32" s="191"/>
      <c r="X32" s="170"/>
      <c r="Y32" s="172"/>
    </row>
    <row r="33" spans="1:25" ht="14.1" customHeight="1">
      <c r="A33" s="584"/>
      <c r="B33" s="13" t="s">
        <v>505</v>
      </c>
      <c r="C33" s="1" t="s">
        <v>100</v>
      </c>
      <c r="D33" s="1" t="s">
        <v>100</v>
      </c>
      <c r="E33" s="1">
        <v>2</v>
      </c>
      <c r="F33" s="1">
        <v>2</v>
      </c>
      <c r="G33" s="13" t="s">
        <v>356</v>
      </c>
      <c r="H33" s="1"/>
      <c r="I33" s="1"/>
      <c r="J33" s="1">
        <v>1</v>
      </c>
      <c r="K33" s="1">
        <v>2</v>
      </c>
      <c r="L33" s="13"/>
      <c r="M33" s="1"/>
      <c r="N33" s="1"/>
      <c r="O33" s="1"/>
      <c r="P33" s="1"/>
      <c r="Q33" s="13"/>
      <c r="R33" s="1"/>
      <c r="S33" s="1"/>
      <c r="T33" s="1"/>
      <c r="U33" s="1"/>
      <c r="W33" s="594"/>
      <c r="X33" s="595"/>
      <c r="Y33" s="172"/>
    </row>
    <row r="34" spans="1:25" ht="14.1" customHeight="1">
      <c r="A34" s="584"/>
      <c r="B34" s="13" t="s">
        <v>506</v>
      </c>
      <c r="C34" s="1" t="s">
        <v>100</v>
      </c>
      <c r="D34" s="1" t="s">
        <v>100</v>
      </c>
      <c r="E34" s="1">
        <v>3</v>
      </c>
      <c r="F34" s="1">
        <v>3</v>
      </c>
      <c r="G34" s="13"/>
      <c r="H34" s="1"/>
      <c r="I34" s="1"/>
      <c r="J34" s="1"/>
      <c r="K34" s="1"/>
      <c r="L34" s="13"/>
      <c r="M34" s="1"/>
      <c r="N34" s="1"/>
      <c r="O34" s="1"/>
      <c r="P34" s="1"/>
      <c r="Q34" s="13"/>
      <c r="R34" s="1"/>
      <c r="S34" s="1"/>
      <c r="T34" s="1"/>
      <c r="U34" s="1"/>
      <c r="W34" s="594"/>
      <c r="X34" s="595"/>
      <c r="Y34" s="172"/>
    </row>
    <row r="35" spans="1:25" ht="14.1" customHeight="1">
      <c r="A35" s="584"/>
      <c r="B35" s="13" t="s">
        <v>507</v>
      </c>
      <c r="C35" s="1"/>
      <c r="D35" s="1"/>
      <c r="E35" s="1">
        <v>3</v>
      </c>
      <c r="F35" s="1">
        <v>4</v>
      </c>
      <c r="G35" s="13"/>
      <c r="H35" s="1"/>
      <c r="I35" s="1"/>
      <c r="J35" s="1"/>
      <c r="K35" s="1"/>
      <c r="L35" s="13"/>
      <c r="M35" s="1"/>
      <c r="N35" s="1"/>
      <c r="O35" s="1"/>
      <c r="P35" s="1"/>
      <c r="Q35" s="13"/>
      <c r="R35" s="1"/>
      <c r="S35" s="1"/>
      <c r="T35" s="1"/>
      <c r="U35" s="1"/>
      <c r="W35" s="594"/>
      <c r="X35" s="595"/>
      <c r="Y35" s="172"/>
    </row>
    <row r="36" spans="1:25" ht="14.1" customHeight="1">
      <c r="A36" s="584"/>
      <c r="B36" s="13" t="s">
        <v>508</v>
      </c>
      <c r="C36" s="1"/>
      <c r="D36" s="1"/>
      <c r="E36" s="1">
        <v>3</v>
      </c>
      <c r="F36" s="1">
        <v>3</v>
      </c>
      <c r="G36" s="13"/>
      <c r="H36" s="1"/>
      <c r="I36" s="1"/>
      <c r="J36" s="1"/>
      <c r="K36" s="1"/>
      <c r="L36" s="13"/>
      <c r="M36" s="1"/>
      <c r="N36" s="1"/>
      <c r="O36" s="1"/>
      <c r="P36" s="1"/>
      <c r="Q36" s="13"/>
      <c r="R36" s="1"/>
      <c r="S36" s="1"/>
      <c r="T36" s="1"/>
      <c r="U36" s="1"/>
    </row>
    <row r="37" spans="1:25" ht="14.1" customHeight="1">
      <c r="A37" s="584"/>
      <c r="B37" s="14" t="s">
        <v>407</v>
      </c>
      <c r="C37" s="14">
        <f>SUM(C27:C36)</f>
        <v>11</v>
      </c>
      <c r="D37" s="14">
        <f>SUM(D27:D36)</f>
        <v>12</v>
      </c>
      <c r="E37" s="14">
        <f>SUM(E27:E36)</f>
        <v>13</v>
      </c>
      <c r="F37" s="14">
        <f>SUM(F27:F36)</f>
        <v>14</v>
      </c>
      <c r="G37" s="14" t="s">
        <v>480</v>
      </c>
      <c r="H37" s="14">
        <f>SUM(H27:H36)</f>
        <v>8</v>
      </c>
      <c r="I37" s="14">
        <f>SUM(I27:I36)</f>
        <v>10</v>
      </c>
      <c r="J37" s="14">
        <f>SUM(J27:J36)</f>
        <v>9</v>
      </c>
      <c r="K37" s="14">
        <f>SUM(K27:K36)</f>
        <v>12</v>
      </c>
      <c r="L37" s="14" t="s">
        <v>407</v>
      </c>
      <c r="M37" s="14">
        <f>SUM(M27:M36)</f>
        <v>10</v>
      </c>
      <c r="N37" s="14">
        <f>SUM(N27:N36)</f>
        <v>10</v>
      </c>
      <c r="O37" s="14">
        <f>SUM(O27:O36)</f>
        <v>10</v>
      </c>
      <c r="P37" s="14">
        <f>SUM(P27:P36)</f>
        <v>10</v>
      </c>
      <c r="Q37" s="14" t="s">
        <v>407</v>
      </c>
      <c r="R37" s="14">
        <f>SUM(R27:R36)</f>
        <v>5</v>
      </c>
      <c r="S37" s="14">
        <f>SUM(S27:S36)</f>
        <v>8</v>
      </c>
      <c r="T37" s="14">
        <f>SUM(T27:T36)</f>
        <v>2</v>
      </c>
      <c r="U37" s="14">
        <f>SUM(U27:U36)</f>
        <v>4</v>
      </c>
    </row>
    <row r="38" spans="1:25" ht="14.1" customHeight="1">
      <c r="A38" s="584"/>
      <c r="B38" s="14" t="s">
        <v>63</v>
      </c>
      <c r="C38" s="596" t="str">
        <f>SUM(C37,E37,H37,J37,M37,O37,R37,T37)&amp;"/"&amp;SUM(D37,F37,I37,K37,N37,P37,S37,U37)&amp;"(學分/時數)"</f>
        <v>68/80(學分/時數)</v>
      </c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</row>
    <row r="39" spans="1:25" ht="14.1" customHeight="1">
      <c r="A39" s="584" t="s">
        <v>52</v>
      </c>
      <c r="B39" s="192" t="s">
        <v>509</v>
      </c>
      <c r="C39" s="163">
        <v>2</v>
      </c>
      <c r="D39" s="163">
        <v>2</v>
      </c>
      <c r="E39" s="163"/>
      <c r="F39" s="163"/>
      <c r="G39" s="169" t="s">
        <v>510</v>
      </c>
      <c r="H39" s="163">
        <v>2</v>
      </c>
      <c r="I39" s="163">
        <v>2</v>
      </c>
      <c r="J39" s="163"/>
      <c r="K39" s="163"/>
      <c r="L39" s="169"/>
      <c r="M39" s="163"/>
      <c r="N39" s="163"/>
      <c r="O39" s="163"/>
      <c r="P39" s="163"/>
      <c r="Q39" s="169" t="s">
        <v>511</v>
      </c>
      <c r="R39" s="163">
        <v>1</v>
      </c>
      <c r="S39" s="163">
        <v>1</v>
      </c>
      <c r="T39" s="163"/>
      <c r="U39" s="163"/>
    </row>
    <row r="40" spans="1:25" ht="14.1" customHeight="1">
      <c r="A40" s="584"/>
      <c r="B40" s="192" t="s">
        <v>512</v>
      </c>
      <c r="C40" s="163">
        <v>2</v>
      </c>
      <c r="D40" s="163">
        <v>2</v>
      </c>
      <c r="E40" s="163"/>
      <c r="F40" s="163"/>
      <c r="G40" s="169" t="s">
        <v>513</v>
      </c>
      <c r="H40" s="163">
        <v>2</v>
      </c>
      <c r="I40" s="163">
        <v>2</v>
      </c>
      <c r="J40" s="163"/>
      <c r="K40" s="163"/>
      <c r="L40" s="169"/>
      <c r="M40" s="163"/>
      <c r="N40" s="163"/>
      <c r="O40" s="163"/>
      <c r="P40" s="163"/>
      <c r="Q40" s="169" t="s">
        <v>514</v>
      </c>
      <c r="R40" s="163">
        <v>2</v>
      </c>
      <c r="S40" s="163">
        <v>2</v>
      </c>
      <c r="T40" s="163"/>
      <c r="U40" s="163"/>
    </row>
    <row r="41" spans="1:25" ht="14.1" customHeight="1">
      <c r="A41" s="584"/>
      <c r="B41" s="13" t="s">
        <v>357</v>
      </c>
      <c r="C41" s="1">
        <v>2</v>
      </c>
      <c r="D41" s="1">
        <v>2</v>
      </c>
      <c r="E41" s="163" t="s">
        <v>100</v>
      </c>
      <c r="F41" s="163" t="s">
        <v>100</v>
      </c>
      <c r="G41" s="169" t="s">
        <v>515</v>
      </c>
      <c r="H41" s="193">
        <v>2</v>
      </c>
      <c r="I41" s="193">
        <v>2</v>
      </c>
      <c r="J41" s="163"/>
      <c r="K41" s="163"/>
      <c r="L41" s="169"/>
      <c r="M41" s="163"/>
      <c r="N41" s="163"/>
      <c r="O41" s="163"/>
      <c r="P41" s="163"/>
      <c r="Q41" s="169" t="s">
        <v>516</v>
      </c>
      <c r="R41" s="163">
        <v>2</v>
      </c>
      <c r="S41" s="163">
        <v>2</v>
      </c>
      <c r="T41" s="163"/>
      <c r="U41" s="163"/>
    </row>
    <row r="42" spans="1:25" ht="14.1" customHeight="1">
      <c r="A42" s="584"/>
      <c r="B42" s="192" t="s">
        <v>517</v>
      </c>
      <c r="C42" s="163"/>
      <c r="D42" s="163"/>
      <c r="E42" s="163">
        <v>3</v>
      </c>
      <c r="F42" s="163">
        <v>3</v>
      </c>
      <c r="G42" s="169" t="s">
        <v>518</v>
      </c>
      <c r="H42" s="193">
        <v>3</v>
      </c>
      <c r="I42" s="193">
        <v>3</v>
      </c>
      <c r="J42" s="163"/>
      <c r="K42" s="163"/>
      <c r="L42" s="169"/>
      <c r="M42" s="163"/>
      <c r="N42" s="163"/>
      <c r="O42" s="163"/>
      <c r="P42" s="163"/>
      <c r="Q42" s="169" t="s">
        <v>519</v>
      </c>
      <c r="R42" s="163">
        <v>2</v>
      </c>
      <c r="S42" s="163">
        <v>2</v>
      </c>
      <c r="T42" s="163"/>
      <c r="U42" s="163"/>
    </row>
    <row r="43" spans="1:25" ht="14.1" customHeight="1">
      <c r="A43" s="584"/>
      <c r="B43" s="169" t="s">
        <v>520</v>
      </c>
      <c r="C43" s="163"/>
      <c r="D43" s="163"/>
      <c r="E43" s="163">
        <v>2</v>
      </c>
      <c r="F43" s="163">
        <v>2</v>
      </c>
      <c r="G43" s="169" t="s">
        <v>521</v>
      </c>
      <c r="H43" s="163">
        <v>3</v>
      </c>
      <c r="I43" s="163">
        <v>3</v>
      </c>
      <c r="J43" s="163"/>
      <c r="K43" s="163"/>
      <c r="L43" s="169"/>
      <c r="M43" s="163"/>
      <c r="N43" s="163"/>
      <c r="O43" s="163"/>
      <c r="P43" s="163"/>
      <c r="Q43" s="169" t="s">
        <v>522</v>
      </c>
      <c r="R43" s="163">
        <v>4</v>
      </c>
      <c r="S43" s="163">
        <v>4</v>
      </c>
      <c r="T43" s="163"/>
      <c r="U43" s="163"/>
    </row>
    <row r="44" spans="1:25" ht="14.1" customHeight="1">
      <c r="A44" s="584"/>
      <c r="B44" s="169" t="s">
        <v>523</v>
      </c>
      <c r="C44" s="163"/>
      <c r="D44" s="163"/>
      <c r="E44" s="163">
        <v>2</v>
      </c>
      <c r="F44" s="163">
        <v>2</v>
      </c>
      <c r="G44" s="169" t="s">
        <v>736</v>
      </c>
      <c r="H44" s="163">
        <v>3</v>
      </c>
      <c r="I44" s="163">
        <v>3</v>
      </c>
      <c r="J44" s="163"/>
      <c r="K44" s="163"/>
      <c r="L44" s="169"/>
      <c r="M44" s="163"/>
      <c r="N44" s="163"/>
      <c r="O44" s="163"/>
      <c r="P44" s="163"/>
      <c r="Q44" s="194" t="s">
        <v>170</v>
      </c>
      <c r="R44" s="193">
        <v>9</v>
      </c>
      <c r="S44" s="193" t="s">
        <v>99</v>
      </c>
      <c r="T44" s="163"/>
      <c r="U44" s="163"/>
    </row>
    <row r="45" spans="1:25" ht="14.1" customHeight="1">
      <c r="A45" s="584"/>
      <c r="B45" s="13" t="s">
        <v>524</v>
      </c>
      <c r="C45" s="163"/>
      <c r="D45" s="163"/>
      <c r="E45" s="163">
        <v>2</v>
      </c>
      <c r="F45" s="163">
        <v>2</v>
      </c>
      <c r="G45" s="169" t="s">
        <v>104</v>
      </c>
      <c r="H45" s="163"/>
      <c r="I45" s="163"/>
      <c r="J45" s="163">
        <v>2</v>
      </c>
      <c r="K45" s="163">
        <v>2</v>
      </c>
      <c r="L45" s="169"/>
      <c r="M45" s="163"/>
      <c r="N45" s="163"/>
      <c r="O45" s="163"/>
      <c r="P45" s="163"/>
      <c r="Q45" s="249" t="s">
        <v>738</v>
      </c>
      <c r="R45" s="162">
        <v>3</v>
      </c>
      <c r="S45" s="162">
        <v>3</v>
      </c>
      <c r="T45" s="163"/>
      <c r="U45" s="163"/>
    </row>
    <row r="46" spans="1:25" ht="14.1" customHeight="1">
      <c r="A46" s="584"/>
      <c r="B46" s="169" t="s">
        <v>526</v>
      </c>
      <c r="C46" s="163"/>
      <c r="D46" s="163"/>
      <c r="E46" s="163">
        <v>4</v>
      </c>
      <c r="F46" s="163">
        <v>4</v>
      </c>
      <c r="G46" s="169" t="s">
        <v>525</v>
      </c>
      <c r="H46" s="163"/>
      <c r="I46" s="163"/>
      <c r="J46" s="163">
        <v>2</v>
      </c>
      <c r="K46" s="163">
        <v>2</v>
      </c>
      <c r="L46" s="169"/>
      <c r="M46" s="163"/>
      <c r="N46" s="163"/>
      <c r="O46" s="163"/>
      <c r="P46" s="163"/>
      <c r="Q46" s="194" t="s">
        <v>177</v>
      </c>
      <c r="R46" s="193"/>
      <c r="S46" s="193"/>
      <c r="T46" s="163">
        <v>9</v>
      </c>
      <c r="U46" s="163" t="s">
        <v>99</v>
      </c>
    </row>
    <row r="47" spans="1:25" ht="14.1" customHeight="1">
      <c r="A47" s="584"/>
      <c r="B47" s="248" t="s">
        <v>735</v>
      </c>
      <c r="C47" s="247"/>
      <c r="D47" s="247"/>
      <c r="E47" s="159">
        <v>3</v>
      </c>
      <c r="F47" s="159">
        <v>3</v>
      </c>
      <c r="G47" s="169" t="s">
        <v>527</v>
      </c>
      <c r="H47" s="163"/>
      <c r="I47" s="163"/>
      <c r="J47" s="163">
        <v>3</v>
      </c>
      <c r="K47" s="163">
        <v>3</v>
      </c>
      <c r="L47" s="169"/>
      <c r="M47" s="163"/>
      <c r="N47" s="163"/>
      <c r="O47" s="163"/>
      <c r="P47" s="163"/>
      <c r="Q47" s="169" t="s">
        <v>528</v>
      </c>
      <c r="R47" s="163" t="s">
        <v>100</v>
      </c>
      <c r="S47" s="163" t="s">
        <v>100</v>
      </c>
      <c r="T47" s="163">
        <v>2</v>
      </c>
      <c r="U47" s="163">
        <v>2</v>
      </c>
    </row>
    <row r="48" spans="1:25" ht="14.1" customHeight="1">
      <c r="A48" s="584"/>
      <c r="B48" s="169"/>
      <c r="C48" s="163"/>
      <c r="D48" s="163"/>
      <c r="E48" s="163"/>
      <c r="F48" s="163"/>
      <c r="G48" s="169" t="s">
        <v>481</v>
      </c>
      <c r="H48" s="163"/>
      <c r="I48" s="163"/>
      <c r="J48" s="163">
        <v>3</v>
      </c>
      <c r="K48" s="163">
        <v>3</v>
      </c>
      <c r="L48" s="169"/>
      <c r="M48" s="163"/>
      <c r="N48" s="163"/>
      <c r="O48" s="163"/>
      <c r="P48" s="163"/>
      <c r="Q48" s="169" t="s">
        <v>529</v>
      </c>
      <c r="R48" s="163"/>
      <c r="S48" s="163"/>
      <c r="T48" s="163">
        <v>2</v>
      </c>
      <c r="U48" s="163">
        <v>2</v>
      </c>
    </row>
    <row r="49" spans="1:21" ht="14.1" customHeight="1">
      <c r="A49" s="584"/>
      <c r="B49" s="169"/>
      <c r="C49" s="163"/>
      <c r="D49" s="163"/>
      <c r="E49" s="163"/>
      <c r="F49" s="163"/>
      <c r="G49" s="169" t="s">
        <v>737</v>
      </c>
      <c r="H49" s="163"/>
      <c r="I49" s="163"/>
      <c r="J49" s="163">
        <v>3</v>
      </c>
      <c r="K49" s="163">
        <v>3</v>
      </c>
      <c r="L49" s="169"/>
      <c r="M49" s="163"/>
      <c r="N49" s="163"/>
      <c r="O49" s="163"/>
      <c r="P49" s="163"/>
      <c r="Q49" s="169" t="s">
        <v>530</v>
      </c>
      <c r="R49" s="163"/>
      <c r="S49" s="163"/>
      <c r="T49" s="163">
        <v>2</v>
      </c>
      <c r="U49" s="163">
        <v>2</v>
      </c>
    </row>
    <row r="50" spans="1:21" ht="14.1" customHeight="1">
      <c r="A50" s="584"/>
      <c r="B50" s="169"/>
      <c r="C50" s="163"/>
      <c r="D50" s="163"/>
      <c r="E50" s="163"/>
      <c r="F50" s="163"/>
      <c r="G50" s="169"/>
      <c r="H50" s="193"/>
      <c r="I50" s="193"/>
      <c r="J50" s="163"/>
      <c r="K50" s="163"/>
      <c r="L50" s="169"/>
      <c r="M50" s="163"/>
      <c r="N50" s="163"/>
      <c r="O50" s="163"/>
      <c r="P50" s="163"/>
      <c r="Q50" s="169" t="s">
        <v>531</v>
      </c>
      <c r="R50" s="163"/>
      <c r="S50" s="163"/>
      <c r="T50" s="163">
        <v>4</v>
      </c>
      <c r="U50" s="163">
        <v>4</v>
      </c>
    </row>
    <row r="51" spans="1:21" ht="14.1" customHeight="1">
      <c r="A51" s="584"/>
      <c r="B51" s="169"/>
      <c r="C51" s="163"/>
      <c r="D51" s="163"/>
      <c r="E51" s="163"/>
      <c r="F51" s="163"/>
      <c r="G51" s="169"/>
      <c r="H51" s="193"/>
      <c r="I51" s="193"/>
      <c r="J51" s="163"/>
      <c r="K51" s="163"/>
      <c r="L51" s="169"/>
      <c r="M51" s="163"/>
      <c r="N51" s="163"/>
      <c r="O51" s="163"/>
      <c r="P51" s="163"/>
      <c r="Q51" s="250" t="s">
        <v>739</v>
      </c>
      <c r="R51" s="159"/>
      <c r="S51" s="159"/>
      <c r="T51" s="159">
        <v>3</v>
      </c>
      <c r="U51" s="159">
        <v>3</v>
      </c>
    </row>
    <row r="52" spans="1:21" ht="14.1" customHeight="1">
      <c r="A52" s="584"/>
      <c r="B52" s="14" t="s">
        <v>407</v>
      </c>
      <c r="C52" s="14">
        <f>SUM(C39:C50)</f>
        <v>6</v>
      </c>
      <c r="D52" s="14">
        <f>SUM(D39:D50)</f>
        <v>6</v>
      </c>
      <c r="E52" s="14">
        <f>SUM(E39:E50)</f>
        <v>16</v>
      </c>
      <c r="F52" s="14">
        <f>SUM(F39:F50)</f>
        <v>16</v>
      </c>
      <c r="G52" s="14" t="s">
        <v>407</v>
      </c>
      <c r="H52" s="14">
        <f>SUM(H39:H50)</f>
        <v>15</v>
      </c>
      <c r="I52" s="14">
        <f>SUM(I39:I50)</f>
        <v>15</v>
      </c>
      <c r="J52" s="14">
        <f>SUM(J39:J50)</f>
        <v>13</v>
      </c>
      <c r="K52" s="14">
        <f>SUM(K39:K50)</f>
        <v>13</v>
      </c>
      <c r="L52" s="14" t="s">
        <v>407</v>
      </c>
      <c r="M52" s="14">
        <f>SUM(M39:M50)</f>
        <v>0</v>
      </c>
      <c r="N52" s="14">
        <f>SUM(N39:N50)</f>
        <v>0</v>
      </c>
      <c r="O52" s="14">
        <f>SUM(O39:O50)</f>
        <v>0</v>
      </c>
      <c r="P52" s="14">
        <f>SUM(P39:P50)</f>
        <v>0</v>
      </c>
      <c r="Q52" s="14" t="s">
        <v>407</v>
      </c>
      <c r="R52" s="14">
        <f>SUM(R39:R50)</f>
        <v>23</v>
      </c>
      <c r="S52" s="14">
        <f>SUM(S39:S50)</f>
        <v>14</v>
      </c>
      <c r="T52" s="14">
        <f>SUM(T39:T50)</f>
        <v>19</v>
      </c>
      <c r="U52" s="14">
        <f>SUM(U39:U50)</f>
        <v>10</v>
      </c>
    </row>
    <row r="53" spans="1:21" ht="14.1" customHeight="1">
      <c r="A53" s="584"/>
      <c r="B53" s="14" t="s">
        <v>63</v>
      </c>
      <c r="C53" s="590" t="s">
        <v>532</v>
      </c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</row>
    <row r="54" spans="1:21" s="181" customFormat="1" ht="15" customHeight="1">
      <c r="A54" s="598" t="s">
        <v>483</v>
      </c>
      <c r="B54" s="598"/>
      <c r="C54" s="598"/>
      <c r="D54" s="598"/>
      <c r="E54" s="598"/>
      <c r="F54" s="598"/>
      <c r="G54" s="598"/>
      <c r="H54" s="598"/>
      <c r="I54" s="598"/>
      <c r="J54" s="598"/>
      <c r="K54" s="176"/>
      <c r="L54" s="177" t="s">
        <v>112</v>
      </c>
      <c r="M54" s="178"/>
      <c r="N54" s="178"/>
      <c r="O54" s="178"/>
      <c r="P54" s="179"/>
      <c r="Q54" s="177" t="s">
        <v>484</v>
      </c>
      <c r="R54" s="179"/>
      <c r="S54" s="179"/>
      <c r="T54" s="179"/>
      <c r="U54" s="177"/>
    </row>
    <row r="55" spans="1:21" s="183" customFormat="1" ht="15" customHeight="1">
      <c r="A55" s="598" t="s">
        <v>485</v>
      </c>
      <c r="B55" s="598"/>
      <c r="C55" s="598"/>
      <c r="D55" s="598"/>
      <c r="E55" s="598"/>
      <c r="F55" s="598"/>
      <c r="G55" s="598"/>
      <c r="H55" s="598"/>
      <c r="I55" s="598"/>
      <c r="J55" s="598"/>
      <c r="K55" s="182"/>
      <c r="L55" s="177" t="s">
        <v>182</v>
      </c>
      <c r="M55" s="178"/>
      <c r="N55" s="178"/>
      <c r="O55" s="178"/>
      <c r="P55" s="179"/>
      <c r="Q55" s="177" t="s">
        <v>486</v>
      </c>
      <c r="R55" s="179"/>
      <c r="S55" s="179"/>
      <c r="T55" s="179"/>
      <c r="U55" s="177"/>
    </row>
    <row r="56" spans="1:21" s="183" customFormat="1" ht="15" customHeight="1">
      <c r="A56" s="599" t="s">
        <v>487</v>
      </c>
      <c r="B56" s="599"/>
      <c r="C56" s="599"/>
      <c r="D56" s="599"/>
      <c r="E56" s="599"/>
      <c r="F56" s="599"/>
      <c r="G56" s="599"/>
      <c r="H56" s="599"/>
      <c r="I56" s="599"/>
      <c r="J56" s="599"/>
      <c r="K56" s="599"/>
      <c r="L56" s="177" t="s">
        <v>113</v>
      </c>
      <c r="M56" s="178"/>
      <c r="N56" s="178"/>
      <c r="O56" s="178"/>
      <c r="P56" s="179"/>
      <c r="Q56" s="177" t="s">
        <v>114</v>
      </c>
      <c r="R56" s="179"/>
      <c r="S56" s="179"/>
      <c r="T56" s="179"/>
      <c r="U56" s="177"/>
    </row>
    <row r="57" spans="1:21" s="181" customFormat="1" ht="15" customHeight="1">
      <c r="A57" s="599" t="s">
        <v>488</v>
      </c>
      <c r="B57" s="599"/>
      <c r="C57" s="599"/>
      <c r="D57" s="599"/>
      <c r="E57" s="599"/>
      <c r="F57" s="599"/>
      <c r="G57" s="599"/>
      <c r="H57" s="599"/>
      <c r="I57" s="599"/>
      <c r="J57" s="599"/>
      <c r="K57" s="599"/>
      <c r="L57" s="599" t="s">
        <v>115</v>
      </c>
      <c r="M57" s="599"/>
      <c r="N57" s="599"/>
      <c r="O57" s="599"/>
      <c r="P57" s="599"/>
      <c r="Q57" s="177"/>
      <c r="R57" s="179" t="s">
        <v>100</v>
      </c>
      <c r="S57" s="179" t="s">
        <v>100</v>
      </c>
      <c r="T57" s="179"/>
      <c r="U57" s="195"/>
    </row>
    <row r="58" spans="1:21" s="181" customFormat="1" ht="15" customHeight="1">
      <c r="A58" s="599" t="s">
        <v>489</v>
      </c>
      <c r="B58" s="599"/>
      <c r="C58" s="599"/>
      <c r="D58" s="599"/>
      <c r="E58" s="599"/>
      <c r="F58" s="599"/>
      <c r="G58" s="599"/>
      <c r="H58" s="599"/>
      <c r="I58" s="599"/>
      <c r="J58" s="599"/>
      <c r="K58" s="599"/>
      <c r="L58" s="600" t="s">
        <v>490</v>
      </c>
      <c r="M58" s="600"/>
      <c r="N58" s="600"/>
      <c r="O58" s="600"/>
      <c r="P58" s="600"/>
      <c r="Q58" s="600"/>
      <c r="R58" s="600"/>
      <c r="S58" s="600"/>
      <c r="T58" s="600"/>
      <c r="U58" s="600"/>
    </row>
    <row r="59" spans="1:21" s="185" customFormat="1" ht="9" customHeight="1">
      <c r="A59" s="601" t="s">
        <v>1204</v>
      </c>
      <c r="B59" s="602"/>
      <c r="C59" s="602"/>
      <c r="D59" s="602"/>
      <c r="E59" s="602"/>
      <c r="F59" s="602"/>
      <c r="G59" s="602"/>
      <c r="H59" s="602"/>
      <c r="I59" s="602"/>
      <c r="J59" s="602"/>
      <c r="K59" s="602"/>
      <c r="L59" s="600"/>
      <c r="M59" s="600"/>
      <c r="N59" s="600"/>
      <c r="O59" s="600"/>
      <c r="P59" s="600"/>
      <c r="Q59" s="600"/>
      <c r="R59" s="600"/>
      <c r="S59" s="600"/>
      <c r="T59" s="600"/>
      <c r="U59" s="600"/>
    </row>
    <row r="60" spans="1:21" ht="9" customHeight="1">
      <c r="A60" s="602"/>
      <c r="B60" s="602"/>
      <c r="C60" s="602"/>
      <c r="D60" s="602"/>
      <c r="E60" s="602"/>
      <c r="F60" s="602"/>
      <c r="G60" s="602"/>
      <c r="H60" s="602"/>
      <c r="I60" s="602"/>
      <c r="J60" s="602"/>
      <c r="K60" s="602"/>
      <c r="L60" s="186"/>
      <c r="M60" s="186"/>
      <c r="N60" s="186"/>
      <c r="O60" s="186"/>
      <c r="P60" s="186"/>
      <c r="Q60" s="186"/>
      <c r="R60" s="186"/>
      <c r="S60" s="186"/>
      <c r="T60" s="186"/>
      <c r="U60" s="186"/>
    </row>
    <row r="61" spans="1:21" ht="14.1" customHeight="1">
      <c r="A61" s="597"/>
      <c r="B61" s="597"/>
      <c r="C61" s="597"/>
      <c r="D61" s="597"/>
      <c r="E61" s="597"/>
      <c r="F61" s="597"/>
      <c r="G61" s="597"/>
      <c r="H61" s="597"/>
      <c r="I61" s="597"/>
      <c r="J61" s="597"/>
      <c r="L61" s="165"/>
      <c r="M61" s="187"/>
      <c r="N61" s="187"/>
      <c r="O61" s="187"/>
      <c r="P61" s="164"/>
      <c r="R61" s="164"/>
      <c r="S61" s="164"/>
      <c r="T61" s="164"/>
      <c r="U61" s="185"/>
    </row>
    <row r="62" spans="1:21" ht="14.1" customHeight="1">
      <c r="A62" s="603"/>
      <c r="B62" s="603"/>
      <c r="C62" s="603"/>
      <c r="D62" s="603"/>
      <c r="E62" s="603"/>
      <c r="F62" s="603"/>
      <c r="G62" s="603"/>
      <c r="H62" s="603"/>
      <c r="I62" s="603"/>
      <c r="J62" s="603"/>
      <c r="K62" s="603"/>
      <c r="L62" s="165"/>
      <c r="M62" s="187"/>
      <c r="N62" s="187"/>
      <c r="O62" s="187"/>
      <c r="P62" s="164"/>
      <c r="Q62" s="165"/>
      <c r="R62" s="164"/>
      <c r="S62" s="164"/>
      <c r="T62" s="165"/>
      <c r="U62" s="185"/>
    </row>
    <row r="63" spans="1:21" ht="14.1" customHeight="1">
      <c r="A63" s="603"/>
      <c r="B63" s="603"/>
      <c r="C63" s="603"/>
      <c r="D63" s="603"/>
      <c r="E63" s="603"/>
      <c r="F63" s="603"/>
      <c r="G63" s="603"/>
      <c r="H63" s="603"/>
      <c r="I63" s="603"/>
      <c r="J63" s="603"/>
      <c r="K63" s="603"/>
      <c r="L63" s="597"/>
      <c r="M63" s="597"/>
      <c r="N63" s="597"/>
      <c r="O63" s="597"/>
      <c r="P63" s="597"/>
      <c r="Q63" s="185"/>
      <c r="R63" s="164" t="s">
        <v>100</v>
      </c>
      <c r="S63" s="164" t="s">
        <v>100</v>
      </c>
      <c r="T63" s="164"/>
    </row>
    <row r="64" spans="1:21" ht="14.1" customHeight="1">
      <c r="A64" s="603"/>
      <c r="B64" s="603"/>
      <c r="C64" s="603"/>
      <c r="D64" s="603"/>
      <c r="E64" s="603"/>
      <c r="F64" s="603"/>
      <c r="G64" s="603"/>
      <c r="H64" s="603"/>
      <c r="I64" s="603"/>
      <c r="J64" s="603"/>
      <c r="K64" s="603"/>
      <c r="L64" s="165"/>
      <c r="M64" s="187"/>
      <c r="N64" s="187"/>
      <c r="O64" s="187"/>
      <c r="P64" s="164"/>
      <c r="Q64" s="165"/>
      <c r="R64" s="164"/>
      <c r="S64" s="164"/>
      <c r="T64" s="164"/>
      <c r="U64" s="185"/>
    </row>
    <row r="65" spans="1:21" ht="14.1" customHeight="1">
      <c r="A65" s="597"/>
      <c r="B65" s="597"/>
      <c r="C65" s="597"/>
      <c r="D65" s="597"/>
      <c r="E65" s="597"/>
      <c r="F65" s="597"/>
      <c r="G65" s="597"/>
      <c r="H65" s="597"/>
      <c r="I65" s="597"/>
      <c r="J65" s="597"/>
      <c r="K65" s="597"/>
      <c r="L65" s="597"/>
      <c r="M65" s="597"/>
      <c r="N65" s="597"/>
      <c r="O65" s="597"/>
      <c r="P65" s="597"/>
      <c r="Q65" s="597"/>
      <c r="R65" s="597"/>
      <c r="S65" s="597"/>
      <c r="T65" s="597"/>
      <c r="U65" s="597"/>
    </row>
  </sheetData>
  <mergeCells count="53">
    <mergeCell ref="A39:A53"/>
    <mergeCell ref="C53:U53"/>
    <mergeCell ref="A65:U65"/>
    <mergeCell ref="A54:J54"/>
    <mergeCell ref="A55:J55"/>
    <mergeCell ref="A56:K56"/>
    <mergeCell ref="A57:K57"/>
    <mergeCell ref="L57:P57"/>
    <mergeCell ref="A58:K58"/>
    <mergeCell ref="L58:U59"/>
    <mergeCell ref="A59:K60"/>
    <mergeCell ref="A61:J61"/>
    <mergeCell ref="A62:K62"/>
    <mergeCell ref="A63:K63"/>
    <mergeCell ref="L63:P63"/>
    <mergeCell ref="A64:K64"/>
    <mergeCell ref="C23:U23"/>
    <mergeCell ref="A27:A38"/>
    <mergeCell ref="W33:W35"/>
    <mergeCell ref="X33:X35"/>
    <mergeCell ref="C38:U38"/>
    <mergeCell ref="J6:K6"/>
    <mergeCell ref="M6:N6"/>
    <mergeCell ref="O6:P6"/>
    <mergeCell ref="R6:S6"/>
    <mergeCell ref="A24:A26"/>
    <mergeCell ref="C26:U26"/>
    <mergeCell ref="T6:U6"/>
    <mergeCell ref="A8:A13"/>
    <mergeCell ref="C12:U12"/>
    <mergeCell ref="B13:U13"/>
    <mergeCell ref="A14:A18"/>
    <mergeCell ref="C18:U18"/>
    <mergeCell ref="A19:A20"/>
    <mergeCell ref="B19:U19"/>
    <mergeCell ref="C20:U20"/>
    <mergeCell ref="A21:A23"/>
    <mergeCell ref="A1:U1"/>
    <mergeCell ref="A2:U2"/>
    <mergeCell ref="A3:U3"/>
    <mergeCell ref="A4:U4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  <mergeCell ref="H6:I6"/>
  </mergeCells>
  <phoneticPr fontId="2" type="noConversion"/>
  <printOptions horizontalCentered="1"/>
  <pageMargins left="0.23622047244094491" right="0.19685039370078741" top="0.15748031496062992" bottom="0.23622047244094491" header="0.15748031496062992" footer="0.23622047244094491"/>
  <pageSetup paperSize="9" scale="95" orientation="portrait" horizontalDpi="1200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A40" zoomScale="115" zoomScaleNormal="115" workbookViewId="0">
      <selection activeCell="L58" sqref="L58:U59"/>
    </sheetView>
  </sheetViews>
  <sheetFormatPr defaultRowHeight="16.5"/>
  <cols>
    <col min="1" max="1" width="3" style="115" customWidth="1"/>
    <col min="2" max="2" width="11.875" style="104" customWidth="1"/>
    <col min="3" max="6" width="3.125" style="104" customWidth="1"/>
    <col min="7" max="7" width="11.875" style="104" customWidth="1"/>
    <col min="8" max="11" width="3" style="104" customWidth="1"/>
    <col min="12" max="12" width="11.875" style="104" customWidth="1"/>
    <col min="13" max="16" width="3" style="104" customWidth="1"/>
    <col min="17" max="17" width="11.875" style="104" customWidth="1"/>
    <col min="18" max="21" width="3" style="104" customWidth="1"/>
    <col min="22" max="22" width="5.625" style="104" customWidth="1"/>
    <col min="23" max="23" width="15.5" style="104" bestFit="1" customWidth="1"/>
    <col min="24" max="24" width="2.5" style="104" bestFit="1" customWidth="1"/>
    <col min="25" max="25" width="11.25" style="104" bestFit="1" customWidth="1"/>
    <col min="26" max="256" width="9" style="104"/>
    <col min="257" max="257" width="3" style="104" customWidth="1"/>
    <col min="258" max="258" width="11.875" style="104" customWidth="1"/>
    <col min="259" max="262" width="3.125" style="104" customWidth="1"/>
    <col min="263" max="263" width="11.875" style="104" customWidth="1"/>
    <col min="264" max="267" width="3" style="104" customWidth="1"/>
    <col min="268" max="268" width="11.875" style="104" customWidth="1"/>
    <col min="269" max="272" width="3" style="104" customWidth="1"/>
    <col min="273" max="273" width="11.875" style="104" customWidth="1"/>
    <col min="274" max="277" width="3" style="104" customWidth="1"/>
    <col min="278" max="278" width="5.625" style="104" customWidth="1"/>
    <col min="279" max="279" width="15.5" style="104" bestFit="1" customWidth="1"/>
    <col min="280" max="280" width="2.5" style="104" bestFit="1" customWidth="1"/>
    <col min="281" max="281" width="11.25" style="104" bestFit="1" customWidth="1"/>
    <col min="282" max="512" width="9" style="104"/>
    <col min="513" max="513" width="3" style="104" customWidth="1"/>
    <col min="514" max="514" width="11.875" style="104" customWidth="1"/>
    <col min="515" max="518" width="3.125" style="104" customWidth="1"/>
    <col min="519" max="519" width="11.875" style="104" customWidth="1"/>
    <col min="520" max="523" width="3" style="104" customWidth="1"/>
    <col min="524" max="524" width="11.875" style="104" customWidth="1"/>
    <col min="525" max="528" width="3" style="104" customWidth="1"/>
    <col min="529" max="529" width="11.875" style="104" customWidth="1"/>
    <col min="530" max="533" width="3" style="104" customWidth="1"/>
    <col min="534" max="534" width="5.625" style="104" customWidth="1"/>
    <col min="535" max="535" width="15.5" style="104" bestFit="1" customWidth="1"/>
    <col min="536" max="536" width="2.5" style="104" bestFit="1" customWidth="1"/>
    <col min="537" max="537" width="11.25" style="104" bestFit="1" customWidth="1"/>
    <col min="538" max="768" width="9" style="104"/>
    <col min="769" max="769" width="3" style="104" customWidth="1"/>
    <col min="770" max="770" width="11.875" style="104" customWidth="1"/>
    <col min="771" max="774" width="3.125" style="104" customWidth="1"/>
    <col min="775" max="775" width="11.875" style="104" customWidth="1"/>
    <col min="776" max="779" width="3" style="104" customWidth="1"/>
    <col min="780" max="780" width="11.875" style="104" customWidth="1"/>
    <col min="781" max="784" width="3" style="104" customWidth="1"/>
    <col min="785" max="785" width="11.875" style="104" customWidth="1"/>
    <col min="786" max="789" width="3" style="104" customWidth="1"/>
    <col min="790" max="790" width="5.625" style="104" customWidth="1"/>
    <col min="791" max="791" width="15.5" style="104" bestFit="1" customWidth="1"/>
    <col min="792" max="792" width="2.5" style="104" bestFit="1" customWidth="1"/>
    <col min="793" max="793" width="11.25" style="104" bestFit="1" customWidth="1"/>
    <col min="794" max="1024" width="9" style="104"/>
    <col min="1025" max="1025" width="3" style="104" customWidth="1"/>
    <col min="1026" max="1026" width="11.875" style="104" customWidth="1"/>
    <col min="1027" max="1030" width="3.125" style="104" customWidth="1"/>
    <col min="1031" max="1031" width="11.875" style="104" customWidth="1"/>
    <col min="1032" max="1035" width="3" style="104" customWidth="1"/>
    <col min="1036" max="1036" width="11.875" style="104" customWidth="1"/>
    <col min="1037" max="1040" width="3" style="104" customWidth="1"/>
    <col min="1041" max="1041" width="11.875" style="104" customWidth="1"/>
    <col min="1042" max="1045" width="3" style="104" customWidth="1"/>
    <col min="1046" max="1046" width="5.625" style="104" customWidth="1"/>
    <col min="1047" max="1047" width="15.5" style="104" bestFit="1" customWidth="1"/>
    <col min="1048" max="1048" width="2.5" style="104" bestFit="1" customWidth="1"/>
    <col min="1049" max="1049" width="11.25" style="104" bestFit="1" customWidth="1"/>
    <col min="1050" max="1280" width="9" style="104"/>
    <col min="1281" max="1281" width="3" style="104" customWidth="1"/>
    <col min="1282" max="1282" width="11.875" style="104" customWidth="1"/>
    <col min="1283" max="1286" width="3.125" style="104" customWidth="1"/>
    <col min="1287" max="1287" width="11.875" style="104" customWidth="1"/>
    <col min="1288" max="1291" width="3" style="104" customWidth="1"/>
    <col min="1292" max="1292" width="11.875" style="104" customWidth="1"/>
    <col min="1293" max="1296" width="3" style="104" customWidth="1"/>
    <col min="1297" max="1297" width="11.875" style="104" customWidth="1"/>
    <col min="1298" max="1301" width="3" style="104" customWidth="1"/>
    <col min="1302" max="1302" width="5.625" style="104" customWidth="1"/>
    <col min="1303" max="1303" width="15.5" style="104" bestFit="1" customWidth="1"/>
    <col min="1304" max="1304" width="2.5" style="104" bestFit="1" customWidth="1"/>
    <col min="1305" max="1305" width="11.25" style="104" bestFit="1" customWidth="1"/>
    <col min="1306" max="1536" width="9" style="104"/>
    <col min="1537" max="1537" width="3" style="104" customWidth="1"/>
    <col min="1538" max="1538" width="11.875" style="104" customWidth="1"/>
    <col min="1539" max="1542" width="3.125" style="104" customWidth="1"/>
    <col min="1543" max="1543" width="11.875" style="104" customWidth="1"/>
    <col min="1544" max="1547" width="3" style="104" customWidth="1"/>
    <col min="1548" max="1548" width="11.875" style="104" customWidth="1"/>
    <col min="1549" max="1552" width="3" style="104" customWidth="1"/>
    <col min="1553" max="1553" width="11.875" style="104" customWidth="1"/>
    <col min="1554" max="1557" width="3" style="104" customWidth="1"/>
    <col min="1558" max="1558" width="5.625" style="104" customWidth="1"/>
    <col min="1559" max="1559" width="15.5" style="104" bestFit="1" customWidth="1"/>
    <col min="1560" max="1560" width="2.5" style="104" bestFit="1" customWidth="1"/>
    <col min="1561" max="1561" width="11.25" style="104" bestFit="1" customWidth="1"/>
    <col min="1562" max="1792" width="9" style="104"/>
    <col min="1793" max="1793" width="3" style="104" customWidth="1"/>
    <col min="1794" max="1794" width="11.875" style="104" customWidth="1"/>
    <col min="1795" max="1798" width="3.125" style="104" customWidth="1"/>
    <col min="1799" max="1799" width="11.875" style="104" customWidth="1"/>
    <col min="1800" max="1803" width="3" style="104" customWidth="1"/>
    <col min="1804" max="1804" width="11.875" style="104" customWidth="1"/>
    <col min="1805" max="1808" width="3" style="104" customWidth="1"/>
    <col min="1809" max="1809" width="11.875" style="104" customWidth="1"/>
    <col min="1810" max="1813" width="3" style="104" customWidth="1"/>
    <col min="1814" max="1814" width="5.625" style="104" customWidth="1"/>
    <col min="1815" max="1815" width="15.5" style="104" bestFit="1" customWidth="1"/>
    <col min="1816" max="1816" width="2.5" style="104" bestFit="1" customWidth="1"/>
    <col min="1817" max="1817" width="11.25" style="104" bestFit="1" customWidth="1"/>
    <col min="1818" max="2048" width="9" style="104"/>
    <col min="2049" max="2049" width="3" style="104" customWidth="1"/>
    <col min="2050" max="2050" width="11.875" style="104" customWidth="1"/>
    <col min="2051" max="2054" width="3.125" style="104" customWidth="1"/>
    <col min="2055" max="2055" width="11.875" style="104" customWidth="1"/>
    <col min="2056" max="2059" width="3" style="104" customWidth="1"/>
    <col min="2060" max="2060" width="11.875" style="104" customWidth="1"/>
    <col min="2061" max="2064" width="3" style="104" customWidth="1"/>
    <col min="2065" max="2065" width="11.875" style="104" customWidth="1"/>
    <col min="2066" max="2069" width="3" style="104" customWidth="1"/>
    <col min="2070" max="2070" width="5.625" style="104" customWidth="1"/>
    <col min="2071" max="2071" width="15.5" style="104" bestFit="1" customWidth="1"/>
    <col min="2072" max="2072" width="2.5" style="104" bestFit="1" customWidth="1"/>
    <col min="2073" max="2073" width="11.25" style="104" bestFit="1" customWidth="1"/>
    <col min="2074" max="2304" width="9" style="104"/>
    <col min="2305" max="2305" width="3" style="104" customWidth="1"/>
    <col min="2306" max="2306" width="11.875" style="104" customWidth="1"/>
    <col min="2307" max="2310" width="3.125" style="104" customWidth="1"/>
    <col min="2311" max="2311" width="11.875" style="104" customWidth="1"/>
    <col min="2312" max="2315" width="3" style="104" customWidth="1"/>
    <col min="2316" max="2316" width="11.875" style="104" customWidth="1"/>
    <col min="2317" max="2320" width="3" style="104" customWidth="1"/>
    <col min="2321" max="2321" width="11.875" style="104" customWidth="1"/>
    <col min="2322" max="2325" width="3" style="104" customWidth="1"/>
    <col min="2326" max="2326" width="5.625" style="104" customWidth="1"/>
    <col min="2327" max="2327" width="15.5" style="104" bestFit="1" customWidth="1"/>
    <col min="2328" max="2328" width="2.5" style="104" bestFit="1" customWidth="1"/>
    <col min="2329" max="2329" width="11.25" style="104" bestFit="1" customWidth="1"/>
    <col min="2330" max="2560" width="9" style="104"/>
    <col min="2561" max="2561" width="3" style="104" customWidth="1"/>
    <col min="2562" max="2562" width="11.875" style="104" customWidth="1"/>
    <col min="2563" max="2566" width="3.125" style="104" customWidth="1"/>
    <col min="2567" max="2567" width="11.875" style="104" customWidth="1"/>
    <col min="2568" max="2571" width="3" style="104" customWidth="1"/>
    <col min="2572" max="2572" width="11.875" style="104" customWidth="1"/>
    <col min="2573" max="2576" width="3" style="104" customWidth="1"/>
    <col min="2577" max="2577" width="11.875" style="104" customWidth="1"/>
    <col min="2578" max="2581" width="3" style="104" customWidth="1"/>
    <col min="2582" max="2582" width="5.625" style="104" customWidth="1"/>
    <col min="2583" max="2583" width="15.5" style="104" bestFit="1" customWidth="1"/>
    <col min="2584" max="2584" width="2.5" style="104" bestFit="1" customWidth="1"/>
    <col min="2585" max="2585" width="11.25" style="104" bestFit="1" customWidth="1"/>
    <col min="2586" max="2816" width="9" style="104"/>
    <col min="2817" max="2817" width="3" style="104" customWidth="1"/>
    <col min="2818" max="2818" width="11.875" style="104" customWidth="1"/>
    <col min="2819" max="2822" width="3.125" style="104" customWidth="1"/>
    <col min="2823" max="2823" width="11.875" style="104" customWidth="1"/>
    <col min="2824" max="2827" width="3" style="104" customWidth="1"/>
    <col min="2828" max="2828" width="11.875" style="104" customWidth="1"/>
    <col min="2829" max="2832" width="3" style="104" customWidth="1"/>
    <col min="2833" max="2833" width="11.875" style="104" customWidth="1"/>
    <col min="2834" max="2837" width="3" style="104" customWidth="1"/>
    <col min="2838" max="2838" width="5.625" style="104" customWidth="1"/>
    <col min="2839" max="2839" width="15.5" style="104" bestFit="1" customWidth="1"/>
    <col min="2840" max="2840" width="2.5" style="104" bestFit="1" customWidth="1"/>
    <col min="2841" max="2841" width="11.25" style="104" bestFit="1" customWidth="1"/>
    <col min="2842" max="3072" width="9" style="104"/>
    <col min="3073" max="3073" width="3" style="104" customWidth="1"/>
    <col min="3074" max="3074" width="11.875" style="104" customWidth="1"/>
    <col min="3075" max="3078" width="3.125" style="104" customWidth="1"/>
    <col min="3079" max="3079" width="11.875" style="104" customWidth="1"/>
    <col min="3080" max="3083" width="3" style="104" customWidth="1"/>
    <col min="3084" max="3084" width="11.875" style="104" customWidth="1"/>
    <col min="3085" max="3088" width="3" style="104" customWidth="1"/>
    <col min="3089" max="3089" width="11.875" style="104" customWidth="1"/>
    <col min="3090" max="3093" width="3" style="104" customWidth="1"/>
    <col min="3094" max="3094" width="5.625" style="104" customWidth="1"/>
    <col min="3095" max="3095" width="15.5" style="104" bestFit="1" customWidth="1"/>
    <col min="3096" max="3096" width="2.5" style="104" bestFit="1" customWidth="1"/>
    <col min="3097" max="3097" width="11.25" style="104" bestFit="1" customWidth="1"/>
    <col min="3098" max="3328" width="9" style="104"/>
    <col min="3329" max="3329" width="3" style="104" customWidth="1"/>
    <col min="3330" max="3330" width="11.875" style="104" customWidth="1"/>
    <col min="3331" max="3334" width="3.125" style="104" customWidth="1"/>
    <col min="3335" max="3335" width="11.875" style="104" customWidth="1"/>
    <col min="3336" max="3339" width="3" style="104" customWidth="1"/>
    <col min="3340" max="3340" width="11.875" style="104" customWidth="1"/>
    <col min="3341" max="3344" width="3" style="104" customWidth="1"/>
    <col min="3345" max="3345" width="11.875" style="104" customWidth="1"/>
    <col min="3346" max="3349" width="3" style="104" customWidth="1"/>
    <col min="3350" max="3350" width="5.625" style="104" customWidth="1"/>
    <col min="3351" max="3351" width="15.5" style="104" bestFit="1" customWidth="1"/>
    <col min="3352" max="3352" width="2.5" style="104" bestFit="1" customWidth="1"/>
    <col min="3353" max="3353" width="11.25" style="104" bestFit="1" customWidth="1"/>
    <col min="3354" max="3584" width="9" style="104"/>
    <col min="3585" max="3585" width="3" style="104" customWidth="1"/>
    <col min="3586" max="3586" width="11.875" style="104" customWidth="1"/>
    <col min="3587" max="3590" width="3.125" style="104" customWidth="1"/>
    <col min="3591" max="3591" width="11.875" style="104" customWidth="1"/>
    <col min="3592" max="3595" width="3" style="104" customWidth="1"/>
    <col min="3596" max="3596" width="11.875" style="104" customWidth="1"/>
    <col min="3597" max="3600" width="3" style="104" customWidth="1"/>
    <col min="3601" max="3601" width="11.875" style="104" customWidth="1"/>
    <col min="3602" max="3605" width="3" style="104" customWidth="1"/>
    <col min="3606" max="3606" width="5.625" style="104" customWidth="1"/>
    <col min="3607" max="3607" width="15.5" style="104" bestFit="1" customWidth="1"/>
    <col min="3608" max="3608" width="2.5" style="104" bestFit="1" customWidth="1"/>
    <col min="3609" max="3609" width="11.25" style="104" bestFit="1" customWidth="1"/>
    <col min="3610" max="3840" width="9" style="104"/>
    <col min="3841" max="3841" width="3" style="104" customWidth="1"/>
    <col min="3842" max="3842" width="11.875" style="104" customWidth="1"/>
    <col min="3843" max="3846" width="3.125" style="104" customWidth="1"/>
    <col min="3847" max="3847" width="11.875" style="104" customWidth="1"/>
    <col min="3848" max="3851" width="3" style="104" customWidth="1"/>
    <col min="3852" max="3852" width="11.875" style="104" customWidth="1"/>
    <col min="3853" max="3856" width="3" style="104" customWidth="1"/>
    <col min="3857" max="3857" width="11.875" style="104" customWidth="1"/>
    <col min="3858" max="3861" width="3" style="104" customWidth="1"/>
    <col min="3862" max="3862" width="5.625" style="104" customWidth="1"/>
    <col min="3863" max="3863" width="15.5" style="104" bestFit="1" customWidth="1"/>
    <col min="3864" max="3864" width="2.5" style="104" bestFit="1" customWidth="1"/>
    <col min="3865" max="3865" width="11.25" style="104" bestFit="1" customWidth="1"/>
    <col min="3866" max="4096" width="9" style="104"/>
    <col min="4097" max="4097" width="3" style="104" customWidth="1"/>
    <col min="4098" max="4098" width="11.875" style="104" customWidth="1"/>
    <col min="4099" max="4102" width="3.125" style="104" customWidth="1"/>
    <col min="4103" max="4103" width="11.875" style="104" customWidth="1"/>
    <col min="4104" max="4107" width="3" style="104" customWidth="1"/>
    <col min="4108" max="4108" width="11.875" style="104" customWidth="1"/>
    <col min="4109" max="4112" width="3" style="104" customWidth="1"/>
    <col min="4113" max="4113" width="11.875" style="104" customWidth="1"/>
    <col min="4114" max="4117" width="3" style="104" customWidth="1"/>
    <col min="4118" max="4118" width="5.625" style="104" customWidth="1"/>
    <col min="4119" max="4119" width="15.5" style="104" bestFit="1" customWidth="1"/>
    <col min="4120" max="4120" width="2.5" style="104" bestFit="1" customWidth="1"/>
    <col min="4121" max="4121" width="11.25" style="104" bestFit="1" customWidth="1"/>
    <col min="4122" max="4352" width="9" style="104"/>
    <col min="4353" max="4353" width="3" style="104" customWidth="1"/>
    <col min="4354" max="4354" width="11.875" style="104" customWidth="1"/>
    <col min="4355" max="4358" width="3.125" style="104" customWidth="1"/>
    <col min="4359" max="4359" width="11.875" style="104" customWidth="1"/>
    <col min="4360" max="4363" width="3" style="104" customWidth="1"/>
    <col min="4364" max="4364" width="11.875" style="104" customWidth="1"/>
    <col min="4365" max="4368" width="3" style="104" customWidth="1"/>
    <col min="4369" max="4369" width="11.875" style="104" customWidth="1"/>
    <col min="4370" max="4373" width="3" style="104" customWidth="1"/>
    <col min="4374" max="4374" width="5.625" style="104" customWidth="1"/>
    <col min="4375" max="4375" width="15.5" style="104" bestFit="1" customWidth="1"/>
    <col min="4376" max="4376" width="2.5" style="104" bestFit="1" customWidth="1"/>
    <col min="4377" max="4377" width="11.25" style="104" bestFit="1" customWidth="1"/>
    <col min="4378" max="4608" width="9" style="104"/>
    <col min="4609" max="4609" width="3" style="104" customWidth="1"/>
    <col min="4610" max="4610" width="11.875" style="104" customWidth="1"/>
    <col min="4611" max="4614" width="3.125" style="104" customWidth="1"/>
    <col min="4615" max="4615" width="11.875" style="104" customWidth="1"/>
    <col min="4616" max="4619" width="3" style="104" customWidth="1"/>
    <col min="4620" max="4620" width="11.875" style="104" customWidth="1"/>
    <col min="4621" max="4624" width="3" style="104" customWidth="1"/>
    <col min="4625" max="4625" width="11.875" style="104" customWidth="1"/>
    <col min="4626" max="4629" width="3" style="104" customWidth="1"/>
    <col min="4630" max="4630" width="5.625" style="104" customWidth="1"/>
    <col min="4631" max="4631" width="15.5" style="104" bestFit="1" customWidth="1"/>
    <col min="4632" max="4632" width="2.5" style="104" bestFit="1" customWidth="1"/>
    <col min="4633" max="4633" width="11.25" style="104" bestFit="1" customWidth="1"/>
    <col min="4634" max="4864" width="9" style="104"/>
    <col min="4865" max="4865" width="3" style="104" customWidth="1"/>
    <col min="4866" max="4866" width="11.875" style="104" customWidth="1"/>
    <col min="4867" max="4870" width="3.125" style="104" customWidth="1"/>
    <col min="4871" max="4871" width="11.875" style="104" customWidth="1"/>
    <col min="4872" max="4875" width="3" style="104" customWidth="1"/>
    <col min="4876" max="4876" width="11.875" style="104" customWidth="1"/>
    <col min="4877" max="4880" width="3" style="104" customWidth="1"/>
    <col min="4881" max="4881" width="11.875" style="104" customWidth="1"/>
    <col min="4882" max="4885" width="3" style="104" customWidth="1"/>
    <col min="4886" max="4886" width="5.625" style="104" customWidth="1"/>
    <col min="4887" max="4887" width="15.5" style="104" bestFit="1" customWidth="1"/>
    <col min="4888" max="4888" width="2.5" style="104" bestFit="1" customWidth="1"/>
    <col min="4889" max="4889" width="11.25" style="104" bestFit="1" customWidth="1"/>
    <col min="4890" max="5120" width="9" style="104"/>
    <col min="5121" max="5121" width="3" style="104" customWidth="1"/>
    <col min="5122" max="5122" width="11.875" style="104" customWidth="1"/>
    <col min="5123" max="5126" width="3.125" style="104" customWidth="1"/>
    <col min="5127" max="5127" width="11.875" style="104" customWidth="1"/>
    <col min="5128" max="5131" width="3" style="104" customWidth="1"/>
    <col min="5132" max="5132" width="11.875" style="104" customWidth="1"/>
    <col min="5133" max="5136" width="3" style="104" customWidth="1"/>
    <col min="5137" max="5137" width="11.875" style="104" customWidth="1"/>
    <col min="5138" max="5141" width="3" style="104" customWidth="1"/>
    <col min="5142" max="5142" width="5.625" style="104" customWidth="1"/>
    <col min="5143" max="5143" width="15.5" style="104" bestFit="1" customWidth="1"/>
    <col min="5144" max="5144" width="2.5" style="104" bestFit="1" customWidth="1"/>
    <col min="5145" max="5145" width="11.25" style="104" bestFit="1" customWidth="1"/>
    <col min="5146" max="5376" width="9" style="104"/>
    <col min="5377" max="5377" width="3" style="104" customWidth="1"/>
    <col min="5378" max="5378" width="11.875" style="104" customWidth="1"/>
    <col min="5379" max="5382" width="3.125" style="104" customWidth="1"/>
    <col min="5383" max="5383" width="11.875" style="104" customWidth="1"/>
    <col min="5384" max="5387" width="3" style="104" customWidth="1"/>
    <col min="5388" max="5388" width="11.875" style="104" customWidth="1"/>
    <col min="5389" max="5392" width="3" style="104" customWidth="1"/>
    <col min="5393" max="5393" width="11.875" style="104" customWidth="1"/>
    <col min="5394" max="5397" width="3" style="104" customWidth="1"/>
    <col min="5398" max="5398" width="5.625" style="104" customWidth="1"/>
    <col min="5399" max="5399" width="15.5" style="104" bestFit="1" customWidth="1"/>
    <col min="5400" max="5400" width="2.5" style="104" bestFit="1" customWidth="1"/>
    <col min="5401" max="5401" width="11.25" style="104" bestFit="1" customWidth="1"/>
    <col min="5402" max="5632" width="9" style="104"/>
    <col min="5633" max="5633" width="3" style="104" customWidth="1"/>
    <col min="5634" max="5634" width="11.875" style="104" customWidth="1"/>
    <col min="5635" max="5638" width="3.125" style="104" customWidth="1"/>
    <col min="5639" max="5639" width="11.875" style="104" customWidth="1"/>
    <col min="5640" max="5643" width="3" style="104" customWidth="1"/>
    <col min="5644" max="5644" width="11.875" style="104" customWidth="1"/>
    <col min="5645" max="5648" width="3" style="104" customWidth="1"/>
    <col min="5649" max="5649" width="11.875" style="104" customWidth="1"/>
    <col min="5650" max="5653" width="3" style="104" customWidth="1"/>
    <col min="5654" max="5654" width="5.625" style="104" customWidth="1"/>
    <col min="5655" max="5655" width="15.5" style="104" bestFit="1" customWidth="1"/>
    <col min="5656" max="5656" width="2.5" style="104" bestFit="1" customWidth="1"/>
    <col min="5657" max="5657" width="11.25" style="104" bestFit="1" customWidth="1"/>
    <col min="5658" max="5888" width="9" style="104"/>
    <col min="5889" max="5889" width="3" style="104" customWidth="1"/>
    <col min="5890" max="5890" width="11.875" style="104" customWidth="1"/>
    <col min="5891" max="5894" width="3.125" style="104" customWidth="1"/>
    <col min="5895" max="5895" width="11.875" style="104" customWidth="1"/>
    <col min="5896" max="5899" width="3" style="104" customWidth="1"/>
    <col min="5900" max="5900" width="11.875" style="104" customWidth="1"/>
    <col min="5901" max="5904" width="3" style="104" customWidth="1"/>
    <col min="5905" max="5905" width="11.875" style="104" customWidth="1"/>
    <col min="5906" max="5909" width="3" style="104" customWidth="1"/>
    <col min="5910" max="5910" width="5.625" style="104" customWidth="1"/>
    <col min="5911" max="5911" width="15.5" style="104" bestFit="1" customWidth="1"/>
    <col min="5912" max="5912" width="2.5" style="104" bestFit="1" customWidth="1"/>
    <col min="5913" max="5913" width="11.25" style="104" bestFit="1" customWidth="1"/>
    <col min="5914" max="6144" width="9" style="104"/>
    <col min="6145" max="6145" width="3" style="104" customWidth="1"/>
    <col min="6146" max="6146" width="11.875" style="104" customWidth="1"/>
    <col min="6147" max="6150" width="3.125" style="104" customWidth="1"/>
    <col min="6151" max="6151" width="11.875" style="104" customWidth="1"/>
    <col min="6152" max="6155" width="3" style="104" customWidth="1"/>
    <col min="6156" max="6156" width="11.875" style="104" customWidth="1"/>
    <col min="6157" max="6160" width="3" style="104" customWidth="1"/>
    <col min="6161" max="6161" width="11.875" style="104" customWidth="1"/>
    <col min="6162" max="6165" width="3" style="104" customWidth="1"/>
    <col min="6166" max="6166" width="5.625" style="104" customWidth="1"/>
    <col min="6167" max="6167" width="15.5" style="104" bestFit="1" customWidth="1"/>
    <col min="6168" max="6168" width="2.5" style="104" bestFit="1" customWidth="1"/>
    <col min="6169" max="6169" width="11.25" style="104" bestFit="1" customWidth="1"/>
    <col min="6170" max="6400" width="9" style="104"/>
    <col min="6401" max="6401" width="3" style="104" customWidth="1"/>
    <col min="6402" max="6402" width="11.875" style="104" customWidth="1"/>
    <col min="6403" max="6406" width="3.125" style="104" customWidth="1"/>
    <col min="6407" max="6407" width="11.875" style="104" customWidth="1"/>
    <col min="6408" max="6411" width="3" style="104" customWidth="1"/>
    <col min="6412" max="6412" width="11.875" style="104" customWidth="1"/>
    <col min="6413" max="6416" width="3" style="104" customWidth="1"/>
    <col min="6417" max="6417" width="11.875" style="104" customWidth="1"/>
    <col min="6418" max="6421" width="3" style="104" customWidth="1"/>
    <col min="6422" max="6422" width="5.625" style="104" customWidth="1"/>
    <col min="6423" max="6423" width="15.5" style="104" bestFit="1" customWidth="1"/>
    <col min="6424" max="6424" width="2.5" style="104" bestFit="1" customWidth="1"/>
    <col min="6425" max="6425" width="11.25" style="104" bestFit="1" customWidth="1"/>
    <col min="6426" max="6656" width="9" style="104"/>
    <col min="6657" max="6657" width="3" style="104" customWidth="1"/>
    <col min="6658" max="6658" width="11.875" style="104" customWidth="1"/>
    <col min="6659" max="6662" width="3.125" style="104" customWidth="1"/>
    <col min="6663" max="6663" width="11.875" style="104" customWidth="1"/>
    <col min="6664" max="6667" width="3" style="104" customWidth="1"/>
    <col min="6668" max="6668" width="11.875" style="104" customWidth="1"/>
    <col min="6669" max="6672" width="3" style="104" customWidth="1"/>
    <col min="6673" max="6673" width="11.875" style="104" customWidth="1"/>
    <col min="6674" max="6677" width="3" style="104" customWidth="1"/>
    <col min="6678" max="6678" width="5.625" style="104" customWidth="1"/>
    <col min="6679" max="6679" width="15.5" style="104" bestFit="1" customWidth="1"/>
    <col min="6680" max="6680" width="2.5" style="104" bestFit="1" customWidth="1"/>
    <col min="6681" max="6681" width="11.25" style="104" bestFit="1" customWidth="1"/>
    <col min="6682" max="6912" width="9" style="104"/>
    <col min="6913" max="6913" width="3" style="104" customWidth="1"/>
    <col min="6914" max="6914" width="11.875" style="104" customWidth="1"/>
    <col min="6915" max="6918" width="3.125" style="104" customWidth="1"/>
    <col min="6919" max="6919" width="11.875" style="104" customWidth="1"/>
    <col min="6920" max="6923" width="3" style="104" customWidth="1"/>
    <col min="6924" max="6924" width="11.875" style="104" customWidth="1"/>
    <col min="6925" max="6928" width="3" style="104" customWidth="1"/>
    <col min="6929" max="6929" width="11.875" style="104" customWidth="1"/>
    <col min="6930" max="6933" width="3" style="104" customWidth="1"/>
    <col min="6934" max="6934" width="5.625" style="104" customWidth="1"/>
    <col min="6935" max="6935" width="15.5" style="104" bestFit="1" customWidth="1"/>
    <col min="6936" max="6936" width="2.5" style="104" bestFit="1" customWidth="1"/>
    <col min="6937" max="6937" width="11.25" style="104" bestFit="1" customWidth="1"/>
    <col min="6938" max="7168" width="9" style="104"/>
    <col min="7169" max="7169" width="3" style="104" customWidth="1"/>
    <col min="7170" max="7170" width="11.875" style="104" customWidth="1"/>
    <col min="7171" max="7174" width="3.125" style="104" customWidth="1"/>
    <col min="7175" max="7175" width="11.875" style="104" customWidth="1"/>
    <col min="7176" max="7179" width="3" style="104" customWidth="1"/>
    <col min="7180" max="7180" width="11.875" style="104" customWidth="1"/>
    <col min="7181" max="7184" width="3" style="104" customWidth="1"/>
    <col min="7185" max="7185" width="11.875" style="104" customWidth="1"/>
    <col min="7186" max="7189" width="3" style="104" customWidth="1"/>
    <col min="7190" max="7190" width="5.625" style="104" customWidth="1"/>
    <col min="7191" max="7191" width="15.5" style="104" bestFit="1" customWidth="1"/>
    <col min="7192" max="7192" width="2.5" style="104" bestFit="1" customWidth="1"/>
    <col min="7193" max="7193" width="11.25" style="104" bestFit="1" customWidth="1"/>
    <col min="7194" max="7424" width="9" style="104"/>
    <col min="7425" max="7425" width="3" style="104" customWidth="1"/>
    <col min="7426" max="7426" width="11.875" style="104" customWidth="1"/>
    <col min="7427" max="7430" width="3.125" style="104" customWidth="1"/>
    <col min="7431" max="7431" width="11.875" style="104" customWidth="1"/>
    <col min="7432" max="7435" width="3" style="104" customWidth="1"/>
    <col min="7436" max="7436" width="11.875" style="104" customWidth="1"/>
    <col min="7437" max="7440" width="3" style="104" customWidth="1"/>
    <col min="7441" max="7441" width="11.875" style="104" customWidth="1"/>
    <col min="7442" max="7445" width="3" style="104" customWidth="1"/>
    <col min="7446" max="7446" width="5.625" style="104" customWidth="1"/>
    <col min="7447" max="7447" width="15.5" style="104" bestFit="1" customWidth="1"/>
    <col min="7448" max="7448" width="2.5" style="104" bestFit="1" customWidth="1"/>
    <col min="7449" max="7449" width="11.25" style="104" bestFit="1" customWidth="1"/>
    <col min="7450" max="7680" width="9" style="104"/>
    <col min="7681" max="7681" width="3" style="104" customWidth="1"/>
    <col min="7682" max="7682" width="11.875" style="104" customWidth="1"/>
    <col min="7683" max="7686" width="3.125" style="104" customWidth="1"/>
    <col min="7687" max="7687" width="11.875" style="104" customWidth="1"/>
    <col min="7688" max="7691" width="3" style="104" customWidth="1"/>
    <col min="7692" max="7692" width="11.875" style="104" customWidth="1"/>
    <col min="7693" max="7696" width="3" style="104" customWidth="1"/>
    <col min="7697" max="7697" width="11.875" style="104" customWidth="1"/>
    <col min="7698" max="7701" width="3" style="104" customWidth="1"/>
    <col min="7702" max="7702" width="5.625" style="104" customWidth="1"/>
    <col min="7703" max="7703" width="15.5" style="104" bestFit="1" customWidth="1"/>
    <col min="7704" max="7704" width="2.5" style="104" bestFit="1" customWidth="1"/>
    <col min="7705" max="7705" width="11.25" style="104" bestFit="1" customWidth="1"/>
    <col min="7706" max="7936" width="9" style="104"/>
    <col min="7937" max="7937" width="3" style="104" customWidth="1"/>
    <col min="7938" max="7938" width="11.875" style="104" customWidth="1"/>
    <col min="7939" max="7942" width="3.125" style="104" customWidth="1"/>
    <col min="7943" max="7943" width="11.875" style="104" customWidth="1"/>
    <col min="7944" max="7947" width="3" style="104" customWidth="1"/>
    <col min="7948" max="7948" width="11.875" style="104" customWidth="1"/>
    <col min="7949" max="7952" width="3" style="104" customWidth="1"/>
    <col min="7953" max="7953" width="11.875" style="104" customWidth="1"/>
    <col min="7954" max="7957" width="3" style="104" customWidth="1"/>
    <col min="7958" max="7958" width="5.625" style="104" customWidth="1"/>
    <col min="7959" max="7959" width="15.5" style="104" bestFit="1" customWidth="1"/>
    <col min="7960" max="7960" width="2.5" style="104" bestFit="1" customWidth="1"/>
    <col min="7961" max="7961" width="11.25" style="104" bestFit="1" customWidth="1"/>
    <col min="7962" max="8192" width="9" style="104"/>
    <col min="8193" max="8193" width="3" style="104" customWidth="1"/>
    <col min="8194" max="8194" width="11.875" style="104" customWidth="1"/>
    <col min="8195" max="8198" width="3.125" style="104" customWidth="1"/>
    <col min="8199" max="8199" width="11.875" style="104" customWidth="1"/>
    <col min="8200" max="8203" width="3" style="104" customWidth="1"/>
    <col min="8204" max="8204" width="11.875" style="104" customWidth="1"/>
    <col min="8205" max="8208" width="3" style="104" customWidth="1"/>
    <col min="8209" max="8209" width="11.875" style="104" customWidth="1"/>
    <col min="8210" max="8213" width="3" style="104" customWidth="1"/>
    <col min="8214" max="8214" width="5.625" style="104" customWidth="1"/>
    <col min="8215" max="8215" width="15.5" style="104" bestFit="1" customWidth="1"/>
    <col min="8216" max="8216" width="2.5" style="104" bestFit="1" customWidth="1"/>
    <col min="8217" max="8217" width="11.25" style="104" bestFit="1" customWidth="1"/>
    <col min="8218" max="8448" width="9" style="104"/>
    <col min="8449" max="8449" width="3" style="104" customWidth="1"/>
    <col min="8450" max="8450" width="11.875" style="104" customWidth="1"/>
    <col min="8451" max="8454" width="3.125" style="104" customWidth="1"/>
    <col min="8455" max="8455" width="11.875" style="104" customWidth="1"/>
    <col min="8456" max="8459" width="3" style="104" customWidth="1"/>
    <col min="8460" max="8460" width="11.875" style="104" customWidth="1"/>
    <col min="8461" max="8464" width="3" style="104" customWidth="1"/>
    <col min="8465" max="8465" width="11.875" style="104" customWidth="1"/>
    <col min="8466" max="8469" width="3" style="104" customWidth="1"/>
    <col min="8470" max="8470" width="5.625" style="104" customWidth="1"/>
    <col min="8471" max="8471" width="15.5" style="104" bestFit="1" customWidth="1"/>
    <col min="8472" max="8472" width="2.5" style="104" bestFit="1" customWidth="1"/>
    <col min="8473" max="8473" width="11.25" style="104" bestFit="1" customWidth="1"/>
    <col min="8474" max="8704" width="9" style="104"/>
    <col min="8705" max="8705" width="3" style="104" customWidth="1"/>
    <col min="8706" max="8706" width="11.875" style="104" customWidth="1"/>
    <col min="8707" max="8710" width="3.125" style="104" customWidth="1"/>
    <col min="8711" max="8711" width="11.875" style="104" customWidth="1"/>
    <col min="8712" max="8715" width="3" style="104" customWidth="1"/>
    <col min="8716" max="8716" width="11.875" style="104" customWidth="1"/>
    <col min="8717" max="8720" width="3" style="104" customWidth="1"/>
    <col min="8721" max="8721" width="11.875" style="104" customWidth="1"/>
    <col min="8722" max="8725" width="3" style="104" customWidth="1"/>
    <col min="8726" max="8726" width="5.625" style="104" customWidth="1"/>
    <col min="8727" max="8727" width="15.5" style="104" bestFit="1" customWidth="1"/>
    <col min="8728" max="8728" width="2.5" style="104" bestFit="1" customWidth="1"/>
    <col min="8729" max="8729" width="11.25" style="104" bestFit="1" customWidth="1"/>
    <col min="8730" max="8960" width="9" style="104"/>
    <col min="8961" max="8961" width="3" style="104" customWidth="1"/>
    <col min="8962" max="8962" width="11.875" style="104" customWidth="1"/>
    <col min="8963" max="8966" width="3.125" style="104" customWidth="1"/>
    <col min="8967" max="8967" width="11.875" style="104" customWidth="1"/>
    <col min="8968" max="8971" width="3" style="104" customWidth="1"/>
    <col min="8972" max="8972" width="11.875" style="104" customWidth="1"/>
    <col min="8973" max="8976" width="3" style="104" customWidth="1"/>
    <col min="8977" max="8977" width="11.875" style="104" customWidth="1"/>
    <col min="8978" max="8981" width="3" style="104" customWidth="1"/>
    <col min="8982" max="8982" width="5.625" style="104" customWidth="1"/>
    <col min="8983" max="8983" width="15.5" style="104" bestFit="1" customWidth="1"/>
    <col min="8984" max="8984" width="2.5" style="104" bestFit="1" customWidth="1"/>
    <col min="8985" max="8985" width="11.25" style="104" bestFit="1" customWidth="1"/>
    <col min="8986" max="9216" width="9" style="104"/>
    <col min="9217" max="9217" width="3" style="104" customWidth="1"/>
    <col min="9218" max="9218" width="11.875" style="104" customWidth="1"/>
    <col min="9219" max="9222" width="3.125" style="104" customWidth="1"/>
    <col min="9223" max="9223" width="11.875" style="104" customWidth="1"/>
    <col min="9224" max="9227" width="3" style="104" customWidth="1"/>
    <col min="9228" max="9228" width="11.875" style="104" customWidth="1"/>
    <col min="9229" max="9232" width="3" style="104" customWidth="1"/>
    <col min="9233" max="9233" width="11.875" style="104" customWidth="1"/>
    <col min="9234" max="9237" width="3" style="104" customWidth="1"/>
    <col min="9238" max="9238" width="5.625" style="104" customWidth="1"/>
    <col min="9239" max="9239" width="15.5" style="104" bestFit="1" customWidth="1"/>
    <col min="9240" max="9240" width="2.5" style="104" bestFit="1" customWidth="1"/>
    <col min="9241" max="9241" width="11.25" style="104" bestFit="1" customWidth="1"/>
    <col min="9242" max="9472" width="9" style="104"/>
    <col min="9473" max="9473" width="3" style="104" customWidth="1"/>
    <col min="9474" max="9474" width="11.875" style="104" customWidth="1"/>
    <col min="9475" max="9478" width="3.125" style="104" customWidth="1"/>
    <col min="9479" max="9479" width="11.875" style="104" customWidth="1"/>
    <col min="9480" max="9483" width="3" style="104" customWidth="1"/>
    <col min="9484" max="9484" width="11.875" style="104" customWidth="1"/>
    <col min="9485" max="9488" width="3" style="104" customWidth="1"/>
    <col min="9489" max="9489" width="11.875" style="104" customWidth="1"/>
    <col min="9490" max="9493" width="3" style="104" customWidth="1"/>
    <col min="9494" max="9494" width="5.625" style="104" customWidth="1"/>
    <col min="9495" max="9495" width="15.5" style="104" bestFit="1" customWidth="1"/>
    <col min="9496" max="9496" width="2.5" style="104" bestFit="1" customWidth="1"/>
    <col min="9497" max="9497" width="11.25" style="104" bestFit="1" customWidth="1"/>
    <col min="9498" max="9728" width="9" style="104"/>
    <col min="9729" max="9729" width="3" style="104" customWidth="1"/>
    <col min="9730" max="9730" width="11.875" style="104" customWidth="1"/>
    <col min="9731" max="9734" width="3.125" style="104" customWidth="1"/>
    <col min="9735" max="9735" width="11.875" style="104" customWidth="1"/>
    <col min="9736" max="9739" width="3" style="104" customWidth="1"/>
    <col min="9740" max="9740" width="11.875" style="104" customWidth="1"/>
    <col min="9741" max="9744" width="3" style="104" customWidth="1"/>
    <col min="9745" max="9745" width="11.875" style="104" customWidth="1"/>
    <col min="9746" max="9749" width="3" style="104" customWidth="1"/>
    <col min="9750" max="9750" width="5.625" style="104" customWidth="1"/>
    <col min="9751" max="9751" width="15.5" style="104" bestFit="1" customWidth="1"/>
    <col min="9752" max="9752" width="2.5" style="104" bestFit="1" customWidth="1"/>
    <col min="9753" max="9753" width="11.25" style="104" bestFit="1" customWidth="1"/>
    <col min="9754" max="9984" width="9" style="104"/>
    <col min="9985" max="9985" width="3" style="104" customWidth="1"/>
    <col min="9986" max="9986" width="11.875" style="104" customWidth="1"/>
    <col min="9987" max="9990" width="3.125" style="104" customWidth="1"/>
    <col min="9991" max="9991" width="11.875" style="104" customWidth="1"/>
    <col min="9992" max="9995" width="3" style="104" customWidth="1"/>
    <col min="9996" max="9996" width="11.875" style="104" customWidth="1"/>
    <col min="9997" max="10000" width="3" style="104" customWidth="1"/>
    <col min="10001" max="10001" width="11.875" style="104" customWidth="1"/>
    <col min="10002" max="10005" width="3" style="104" customWidth="1"/>
    <col min="10006" max="10006" width="5.625" style="104" customWidth="1"/>
    <col min="10007" max="10007" width="15.5" style="104" bestFit="1" customWidth="1"/>
    <col min="10008" max="10008" width="2.5" style="104" bestFit="1" customWidth="1"/>
    <col min="10009" max="10009" width="11.25" style="104" bestFit="1" customWidth="1"/>
    <col min="10010" max="10240" width="9" style="104"/>
    <col min="10241" max="10241" width="3" style="104" customWidth="1"/>
    <col min="10242" max="10242" width="11.875" style="104" customWidth="1"/>
    <col min="10243" max="10246" width="3.125" style="104" customWidth="1"/>
    <col min="10247" max="10247" width="11.875" style="104" customWidth="1"/>
    <col min="10248" max="10251" width="3" style="104" customWidth="1"/>
    <col min="10252" max="10252" width="11.875" style="104" customWidth="1"/>
    <col min="10253" max="10256" width="3" style="104" customWidth="1"/>
    <col min="10257" max="10257" width="11.875" style="104" customWidth="1"/>
    <col min="10258" max="10261" width="3" style="104" customWidth="1"/>
    <col min="10262" max="10262" width="5.625" style="104" customWidth="1"/>
    <col min="10263" max="10263" width="15.5" style="104" bestFit="1" customWidth="1"/>
    <col min="10264" max="10264" width="2.5" style="104" bestFit="1" customWidth="1"/>
    <col min="10265" max="10265" width="11.25" style="104" bestFit="1" customWidth="1"/>
    <col min="10266" max="10496" width="9" style="104"/>
    <col min="10497" max="10497" width="3" style="104" customWidth="1"/>
    <col min="10498" max="10498" width="11.875" style="104" customWidth="1"/>
    <col min="10499" max="10502" width="3.125" style="104" customWidth="1"/>
    <col min="10503" max="10503" width="11.875" style="104" customWidth="1"/>
    <col min="10504" max="10507" width="3" style="104" customWidth="1"/>
    <col min="10508" max="10508" width="11.875" style="104" customWidth="1"/>
    <col min="10509" max="10512" width="3" style="104" customWidth="1"/>
    <col min="10513" max="10513" width="11.875" style="104" customWidth="1"/>
    <col min="10514" max="10517" width="3" style="104" customWidth="1"/>
    <col min="10518" max="10518" width="5.625" style="104" customWidth="1"/>
    <col min="10519" max="10519" width="15.5" style="104" bestFit="1" customWidth="1"/>
    <col min="10520" max="10520" width="2.5" style="104" bestFit="1" customWidth="1"/>
    <col min="10521" max="10521" width="11.25" style="104" bestFit="1" customWidth="1"/>
    <col min="10522" max="10752" width="9" style="104"/>
    <col min="10753" max="10753" width="3" style="104" customWidth="1"/>
    <col min="10754" max="10754" width="11.875" style="104" customWidth="1"/>
    <col min="10755" max="10758" width="3.125" style="104" customWidth="1"/>
    <col min="10759" max="10759" width="11.875" style="104" customWidth="1"/>
    <col min="10760" max="10763" width="3" style="104" customWidth="1"/>
    <col min="10764" max="10764" width="11.875" style="104" customWidth="1"/>
    <col min="10765" max="10768" width="3" style="104" customWidth="1"/>
    <col min="10769" max="10769" width="11.875" style="104" customWidth="1"/>
    <col min="10770" max="10773" width="3" style="104" customWidth="1"/>
    <col min="10774" max="10774" width="5.625" style="104" customWidth="1"/>
    <col min="10775" max="10775" width="15.5" style="104" bestFit="1" customWidth="1"/>
    <col min="10776" max="10776" width="2.5" style="104" bestFit="1" customWidth="1"/>
    <col min="10777" max="10777" width="11.25" style="104" bestFit="1" customWidth="1"/>
    <col min="10778" max="11008" width="9" style="104"/>
    <col min="11009" max="11009" width="3" style="104" customWidth="1"/>
    <col min="11010" max="11010" width="11.875" style="104" customWidth="1"/>
    <col min="11011" max="11014" width="3.125" style="104" customWidth="1"/>
    <col min="11015" max="11015" width="11.875" style="104" customWidth="1"/>
    <col min="11016" max="11019" width="3" style="104" customWidth="1"/>
    <col min="11020" max="11020" width="11.875" style="104" customWidth="1"/>
    <col min="11021" max="11024" width="3" style="104" customWidth="1"/>
    <col min="11025" max="11025" width="11.875" style="104" customWidth="1"/>
    <col min="11026" max="11029" width="3" style="104" customWidth="1"/>
    <col min="11030" max="11030" width="5.625" style="104" customWidth="1"/>
    <col min="11031" max="11031" width="15.5" style="104" bestFit="1" customWidth="1"/>
    <col min="11032" max="11032" width="2.5" style="104" bestFit="1" customWidth="1"/>
    <col min="11033" max="11033" width="11.25" style="104" bestFit="1" customWidth="1"/>
    <col min="11034" max="11264" width="9" style="104"/>
    <col min="11265" max="11265" width="3" style="104" customWidth="1"/>
    <col min="11266" max="11266" width="11.875" style="104" customWidth="1"/>
    <col min="11267" max="11270" width="3.125" style="104" customWidth="1"/>
    <col min="11271" max="11271" width="11.875" style="104" customWidth="1"/>
    <col min="11272" max="11275" width="3" style="104" customWidth="1"/>
    <col min="11276" max="11276" width="11.875" style="104" customWidth="1"/>
    <col min="11277" max="11280" width="3" style="104" customWidth="1"/>
    <col min="11281" max="11281" width="11.875" style="104" customWidth="1"/>
    <col min="11282" max="11285" width="3" style="104" customWidth="1"/>
    <col min="11286" max="11286" width="5.625" style="104" customWidth="1"/>
    <col min="11287" max="11287" width="15.5" style="104" bestFit="1" customWidth="1"/>
    <col min="11288" max="11288" width="2.5" style="104" bestFit="1" customWidth="1"/>
    <col min="11289" max="11289" width="11.25" style="104" bestFit="1" customWidth="1"/>
    <col min="11290" max="11520" width="9" style="104"/>
    <col min="11521" max="11521" width="3" style="104" customWidth="1"/>
    <col min="11522" max="11522" width="11.875" style="104" customWidth="1"/>
    <col min="11523" max="11526" width="3.125" style="104" customWidth="1"/>
    <col min="11527" max="11527" width="11.875" style="104" customWidth="1"/>
    <col min="11528" max="11531" width="3" style="104" customWidth="1"/>
    <col min="11532" max="11532" width="11.875" style="104" customWidth="1"/>
    <col min="11533" max="11536" width="3" style="104" customWidth="1"/>
    <col min="11537" max="11537" width="11.875" style="104" customWidth="1"/>
    <col min="11538" max="11541" width="3" style="104" customWidth="1"/>
    <col min="11542" max="11542" width="5.625" style="104" customWidth="1"/>
    <col min="11543" max="11543" width="15.5" style="104" bestFit="1" customWidth="1"/>
    <col min="11544" max="11544" width="2.5" style="104" bestFit="1" customWidth="1"/>
    <col min="11545" max="11545" width="11.25" style="104" bestFit="1" customWidth="1"/>
    <col min="11546" max="11776" width="9" style="104"/>
    <col min="11777" max="11777" width="3" style="104" customWidth="1"/>
    <col min="11778" max="11778" width="11.875" style="104" customWidth="1"/>
    <col min="11779" max="11782" width="3.125" style="104" customWidth="1"/>
    <col min="11783" max="11783" width="11.875" style="104" customWidth="1"/>
    <col min="11784" max="11787" width="3" style="104" customWidth="1"/>
    <col min="11788" max="11788" width="11.875" style="104" customWidth="1"/>
    <col min="11789" max="11792" width="3" style="104" customWidth="1"/>
    <col min="11793" max="11793" width="11.875" style="104" customWidth="1"/>
    <col min="11794" max="11797" width="3" style="104" customWidth="1"/>
    <col min="11798" max="11798" width="5.625" style="104" customWidth="1"/>
    <col min="11799" max="11799" width="15.5" style="104" bestFit="1" customWidth="1"/>
    <col min="11800" max="11800" width="2.5" style="104" bestFit="1" customWidth="1"/>
    <col min="11801" max="11801" width="11.25" style="104" bestFit="1" customWidth="1"/>
    <col min="11802" max="12032" width="9" style="104"/>
    <col min="12033" max="12033" width="3" style="104" customWidth="1"/>
    <col min="12034" max="12034" width="11.875" style="104" customWidth="1"/>
    <col min="12035" max="12038" width="3.125" style="104" customWidth="1"/>
    <col min="12039" max="12039" width="11.875" style="104" customWidth="1"/>
    <col min="12040" max="12043" width="3" style="104" customWidth="1"/>
    <col min="12044" max="12044" width="11.875" style="104" customWidth="1"/>
    <col min="12045" max="12048" width="3" style="104" customWidth="1"/>
    <col min="12049" max="12049" width="11.875" style="104" customWidth="1"/>
    <col min="12050" max="12053" width="3" style="104" customWidth="1"/>
    <col min="12054" max="12054" width="5.625" style="104" customWidth="1"/>
    <col min="12055" max="12055" width="15.5" style="104" bestFit="1" customWidth="1"/>
    <col min="12056" max="12056" width="2.5" style="104" bestFit="1" customWidth="1"/>
    <col min="12057" max="12057" width="11.25" style="104" bestFit="1" customWidth="1"/>
    <col min="12058" max="12288" width="9" style="104"/>
    <col min="12289" max="12289" width="3" style="104" customWidth="1"/>
    <col min="12290" max="12290" width="11.875" style="104" customWidth="1"/>
    <col min="12291" max="12294" width="3.125" style="104" customWidth="1"/>
    <col min="12295" max="12295" width="11.875" style="104" customWidth="1"/>
    <col min="12296" max="12299" width="3" style="104" customWidth="1"/>
    <col min="12300" max="12300" width="11.875" style="104" customWidth="1"/>
    <col min="12301" max="12304" width="3" style="104" customWidth="1"/>
    <col min="12305" max="12305" width="11.875" style="104" customWidth="1"/>
    <col min="12306" max="12309" width="3" style="104" customWidth="1"/>
    <col min="12310" max="12310" width="5.625" style="104" customWidth="1"/>
    <col min="12311" max="12311" width="15.5" style="104" bestFit="1" customWidth="1"/>
    <col min="12312" max="12312" width="2.5" style="104" bestFit="1" customWidth="1"/>
    <col min="12313" max="12313" width="11.25" style="104" bestFit="1" customWidth="1"/>
    <col min="12314" max="12544" width="9" style="104"/>
    <col min="12545" max="12545" width="3" style="104" customWidth="1"/>
    <col min="12546" max="12546" width="11.875" style="104" customWidth="1"/>
    <col min="12547" max="12550" width="3.125" style="104" customWidth="1"/>
    <col min="12551" max="12551" width="11.875" style="104" customWidth="1"/>
    <col min="12552" max="12555" width="3" style="104" customWidth="1"/>
    <col min="12556" max="12556" width="11.875" style="104" customWidth="1"/>
    <col min="12557" max="12560" width="3" style="104" customWidth="1"/>
    <col min="12561" max="12561" width="11.875" style="104" customWidth="1"/>
    <col min="12562" max="12565" width="3" style="104" customWidth="1"/>
    <col min="12566" max="12566" width="5.625" style="104" customWidth="1"/>
    <col min="12567" max="12567" width="15.5" style="104" bestFit="1" customWidth="1"/>
    <col min="12568" max="12568" width="2.5" style="104" bestFit="1" customWidth="1"/>
    <col min="12569" max="12569" width="11.25" style="104" bestFit="1" customWidth="1"/>
    <col min="12570" max="12800" width="9" style="104"/>
    <col min="12801" max="12801" width="3" style="104" customWidth="1"/>
    <col min="12802" max="12802" width="11.875" style="104" customWidth="1"/>
    <col min="12803" max="12806" width="3.125" style="104" customWidth="1"/>
    <col min="12807" max="12807" width="11.875" style="104" customWidth="1"/>
    <col min="12808" max="12811" width="3" style="104" customWidth="1"/>
    <col min="12812" max="12812" width="11.875" style="104" customWidth="1"/>
    <col min="12813" max="12816" width="3" style="104" customWidth="1"/>
    <col min="12817" max="12817" width="11.875" style="104" customWidth="1"/>
    <col min="12818" max="12821" width="3" style="104" customWidth="1"/>
    <col min="12822" max="12822" width="5.625" style="104" customWidth="1"/>
    <col min="12823" max="12823" width="15.5" style="104" bestFit="1" customWidth="1"/>
    <col min="12824" max="12824" width="2.5" style="104" bestFit="1" customWidth="1"/>
    <col min="12825" max="12825" width="11.25" style="104" bestFit="1" customWidth="1"/>
    <col min="12826" max="13056" width="9" style="104"/>
    <col min="13057" max="13057" width="3" style="104" customWidth="1"/>
    <col min="13058" max="13058" width="11.875" style="104" customWidth="1"/>
    <col min="13059" max="13062" width="3.125" style="104" customWidth="1"/>
    <col min="13063" max="13063" width="11.875" style="104" customWidth="1"/>
    <col min="13064" max="13067" width="3" style="104" customWidth="1"/>
    <col min="13068" max="13068" width="11.875" style="104" customWidth="1"/>
    <col min="13069" max="13072" width="3" style="104" customWidth="1"/>
    <col min="13073" max="13073" width="11.875" style="104" customWidth="1"/>
    <col min="13074" max="13077" width="3" style="104" customWidth="1"/>
    <col min="13078" max="13078" width="5.625" style="104" customWidth="1"/>
    <col min="13079" max="13079" width="15.5" style="104" bestFit="1" customWidth="1"/>
    <col min="13080" max="13080" width="2.5" style="104" bestFit="1" customWidth="1"/>
    <col min="13081" max="13081" width="11.25" style="104" bestFit="1" customWidth="1"/>
    <col min="13082" max="13312" width="9" style="104"/>
    <col min="13313" max="13313" width="3" style="104" customWidth="1"/>
    <col min="13314" max="13314" width="11.875" style="104" customWidth="1"/>
    <col min="13315" max="13318" width="3.125" style="104" customWidth="1"/>
    <col min="13319" max="13319" width="11.875" style="104" customWidth="1"/>
    <col min="13320" max="13323" width="3" style="104" customWidth="1"/>
    <col min="13324" max="13324" width="11.875" style="104" customWidth="1"/>
    <col min="13325" max="13328" width="3" style="104" customWidth="1"/>
    <col min="13329" max="13329" width="11.875" style="104" customWidth="1"/>
    <col min="13330" max="13333" width="3" style="104" customWidth="1"/>
    <col min="13334" max="13334" width="5.625" style="104" customWidth="1"/>
    <col min="13335" max="13335" width="15.5" style="104" bestFit="1" customWidth="1"/>
    <col min="13336" max="13336" width="2.5" style="104" bestFit="1" customWidth="1"/>
    <col min="13337" max="13337" width="11.25" style="104" bestFit="1" customWidth="1"/>
    <col min="13338" max="13568" width="9" style="104"/>
    <col min="13569" max="13569" width="3" style="104" customWidth="1"/>
    <col min="13570" max="13570" width="11.875" style="104" customWidth="1"/>
    <col min="13571" max="13574" width="3.125" style="104" customWidth="1"/>
    <col min="13575" max="13575" width="11.875" style="104" customWidth="1"/>
    <col min="13576" max="13579" width="3" style="104" customWidth="1"/>
    <col min="13580" max="13580" width="11.875" style="104" customWidth="1"/>
    <col min="13581" max="13584" width="3" style="104" customWidth="1"/>
    <col min="13585" max="13585" width="11.875" style="104" customWidth="1"/>
    <col min="13586" max="13589" width="3" style="104" customWidth="1"/>
    <col min="13590" max="13590" width="5.625" style="104" customWidth="1"/>
    <col min="13591" max="13591" width="15.5" style="104" bestFit="1" customWidth="1"/>
    <col min="13592" max="13592" width="2.5" style="104" bestFit="1" customWidth="1"/>
    <col min="13593" max="13593" width="11.25" style="104" bestFit="1" customWidth="1"/>
    <col min="13594" max="13824" width="9" style="104"/>
    <col min="13825" max="13825" width="3" style="104" customWidth="1"/>
    <col min="13826" max="13826" width="11.875" style="104" customWidth="1"/>
    <col min="13827" max="13830" width="3.125" style="104" customWidth="1"/>
    <col min="13831" max="13831" width="11.875" style="104" customWidth="1"/>
    <col min="13832" max="13835" width="3" style="104" customWidth="1"/>
    <col min="13836" max="13836" width="11.875" style="104" customWidth="1"/>
    <col min="13837" max="13840" width="3" style="104" customWidth="1"/>
    <col min="13841" max="13841" width="11.875" style="104" customWidth="1"/>
    <col min="13842" max="13845" width="3" style="104" customWidth="1"/>
    <col min="13846" max="13846" width="5.625" style="104" customWidth="1"/>
    <col min="13847" max="13847" width="15.5" style="104" bestFit="1" customWidth="1"/>
    <col min="13848" max="13848" width="2.5" style="104" bestFit="1" customWidth="1"/>
    <col min="13849" max="13849" width="11.25" style="104" bestFit="1" customWidth="1"/>
    <col min="13850" max="14080" width="9" style="104"/>
    <col min="14081" max="14081" width="3" style="104" customWidth="1"/>
    <col min="14082" max="14082" width="11.875" style="104" customWidth="1"/>
    <col min="14083" max="14086" width="3.125" style="104" customWidth="1"/>
    <col min="14087" max="14087" width="11.875" style="104" customWidth="1"/>
    <col min="14088" max="14091" width="3" style="104" customWidth="1"/>
    <col min="14092" max="14092" width="11.875" style="104" customWidth="1"/>
    <col min="14093" max="14096" width="3" style="104" customWidth="1"/>
    <col min="14097" max="14097" width="11.875" style="104" customWidth="1"/>
    <col min="14098" max="14101" width="3" style="104" customWidth="1"/>
    <col min="14102" max="14102" width="5.625" style="104" customWidth="1"/>
    <col min="14103" max="14103" width="15.5" style="104" bestFit="1" customWidth="1"/>
    <col min="14104" max="14104" width="2.5" style="104" bestFit="1" customWidth="1"/>
    <col min="14105" max="14105" width="11.25" style="104" bestFit="1" customWidth="1"/>
    <col min="14106" max="14336" width="9" style="104"/>
    <col min="14337" max="14337" width="3" style="104" customWidth="1"/>
    <col min="14338" max="14338" width="11.875" style="104" customWidth="1"/>
    <col min="14339" max="14342" width="3.125" style="104" customWidth="1"/>
    <col min="14343" max="14343" width="11.875" style="104" customWidth="1"/>
    <col min="14344" max="14347" width="3" style="104" customWidth="1"/>
    <col min="14348" max="14348" width="11.875" style="104" customWidth="1"/>
    <col min="14349" max="14352" width="3" style="104" customWidth="1"/>
    <col min="14353" max="14353" width="11.875" style="104" customWidth="1"/>
    <col min="14354" max="14357" width="3" style="104" customWidth="1"/>
    <col min="14358" max="14358" width="5.625" style="104" customWidth="1"/>
    <col min="14359" max="14359" width="15.5" style="104" bestFit="1" customWidth="1"/>
    <col min="14360" max="14360" width="2.5" style="104" bestFit="1" customWidth="1"/>
    <col min="14361" max="14361" width="11.25" style="104" bestFit="1" customWidth="1"/>
    <col min="14362" max="14592" width="9" style="104"/>
    <col min="14593" max="14593" width="3" style="104" customWidth="1"/>
    <col min="14594" max="14594" width="11.875" style="104" customWidth="1"/>
    <col min="14595" max="14598" width="3.125" style="104" customWidth="1"/>
    <col min="14599" max="14599" width="11.875" style="104" customWidth="1"/>
    <col min="14600" max="14603" width="3" style="104" customWidth="1"/>
    <col min="14604" max="14604" width="11.875" style="104" customWidth="1"/>
    <col min="14605" max="14608" width="3" style="104" customWidth="1"/>
    <col min="14609" max="14609" width="11.875" style="104" customWidth="1"/>
    <col min="14610" max="14613" width="3" style="104" customWidth="1"/>
    <col min="14614" max="14614" width="5.625" style="104" customWidth="1"/>
    <col min="14615" max="14615" width="15.5" style="104" bestFit="1" customWidth="1"/>
    <col min="14616" max="14616" width="2.5" style="104" bestFit="1" customWidth="1"/>
    <col min="14617" max="14617" width="11.25" style="104" bestFit="1" customWidth="1"/>
    <col min="14618" max="14848" width="9" style="104"/>
    <col min="14849" max="14849" width="3" style="104" customWidth="1"/>
    <col min="14850" max="14850" width="11.875" style="104" customWidth="1"/>
    <col min="14851" max="14854" width="3.125" style="104" customWidth="1"/>
    <col min="14855" max="14855" width="11.875" style="104" customWidth="1"/>
    <col min="14856" max="14859" width="3" style="104" customWidth="1"/>
    <col min="14860" max="14860" width="11.875" style="104" customWidth="1"/>
    <col min="14861" max="14864" width="3" style="104" customWidth="1"/>
    <col min="14865" max="14865" width="11.875" style="104" customWidth="1"/>
    <col min="14866" max="14869" width="3" style="104" customWidth="1"/>
    <col min="14870" max="14870" width="5.625" style="104" customWidth="1"/>
    <col min="14871" max="14871" width="15.5" style="104" bestFit="1" customWidth="1"/>
    <col min="14872" max="14872" width="2.5" style="104" bestFit="1" customWidth="1"/>
    <col min="14873" max="14873" width="11.25" style="104" bestFit="1" customWidth="1"/>
    <col min="14874" max="15104" width="9" style="104"/>
    <col min="15105" max="15105" width="3" style="104" customWidth="1"/>
    <col min="15106" max="15106" width="11.875" style="104" customWidth="1"/>
    <col min="15107" max="15110" width="3.125" style="104" customWidth="1"/>
    <col min="15111" max="15111" width="11.875" style="104" customWidth="1"/>
    <col min="15112" max="15115" width="3" style="104" customWidth="1"/>
    <col min="15116" max="15116" width="11.875" style="104" customWidth="1"/>
    <col min="15117" max="15120" width="3" style="104" customWidth="1"/>
    <col min="15121" max="15121" width="11.875" style="104" customWidth="1"/>
    <col min="15122" max="15125" width="3" style="104" customWidth="1"/>
    <col min="15126" max="15126" width="5.625" style="104" customWidth="1"/>
    <col min="15127" max="15127" width="15.5" style="104" bestFit="1" customWidth="1"/>
    <col min="15128" max="15128" width="2.5" style="104" bestFit="1" customWidth="1"/>
    <col min="15129" max="15129" width="11.25" style="104" bestFit="1" customWidth="1"/>
    <col min="15130" max="15360" width="9" style="104"/>
    <col min="15361" max="15361" width="3" style="104" customWidth="1"/>
    <col min="15362" max="15362" width="11.875" style="104" customWidth="1"/>
    <col min="15363" max="15366" width="3.125" style="104" customWidth="1"/>
    <col min="15367" max="15367" width="11.875" style="104" customWidth="1"/>
    <col min="15368" max="15371" width="3" style="104" customWidth="1"/>
    <col min="15372" max="15372" width="11.875" style="104" customWidth="1"/>
    <col min="15373" max="15376" width="3" style="104" customWidth="1"/>
    <col min="15377" max="15377" width="11.875" style="104" customWidth="1"/>
    <col min="15378" max="15381" width="3" style="104" customWidth="1"/>
    <col min="15382" max="15382" width="5.625" style="104" customWidth="1"/>
    <col min="15383" max="15383" width="15.5" style="104" bestFit="1" customWidth="1"/>
    <col min="15384" max="15384" width="2.5" style="104" bestFit="1" customWidth="1"/>
    <col min="15385" max="15385" width="11.25" style="104" bestFit="1" customWidth="1"/>
    <col min="15386" max="15616" width="9" style="104"/>
    <col min="15617" max="15617" width="3" style="104" customWidth="1"/>
    <col min="15618" max="15618" width="11.875" style="104" customWidth="1"/>
    <col min="15619" max="15622" width="3.125" style="104" customWidth="1"/>
    <col min="15623" max="15623" width="11.875" style="104" customWidth="1"/>
    <col min="15624" max="15627" width="3" style="104" customWidth="1"/>
    <col min="15628" max="15628" width="11.875" style="104" customWidth="1"/>
    <col min="15629" max="15632" width="3" style="104" customWidth="1"/>
    <col min="15633" max="15633" width="11.875" style="104" customWidth="1"/>
    <col min="15634" max="15637" width="3" style="104" customWidth="1"/>
    <col min="15638" max="15638" width="5.625" style="104" customWidth="1"/>
    <col min="15639" max="15639" width="15.5" style="104" bestFit="1" customWidth="1"/>
    <col min="15640" max="15640" width="2.5" style="104" bestFit="1" customWidth="1"/>
    <col min="15641" max="15641" width="11.25" style="104" bestFit="1" customWidth="1"/>
    <col min="15642" max="15872" width="9" style="104"/>
    <col min="15873" max="15873" width="3" style="104" customWidth="1"/>
    <col min="15874" max="15874" width="11.875" style="104" customWidth="1"/>
    <col min="15875" max="15878" width="3.125" style="104" customWidth="1"/>
    <col min="15879" max="15879" width="11.875" style="104" customWidth="1"/>
    <col min="15880" max="15883" width="3" style="104" customWidth="1"/>
    <col min="15884" max="15884" width="11.875" style="104" customWidth="1"/>
    <col min="15885" max="15888" width="3" style="104" customWidth="1"/>
    <col min="15889" max="15889" width="11.875" style="104" customWidth="1"/>
    <col min="15890" max="15893" width="3" style="104" customWidth="1"/>
    <col min="15894" max="15894" width="5.625" style="104" customWidth="1"/>
    <col min="15895" max="15895" width="15.5" style="104" bestFit="1" customWidth="1"/>
    <col min="15896" max="15896" width="2.5" style="104" bestFit="1" customWidth="1"/>
    <col min="15897" max="15897" width="11.25" style="104" bestFit="1" customWidth="1"/>
    <col min="15898" max="16128" width="9" style="104"/>
    <col min="16129" max="16129" width="3" style="104" customWidth="1"/>
    <col min="16130" max="16130" width="11.875" style="104" customWidth="1"/>
    <col min="16131" max="16134" width="3.125" style="104" customWidth="1"/>
    <col min="16135" max="16135" width="11.875" style="104" customWidth="1"/>
    <col min="16136" max="16139" width="3" style="104" customWidth="1"/>
    <col min="16140" max="16140" width="11.875" style="104" customWidth="1"/>
    <col min="16141" max="16144" width="3" style="104" customWidth="1"/>
    <col min="16145" max="16145" width="11.875" style="104" customWidth="1"/>
    <col min="16146" max="16149" width="3" style="104" customWidth="1"/>
    <col min="16150" max="16150" width="5.625" style="104" customWidth="1"/>
    <col min="16151" max="16151" width="15.5" style="104" bestFit="1" customWidth="1"/>
    <col min="16152" max="16152" width="2.5" style="104" bestFit="1" customWidth="1"/>
    <col min="16153" max="16153" width="11.25" style="104" bestFit="1" customWidth="1"/>
    <col min="16154" max="16384" width="9" style="104"/>
  </cols>
  <sheetData>
    <row r="1" spans="1:21" s="116" customFormat="1" ht="25.15" customHeight="1">
      <c r="A1" s="604" t="s">
        <v>731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</row>
    <row r="2" spans="1:21" s="196" customFormat="1" ht="9.9499999999999993" customHeight="1">
      <c r="A2" s="556" t="s">
        <v>749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</row>
    <row r="3" spans="1:21" s="196" customFormat="1" ht="9.9499999999999993" customHeight="1">
      <c r="A3" s="556" t="s">
        <v>733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</row>
    <row r="4" spans="1:21" s="196" customFormat="1" ht="9.9499999999999993" customHeight="1">
      <c r="A4" s="556" t="s">
        <v>734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</row>
    <row r="5" spans="1:21" s="116" customFormat="1">
      <c r="A5" s="584" t="s">
        <v>86</v>
      </c>
      <c r="B5" s="585" t="s">
        <v>87</v>
      </c>
      <c r="C5" s="605" t="s">
        <v>2</v>
      </c>
      <c r="D5" s="605"/>
      <c r="E5" s="605"/>
      <c r="F5" s="605"/>
      <c r="G5" s="585" t="s">
        <v>87</v>
      </c>
      <c r="H5" s="605" t="s">
        <v>3</v>
      </c>
      <c r="I5" s="605"/>
      <c r="J5" s="605"/>
      <c r="K5" s="605"/>
      <c r="L5" s="585" t="s">
        <v>87</v>
      </c>
      <c r="M5" s="605" t="s">
        <v>4</v>
      </c>
      <c r="N5" s="605"/>
      <c r="O5" s="605"/>
      <c r="P5" s="605"/>
      <c r="Q5" s="585" t="s">
        <v>87</v>
      </c>
      <c r="R5" s="605" t="s">
        <v>5</v>
      </c>
      <c r="S5" s="605"/>
      <c r="T5" s="605"/>
      <c r="U5" s="605"/>
    </row>
    <row r="6" spans="1:21" s="116" customFormat="1">
      <c r="A6" s="584"/>
      <c r="B6" s="585"/>
      <c r="C6" s="605" t="s">
        <v>6</v>
      </c>
      <c r="D6" s="605"/>
      <c r="E6" s="605" t="s">
        <v>7</v>
      </c>
      <c r="F6" s="605"/>
      <c r="G6" s="585"/>
      <c r="H6" s="605" t="s">
        <v>6</v>
      </c>
      <c r="I6" s="605"/>
      <c r="J6" s="605" t="s">
        <v>7</v>
      </c>
      <c r="K6" s="605"/>
      <c r="L6" s="585"/>
      <c r="M6" s="605" t="s">
        <v>6</v>
      </c>
      <c r="N6" s="605"/>
      <c r="O6" s="605" t="s">
        <v>7</v>
      </c>
      <c r="P6" s="605"/>
      <c r="Q6" s="585"/>
      <c r="R6" s="605" t="s">
        <v>6</v>
      </c>
      <c r="S6" s="605"/>
      <c r="T6" s="605" t="s">
        <v>7</v>
      </c>
      <c r="U6" s="605"/>
    </row>
    <row r="7" spans="1:21" s="116" customFormat="1">
      <c r="A7" s="584"/>
      <c r="B7" s="585"/>
      <c r="C7" s="1" t="s">
        <v>319</v>
      </c>
      <c r="D7" s="1" t="s">
        <v>320</v>
      </c>
      <c r="E7" s="1" t="s">
        <v>319</v>
      </c>
      <c r="F7" s="1" t="s">
        <v>320</v>
      </c>
      <c r="G7" s="585"/>
      <c r="H7" s="1" t="s">
        <v>319</v>
      </c>
      <c r="I7" s="1" t="s">
        <v>320</v>
      </c>
      <c r="J7" s="1" t="s">
        <v>319</v>
      </c>
      <c r="K7" s="1" t="s">
        <v>320</v>
      </c>
      <c r="L7" s="585"/>
      <c r="M7" s="1" t="s">
        <v>319</v>
      </c>
      <c r="N7" s="1" t="s">
        <v>320</v>
      </c>
      <c r="O7" s="1" t="s">
        <v>319</v>
      </c>
      <c r="P7" s="1" t="s">
        <v>320</v>
      </c>
      <c r="Q7" s="585"/>
      <c r="R7" s="1" t="s">
        <v>319</v>
      </c>
      <c r="S7" s="1" t="s">
        <v>320</v>
      </c>
      <c r="T7" s="1" t="s">
        <v>319</v>
      </c>
      <c r="U7" s="1" t="s">
        <v>320</v>
      </c>
    </row>
    <row r="8" spans="1:21" s="117" customFormat="1" ht="14.1" customHeight="1">
      <c r="A8" s="584" t="s">
        <v>468</v>
      </c>
      <c r="B8" s="5" t="s">
        <v>45</v>
      </c>
      <c r="C8" s="6">
        <v>2</v>
      </c>
      <c r="D8" s="6">
        <v>2</v>
      </c>
      <c r="E8" s="142"/>
      <c r="F8" s="142"/>
      <c r="G8" s="5" t="s">
        <v>469</v>
      </c>
      <c r="H8" s="6">
        <v>2</v>
      </c>
      <c r="I8" s="6">
        <v>2</v>
      </c>
      <c r="J8" s="142"/>
      <c r="K8" s="142"/>
      <c r="L8" s="13"/>
      <c r="M8" s="1"/>
      <c r="N8" s="1"/>
      <c r="O8" s="1"/>
      <c r="P8" s="1"/>
      <c r="Q8" s="13"/>
      <c r="R8" s="1"/>
      <c r="S8" s="1"/>
      <c r="T8" s="1"/>
      <c r="U8" s="1"/>
    </row>
    <row r="9" spans="1:21" s="117" customFormat="1" ht="14.1" customHeight="1">
      <c r="A9" s="584"/>
      <c r="B9" s="5" t="s">
        <v>470</v>
      </c>
      <c r="C9" s="143">
        <v>2</v>
      </c>
      <c r="D9" s="6">
        <v>2</v>
      </c>
      <c r="E9" s="6">
        <v>2</v>
      </c>
      <c r="F9" s="6">
        <v>2</v>
      </c>
      <c r="G9" s="5" t="s">
        <v>46</v>
      </c>
      <c r="H9" s="6"/>
      <c r="I9" s="6"/>
      <c r="J9" s="6">
        <v>2</v>
      </c>
      <c r="K9" s="6">
        <v>2</v>
      </c>
      <c r="L9" s="13"/>
      <c r="M9" s="1"/>
      <c r="N9" s="1"/>
      <c r="O9" s="1"/>
      <c r="P9" s="1"/>
      <c r="Q9" s="13"/>
      <c r="R9" s="1"/>
      <c r="S9" s="1"/>
      <c r="T9" s="1"/>
      <c r="U9" s="1"/>
    </row>
    <row r="10" spans="1:21" s="117" customFormat="1" ht="14.1" customHeight="1">
      <c r="A10" s="584"/>
      <c r="B10" s="5" t="s">
        <v>471</v>
      </c>
      <c r="C10" s="143"/>
      <c r="D10" s="6"/>
      <c r="E10" s="6">
        <v>2</v>
      </c>
      <c r="F10" s="6">
        <v>2</v>
      </c>
      <c r="G10" s="144" t="s">
        <v>472</v>
      </c>
      <c r="H10" s="6">
        <v>2</v>
      </c>
      <c r="I10" s="6">
        <v>2</v>
      </c>
      <c r="J10" s="6"/>
      <c r="K10" s="6"/>
      <c r="L10" s="13"/>
      <c r="M10" s="1"/>
      <c r="N10" s="1"/>
      <c r="O10" s="1"/>
      <c r="P10" s="1"/>
      <c r="Q10" s="13"/>
      <c r="R10" s="1"/>
      <c r="S10" s="1"/>
      <c r="T10" s="1"/>
      <c r="U10" s="1"/>
    </row>
    <row r="11" spans="1:21" s="118" customFormat="1" ht="14.1" customHeight="1">
      <c r="A11" s="584"/>
      <c r="B11" s="145" t="s">
        <v>406</v>
      </c>
      <c r="C11" s="145">
        <f>SUM(C8:C10)</f>
        <v>4</v>
      </c>
      <c r="D11" s="145">
        <f>SUM(D8:D10)</f>
        <v>4</v>
      </c>
      <c r="E11" s="145">
        <f>SUM(E8:E10)</f>
        <v>4</v>
      </c>
      <c r="F11" s="145">
        <f>SUM(F8:F10)</f>
        <v>4</v>
      </c>
      <c r="G11" s="145" t="s">
        <v>406</v>
      </c>
      <c r="H11" s="145">
        <f>SUM(H8:H10)</f>
        <v>4</v>
      </c>
      <c r="I11" s="145">
        <f>SUM(I8:I10)</f>
        <v>4</v>
      </c>
      <c r="J11" s="145">
        <f>SUM(J9:J10)</f>
        <v>2</v>
      </c>
      <c r="K11" s="145">
        <f>SUM(K9:K10)</f>
        <v>2</v>
      </c>
      <c r="L11" s="14" t="s">
        <v>407</v>
      </c>
      <c r="M11" s="14">
        <f>SUM(M8:M10)</f>
        <v>0</v>
      </c>
      <c r="N11" s="14">
        <f>SUM(N8:N10)</f>
        <v>0</v>
      </c>
      <c r="O11" s="14">
        <f>SUM(O8:O10)</f>
        <v>0</v>
      </c>
      <c r="P11" s="14">
        <f>SUM(P8:P10)</f>
        <v>0</v>
      </c>
      <c r="Q11" s="14" t="s">
        <v>407</v>
      </c>
      <c r="R11" s="14">
        <f>SUM(R8:R10)</f>
        <v>0</v>
      </c>
      <c r="S11" s="14">
        <f>SUM(S8:S10)</f>
        <v>0</v>
      </c>
      <c r="T11" s="14">
        <f>SUM(T8:T10)</f>
        <v>0</v>
      </c>
      <c r="U11" s="14">
        <f>SUM(U8:U10)</f>
        <v>0</v>
      </c>
    </row>
    <row r="12" spans="1:21" s="119" customFormat="1" ht="14.1" customHeight="1">
      <c r="A12" s="584"/>
      <c r="B12" s="14" t="s">
        <v>63</v>
      </c>
      <c r="C12" s="590">
        <f>C11+E11+H11+J11+M11+O11+R11+T11</f>
        <v>14</v>
      </c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</row>
    <row r="13" spans="1:21" s="119" customFormat="1" ht="31.15" customHeight="1">
      <c r="A13" s="584"/>
      <c r="B13" s="606" t="s">
        <v>473</v>
      </c>
      <c r="C13" s="606"/>
      <c r="D13" s="606"/>
      <c r="E13" s="606"/>
      <c r="F13" s="606"/>
      <c r="G13" s="606"/>
      <c r="H13" s="606"/>
      <c r="I13" s="606"/>
      <c r="J13" s="606"/>
      <c r="K13" s="606"/>
      <c r="L13" s="606"/>
      <c r="M13" s="606"/>
      <c r="N13" s="606"/>
      <c r="O13" s="606"/>
      <c r="P13" s="606"/>
      <c r="Q13" s="606"/>
      <c r="R13" s="606"/>
      <c r="S13" s="606"/>
      <c r="T13" s="606"/>
      <c r="U13" s="606"/>
    </row>
    <row r="14" spans="1:21" s="120" customFormat="1" ht="14.1" customHeight="1">
      <c r="A14" s="584" t="s">
        <v>474</v>
      </c>
      <c r="B14" s="147" t="s">
        <v>65</v>
      </c>
      <c r="C14" s="1">
        <v>0</v>
      </c>
      <c r="D14" s="1">
        <v>1</v>
      </c>
      <c r="E14" s="1">
        <v>0</v>
      </c>
      <c r="F14" s="1">
        <v>1</v>
      </c>
      <c r="G14" s="147" t="s">
        <v>66</v>
      </c>
      <c r="H14" s="1">
        <v>1</v>
      </c>
      <c r="I14" s="1">
        <v>1</v>
      </c>
      <c r="J14" s="1">
        <v>1</v>
      </c>
      <c r="K14" s="1">
        <v>1</v>
      </c>
      <c r="L14" s="13"/>
      <c r="M14" s="1"/>
      <c r="N14" s="1"/>
      <c r="O14" s="1"/>
      <c r="P14" s="1"/>
      <c r="Q14" s="13"/>
      <c r="R14" s="1"/>
      <c r="S14" s="1"/>
      <c r="T14" s="1"/>
      <c r="U14" s="1"/>
    </row>
    <row r="15" spans="1:21" s="120" customFormat="1" ht="14.1" customHeight="1">
      <c r="A15" s="584"/>
      <c r="B15" s="147" t="s">
        <v>91</v>
      </c>
      <c r="C15" s="17"/>
      <c r="D15" s="17"/>
      <c r="E15" s="148">
        <v>2</v>
      </c>
      <c r="F15" s="1">
        <v>2</v>
      </c>
      <c r="G15" s="147" t="s">
        <v>122</v>
      </c>
      <c r="H15" s="1">
        <v>2</v>
      </c>
      <c r="I15" s="1">
        <v>2</v>
      </c>
      <c r="J15" s="1"/>
      <c r="K15" s="1"/>
      <c r="L15" s="13"/>
      <c r="M15" s="1"/>
      <c r="N15" s="1"/>
      <c r="O15" s="1"/>
      <c r="P15" s="1"/>
      <c r="Q15" s="13"/>
      <c r="R15" s="1"/>
      <c r="S15" s="1"/>
      <c r="T15" s="1"/>
      <c r="U15" s="1"/>
    </row>
    <row r="16" spans="1:21" s="120" customFormat="1" ht="14.1" customHeight="1">
      <c r="A16" s="584"/>
      <c r="B16" s="147"/>
      <c r="C16" s="1"/>
      <c r="D16" s="1"/>
      <c r="E16" s="1"/>
      <c r="F16" s="1"/>
      <c r="G16" s="147" t="s">
        <v>68</v>
      </c>
      <c r="H16" s="1"/>
      <c r="I16" s="1"/>
      <c r="J16" s="1">
        <v>2</v>
      </c>
      <c r="K16" s="1">
        <v>2</v>
      </c>
      <c r="L16" s="13"/>
      <c r="M16" s="1"/>
      <c r="N16" s="1"/>
      <c r="O16" s="1"/>
      <c r="P16" s="1"/>
      <c r="Q16" s="13"/>
      <c r="R16" s="1"/>
      <c r="S16" s="1"/>
      <c r="T16" s="1"/>
      <c r="U16" s="1"/>
    </row>
    <row r="17" spans="1:21" s="118" customFormat="1" ht="14.1" customHeight="1">
      <c r="A17" s="584"/>
      <c r="B17" s="2" t="s">
        <v>406</v>
      </c>
      <c r="C17" s="14">
        <f>SUM(C14:C15)</f>
        <v>0</v>
      </c>
      <c r="D17" s="14">
        <f>SUM(D14:D15)</f>
        <v>1</v>
      </c>
      <c r="E17" s="14">
        <f>SUM(E14:E15)</f>
        <v>2</v>
      </c>
      <c r="F17" s="14">
        <f>SUM(F14:F15)</f>
        <v>3</v>
      </c>
      <c r="G17" s="2" t="s">
        <v>406</v>
      </c>
      <c r="H17" s="14">
        <f>SUM(H14:H16)</f>
        <v>3</v>
      </c>
      <c r="I17" s="14">
        <f>SUM(I14:I16)</f>
        <v>3</v>
      </c>
      <c r="J17" s="14">
        <f>SUM(J14:J16)</f>
        <v>3</v>
      </c>
      <c r="K17" s="14">
        <f>SUM(K14:K16)</f>
        <v>3</v>
      </c>
      <c r="L17" s="2" t="s">
        <v>406</v>
      </c>
      <c r="M17" s="14">
        <f>SUM(M14:M16)</f>
        <v>0</v>
      </c>
      <c r="N17" s="14">
        <f>SUM(N14:N16)</f>
        <v>0</v>
      </c>
      <c r="O17" s="14">
        <f>SUM(O14:O16)</f>
        <v>0</v>
      </c>
      <c r="P17" s="14">
        <f>SUM(P14:P16)</f>
        <v>0</v>
      </c>
      <c r="Q17" s="2" t="s">
        <v>406</v>
      </c>
      <c r="R17" s="14">
        <f>SUM(R14:R16)</f>
        <v>0</v>
      </c>
      <c r="S17" s="14">
        <f>SUM(S14:S16)</f>
        <v>0</v>
      </c>
      <c r="T17" s="14">
        <f>SUM(T14:T16)</f>
        <v>0</v>
      </c>
      <c r="U17" s="14">
        <f>SUM(U14:U16)</f>
        <v>0</v>
      </c>
    </row>
    <row r="18" spans="1:21" s="118" customFormat="1" ht="14.1" customHeight="1">
      <c r="A18" s="584"/>
      <c r="B18" s="168" t="s">
        <v>10</v>
      </c>
      <c r="C18" s="590">
        <f>C17+E17+H17+J17+M17+O17+R17+T17</f>
        <v>8</v>
      </c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</row>
    <row r="19" spans="1:21" s="116" customFormat="1" ht="84.95" customHeight="1">
      <c r="A19" s="584" t="s">
        <v>346</v>
      </c>
      <c r="B19" s="591" t="s">
        <v>108</v>
      </c>
      <c r="C19" s="591"/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</row>
    <row r="20" spans="1:21" s="119" customFormat="1" ht="14.1" customHeight="1">
      <c r="A20" s="584"/>
      <c r="B20" s="2" t="s">
        <v>10</v>
      </c>
      <c r="C20" s="590">
        <v>6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</row>
    <row r="21" spans="1:21" s="121" customFormat="1" ht="14.1" customHeight="1">
      <c r="A21" s="592" t="s">
        <v>93</v>
      </c>
      <c r="B21" s="13" t="s">
        <v>96</v>
      </c>
      <c r="C21" s="148">
        <v>2</v>
      </c>
      <c r="D21" s="1">
        <v>2</v>
      </c>
      <c r="E21" s="1"/>
      <c r="F21" s="1"/>
      <c r="G21" s="13" t="s">
        <v>97</v>
      </c>
      <c r="H21" s="1">
        <v>2</v>
      </c>
      <c r="I21" s="1">
        <v>2</v>
      </c>
      <c r="J21" s="1"/>
      <c r="K21" s="1"/>
      <c r="L21" s="169"/>
      <c r="M21" s="163"/>
      <c r="N21" s="163"/>
      <c r="O21" s="163"/>
      <c r="P21" s="163"/>
      <c r="Q21" s="169"/>
      <c r="R21" s="163"/>
      <c r="S21" s="163"/>
      <c r="T21" s="163"/>
      <c r="U21" s="163"/>
    </row>
    <row r="22" spans="1:21" s="121" customFormat="1" ht="14.1" customHeight="1">
      <c r="A22" s="592"/>
      <c r="B22" s="13" t="s">
        <v>94</v>
      </c>
      <c r="C22" s="1"/>
      <c r="D22" s="1"/>
      <c r="E22" s="1">
        <v>2</v>
      </c>
      <c r="F22" s="1">
        <v>2</v>
      </c>
      <c r="G22" s="11" t="s">
        <v>95</v>
      </c>
      <c r="H22" s="1"/>
      <c r="I22" s="1"/>
      <c r="J22" s="1">
        <v>2</v>
      </c>
      <c r="K22" s="1">
        <v>2</v>
      </c>
      <c r="L22" s="169"/>
      <c r="M22" s="163"/>
      <c r="N22" s="163"/>
      <c r="O22" s="163"/>
      <c r="P22" s="163"/>
      <c r="Q22" s="169"/>
      <c r="R22" s="163"/>
      <c r="S22" s="163"/>
      <c r="T22" s="163"/>
      <c r="U22" s="163"/>
    </row>
    <row r="23" spans="1:21" s="122" customFormat="1" ht="14.1" customHeight="1">
      <c r="A23" s="592"/>
      <c r="B23" s="198" t="s">
        <v>10</v>
      </c>
      <c r="C23" s="593">
        <f>C21+E22+H21+J22</f>
        <v>8</v>
      </c>
      <c r="D23" s="593"/>
      <c r="E23" s="593"/>
      <c r="F23" s="593"/>
      <c r="G23" s="593"/>
      <c r="H23" s="593"/>
      <c r="I23" s="593"/>
      <c r="J23" s="593"/>
      <c r="K23" s="593"/>
      <c r="L23" s="593"/>
      <c r="M23" s="593"/>
      <c r="N23" s="593"/>
      <c r="O23" s="593"/>
      <c r="P23" s="593"/>
      <c r="Q23" s="593"/>
      <c r="R23" s="593"/>
      <c r="S23" s="593"/>
      <c r="T23" s="593"/>
      <c r="U23" s="593"/>
    </row>
    <row r="24" spans="1:21" s="105" customFormat="1" ht="13.9" customHeight="1">
      <c r="A24" s="607" t="s">
        <v>424</v>
      </c>
      <c r="B24" s="155" t="s">
        <v>425</v>
      </c>
      <c r="C24" s="156">
        <v>2</v>
      </c>
      <c r="D24" s="156">
        <v>2</v>
      </c>
      <c r="E24" s="156"/>
      <c r="F24" s="156"/>
      <c r="G24" s="155" t="s">
        <v>426</v>
      </c>
      <c r="H24" s="156">
        <v>2</v>
      </c>
      <c r="I24" s="156">
        <v>2</v>
      </c>
      <c r="J24" s="156"/>
      <c r="K24" s="156"/>
      <c r="L24" s="157" t="s">
        <v>427</v>
      </c>
      <c r="M24" s="156"/>
      <c r="N24" s="156"/>
      <c r="O24" s="156">
        <v>2</v>
      </c>
      <c r="P24" s="156">
        <v>2</v>
      </c>
      <c r="Q24" s="157" t="s">
        <v>428</v>
      </c>
      <c r="R24" s="156"/>
      <c r="S24" s="156"/>
      <c r="T24" s="156">
        <v>2</v>
      </c>
      <c r="U24" s="156">
        <v>2</v>
      </c>
    </row>
    <row r="25" spans="1:21" s="105" customFormat="1" ht="13.9" customHeight="1">
      <c r="A25" s="608"/>
      <c r="B25" s="155" t="s">
        <v>429</v>
      </c>
      <c r="C25" s="156">
        <v>2</v>
      </c>
      <c r="D25" s="156">
        <v>2</v>
      </c>
      <c r="E25" s="156"/>
      <c r="F25" s="156"/>
      <c r="G25" s="157" t="s">
        <v>430</v>
      </c>
      <c r="H25" s="156">
        <v>2</v>
      </c>
      <c r="I25" s="156">
        <v>2</v>
      </c>
      <c r="J25" s="156"/>
      <c r="K25" s="156"/>
      <c r="L25" s="155" t="s">
        <v>431</v>
      </c>
      <c r="M25" s="156"/>
      <c r="N25" s="156"/>
      <c r="O25" s="156">
        <v>2</v>
      </c>
      <c r="P25" s="156">
        <v>2</v>
      </c>
      <c r="Q25" s="157" t="s">
        <v>432</v>
      </c>
      <c r="R25" s="156"/>
      <c r="S25" s="156"/>
      <c r="T25" s="156">
        <v>2</v>
      </c>
      <c r="U25" s="156">
        <v>2</v>
      </c>
    </row>
    <row r="26" spans="1:21" s="105" customFormat="1" ht="13.9" customHeight="1">
      <c r="A26" s="588"/>
      <c r="B26" s="144" t="s">
        <v>13</v>
      </c>
      <c r="C26" s="609">
        <f>SUM(C24+C25+H24+H25+O24+O25+T24,+T25)</f>
        <v>16</v>
      </c>
      <c r="D26" s="609"/>
      <c r="E26" s="609"/>
      <c r="F26" s="609"/>
      <c r="G26" s="609"/>
      <c r="H26" s="609"/>
      <c r="I26" s="609"/>
      <c r="J26" s="609"/>
      <c r="K26" s="609"/>
      <c r="L26" s="609"/>
      <c r="M26" s="609"/>
      <c r="N26" s="609"/>
      <c r="O26" s="609"/>
      <c r="P26" s="609"/>
      <c r="Q26" s="609"/>
      <c r="R26" s="609"/>
      <c r="S26" s="609"/>
      <c r="T26" s="609"/>
      <c r="U26" s="609"/>
    </row>
    <row r="27" spans="1:21" s="121" customFormat="1" ht="14.1" customHeight="1">
      <c r="A27" s="592" t="s">
        <v>98</v>
      </c>
      <c r="B27" s="158" t="s">
        <v>433</v>
      </c>
      <c r="C27" s="159">
        <v>2</v>
      </c>
      <c r="D27" s="159">
        <v>2</v>
      </c>
      <c r="E27" s="159"/>
      <c r="F27" s="159"/>
      <c r="G27" s="5" t="s">
        <v>434</v>
      </c>
      <c r="H27" s="6">
        <v>2</v>
      </c>
      <c r="I27" s="6">
        <v>2</v>
      </c>
      <c r="J27" s="159" t="s">
        <v>100</v>
      </c>
      <c r="K27" s="159" t="s">
        <v>100</v>
      </c>
      <c r="L27" s="158" t="s">
        <v>475</v>
      </c>
      <c r="M27" s="6">
        <v>10</v>
      </c>
      <c r="N27" s="6">
        <v>10</v>
      </c>
      <c r="O27" s="6"/>
      <c r="P27" s="6"/>
      <c r="Q27" s="158" t="s">
        <v>435</v>
      </c>
      <c r="R27" s="159">
        <v>2</v>
      </c>
      <c r="S27" s="159">
        <v>2</v>
      </c>
      <c r="T27" s="159" t="s">
        <v>100</v>
      </c>
      <c r="U27" s="159" t="s">
        <v>100</v>
      </c>
    </row>
    <row r="28" spans="1:21" s="121" customFormat="1" ht="14.1" customHeight="1">
      <c r="A28" s="592"/>
      <c r="B28" s="158" t="s">
        <v>436</v>
      </c>
      <c r="C28" s="159">
        <v>2</v>
      </c>
      <c r="D28" s="159">
        <v>2</v>
      </c>
      <c r="E28" s="159"/>
      <c r="F28" s="159"/>
      <c r="G28" s="158" t="s">
        <v>541</v>
      </c>
      <c r="H28" s="159">
        <v>3</v>
      </c>
      <c r="I28" s="159">
        <v>4</v>
      </c>
      <c r="J28" s="159"/>
      <c r="K28" s="159"/>
      <c r="L28" s="158" t="s">
        <v>476</v>
      </c>
      <c r="M28" s="6"/>
      <c r="N28" s="6"/>
      <c r="O28" s="6">
        <v>10</v>
      </c>
      <c r="P28" s="6">
        <v>10</v>
      </c>
      <c r="Q28" s="158" t="s">
        <v>477</v>
      </c>
      <c r="R28" s="159">
        <v>1</v>
      </c>
      <c r="S28" s="159">
        <v>2</v>
      </c>
      <c r="T28" s="159"/>
      <c r="U28" s="159"/>
    </row>
    <row r="29" spans="1:21" s="121" customFormat="1" ht="14.1" customHeight="1">
      <c r="A29" s="592"/>
      <c r="B29" s="158" t="s">
        <v>437</v>
      </c>
      <c r="C29" s="159">
        <v>2</v>
      </c>
      <c r="D29" s="159">
        <v>3</v>
      </c>
      <c r="E29" s="159" t="s">
        <v>100</v>
      </c>
      <c r="F29" s="159" t="s">
        <v>100</v>
      </c>
      <c r="G29" s="158" t="s">
        <v>542</v>
      </c>
      <c r="H29" s="159">
        <v>3</v>
      </c>
      <c r="I29" s="159">
        <v>4</v>
      </c>
      <c r="J29" s="159"/>
      <c r="K29" s="159"/>
      <c r="L29" s="158"/>
      <c r="M29" s="159"/>
      <c r="N29" s="159"/>
      <c r="O29" s="159"/>
      <c r="P29" s="159"/>
      <c r="Q29" s="158" t="s">
        <v>478</v>
      </c>
      <c r="R29" s="159">
        <v>2</v>
      </c>
      <c r="S29" s="159">
        <v>4</v>
      </c>
      <c r="T29" s="159">
        <v>2</v>
      </c>
      <c r="U29" s="159">
        <v>4</v>
      </c>
    </row>
    <row r="30" spans="1:21" s="121" customFormat="1" ht="14.1" customHeight="1">
      <c r="A30" s="592"/>
      <c r="B30" s="158" t="s">
        <v>438</v>
      </c>
      <c r="C30" s="159">
        <v>3</v>
      </c>
      <c r="D30" s="159">
        <v>3</v>
      </c>
      <c r="E30" s="159"/>
      <c r="F30" s="159"/>
      <c r="G30" s="5" t="s">
        <v>439</v>
      </c>
      <c r="H30" s="6" t="s">
        <v>100</v>
      </c>
      <c r="I30" s="6" t="s">
        <v>100</v>
      </c>
      <c r="J30" s="6">
        <v>2</v>
      </c>
      <c r="K30" s="6">
        <v>2</v>
      </c>
      <c r="L30" s="158"/>
      <c r="M30" s="159"/>
      <c r="N30" s="159"/>
      <c r="O30" s="159"/>
      <c r="P30" s="159"/>
      <c r="Q30" s="158"/>
      <c r="R30" s="159"/>
      <c r="S30" s="159"/>
      <c r="T30" s="159"/>
      <c r="U30" s="159"/>
    </row>
    <row r="31" spans="1:21" s="121" customFormat="1" ht="14.1" customHeight="1">
      <c r="A31" s="592"/>
      <c r="B31" s="5" t="s">
        <v>440</v>
      </c>
      <c r="C31" s="6">
        <v>2</v>
      </c>
      <c r="D31" s="6">
        <v>2</v>
      </c>
      <c r="E31" s="159"/>
      <c r="F31" s="159"/>
      <c r="G31" s="158" t="s">
        <v>543</v>
      </c>
      <c r="H31" s="159"/>
      <c r="I31" s="159"/>
      <c r="J31" s="159">
        <v>3</v>
      </c>
      <c r="K31" s="159">
        <v>4</v>
      </c>
      <c r="L31" s="158"/>
      <c r="M31" s="159"/>
      <c r="N31" s="159"/>
      <c r="O31" s="159"/>
      <c r="P31" s="159"/>
      <c r="Q31" s="158"/>
      <c r="R31" s="159"/>
      <c r="S31" s="159"/>
      <c r="T31" s="159"/>
      <c r="U31" s="159"/>
    </row>
    <row r="32" spans="1:21" s="121" customFormat="1" ht="14.1" customHeight="1">
      <c r="A32" s="592"/>
      <c r="B32" s="158" t="s">
        <v>441</v>
      </c>
      <c r="C32" s="159"/>
      <c r="D32" s="159"/>
      <c r="E32" s="159">
        <v>2</v>
      </c>
      <c r="F32" s="159">
        <v>2</v>
      </c>
      <c r="G32" s="158" t="s">
        <v>544</v>
      </c>
      <c r="H32" s="159"/>
      <c r="I32" s="159"/>
      <c r="J32" s="159">
        <v>3</v>
      </c>
      <c r="K32" s="159">
        <v>4</v>
      </c>
      <c r="L32" s="158"/>
      <c r="M32" s="159"/>
      <c r="N32" s="159"/>
      <c r="O32" s="159"/>
      <c r="P32" s="159"/>
      <c r="Q32" s="158"/>
      <c r="R32" s="159"/>
      <c r="S32" s="159"/>
      <c r="T32" s="159"/>
      <c r="U32" s="159"/>
    </row>
    <row r="33" spans="1:21" s="121" customFormat="1" ht="14.1" customHeight="1">
      <c r="A33" s="592"/>
      <c r="B33" s="158" t="s">
        <v>442</v>
      </c>
      <c r="C33" s="159" t="s">
        <v>100</v>
      </c>
      <c r="D33" s="159" t="s">
        <v>100</v>
      </c>
      <c r="E33" s="159">
        <v>2</v>
      </c>
      <c r="F33" s="159">
        <v>2</v>
      </c>
      <c r="G33" s="158" t="s">
        <v>479</v>
      </c>
      <c r="H33" s="159"/>
      <c r="I33" s="159"/>
      <c r="J33" s="159">
        <v>1</v>
      </c>
      <c r="K33" s="159">
        <v>2</v>
      </c>
      <c r="L33" s="158"/>
      <c r="M33" s="159"/>
      <c r="N33" s="159"/>
      <c r="O33" s="159"/>
      <c r="P33" s="159"/>
      <c r="Q33" s="158"/>
      <c r="R33" s="159"/>
      <c r="S33" s="159"/>
      <c r="T33" s="159"/>
      <c r="U33" s="159"/>
    </row>
    <row r="34" spans="1:21" s="121" customFormat="1" ht="14.1" customHeight="1">
      <c r="A34" s="592"/>
      <c r="B34" s="5" t="s">
        <v>443</v>
      </c>
      <c r="C34" s="6" t="s">
        <v>100</v>
      </c>
      <c r="D34" s="6" t="s">
        <v>100</v>
      </c>
      <c r="E34" s="6">
        <v>3</v>
      </c>
      <c r="F34" s="6">
        <v>3</v>
      </c>
      <c r="G34" s="158"/>
      <c r="H34" s="159"/>
      <c r="I34" s="159"/>
      <c r="J34" s="159"/>
      <c r="K34" s="159"/>
      <c r="L34" s="158"/>
      <c r="M34" s="159"/>
      <c r="N34" s="159"/>
      <c r="O34" s="159"/>
      <c r="P34" s="159"/>
      <c r="Q34" s="158"/>
      <c r="R34" s="159"/>
      <c r="S34" s="159"/>
      <c r="T34" s="159"/>
      <c r="U34" s="159"/>
    </row>
    <row r="35" spans="1:21" s="121" customFormat="1" ht="14.1" customHeight="1">
      <c r="A35" s="592"/>
      <c r="B35" s="158" t="s">
        <v>545</v>
      </c>
      <c r="C35" s="159"/>
      <c r="D35" s="159"/>
      <c r="E35" s="159">
        <v>3</v>
      </c>
      <c r="F35" s="159">
        <v>4</v>
      </c>
      <c r="G35" s="158"/>
      <c r="H35" s="159"/>
      <c r="I35" s="159"/>
      <c r="J35" s="159"/>
      <c r="K35" s="159"/>
      <c r="L35" s="158"/>
      <c r="M35" s="159"/>
      <c r="N35" s="159"/>
      <c r="O35" s="159"/>
      <c r="P35" s="159"/>
      <c r="Q35" s="158"/>
      <c r="R35" s="159"/>
      <c r="S35" s="159"/>
      <c r="T35" s="159"/>
      <c r="U35" s="159"/>
    </row>
    <row r="36" spans="1:21" s="121" customFormat="1" ht="14.1" customHeight="1">
      <c r="A36" s="592"/>
      <c r="B36" s="158" t="s">
        <v>444</v>
      </c>
      <c r="C36" s="159"/>
      <c r="D36" s="159"/>
      <c r="E36" s="159">
        <v>3</v>
      </c>
      <c r="F36" s="159">
        <v>3</v>
      </c>
      <c r="G36" s="158"/>
      <c r="H36" s="159"/>
      <c r="I36" s="159"/>
      <c r="J36" s="159"/>
      <c r="K36" s="159"/>
      <c r="L36" s="158"/>
      <c r="M36" s="159"/>
      <c r="N36" s="159"/>
      <c r="O36" s="159"/>
      <c r="P36" s="159"/>
      <c r="Q36" s="158"/>
      <c r="R36" s="159"/>
      <c r="S36" s="159"/>
      <c r="T36" s="159"/>
      <c r="U36" s="159"/>
    </row>
    <row r="37" spans="1:21" s="123" customFormat="1" ht="14.1" customHeight="1">
      <c r="A37" s="592"/>
      <c r="B37" s="199" t="s">
        <v>406</v>
      </c>
      <c r="C37" s="199">
        <f>SUM(C27:C36)</f>
        <v>11</v>
      </c>
      <c r="D37" s="199">
        <f>SUM(D27:D36)</f>
        <v>12</v>
      </c>
      <c r="E37" s="199">
        <f>SUM(E27:E36)</f>
        <v>13</v>
      </c>
      <c r="F37" s="199">
        <f>SUM(F27:F36)</f>
        <v>14</v>
      </c>
      <c r="G37" s="199" t="s">
        <v>540</v>
      </c>
      <c r="H37" s="199">
        <f>SUM(H27:H36)</f>
        <v>8</v>
      </c>
      <c r="I37" s="199">
        <f>SUM(I27:I36)</f>
        <v>10</v>
      </c>
      <c r="J37" s="199">
        <f>SUM(J27:J36)</f>
        <v>9</v>
      </c>
      <c r="K37" s="199">
        <f>SUM(K27:K36)</f>
        <v>12</v>
      </c>
      <c r="L37" s="199" t="s">
        <v>406</v>
      </c>
      <c r="M37" s="199">
        <f>SUM(M27:M36)</f>
        <v>10</v>
      </c>
      <c r="N37" s="199">
        <f>SUM(N27:N36)</f>
        <v>10</v>
      </c>
      <c r="O37" s="199">
        <f>SUM(O27:O36)</f>
        <v>10</v>
      </c>
      <c r="P37" s="199">
        <f>SUM(P27:P36)</f>
        <v>10</v>
      </c>
      <c r="Q37" s="199" t="s">
        <v>406</v>
      </c>
      <c r="R37" s="199">
        <f>SUM(R27:R36)</f>
        <v>5</v>
      </c>
      <c r="S37" s="199">
        <f>SUM(S27:S36)</f>
        <v>8</v>
      </c>
      <c r="T37" s="199">
        <f>SUM(T27:T36)</f>
        <v>2</v>
      </c>
      <c r="U37" s="199">
        <f>SUM(U27:U36)</f>
        <v>4</v>
      </c>
    </row>
    <row r="38" spans="1:21" s="123" customFormat="1" ht="14.1" customHeight="1">
      <c r="A38" s="592"/>
      <c r="B38" s="173" t="s">
        <v>63</v>
      </c>
      <c r="C38" s="596" t="str">
        <f>SUM(C37,E37,H37,J37,M37,O37,R37,T37)&amp;"/"&amp;SUM(D37,F37,I37,K37,N37,P37,S37,U37)&amp;"(學分/時數)"</f>
        <v>68/80(學分/時數)</v>
      </c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</row>
    <row r="39" spans="1:21" s="124" customFormat="1" ht="14.1" customHeight="1">
      <c r="A39" s="592" t="s">
        <v>52</v>
      </c>
      <c r="B39" s="160" t="s">
        <v>445</v>
      </c>
      <c r="C39" s="159">
        <v>2</v>
      </c>
      <c r="D39" s="159">
        <v>2</v>
      </c>
      <c r="E39" s="159"/>
      <c r="F39" s="159"/>
      <c r="G39" s="158" t="s">
        <v>446</v>
      </c>
      <c r="H39" s="159">
        <v>2</v>
      </c>
      <c r="I39" s="159">
        <v>2</v>
      </c>
      <c r="J39" s="159"/>
      <c r="K39" s="159"/>
      <c r="L39" s="158"/>
      <c r="M39" s="159"/>
      <c r="N39" s="159"/>
      <c r="O39" s="159"/>
      <c r="P39" s="159"/>
      <c r="Q39" s="158" t="s">
        <v>447</v>
      </c>
      <c r="R39" s="159">
        <v>1</v>
      </c>
      <c r="S39" s="159">
        <v>1</v>
      </c>
      <c r="T39" s="159"/>
      <c r="U39" s="159"/>
    </row>
    <row r="40" spans="1:21" s="124" customFormat="1" ht="14.1" customHeight="1">
      <c r="A40" s="592"/>
      <c r="B40" s="160" t="s">
        <v>448</v>
      </c>
      <c r="C40" s="159">
        <v>2</v>
      </c>
      <c r="D40" s="159">
        <v>2</v>
      </c>
      <c r="E40" s="159"/>
      <c r="F40" s="159"/>
      <c r="G40" s="158" t="s">
        <v>409</v>
      </c>
      <c r="H40" s="159">
        <v>2</v>
      </c>
      <c r="I40" s="159">
        <v>2</v>
      </c>
      <c r="J40" s="159"/>
      <c r="K40" s="159"/>
      <c r="L40" s="158"/>
      <c r="M40" s="159"/>
      <c r="N40" s="159"/>
      <c r="O40" s="159"/>
      <c r="P40" s="159"/>
      <c r="Q40" s="158" t="s">
        <v>449</v>
      </c>
      <c r="R40" s="159">
        <v>2</v>
      </c>
      <c r="S40" s="159">
        <v>2</v>
      </c>
      <c r="T40" s="159"/>
      <c r="U40" s="159"/>
    </row>
    <row r="41" spans="1:21" s="124" customFormat="1" ht="14.1" customHeight="1">
      <c r="A41" s="592"/>
      <c r="B41" s="5" t="s">
        <v>450</v>
      </c>
      <c r="C41" s="6">
        <v>2</v>
      </c>
      <c r="D41" s="6">
        <v>2</v>
      </c>
      <c r="E41" s="159" t="s">
        <v>100</v>
      </c>
      <c r="F41" s="159" t="s">
        <v>100</v>
      </c>
      <c r="G41" s="158" t="s">
        <v>451</v>
      </c>
      <c r="H41" s="162">
        <v>2</v>
      </c>
      <c r="I41" s="162">
        <v>2</v>
      </c>
      <c r="J41" s="159"/>
      <c r="K41" s="159"/>
      <c r="L41" s="158"/>
      <c r="M41" s="159"/>
      <c r="N41" s="159"/>
      <c r="O41" s="159"/>
      <c r="P41" s="159"/>
      <c r="Q41" s="158" t="s">
        <v>452</v>
      </c>
      <c r="R41" s="159">
        <v>2</v>
      </c>
      <c r="S41" s="159">
        <v>2</v>
      </c>
      <c r="T41" s="159"/>
      <c r="U41" s="159"/>
    </row>
    <row r="42" spans="1:21" s="124" customFormat="1" ht="14.1" customHeight="1">
      <c r="A42" s="592"/>
      <c r="B42" s="200" t="s">
        <v>453</v>
      </c>
      <c r="C42" s="159"/>
      <c r="D42" s="159"/>
      <c r="E42" s="159">
        <v>3</v>
      </c>
      <c r="F42" s="159">
        <v>3</v>
      </c>
      <c r="G42" s="158" t="s">
        <v>454</v>
      </c>
      <c r="H42" s="162">
        <v>3</v>
      </c>
      <c r="I42" s="162">
        <v>3</v>
      </c>
      <c r="J42" s="159"/>
      <c r="K42" s="159"/>
      <c r="L42" s="158"/>
      <c r="M42" s="159"/>
      <c r="N42" s="159"/>
      <c r="O42" s="159"/>
      <c r="P42" s="159"/>
      <c r="Q42" s="158" t="s">
        <v>455</v>
      </c>
      <c r="R42" s="159">
        <v>2</v>
      </c>
      <c r="S42" s="159">
        <v>2</v>
      </c>
      <c r="T42" s="159"/>
      <c r="U42" s="159"/>
    </row>
    <row r="43" spans="1:21" s="124" customFormat="1" ht="14.1" customHeight="1">
      <c r="A43" s="592"/>
      <c r="B43" s="158" t="s">
        <v>456</v>
      </c>
      <c r="C43" s="159"/>
      <c r="D43" s="159"/>
      <c r="E43" s="159">
        <v>2</v>
      </c>
      <c r="F43" s="159">
        <v>2</v>
      </c>
      <c r="G43" s="158" t="s">
        <v>457</v>
      </c>
      <c r="H43" s="159">
        <v>3</v>
      </c>
      <c r="I43" s="159">
        <v>3</v>
      </c>
      <c r="J43" s="159"/>
      <c r="K43" s="159"/>
      <c r="L43" s="158"/>
      <c r="M43" s="159"/>
      <c r="N43" s="159"/>
      <c r="O43" s="159"/>
      <c r="P43" s="159"/>
      <c r="Q43" s="158" t="s">
        <v>458</v>
      </c>
      <c r="R43" s="159">
        <v>4</v>
      </c>
      <c r="S43" s="159">
        <v>4</v>
      </c>
      <c r="T43" s="159"/>
      <c r="U43" s="159"/>
    </row>
    <row r="44" spans="1:21" s="124" customFormat="1" ht="14.1" customHeight="1">
      <c r="A44" s="592"/>
      <c r="B44" s="158" t="s">
        <v>459</v>
      </c>
      <c r="C44" s="159"/>
      <c r="D44" s="159"/>
      <c r="E44" s="159">
        <v>2</v>
      </c>
      <c r="F44" s="159">
        <v>2</v>
      </c>
      <c r="G44" s="169" t="s">
        <v>736</v>
      </c>
      <c r="H44" s="163">
        <v>3</v>
      </c>
      <c r="I44" s="163">
        <v>3</v>
      </c>
      <c r="J44" s="163"/>
      <c r="K44" s="163"/>
      <c r="L44" s="158"/>
      <c r="M44" s="159"/>
      <c r="N44" s="159"/>
      <c r="O44" s="159"/>
      <c r="P44" s="159"/>
      <c r="Q44" s="161" t="s">
        <v>460</v>
      </c>
      <c r="R44" s="162">
        <v>9</v>
      </c>
      <c r="S44" s="162" t="s">
        <v>99</v>
      </c>
      <c r="T44" s="159"/>
      <c r="U44" s="159"/>
    </row>
    <row r="45" spans="1:21" s="124" customFormat="1" ht="14.1" customHeight="1">
      <c r="A45" s="592"/>
      <c r="B45" s="5" t="s">
        <v>461</v>
      </c>
      <c r="C45" s="159"/>
      <c r="D45" s="159"/>
      <c r="E45" s="159">
        <v>2</v>
      </c>
      <c r="F45" s="159">
        <v>2</v>
      </c>
      <c r="G45" s="169" t="s">
        <v>104</v>
      </c>
      <c r="H45" s="163"/>
      <c r="I45" s="163"/>
      <c r="J45" s="163">
        <v>2</v>
      </c>
      <c r="K45" s="163">
        <v>2</v>
      </c>
      <c r="L45" s="158"/>
      <c r="M45" s="159"/>
      <c r="N45" s="159"/>
      <c r="O45" s="159"/>
      <c r="P45" s="159"/>
      <c r="Q45" s="249" t="s">
        <v>738</v>
      </c>
      <c r="R45" s="162">
        <v>3</v>
      </c>
      <c r="S45" s="162">
        <v>3</v>
      </c>
      <c r="T45" s="159"/>
      <c r="U45" s="159"/>
    </row>
    <row r="46" spans="1:21" s="124" customFormat="1" ht="14.1" customHeight="1">
      <c r="A46" s="592"/>
      <c r="B46" s="158" t="s">
        <v>463</v>
      </c>
      <c r="C46" s="159"/>
      <c r="D46" s="159"/>
      <c r="E46" s="159">
        <v>4</v>
      </c>
      <c r="F46" s="159">
        <v>4</v>
      </c>
      <c r="G46" s="169" t="s">
        <v>525</v>
      </c>
      <c r="H46" s="163"/>
      <c r="I46" s="163"/>
      <c r="J46" s="163">
        <v>2</v>
      </c>
      <c r="K46" s="163">
        <v>2</v>
      </c>
      <c r="L46" s="158"/>
      <c r="M46" s="159"/>
      <c r="N46" s="159"/>
      <c r="O46" s="159"/>
      <c r="P46" s="159"/>
      <c r="Q46" s="161" t="s">
        <v>462</v>
      </c>
      <c r="R46" s="162"/>
      <c r="S46" s="162"/>
      <c r="T46" s="159">
        <v>9</v>
      </c>
      <c r="U46" s="159" t="s">
        <v>99</v>
      </c>
    </row>
    <row r="47" spans="1:21" s="124" customFormat="1" ht="14.1" customHeight="1">
      <c r="A47" s="592"/>
      <c r="B47" s="248" t="s">
        <v>735</v>
      </c>
      <c r="C47" s="247"/>
      <c r="D47" s="247"/>
      <c r="E47" s="159">
        <v>3</v>
      </c>
      <c r="F47" s="159">
        <v>3</v>
      </c>
      <c r="G47" s="169" t="s">
        <v>527</v>
      </c>
      <c r="H47" s="163"/>
      <c r="I47" s="163"/>
      <c r="J47" s="163">
        <v>3</v>
      </c>
      <c r="K47" s="163">
        <v>3</v>
      </c>
      <c r="L47" s="158"/>
      <c r="M47" s="159"/>
      <c r="N47" s="159"/>
      <c r="O47" s="159"/>
      <c r="P47" s="159"/>
      <c r="Q47" s="158" t="s">
        <v>464</v>
      </c>
      <c r="R47" s="159" t="s">
        <v>100</v>
      </c>
      <c r="S47" s="159" t="s">
        <v>100</v>
      </c>
      <c r="T47" s="159">
        <v>2</v>
      </c>
      <c r="U47" s="159">
        <v>2</v>
      </c>
    </row>
    <row r="48" spans="1:21" s="124" customFormat="1" ht="14.1" customHeight="1">
      <c r="A48" s="592"/>
      <c r="B48" s="174"/>
      <c r="C48" s="175"/>
      <c r="D48" s="175"/>
      <c r="E48" s="175"/>
      <c r="F48" s="175"/>
      <c r="G48" s="169" t="s">
        <v>481</v>
      </c>
      <c r="H48" s="163"/>
      <c r="I48" s="163"/>
      <c r="J48" s="163">
        <v>3</v>
      </c>
      <c r="K48" s="163">
        <v>3</v>
      </c>
      <c r="L48" s="158"/>
      <c r="M48" s="159"/>
      <c r="N48" s="159"/>
      <c r="O48" s="159"/>
      <c r="P48" s="159"/>
      <c r="Q48" s="158" t="s">
        <v>465</v>
      </c>
      <c r="R48" s="159"/>
      <c r="S48" s="159"/>
      <c r="T48" s="159">
        <v>2</v>
      </c>
      <c r="U48" s="159">
        <v>2</v>
      </c>
    </row>
    <row r="49" spans="1:21" s="124" customFormat="1" ht="14.1" customHeight="1">
      <c r="A49" s="592"/>
      <c r="B49" s="158"/>
      <c r="C49" s="159"/>
      <c r="D49" s="159"/>
      <c r="E49" s="159"/>
      <c r="F49" s="159"/>
      <c r="G49" s="169" t="s">
        <v>737</v>
      </c>
      <c r="H49" s="163"/>
      <c r="I49" s="163"/>
      <c r="J49" s="163">
        <v>3</v>
      </c>
      <c r="K49" s="163">
        <v>3</v>
      </c>
      <c r="L49" s="158"/>
      <c r="M49" s="159"/>
      <c r="N49" s="159"/>
      <c r="O49" s="159"/>
      <c r="P49" s="159"/>
      <c r="Q49" s="158" t="s">
        <v>466</v>
      </c>
      <c r="R49" s="159"/>
      <c r="S49" s="159"/>
      <c r="T49" s="159">
        <v>2</v>
      </c>
      <c r="U49" s="159">
        <v>2</v>
      </c>
    </row>
    <row r="50" spans="1:21" s="124" customFormat="1" ht="14.1" customHeight="1">
      <c r="A50" s="592"/>
      <c r="B50" s="158"/>
      <c r="C50" s="159"/>
      <c r="D50" s="159"/>
      <c r="E50" s="159"/>
      <c r="F50" s="159"/>
      <c r="G50" s="158"/>
      <c r="H50" s="162"/>
      <c r="I50" s="162"/>
      <c r="J50" s="159"/>
      <c r="K50" s="159"/>
      <c r="L50" s="158"/>
      <c r="M50" s="159"/>
      <c r="N50" s="159"/>
      <c r="O50" s="159"/>
      <c r="P50" s="159"/>
      <c r="Q50" s="158" t="s">
        <v>467</v>
      </c>
      <c r="R50" s="159"/>
      <c r="S50" s="159"/>
      <c r="T50" s="159">
        <v>4</v>
      </c>
      <c r="U50" s="159">
        <v>4</v>
      </c>
    </row>
    <row r="51" spans="1:21" s="124" customFormat="1" ht="14.1" customHeight="1">
      <c r="A51" s="592"/>
      <c r="B51" s="158"/>
      <c r="C51" s="159"/>
      <c r="D51" s="159"/>
      <c r="E51" s="159"/>
      <c r="F51" s="159"/>
      <c r="G51" s="158"/>
      <c r="H51" s="162"/>
      <c r="I51" s="162"/>
      <c r="J51" s="159"/>
      <c r="K51" s="159"/>
      <c r="L51" s="158"/>
      <c r="M51" s="159"/>
      <c r="N51" s="159"/>
      <c r="O51" s="159"/>
      <c r="P51" s="159"/>
      <c r="Q51" s="250" t="s">
        <v>739</v>
      </c>
      <c r="R51" s="159"/>
      <c r="S51" s="159"/>
      <c r="T51" s="159">
        <v>3</v>
      </c>
      <c r="U51" s="159">
        <v>3</v>
      </c>
    </row>
    <row r="52" spans="1:21" s="125" customFormat="1" ht="14.1" customHeight="1">
      <c r="A52" s="592"/>
      <c r="B52" s="201" t="s">
        <v>406</v>
      </c>
      <c r="C52" s="201">
        <f>SUM(C39:C50)</f>
        <v>6</v>
      </c>
      <c r="D52" s="201">
        <f>SUM(D39:D50)</f>
        <v>6</v>
      </c>
      <c r="E52" s="201">
        <f>SUM(E39:E50)</f>
        <v>16</v>
      </c>
      <c r="F52" s="201">
        <f>SUM(F39:F50)</f>
        <v>16</v>
      </c>
      <c r="G52" s="201" t="s">
        <v>406</v>
      </c>
      <c r="H52" s="201">
        <f>SUM(H39:H50)</f>
        <v>15</v>
      </c>
      <c r="I52" s="201">
        <f>SUM(I39:I50)</f>
        <v>15</v>
      </c>
      <c r="J52" s="201">
        <f>SUM(J39:J50)</f>
        <v>13</v>
      </c>
      <c r="K52" s="201">
        <f>SUM(K39:K50)</f>
        <v>13</v>
      </c>
      <c r="L52" s="201" t="s">
        <v>406</v>
      </c>
      <c r="M52" s="201">
        <f>SUM(M39:M50)</f>
        <v>0</v>
      </c>
      <c r="N52" s="201">
        <f>SUM(N39:N50)</f>
        <v>0</v>
      </c>
      <c r="O52" s="201">
        <f>SUM(O39:O50)</f>
        <v>0</v>
      </c>
      <c r="P52" s="201">
        <f>SUM(P39:P50)</f>
        <v>0</v>
      </c>
      <c r="Q52" s="201" t="s">
        <v>406</v>
      </c>
      <c r="R52" s="201">
        <f>SUM(R39:R50)</f>
        <v>23</v>
      </c>
      <c r="S52" s="201">
        <f>SUM(S39:S50)</f>
        <v>14</v>
      </c>
      <c r="T52" s="201">
        <f>SUM(T39:T50)</f>
        <v>19</v>
      </c>
      <c r="U52" s="201">
        <f>SUM(U39:U50)</f>
        <v>10</v>
      </c>
    </row>
    <row r="53" spans="1:21" s="125" customFormat="1" ht="14.1" customHeight="1">
      <c r="A53" s="592"/>
      <c r="B53" s="173" t="s">
        <v>63</v>
      </c>
      <c r="C53" s="590" t="s">
        <v>546</v>
      </c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</row>
    <row r="54" spans="1:21" s="111" customFormat="1" ht="15">
      <c r="A54" s="598" t="s">
        <v>547</v>
      </c>
      <c r="B54" s="598"/>
      <c r="C54" s="598"/>
      <c r="D54" s="598"/>
      <c r="E54" s="598"/>
      <c r="F54" s="598"/>
      <c r="G54" s="598"/>
      <c r="H54" s="598"/>
      <c r="I54" s="598"/>
      <c r="J54" s="598"/>
      <c r="K54" s="176"/>
      <c r="L54" s="177" t="s">
        <v>548</v>
      </c>
      <c r="M54" s="178"/>
      <c r="N54" s="178"/>
      <c r="O54" s="178"/>
      <c r="P54" s="179"/>
      <c r="Q54" s="177" t="s">
        <v>549</v>
      </c>
      <c r="R54" s="179"/>
      <c r="S54" s="179"/>
      <c r="T54" s="179"/>
      <c r="U54" s="180"/>
    </row>
    <row r="55" spans="1:21" s="113" customFormat="1" ht="14.25">
      <c r="A55" s="598" t="s">
        <v>550</v>
      </c>
      <c r="B55" s="598"/>
      <c r="C55" s="598"/>
      <c r="D55" s="598"/>
      <c r="E55" s="598"/>
      <c r="F55" s="598"/>
      <c r="G55" s="598"/>
      <c r="H55" s="598"/>
      <c r="I55" s="598"/>
      <c r="J55" s="598"/>
      <c r="K55" s="182"/>
      <c r="L55" s="177" t="s">
        <v>551</v>
      </c>
      <c r="M55" s="178"/>
      <c r="N55" s="178"/>
      <c r="O55" s="178"/>
      <c r="P55" s="179"/>
      <c r="Q55" s="177" t="s">
        <v>552</v>
      </c>
      <c r="R55" s="179"/>
      <c r="S55" s="179"/>
      <c r="T55" s="179"/>
      <c r="U55" s="180"/>
    </row>
    <row r="56" spans="1:21" s="113" customFormat="1" ht="14.25">
      <c r="A56" s="599" t="s">
        <v>553</v>
      </c>
      <c r="B56" s="599"/>
      <c r="C56" s="599"/>
      <c r="D56" s="599"/>
      <c r="E56" s="599"/>
      <c r="F56" s="599"/>
      <c r="G56" s="599"/>
      <c r="H56" s="599"/>
      <c r="I56" s="599"/>
      <c r="J56" s="599"/>
      <c r="K56" s="599"/>
      <c r="L56" s="177" t="s">
        <v>554</v>
      </c>
      <c r="M56" s="178"/>
      <c r="N56" s="178"/>
      <c r="O56" s="178"/>
      <c r="P56" s="179"/>
      <c r="Q56" s="177" t="s">
        <v>555</v>
      </c>
      <c r="R56" s="179"/>
      <c r="S56" s="179"/>
      <c r="T56" s="179"/>
      <c r="U56" s="180"/>
    </row>
    <row r="57" spans="1:21" s="111" customFormat="1" ht="15">
      <c r="A57" s="599" t="s">
        <v>556</v>
      </c>
      <c r="B57" s="599"/>
      <c r="C57" s="599"/>
      <c r="D57" s="599"/>
      <c r="E57" s="599"/>
      <c r="F57" s="599"/>
      <c r="G57" s="599"/>
      <c r="H57" s="599"/>
      <c r="I57" s="599"/>
      <c r="J57" s="599"/>
      <c r="K57" s="599"/>
      <c r="L57" s="599" t="s">
        <v>557</v>
      </c>
      <c r="M57" s="599"/>
      <c r="N57" s="599"/>
      <c r="O57" s="599"/>
      <c r="P57" s="599"/>
      <c r="Q57" s="177"/>
      <c r="R57" s="179" t="s">
        <v>197</v>
      </c>
      <c r="S57" s="179" t="s">
        <v>197</v>
      </c>
      <c r="T57" s="179"/>
      <c r="U57" s="184"/>
    </row>
    <row r="58" spans="1:21" s="111" customFormat="1" ht="15" customHeight="1">
      <c r="A58" s="599" t="s">
        <v>558</v>
      </c>
      <c r="B58" s="599"/>
      <c r="C58" s="599"/>
      <c r="D58" s="599"/>
      <c r="E58" s="599"/>
      <c r="F58" s="599"/>
      <c r="G58" s="599"/>
      <c r="H58" s="599"/>
      <c r="I58" s="599"/>
      <c r="J58" s="599"/>
      <c r="K58" s="599"/>
      <c r="L58" s="600" t="s">
        <v>422</v>
      </c>
      <c r="M58" s="600"/>
      <c r="N58" s="600"/>
      <c r="O58" s="600"/>
      <c r="P58" s="600"/>
      <c r="Q58" s="600"/>
      <c r="R58" s="600"/>
      <c r="S58" s="600"/>
      <c r="T58" s="600"/>
      <c r="U58" s="600"/>
    </row>
    <row r="59" spans="1:21" s="126" customFormat="1">
      <c r="A59" s="611" t="s">
        <v>423</v>
      </c>
      <c r="B59" s="611"/>
      <c r="C59" s="611"/>
      <c r="D59" s="611"/>
      <c r="E59" s="611"/>
      <c r="F59" s="611"/>
      <c r="G59" s="611"/>
      <c r="H59" s="611"/>
      <c r="I59" s="611"/>
      <c r="J59" s="611"/>
      <c r="K59" s="611"/>
      <c r="L59" s="600"/>
      <c r="M59" s="600"/>
      <c r="N59" s="600"/>
      <c r="O59" s="600"/>
      <c r="P59" s="600"/>
      <c r="Q59" s="600"/>
      <c r="R59" s="600"/>
      <c r="S59" s="600"/>
      <c r="T59" s="600"/>
      <c r="U59" s="600"/>
    </row>
    <row r="60" spans="1:21" s="116" customFormat="1" ht="9" customHeight="1">
      <c r="A60" s="611"/>
      <c r="B60" s="611"/>
      <c r="C60" s="611"/>
      <c r="D60" s="611"/>
      <c r="E60" s="611"/>
      <c r="F60" s="611"/>
      <c r="G60" s="611"/>
      <c r="H60" s="611"/>
      <c r="I60" s="611"/>
      <c r="J60" s="611"/>
      <c r="K60" s="611"/>
      <c r="L60" s="202"/>
      <c r="M60" s="164"/>
      <c r="N60" s="164"/>
      <c r="O60" s="164"/>
      <c r="P60" s="164"/>
      <c r="Q60" s="202"/>
      <c r="R60" s="164"/>
      <c r="S60" s="164"/>
      <c r="T60" s="164"/>
      <c r="U60" s="164"/>
    </row>
    <row r="61" spans="1:21" ht="17.100000000000001" customHeight="1">
      <c r="A61" s="614" t="s">
        <v>1204</v>
      </c>
      <c r="B61" s="615"/>
      <c r="C61" s="615"/>
      <c r="D61" s="615"/>
      <c r="E61" s="615"/>
      <c r="F61" s="615"/>
      <c r="G61" s="615"/>
      <c r="H61" s="615"/>
      <c r="I61" s="615"/>
      <c r="J61" s="615"/>
      <c r="K61" s="615"/>
      <c r="L61" s="129"/>
      <c r="M61" s="130"/>
      <c r="N61" s="130"/>
      <c r="O61" s="130"/>
      <c r="P61" s="127"/>
      <c r="Q61" s="131"/>
      <c r="R61" s="132"/>
      <c r="S61" s="132"/>
      <c r="T61" s="132"/>
      <c r="U61" s="133"/>
    </row>
    <row r="62" spans="1:21" ht="17.100000000000001" customHeight="1">
      <c r="A62" s="612"/>
      <c r="B62" s="612"/>
      <c r="C62" s="612"/>
      <c r="D62" s="612"/>
      <c r="E62" s="612"/>
      <c r="F62" s="612"/>
      <c r="G62" s="612"/>
      <c r="H62" s="612"/>
      <c r="I62" s="612"/>
      <c r="J62" s="612"/>
      <c r="K62" s="612"/>
      <c r="L62" s="129"/>
      <c r="M62" s="130"/>
      <c r="N62" s="130"/>
      <c r="O62" s="130"/>
      <c r="P62" s="127"/>
      <c r="Q62" s="131"/>
      <c r="R62" s="132"/>
      <c r="S62" s="132"/>
      <c r="T62" s="132"/>
      <c r="U62" s="133"/>
    </row>
    <row r="63" spans="1:21" ht="17.100000000000001" customHeight="1">
      <c r="A63" s="612"/>
      <c r="B63" s="612"/>
      <c r="C63" s="612"/>
      <c r="D63" s="612"/>
      <c r="E63" s="612"/>
      <c r="F63" s="612"/>
      <c r="G63" s="612"/>
      <c r="H63" s="612"/>
      <c r="I63" s="612"/>
      <c r="J63" s="612"/>
      <c r="K63" s="612"/>
      <c r="L63" s="613"/>
      <c r="M63" s="613"/>
      <c r="N63" s="613"/>
      <c r="O63" s="613"/>
      <c r="P63" s="613"/>
      <c r="Q63" s="134"/>
      <c r="R63" s="127"/>
      <c r="S63" s="127"/>
      <c r="T63" s="127"/>
      <c r="U63" s="128"/>
    </row>
    <row r="64" spans="1:21" ht="17.100000000000001" customHeight="1">
      <c r="A64" s="612"/>
      <c r="B64" s="612"/>
      <c r="C64" s="612"/>
      <c r="D64" s="612"/>
      <c r="E64" s="612"/>
      <c r="F64" s="612"/>
      <c r="G64" s="612"/>
      <c r="H64" s="612"/>
      <c r="I64" s="612"/>
      <c r="J64" s="612"/>
      <c r="K64" s="612"/>
      <c r="L64" s="131"/>
      <c r="M64" s="135"/>
      <c r="N64" s="135"/>
      <c r="O64" s="135"/>
      <c r="P64" s="132"/>
      <c r="Q64" s="131"/>
      <c r="R64" s="132"/>
      <c r="S64" s="132"/>
      <c r="T64" s="132"/>
      <c r="U64" s="133"/>
    </row>
    <row r="65" spans="1:21" ht="17.100000000000001" customHeight="1">
      <c r="A65" s="610"/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  <c r="P65" s="610"/>
      <c r="Q65" s="610"/>
      <c r="R65" s="610"/>
      <c r="S65" s="610"/>
      <c r="T65" s="610"/>
      <c r="U65" s="610"/>
    </row>
  </sheetData>
  <mergeCells count="51">
    <mergeCell ref="A65:U65"/>
    <mergeCell ref="A56:K56"/>
    <mergeCell ref="A57:K57"/>
    <mergeCell ref="L57:P57"/>
    <mergeCell ref="A58:K58"/>
    <mergeCell ref="L58:U59"/>
    <mergeCell ref="A59:K60"/>
    <mergeCell ref="A62:K62"/>
    <mergeCell ref="A63:K63"/>
    <mergeCell ref="L63:P63"/>
    <mergeCell ref="A64:K64"/>
    <mergeCell ref="A61:K61"/>
    <mergeCell ref="A55:J55"/>
    <mergeCell ref="A19:A20"/>
    <mergeCell ref="B19:U19"/>
    <mergeCell ref="C20:U20"/>
    <mergeCell ref="A21:A23"/>
    <mergeCell ref="C23:U23"/>
    <mergeCell ref="A24:A26"/>
    <mergeCell ref="C26:U26"/>
    <mergeCell ref="A27:A38"/>
    <mergeCell ref="C38:U38"/>
    <mergeCell ref="A39:A53"/>
    <mergeCell ref="C53:U53"/>
    <mergeCell ref="A54:J54"/>
    <mergeCell ref="A8:A13"/>
    <mergeCell ref="C12:U12"/>
    <mergeCell ref="B13:U13"/>
    <mergeCell ref="A14:A18"/>
    <mergeCell ref="C18:U18"/>
    <mergeCell ref="J6:K6"/>
    <mergeCell ref="M6:N6"/>
    <mergeCell ref="O6:P6"/>
    <mergeCell ref="R6:S6"/>
    <mergeCell ref="T6:U6"/>
    <mergeCell ref="A1:U1"/>
    <mergeCell ref="A2:U2"/>
    <mergeCell ref="A3:U3"/>
    <mergeCell ref="A4:U4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  <mergeCell ref="H6:I6"/>
  </mergeCells>
  <phoneticPr fontId="2" type="noConversion"/>
  <printOptions horizontalCentered="1"/>
  <pageMargins left="0.23622047244094491" right="0.19685039370078741" top="0.15748031496062992" bottom="0.23622047244094491" header="0.15748031496062992" footer="0.23622047244094491"/>
  <pageSetup paperSize="9" scale="9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opLeftCell="A37" zoomScaleNormal="100" workbookViewId="0">
      <selection activeCell="L58" sqref="L58:U59"/>
    </sheetView>
  </sheetViews>
  <sheetFormatPr defaultRowHeight="16.5"/>
  <cols>
    <col min="1" max="1" width="3" style="115" customWidth="1"/>
    <col min="2" max="2" width="11.875" style="104" customWidth="1"/>
    <col min="3" max="6" width="3.125" style="104" customWidth="1"/>
    <col min="7" max="7" width="11.875" style="104" customWidth="1"/>
    <col min="8" max="11" width="3" style="104" customWidth="1"/>
    <col min="12" max="12" width="11.875" style="104" customWidth="1"/>
    <col min="13" max="16" width="3" style="104" customWidth="1"/>
    <col min="17" max="17" width="11.875" style="104" customWidth="1"/>
    <col min="18" max="21" width="3" style="104" customWidth="1"/>
    <col min="22" max="22" width="5.625" style="104" customWidth="1"/>
    <col min="23" max="23" width="15.5" style="104" bestFit="1" customWidth="1"/>
    <col min="24" max="24" width="2.5" style="104" bestFit="1" customWidth="1"/>
    <col min="25" max="25" width="11.25" style="104" bestFit="1" customWidth="1"/>
    <col min="26" max="256" width="9" style="104"/>
    <col min="257" max="257" width="3" style="104" customWidth="1"/>
    <col min="258" max="258" width="11.875" style="104" customWidth="1"/>
    <col min="259" max="262" width="3.125" style="104" customWidth="1"/>
    <col min="263" max="263" width="11.875" style="104" customWidth="1"/>
    <col min="264" max="267" width="3" style="104" customWidth="1"/>
    <col min="268" max="268" width="11.875" style="104" customWidth="1"/>
    <col min="269" max="272" width="3" style="104" customWidth="1"/>
    <col min="273" max="273" width="11.875" style="104" customWidth="1"/>
    <col min="274" max="277" width="3" style="104" customWidth="1"/>
    <col min="278" max="278" width="5.625" style="104" customWidth="1"/>
    <col min="279" max="279" width="15.5" style="104" bestFit="1" customWidth="1"/>
    <col min="280" max="280" width="2.5" style="104" bestFit="1" customWidth="1"/>
    <col min="281" max="281" width="11.25" style="104" bestFit="1" customWidth="1"/>
    <col min="282" max="512" width="9" style="104"/>
    <col min="513" max="513" width="3" style="104" customWidth="1"/>
    <col min="514" max="514" width="11.875" style="104" customWidth="1"/>
    <col min="515" max="518" width="3.125" style="104" customWidth="1"/>
    <col min="519" max="519" width="11.875" style="104" customWidth="1"/>
    <col min="520" max="523" width="3" style="104" customWidth="1"/>
    <col min="524" max="524" width="11.875" style="104" customWidth="1"/>
    <col min="525" max="528" width="3" style="104" customWidth="1"/>
    <col min="529" max="529" width="11.875" style="104" customWidth="1"/>
    <col min="530" max="533" width="3" style="104" customWidth="1"/>
    <col min="534" max="534" width="5.625" style="104" customWidth="1"/>
    <col min="535" max="535" width="15.5" style="104" bestFit="1" customWidth="1"/>
    <col min="536" max="536" width="2.5" style="104" bestFit="1" customWidth="1"/>
    <col min="537" max="537" width="11.25" style="104" bestFit="1" customWidth="1"/>
    <col min="538" max="768" width="9" style="104"/>
    <col min="769" max="769" width="3" style="104" customWidth="1"/>
    <col min="770" max="770" width="11.875" style="104" customWidth="1"/>
    <col min="771" max="774" width="3.125" style="104" customWidth="1"/>
    <col min="775" max="775" width="11.875" style="104" customWidth="1"/>
    <col min="776" max="779" width="3" style="104" customWidth="1"/>
    <col min="780" max="780" width="11.875" style="104" customWidth="1"/>
    <col min="781" max="784" width="3" style="104" customWidth="1"/>
    <col min="785" max="785" width="11.875" style="104" customWidth="1"/>
    <col min="786" max="789" width="3" style="104" customWidth="1"/>
    <col min="790" max="790" width="5.625" style="104" customWidth="1"/>
    <col min="791" max="791" width="15.5" style="104" bestFit="1" customWidth="1"/>
    <col min="792" max="792" width="2.5" style="104" bestFit="1" customWidth="1"/>
    <col min="793" max="793" width="11.25" style="104" bestFit="1" customWidth="1"/>
    <col min="794" max="1024" width="9" style="104"/>
    <col min="1025" max="1025" width="3" style="104" customWidth="1"/>
    <col min="1026" max="1026" width="11.875" style="104" customWidth="1"/>
    <col min="1027" max="1030" width="3.125" style="104" customWidth="1"/>
    <col min="1031" max="1031" width="11.875" style="104" customWidth="1"/>
    <col min="1032" max="1035" width="3" style="104" customWidth="1"/>
    <col min="1036" max="1036" width="11.875" style="104" customWidth="1"/>
    <col min="1037" max="1040" width="3" style="104" customWidth="1"/>
    <col min="1041" max="1041" width="11.875" style="104" customWidth="1"/>
    <col min="1042" max="1045" width="3" style="104" customWidth="1"/>
    <col min="1046" max="1046" width="5.625" style="104" customWidth="1"/>
    <col min="1047" max="1047" width="15.5" style="104" bestFit="1" customWidth="1"/>
    <col min="1048" max="1048" width="2.5" style="104" bestFit="1" customWidth="1"/>
    <col min="1049" max="1049" width="11.25" style="104" bestFit="1" customWidth="1"/>
    <col min="1050" max="1280" width="9" style="104"/>
    <col min="1281" max="1281" width="3" style="104" customWidth="1"/>
    <col min="1282" max="1282" width="11.875" style="104" customWidth="1"/>
    <col min="1283" max="1286" width="3.125" style="104" customWidth="1"/>
    <col min="1287" max="1287" width="11.875" style="104" customWidth="1"/>
    <col min="1288" max="1291" width="3" style="104" customWidth="1"/>
    <col min="1292" max="1292" width="11.875" style="104" customWidth="1"/>
    <col min="1293" max="1296" width="3" style="104" customWidth="1"/>
    <col min="1297" max="1297" width="11.875" style="104" customWidth="1"/>
    <col min="1298" max="1301" width="3" style="104" customWidth="1"/>
    <col min="1302" max="1302" width="5.625" style="104" customWidth="1"/>
    <col min="1303" max="1303" width="15.5" style="104" bestFit="1" customWidth="1"/>
    <col min="1304" max="1304" width="2.5" style="104" bestFit="1" customWidth="1"/>
    <col min="1305" max="1305" width="11.25" style="104" bestFit="1" customWidth="1"/>
    <col min="1306" max="1536" width="9" style="104"/>
    <col min="1537" max="1537" width="3" style="104" customWidth="1"/>
    <col min="1538" max="1538" width="11.875" style="104" customWidth="1"/>
    <col min="1539" max="1542" width="3.125" style="104" customWidth="1"/>
    <col min="1543" max="1543" width="11.875" style="104" customWidth="1"/>
    <col min="1544" max="1547" width="3" style="104" customWidth="1"/>
    <col min="1548" max="1548" width="11.875" style="104" customWidth="1"/>
    <col min="1549" max="1552" width="3" style="104" customWidth="1"/>
    <col min="1553" max="1553" width="11.875" style="104" customWidth="1"/>
    <col min="1554" max="1557" width="3" style="104" customWidth="1"/>
    <col min="1558" max="1558" width="5.625" style="104" customWidth="1"/>
    <col min="1559" max="1559" width="15.5" style="104" bestFit="1" customWidth="1"/>
    <col min="1560" max="1560" width="2.5" style="104" bestFit="1" customWidth="1"/>
    <col min="1561" max="1561" width="11.25" style="104" bestFit="1" customWidth="1"/>
    <col min="1562" max="1792" width="9" style="104"/>
    <col min="1793" max="1793" width="3" style="104" customWidth="1"/>
    <col min="1794" max="1794" width="11.875" style="104" customWidth="1"/>
    <col min="1795" max="1798" width="3.125" style="104" customWidth="1"/>
    <col min="1799" max="1799" width="11.875" style="104" customWidth="1"/>
    <col min="1800" max="1803" width="3" style="104" customWidth="1"/>
    <col min="1804" max="1804" width="11.875" style="104" customWidth="1"/>
    <col min="1805" max="1808" width="3" style="104" customWidth="1"/>
    <col min="1809" max="1809" width="11.875" style="104" customWidth="1"/>
    <col min="1810" max="1813" width="3" style="104" customWidth="1"/>
    <col min="1814" max="1814" width="5.625" style="104" customWidth="1"/>
    <col min="1815" max="1815" width="15.5" style="104" bestFit="1" customWidth="1"/>
    <col min="1816" max="1816" width="2.5" style="104" bestFit="1" customWidth="1"/>
    <col min="1817" max="1817" width="11.25" style="104" bestFit="1" customWidth="1"/>
    <col min="1818" max="2048" width="9" style="104"/>
    <col min="2049" max="2049" width="3" style="104" customWidth="1"/>
    <col min="2050" max="2050" width="11.875" style="104" customWidth="1"/>
    <col min="2051" max="2054" width="3.125" style="104" customWidth="1"/>
    <col min="2055" max="2055" width="11.875" style="104" customWidth="1"/>
    <col min="2056" max="2059" width="3" style="104" customWidth="1"/>
    <col min="2060" max="2060" width="11.875" style="104" customWidth="1"/>
    <col min="2061" max="2064" width="3" style="104" customWidth="1"/>
    <col min="2065" max="2065" width="11.875" style="104" customWidth="1"/>
    <col min="2066" max="2069" width="3" style="104" customWidth="1"/>
    <col min="2070" max="2070" width="5.625" style="104" customWidth="1"/>
    <col min="2071" max="2071" width="15.5" style="104" bestFit="1" customWidth="1"/>
    <col min="2072" max="2072" width="2.5" style="104" bestFit="1" customWidth="1"/>
    <col min="2073" max="2073" width="11.25" style="104" bestFit="1" customWidth="1"/>
    <col min="2074" max="2304" width="9" style="104"/>
    <col min="2305" max="2305" width="3" style="104" customWidth="1"/>
    <col min="2306" max="2306" width="11.875" style="104" customWidth="1"/>
    <col min="2307" max="2310" width="3.125" style="104" customWidth="1"/>
    <col min="2311" max="2311" width="11.875" style="104" customWidth="1"/>
    <col min="2312" max="2315" width="3" style="104" customWidth="1"/>
    <col min="2316" max="2316" width="11.875" style="104" customWidth="1"/>
    <col min="2317" max="2320" width="3" style="104" customWidth="1"/>
    <col min="2321" max="2321" width="11.875" style="104" customWidth="1"/>
    <col min="2322" max="2325" width="3" style="104" customWidth="1"/>
    <col min="2326" max="2326" width="5.625" style="104" customWidth="1"/>
    <col min="2327" max="2327" width="15.5" style="104" bestFit="1" customWidth="1"/>
    <col min="2328" max="2328" width="2.5" style="104" bestFit="1" customWidth="1"/>
    <col min="2329" max="2329" width="11.25" style="104" bestFit="1" customWidth="1"/>
    <col min="2330" max="2560" width="9" style="104"/>
    <col min="2561" max="2561" width="3" style="104" customWidth="1"/>
    <col min="2562" max="2562" width="11.875" style="104" customWidth="1"/>
    <col min="2563" max="2566" width="3.125" style="104" customWidth="1"/>
    <col min="2567" max="2567" width="11.875" style="104" customWidth="1"/>
    <col min="2568" max="2571" width="3" style="104" customWidth="1"/>
    <col min="2572" max="2572" width="11.875" style="104" customWidth="1"/>
    <col min="2573" max="2576" width="3" style="104" customWidth="1"/>
    <col min="2577" max="2577" width="11.875" style="104" customWidth="1"/>
    <col min="2578" max="2581" width="3" style="104" customWidth="1"/>
    <col min="2582" max="2582" width="5.625" style="104" customWidth="1"/>
    <col min="2583" max="2583" width="15.5" style="104" bestFit="1" customWidth="1"/>
    <col min="2584" max="2584" width="2.5" style="104" bestFit="1" customWidth="1"/>
    <col min="2585" max="2585" width="11.25" style="104" bestFit="1" customWidth="1"/>
    <col min="2586" max="2816" width="9" style="104"/>
    <col min="2817" max="2817" width="3" style="104" customWidth="1"/>
    <col min="2818" max="2818" width="11.875" style="104" customWidth="1"/>
    <col min="2819" max="2822" width="3.125" style="104" customWidth="1"/>
    <col min="2823" max="2823" width="11.875" style="104" customWidth="1"/>
    <col min="2824" max="2827" width="3" style="104" customWidth="1"/>
    <col min="2828" max="2828" width="11.875" style="104" customWidth="1"/>
    <col min="2829" max="2832" width="3" style="104" customWidth="1"/>
    <col min="2833" max="2833" width="11.875" style="104" customWidth="1"/>
    <col min="2834" max="2837" width="3" style="104" customWidth="1"/>
    <col min="2838" max="2838" width="5.625" style="104" customWidth="1"/>
    <col min="2839" max="2839" width="15.5" style="104" bestFit="1" customWidth="1"/>
    <col min="2840" max="2840" width="2.5" style="104" bestFit="1" customWidth="1"/>
    <col min="2841" max="2841" width="11.25" style="104" bestFit="1" customWidth="1"/>
    <col min="2842" max="3072" width="9" style="104"/>
    <col min="3073" max="3073" width="3" style="104" customWidth="1"/>
    <col min="3074" max="3074" width="11.875" style="104" customWidth="1"/>
    <col min="3075" max="3078" width="3.125" style="104" customWidth="1"/>
    <col min="3079" max="3079" width="11.875" style="104" customWidth="1"/>
    <col min="3080" max="3083" width="3" style="104" customWidth="1"/>
    <col min="3084" max="3084" width="11.875" style="104" customWidth="1"/>
    <col min="3085" max="3088" width="3" style="104" customWidth="1"/>
    <col min="3089" max="3089" width="11.875" style="104" customWidth="1"/>
    <col min="3090" max="3093" width="3" style="104" customWidth="1"/>
    <col min="3094" max="3094" width="5.625" style="104" customWidth="1"/>
    <col min="3095" max="3095" width="15.5" style="104" bestFit="1" customWidth="1"/>
    <col min="3096" max="3096" width="2.5" style="104" bestFit="1" customWidth="1"/>
    <col min="3097" max="3097" width="11.25" style="104" bestFit="1" customWidth="1"/>
    <col min="3098" max="3328" width="9" style="104"/>
    <col min="3329" max="3329" width="3" style="104" customWidth="1"/>
    <col min="3330" max="3330" width="11.875" style="104" customWidth="1"/>
    <col min="3331" max="3334" width="3.125" style="104" customWidth="1"/>
    <col min="3335" max="3335" width="11.875" style="104" customWidth="1"/>
    <col min="3336" max="3339" width="3" style="104" customWidth="1"/>
    <col min="3340" max="3340" width="11.875" style="104" customWidth="1"/>
    <col min="3341" max="3344" width="3" style="104" customWidth="1"/>
    <col min="3345" max="3345" width="11.875" style="104" customWidth="1"/>
    <col min="3346" max="3349" width="3" style="104" customWidth="1"/>
    <col min="3350" max="3350" width="5.625" style="104" customWidth="1"/>
    <col min="3351" max="3351" width="15.5" style="104" bestFit="1" customWidth="1"/>
    <col min="3352" max="3352" width="2.5" style="104" bestFit="1" customWidth="1"/>
    <col min="3353" max="3353" width="11.25" style="104" bestFit="1" customWidth="1"/>
    <col min="3354" max="3584" width="9" style="104"/>
    <col min="3585" max="3585" width="3" style="104" customWidth="1"/>
    <col min="3586" max="3586" width="11.875" style="104" customWidth="1"/>
    <col min="3587" max="3590" width="3.125" style="104" customWidth="1"/>
    <col min="3591" max="3591" width="11.875" style="104" customWidth="1"/>
    <col min="3592" max="3595" width="3" style="104" customWidth="1"/>
    <col min="3596" max="3596" width="11.875" style="104" customWidth="1"/>
    <col min="3597" max="3600" width="3" style="104" customWidth="1"/>
    <col min="3601" max="3601" width="11.875" style="104" customWidth="1"/>
    <col min="3602" max="3605" width="3" style="104" customWidth="1"/>
    <col min="3606" max="3606" width="5.625" style="104" customWidth="1"/>
    <col min="3607" max="3607" width="15.5" style="104" bestFit="1" customWidth="1"/>
    <col min="3608" max="3608" width="2.5" style="104" bestFit="1" customWidth="1"/>
    <col min="3609" max="3609" width="11.25" style="104" bestFit="1" customWidth="1"/>
    <col min="3610" max="3840" width="9" style="104"/>
    <col min="3841" max="3841" width="3" style="104" customWidth="1"/>
    <col min="3842" max="3842" width="11.875" style="104" customWidth="1"/>
    <col min="3843" max="3846" width="3.125" style="104" customWidth="1"/>
    <col min="3847" max="3847" width="11.875" style="104" customWidth="1"/>
    <col min="3848" max="3851" width="3" style="104" customWidth="1"/>
    <col min="3852" max="3852" width="11.875" style="104" customWidth="1"/>
    <col min="3853" max="3856" width="3" style="104" customWidth="1"/>
    <col min="3857" max="3857" width="11.875" style="104" customWidth="1"/>
    <col min="3858" max="3861" width="3" style="104" customWidth="1"/>
    <col min="3862" max="3862" width="5.625" style="104" customWidth="1"/>
    <col min="3863" max="3863" width="15.5" style="104" bestFit="1" customWidth="1"/>
    <col min="3864" max="3864" width="2.5" style="104" bestFit="1" customWidth="1"/>
    <col min="3865" max="3865" width="11.25" style="104" bestFit="1" customWidth="1"/>
    <col min="3866" max="4096" width="9" style="104"/>
    <col min="4097" max="4097" width="3" style="104" customWidth="1"/>
    <col min="4098" max="4098" width="11.875" style="104" customWidth="1"/>
    <col min="4099" max="4102" width="3.125" style="104" customWidth="1"/>
    <col min="4103" max="4103" width="11.875" style="104" customWidth="1"/>
    <col min="4104" max="4107" width="3" style="104" customWidth="1"/>
    <col min="4108" max="4108" width="11.875" style="104" customWidth="1"/>
    <col min="4109" max="4112" width="3" style="104" customWidth="1"/>
    <col min="4113" max="4113" width="11.875" style="104" customWidth="1"/>
    <col min="4114" max="4117" width="3" style="104" customWidth="1"/>
    <col min="4118" max="4118" width="5.625" style="104" customWidth="1"/>
    <col min="4119" max="4119" width="15.5" style="104" bestFit="1" customWidth="1"/>
    <col min="4120" max="4120" width="2.5" style="104" bestFit="1" customWidth="1"/>
    <col min="4121" max="4121" width="11.25" style="104" bestFit="1" customWidth="1"/>
    <col min="4122" max="4352" width="9" style="104"/>
    <col min="4353" max="4353" width="3" style="104" customWidth="1"/>
    <col min="4354" max="4354" width="11.875" style="104" customWidth="1"/>
    <col min="4355" max="4358" width="3.125" style="104" customWidth="1"/>
    <col min="4359" max="4359" width="11.875" style="104" customWidth="1"/>
    <col min="4360" max="4363" width="3" style="104" customWidth="1"/>
    <col min="4364" max="4364" width="11.875" style="104" customWidth="1"/>
    <col min="4365" max="4368" width="3" style="104" customWidth="1"/>
    <col min="4369" max="4369" width="11.875" style="104" customWidth="1"/>
    <col min="4370" max="4373" width="3" style="104" customWidth="1"/>
    <col min="4374" max="4374" width="5.625" style="104" customWidth="1"/>
    <col min="4375" max="4375" width="15.5" style="104" bestFit="1" customWidth="1"/>
    <col min="4376" max="4376" width="2.5" style="104" bestFit="1" customWidth="1"/>
    <col min="4377" max="4377" width="11.25" style="104" bestFit="1" customWidth="1"/>
    <col min="4378" max="4608" width="9" style="104"/>
    <col min="4609" max="4609" width="3" style="104" customWidth="1"/>
    <col min="4610" max="4610" width="11.875" style="104" customWidth="1"/>
    <col min="4611" max="4614" width="3.125" style="104" customWidth="1"/>
    <col min="4615" max="4615" width="11.875" style="104" customWidth="1"/>
    <col min="4616" max="4619" width="3" style="104" customWidth="1"/>
    <col min="4620" max="4620" width="11.875" style="104" customWidth="1"/>
    <col min="4621" max="4624" width="3" style="104" customWidth="1"/>
    <col min="4625" max="4625" width="11.875" style="104" customWidth="1"/>
    <col min="4626" max="4629" width="3" style="104" customWidth="1"/>
    <col min="4630" max="4630" width="5.625" style="104" customWidth="1"/>
    <col min="4631" max="4631" width="15.5" style="104" bestFit="1" customWidth="1"/>
    <col min="4632" max="4632" width="2.5" style="104" bestFit="1" customWidth="1"/>
    <col min="4633" max="4633" width="11.25" style="104" bestFit="1" customWidth="1"/>
    <col min="4634" max="4864" width="9" style="104"/>
    <col min="4865" max="4865" width="3" style="104" customWidth="1"/>
    <col min="4866" max="4866" width="11.875" style="104" customWidth="1"/>
    <col min="4867" max="4870" width="3.125" style="104" customWidth="1"/>
    <col min="4871" max="4871" width="11.875" style="104" customWidth="1"/>
    <col min="4872" max="4875" width="3" style="104" customWidth="1"/>
    <col min="4876" max="4876" width="11.875" style="104" customWidth="1"/>
    <col min="4877" max="4880" width="3" style="104" customWidth="1"/>
    <col min="4881" max="4881" width="11.875" style="104" customWidth="1"/>
    <col min="4882" max="4885" width="3" style="104" customWidth="1"/>
    <col min="4886" max="4886" width="5.625" style="104" customWidth="1"/>
    <col min="4887" max="4887" width="15.5" style="104" bestFit="1" customWidth="1"/>
    <col min="4888" max="4888" width="2.5" style="104" bestFit="1" customWidth="1"/>
    <col min="4889" max="4889" width="11.25" style="104" bestFit="1" customWidth="1"/>
    <col min="4890" max="5120" width="9" style="104"/>
    <col min="5121" max="5121" width="3" style="104" customWidth="1"/>
    <col min="5122" max="5122" width="11.875" style="104" customWidth="1"/>
    <col min="5123" max="5126" width="3.125" style="104" customWidth="1"/>
    <col min="5127" max="5127" width="11.875" style="104" customWidth="1"/>
    <col min="5128" max="5131" width="3" style="104" customWidth="1"/>
    <col min="5132" max="5132" width="11.875" style="104" customWidth="1"/>
    <col min="5133" max="5136" width="3" style="104" customWidth="1"/>
    <col min="5137" max="5137" width="11.875" style="104" customWidth="1"/>
    <col min="5138" max="5141" width="3" style="104" customWidth="1"/>
    <col min="5142" max="5142" width="5.625" style="104" customWidth="1"/>
    <col min="5143" max="5143" width="15.5" style="104" bestFit="1" customWidth="1"/>
    <col min="5144" max="5144" width="2.5" style="104" bestFit="1" customWidth="1"/>
    <col min="5145" max="5145" width="11.25" style="104" bestFit="1" customWidth="1"/>
    <col min="5146" max="5376" width="9" style="104"/>
    <col min="5377" max="5377" width="3" style="104" customWidth="1"/>
    <col min="5378" max="5378" width="11.875" style="104" customWidth="1"/>
    <col min="5379" max="5382" width="3.125" style="104" customWidth="1"/>
    <col min="5383" max="5383" width="11.875" style="104" customWidth="1"/>
    <col min="5384" max="5387" width="3" style="104" customWidth="1"/>
    <col min="5388" max="5388" width="11.875" style="104" customWidth="1"/>
    <col min="5389" max="5392" width="3" style="104" customWidth="1"/>
    <col min="5393" max="5393" width="11.875" style="104" customWidth="1"/>
    <col min="5394" max="5397" width="3" style="104" customWidth="1"/>
    <col min="5398" max="5398" width="5.625" style="104" customWidth="1"/>
    <col min="5399" max="5399" width="15.5" style="104" bestFit="1" customWidth="1"/>
    <col min="5400" max="5400" width="2.5" style="104" bestFit="1" customWidth="1"/>
    <col min="5401" max="5401" width="11.25" style="104" bestFit="1" customWidth="1"/>
    <col min="5402" max="5632" width="9" style="104"/>
    <col min="5633" max="5633" width="3" style="104" customWidth="1"/>
    <col min="5634" max="5634" width="11.875" style="104" customWidth="1"/>
    <col min="5635" max="5638" width="3.125" style="104" customWidth="1"/>
    <col min="5639" max="5639" width="11.875" style="104" customWidth="1"/>
    <col min="5640" max="5643" width="3" style="104" customWidth="1"/>
    <col min="5644" max="5644" width="11.875" style="104" customWidth="1"/>
    <col min="5645" max="5648" width="3" style="104" customWidth="1"/>
    <col min="5649" max="5649" width="11.875" style="104" customWidth="1"/>
    <col min="5650" max="5653" width="3" style="104" customWidth="1"/>
    <col min="5654" max="5654" width="5.625" style="104" customWidth="1"/>
    <col min="5655" max="5655" width="15.5" style="104" bestFit="1" customWidth="1"/>
    <col min="5656" max="5656" width="2.5" style="104" bestFit="1" customWidth="1"/>
    <col min="5657" max="5657" width="11.25" style="104" bestFit="1" customWidth="1"/>
    <col min="5658" max="5888" width="9" style="104"/>
    <col min="5889" max="5889" width="3" style="104" customWidth="1"/>
    <col min="5890" max="5890" width="11.875" style="104" customWidth="1"/>
    <col min="5891" max="5894" width="3.125" style="104" customWidth="1"/>
    <col min="5895" max="5895" width="11.875" style="104" customWidth="1"/>
    <col min="5896" max="5899" width="3" style="104" customWidth="1"/>
    <col min="5900" max="5900" width="11.875" style="104" customWidth="1"/>
    <col min="5901" max="5904" width="3" style="104" customWidth="1"/>
    <col min="5905" max="5905" width="11.875" style="104" customWidth="1"/>
    <col min="5906" max="5909" width="3" style="104" customWidth="1"/>
    <col min="5910" max="5910" width="5.625" style="104" customWidth="1"/>
    <col min="5911" max="5911" width="15.5" style="104" bestFit="1" customWidth="1"/>
    <col min="5912" max="5912" width="2.5" style="104" bestFit="1" customWidth="1"/>
    <col min="5913" max="5913" width="11.25" style="104" bestFit="1" customWidth="1"/>
    <col min="5914" max="6144" width="9" style="104"/>
    <col min="6145" max="6145" width="3" style="104" customWidth="1"/>
    <col min="6146" max="6146" width="11.875" style="104" customWidth="1"/>
    <col min="6147" max="6150" width="3.125" style="104" customWidth="1"/>
    <col min="6151" max="6151" width="11.875" style="104" customWidth="1"/>
    <col min="6152" max="6155" width="3" style="104" customWidth="1"/>
    <col min="6156" max="6156" width="11.875" style="104" customWidth="1"/>
    <col min="6157" max="6160" width="3" style="104" customWidth="1"/>
    <col min="6161" max="6161" width="11.875" style="104" customWidth="1"/>
    <col min="6162" max="6165" width="3" style="104" customWidth="1"/>
    <col min="6166" max="6166" width="5.625" style="104" customWidth="1"/>
    <col min="6167" max="6167" width="15.5" style="104" bestFit="1" customWidth="1"/>
    <col min="6168" max="6168" width="2.5" style="104" bestFit="1" customWidth="1"/>
    <col min="6169" max="6169" width="11.25" style="104" bestFit="1" customWidth="1"/>
    <col min="6170" max="6400" width="9" style="104"/>
    <col min="6401" max="6401" width="3" style="104" customWidth="1"/>
    <col min="6402" max="6402" width="11.875" style="104" customWidth="1"/>
    <col min="6403" max="6406" width="3.125" style="104" customWidth="1"/>
    <col min="6407" max="6407" width="11.875" style="104" customWidth="1"/>
    <col min="6408" max="6411" width="3" style="104" customWidth="1"/>
    <col min="6412" max="6412" width="11.875" style="104" customWidth="1"/>
    <col min="6413" max="6416" width="3" style="104" customWidth="1"/>
    <col min="6417" max="6417" width="11.875" style="104" customWidth="1"/>
    <col min="6418" max="6421" width="3" style="104" customWidth="1"/>
    <col min="6422" max="6422" width="5.625" style="104" customWidth="1"/>
    <col min="6423" max="6423" width="15.5" style="104" bestFit="1" customWidth="1"/>
    <col min="6424" max="6424" width="2.5" style="104" bestFit="1" customWidth="1"/>
    <col min="6425" max="6425" width="11.25" style="104" bestFit="1" customWidth="1"/>
    <col min="6426" max="6656" width="9" style="104"/>
    <col min="6657" max="6657" width="3" style="104" customWidth="1"/>
    <col min="6658" max="6658" width="11.875" style="104" customWidth="1"/>
    <col min="6659" max="6662" width="3.125" style="104" customWidth="1"/>
    <col min="6663" max="6663" width="11.875" style="104" customWidth="1"/>
    <col min="6664" max="6667" width="3" style="104" customWidth="1"/>
    <col min="6668" max="6668" width="11.875" style="104" customWidth="1"/>
    <col min="6669" max="6672" width="3" style="104" customWidth="1"/>
    <col min="6673" max="6673" width="11.875" style="104" customWidth="1"/>
    <col min="6674" max="6677" width="3" style="104" customWidth="1"/>
    <col min="6678" max="6678" width="5.625" style="104" customWidth="1"/>
    <col min="6679" max="6679" width="15.5" style="104" bestFit="1" customWidth="1"/>
    <col min="6680" max="6680" width="2.5" style="104" bestFit="1" customWidth="1"/>
    <col min="6681" max="6681" width="11.25" style="104" bestFit="1" customWidth="1"/>
    <col min="6682" max="6912" width="9" style="104"/>
    <col min="6913" max="6913" width="3" style="104" customWidth="1"/>
    <col min="6914" max="6914" width="11.875" style="104" customWidth="1"/>
    <col min="6915" max="6918" width="3.125" style="104" customWidth="1"/>
    <col min="6919" max="6919" width="11.875" style="104" customWidth="1"/>
    <col min="6920" max="6923" width="3" style="104" customWidth="1"/>
    <col min="6924" max="6924" width="11.875" style="104" customWidth="1"/>
    <col min="6925" max="6928" width="3" style="104" customWidth="1"/>
    <col min="6929" max="6929" width="11.875" style="104" customWidth="1"/>
    <col min="6930" max="6933" width="3" style="104" customWidth="1"/>
    <col min="6934" max="6934" width="5.625" style="104" customWidth="1"/>
    <col min="6935" max="6935" width="15.5" style="104" bestFit="1" customWidth="1"/>
    <col min="6936" max="6936" width="2.5" style="104" bestFit="1" customWidth="1"/>
    <col min="6937" max="6937" width="11.25" style="104" bestFit="1" customWidth="1"/>
    <col min="6938" max="7168" width="9" style="104"/>
    <col min="7169" max="7169" width="3" style="104" customWidth="1"/>
    <col min="7170" max="7170" width="11.875" style="104" customWidth="1"/>
    <col min="7171" max="7174" width="3.125" style="104" customWidth="1"/>
    <col min="7175" max="7175" width="11.875" style="104" customWidth="1"/>
    <col min="7176" max="7179" width="3" style="104" customWidth="1"/>
    <col min="7180" max="7180" width="11.875" style="104" customWidth="1"/>
    <col min="7181" max="7184" width="3" style="104" customWidth="1"/>
    <col min="7185" max="7185" width="11.875" style="104" customWidth="1"/>
    <col min="7186" max="7189" width="3" style="104" customWidth="1"/>
    <col min="7190" max="7190" width="5.625" style="104" customWidth="1"/>
    <col min="7191" max="7191" width="15.5" style="104" bestFit="1" customWidth="1"/>
    <col min="7192" max="7192" width="2.5" style="104" bestFit="1" customWidth="1"/>
    <col min="7193" max="7193" width="11.25" style="104" bestFit="1" customWidth="1"/>
    <col min="7194" max="7424" width="9" style="104"/>
    <col min="7425" max="7425" width="3" style="104" customWidth="1"/>
    <col min="7426" max="7426" width="11.875" style="104" customWidth="1"/>
    <col min="7427" max="7430" width="3.125" style="104" customWidth="1"/>
    <col min="7431" max="7431" width="11.875" style="104" customWidth="1"/>
    <col min="7432" max="7435" width="3" style="104" customWidth="1"/>
    <col min="7436" max="7436" width="11.875" style="104" customWidth="1"/>
    <col min="7437" max="7440" width="3" style="104" customWidth="1"/>
    <col min="7441" max="7441" width="11.875" style="104" customWidth="1"/>
    <col min="7442" max="7445" width="3" style="104" customWidth="1"/>
    <col min="7446" max="7446" width="5.625" style="104" customWidth="1"/>
    <col min="7447" max="7447" width="15.5" style="104" bestFit="1" customWidth="1"/>
    <col min="7448" max="7448" width="2.5" style="104" bestFit="1" customWidth="1"/>
    <col min="7449" max="7449" width="11.25" style="104" bestFit="1" customWidth="1"/>
    <col min="7450" max="7680" width="9" style="104"/>
    <col min="7681" max="7681" width="3" style="104" customWidth="1"/>
    <col min="7682" max="7682" width="11.875" style="104" customWidth="1"/>
    <col min="7683" max="7686" width="3.125" style="104" customWidth="1"/>
    <col min="7687" max="7687" width="11.875" style="104" customWidth="1"/>
    <col min="7688" max="7691" width="3" style="104" customWidth="1"/>
    <col min="7692" max="7692" width="11.875" style="104" customWidth="1"/>
    <col min="7693" max="7696" width="3" style="104" customWidth="1"/>
    <col min="7697" max="7697" width="11.875" style="104" customWidth="1"/>
    <col min="7698" max="7701" width="3" style="104" customWidth="1"/>
    <col min="7702" max="7702" width="5.625" style="104" customWidth="1"/>
    <col min="7703" max="7703" width="15.5" style="104" bestFit="1" customWidth="1"/>
    <col min="7704" max="7704" width="2.5" style="104" bestFit="1" customWidth="1"/>
    <col min="7705" max="7705" width="11.25" style="104" bestFit="1" customWidth="1"/>
    <col min="7706" max="7936" width="9" style="104"/>
    <col min="7937" max="7937" width="3" style="104" customWidth="1"/>
    <col min="7938" max="7938" width="11.875" style="104" customWidth="1"/>
    <col min="7939" max="7942" width="3.125" style="104" customWidth="1"/>
    <col min="7943" max="7943" width="11.875" style="104" customWidth="1"/>
    <col min="7944" max="7947" width="3" style="104" customWidth="1"/>
    <col min="7948" max="7948" width="11.875" style="104" customWidth="1"/>
    <col min="7949" max="7952" width="3" style="104" customWidth="1"/>
    <col min="7953" max="7953" width="11.875" style="104" customWidth="1"/>
    <col min="7954" max="7957" width="3" style="104" customWidth="1"/>
    <col min="7958" max="7958" width="5.625" style="104" customWidth="1"/>
    <col min="7959" max="7959" width="15.5" style="104" bestFit="1" customWidth="1"/>
    <col min="7960" max="7960" width="2.5" style="104" bestFit="1" customWidth="1"/>
    <col min="7961" max="7961" width="11.25" style="104" bestFit="1" customWidth="1"/>
    <col min="7962" max="8192" width="9" style="104"/>
    <col min="8193" max="8193" width="3" style="104" customWidth="1"/>
    <col min="8194" max="8194" width="11.875" style="104" customWidth="1"/>
    <col min="8195" max="8198" width="3.125" style="104" customWidth="1"/>
    <col min="8199" max="8199" width="11.875" style="104" customWidth="1"/>
    <col min="8200" max="8203" width="3" style="104" customWidth="1"/>
    <col min="8204" max="8204" width="11.875" style="104" customWidth="1"/>
    <col min="8205" max="8208" width="3" style="104" customWidth="1"/>
    <col min="8209" max="8209" width="11.875" style="104" customWidth="1"/>
    <col min="8210" max="8213" width="3" style="104" customWidth="1"/>
    <col min="8214" max="8214" width="5.625" style="104" customWidth="1"/>
    <col min="8215" max="8215" width="15.5" style="104" bestFit="1" customWidth="1"/>
    <col min="8216" max="8216" width="2.5" style="104" bestFit="1" customWidth="1"/>
    <col min="8217" max="8217" width="11.25" style="104" bestFit="1" customWidth="1"/>
    <col min="8218" max="8448" width="9" style="104"/>
    <col min="8449" max="8449" width="3" style="104" customWidth="1"/>
    <col min="8450" max="8450" width="11.875" style="104" customWidth="1"/>
    <col min="8451" max="8454" width="3.125" style="104" customWidth="1"/>
    <col min="8455" max="8455" width="11.875" style="104" customWidth="1"/>
    <col min="8456" max="8459" width="3" style="104" customWidth="1"/>
    <col min="8460" max="8460" width="11.875" style="104" customWidth="1"/>
    <col min="8461" max="8464" width="3" style="104" customWidth="1"/>
    <col min="8465" max="8465" width="11.875" style="104" customWidth="1"/>
    <col min="8466" max="8469" width="3" style="104" customWidth="1"/>
    <col min="8470" max="8470" width="5.625" style="104" customWidth="1"/>
    <col min="8471" max="8471" width="15.5" style="104" bestFit="1" customWidth="1"/>
    <col min="8472" max="8472" width="2.5" style="104" bestFit="1" customWidth="1"/>
    <col min="8473" max="8473" width="11.25" style="104" bestFit="1" customWidth="1"/>
    <col min="8474" max="8704" width="9" style="104"/>
    <col min="8705" max="8705" width="3" style="104" customWidth="1"/>
    <col min="8706" max="8706" width="11.875" style="104" customWidth="1"/>
    <col min="8707" max="8710" width="3.125" style="104" customWidth="1"/>
    <col min="8711" max="8711" width="11.875" style="104" customWidth="1"/>
    <col min="8712" max="8715" width="3" style="104" customWidth="1"/>
    <col min="8716" max="8716" width="11.875" style="104" customWidth="1"/>
    <col min="8717" max="8720" width="3" style="104" customWidth="1"/>
    <col min="8721" max="8721" width="11.875" style="104" customWidth="1"/>
    <col min="8722" max="8725" width="3" style="104" customWidth="1"/>
    <col min="8726" max="8726" width="5.625" style="104" customWidth="1"/>
    <col min="8727" max="8727" width="15.5" style="104" bestFit="1" customWidth="1"/>
    <col min="8728" max="8728" width="2.5" style="104" bestFit="1" customWidth="1"/>
    <col min="8729" max="8729" width="11.25" style="104" bestFit="1" customWidth="1"/>
    <col min="8730" max="8960" width="9" style="104"/>
    <col min="8961" max="8961" width="3" style="104" customWidth="1"/>
    <col min="8962" max="8962" width="11.875" style="104" customWidth="1"/>
    <col min="8963" max="8966" width="3.125" style="104" customWidth="1"/>
    <col min="8967" max="8967" width="11.875" style="104" customWidth="1"/>
    <col min="8968" max="8971" width="3" style="104" customWidth="1"/>
    <col min="8972" max="8972" width="11.875" style="104" customWidth="1"/>
    <col min="8973" max="8976" width="3" style="104" customWidth="1"/>
    <col min="8977" max="8977" width="11.875" style="104" customWidth="1"/>
    <col min="8978" max="8981" width="3" style="104" customWidth="1"/>
    <col min="8982" max="8982" width="5.625" style="104" customWidth="1"/>
    <col min="8983" max="8983" width="15.5" style="104" bestFit="1" customWidth="1"/>
    <col min="8984" max="8984" width="2.5" style="104" bestFit="1" customWidth="1"/>
    <col min="8985" max="8985" width="11.25" style="104" bestFit="1" customWidth="1"/>
    <col min="8986" max="9216" width="9" style="104"/>
    <col min="9217" max="9217" width="3" style="104" customWidth="1"/>
    <col min="9218" max="9218" width="11.875" style="104" customWidth="1"/>
    <col min="9219" max="9222" width="3.125" style="104" customWidth="1"/>
    <col min="9223" max="9223" width="11.875" style="104" customWidth="1"/>
    <col min="9224" max="9227" width="3" style="104" customWidth="1"/>
    <col min="9228" max="9228" width="11.875" style="104" customWidth="1"/>
    <col min="9229" max="9232" width="3" style="104" customWidth="1"/>
    <col min="9233" max="9233" width="11.875" style="104" customWidth="1"/>
    <col min="9234" max="9237" width="3" style="104" customWidth="1"/>
    <col min="9238" max="9238" width="5.625" style="104" customWidth="1"/>
    <col min="9239" max="9239" width="15.5" style="104" bestFit="1" customWidth="1"/>
    <col min="9240" max="9240" width="2.5" style="104" bestFit="1" customWidth="1"/>
    <col min="9241" max="9241" width="11.25" style="104" bestFit="1" customWidth="1"/>
    <col min="9242" max="9472" width="9" style="104"/>
    <col min="9473" max="9473" width="3" style="104" customWidth="1"/>
    <col min="9474" max="9474" width="11.875" style="104" customWidth="1"/>
    <col min="9475" max="9478" width="3.125" style="104" customWidth="1"/>
    <col min="9479" max="9479" width="11.875" style="104" customWidth="1"/>
    <col min="9480" max="9483" width="3" style="104" customWidth="1"/>
    <col min="9484" max="9484" width="11.875" style="104" customWidth="1"/>
    <col min="9485" max="9488" width="3" style="104" customWidth="1"/>
    <col min="9489" max="9489" width="11.875" style="104" customWidth="1"/>
    <col min="9490" max="9493" width="3" style="104" customWidth="1"/>
    <col min="9494" max="9494" width="5.625" style="104" customWidth="1"/>
    <col min="9495" max="9495" width="15.5" style="104" bestFit="1" customWidth="1"/>
    <col min="9496" max="9496" width="2.5" style="104" bestFit="1" customWidth="1"/>
    <col min="9497" max="9497" width="11.25" style="104" bestFit="1" customWidth="1"/>
    <col min="9498" max="9728" width="9" style="104"/>
    <col min="9729" max="9729" width="3" style="104" customWidth="1"/>
    <col min="9730" max="9730" width="11.875" style="104" customWidth="1"/>
    <col min="9731" max="9734" width="3.125" style="104" customWidth="1"/>
    <col min="9735" max="9735" width="11.875" style="104" customWidth="1"/>
    <col min="9736" max="9739" width="3" style="104" customWidth="1"/>
    <col min="9740" max="9740" width="11.875" style="104" customWidth="1"/>
    <col min="9741" max="9744" width="3" style="104" customWidth="1"/>
    <col min="9745" max="9745" width="11.875" style="104" customWidth="1"/>
    <col min="9746" max="9749" width="3" style="104" customWidth="1"/>
    <col min="9750" max="9750" width="5.625" style="104" customWidth="1"/>
    <col min="9751" max="9751" width="15.5" style="104" bestFit="1" customWidth="1"/>
    <col min="9752" max="9752" width="2.5" style="104" bestFit="1" customWidth="1"/>
    <col min="9753" max="9753" width="11.25" style="104" bestFit="1" customWidth="1"/>
    <col min="9754" max="9984" width="9" style="104"/>
    <col min="9985" max="9985" width="3" style="104" customWidth="1"/>
    <col min="9986" max="9986" width="11.875" style="104" customWidth="1"/>
    <col min="9987" max="9990" width="3.125" style="104" customWidth="1"/>
    <col min="9991" max="9991" width="11.875" style="104" customWidth="1"/>
    <col min="9992" max="9995" width="3" style="104" customWidth="1"/>
    <col min="9996" max="9996" width="11.875" style="104" customWidth="1"/>
    <col min="9997" max="10000" width="3" style="104" customWidth="1"/>
    <col min="10001" max="10001" width="11.875" style="104" customWidth="1"/>
    <col min="10002" max="10005" width="3" style="104" customWidth="1"/>
    <col min="10006" max="10006" width="5.625" style="104" customWidth="1"/>
    <col min="10007" max="10007" width="15.5" style="104" bestFit="1" customWidth="1"/>
    <col min="10008" max="10008" width="2.5" style="104" bestFit="1" customWidth="1"/>
    <col min="10009" max="10009" width="11.25" style="104" bestFit="1" customWidth="1"/>
    <col min="10010" max="10240" width="9" style="104"/>
    <col min="10241" max="10241" width="3" style="104" customWidth="1"/>
    <col min="10242" max="10242" width="11.875" style="104" customWidth="1"/>
    <col min="10243" max="10246" width="3.125" style="104" customWidth="1"/>
    <col min="10247" max="10247" width="11.875" style="104" customWidth="1"/>
    <col min="10248" max="10251" width="3" style="104" customWidth="1"/>
    <col min="10252" max="10252" width="11.875" style="104" customWidth="1"/>
    <col min="10253" max="10256" width="3" style="104" customWidth="1"/>
    <col min="10257" max="10257" width="11.875" style="104" customWidth="1"/>
    <col min="10258" max="10261" width="3" style="104" customWidth="1"/>
    <col min="10262" max="10262" width="5.625" style="104" customWidth="1"/>
    <col min="10263" max="10263" width="15.5" style="104" bestFit="1" customWidth="1"/>
    <col min="10264" max="10264" width="2.5" style="104" bestFit="1" customWidth="1"/>
    <col min="10265" max="10265" width="11.25" style="104" bestFit="1" customWidth="1"/>
    <col min="10266" max="10496" width="9" style="104"/>
    <col min="10497" max="10497" width="3" style="104" customWidth="1"/>
    <col min="10498" max="10498" width="11.875" style="104" customWidth="1"/>
    <col min="10499" max="10502" width="3.125" style="104" customWidth="1"/>
    <col min="10503" max="10503" width="11.875" style="104" customWidth="1"/>
    <col min="10504" max="10507" width="3" style="104" customWidth="1"/>
    <col min="10508" max="10508" width="11.875" style="104" customWidth="1"/>
    <col min="10509" max="10512" width="3" style="104" customWidth="1"/>
    <col min="10513" max="10513" width="11.875" style="104" customWidth="1"/>
    <col min="10514" max="10517" width="3" style="104" customWidth="1"/>
    <col min="10518" max="10518" width="5.625" style="104" customWidth="1"/>
    <col min="10519" max="10519" width="15.5" style="104" bestFit="1" customWidth="1"/>
    <col min="10520" max="10520" width="2.5" style="104" bestFit="1" customWidth="1"/>
    <col min="10521" max="10521" width="11.25" style="104" bestFit="1" customWidth="1"/>
    <col min="10522" max="10752" width="9" style="104"/>
    <col min="10753" max="10753" width="3" style="104" customWidth="1"/>
    <col min="10754" max="10754" width="11.875" style="104" customWidth="1"/>
    <col min="10755" max="10758" width="3.125" style="104" customWidth="1"/>
    <col min="10759" max="10759" width="11.875" style="104" customWidth="1"/>
    <col min="10760" max="10763" width="3" style="104" customWidth="1"/>
    <col min="10764" max="10764" width="11.875" style="104" customWidth="1"/>
    <col min="10765" max="10768" width="3" style="104" customWidth="1"/>
    <col min="10769" max="10769" width="11.875" style="104" customWidth="1"/>
    <col min="10770" max="10773" width="3" style="104" customWidth="1"/>
    <col min="10774" max="10774" width="5.625" style="104" customWidth="1"/>
    <col min="10775" max="10775" width="15.5" style="104" bestFit="1" customWidth="1"/>
    <col min="10776" max="10776" width="2.5" style="104" bestFit="1" customWidth="1"/>
    <col min="10777" max="10777" width="11.25" style="104" bestFit="1" customWidth="1"/>
    <col min="10778" max="11008" width="9" style="104"/>
    <col min="11009" max="11009" width="3" style="104" customWidth="1"/>
    <col min="11010" max="11010" width="11.875" style="104" customWidth="1"/>
    <col min="11011" max="11014" width="3.125" style="104" customWidth="1"/>
    <col min="11015" max="11015" width="11.875" style="104" customWidth="1"/>
    <col min="11016" max="11019" width="3" style="104" customWidth="1"/>
    <col min="11020" max="11020" width="11.875" style="104" customWidth="1"/>
    <col min="11021" max="11024" width="3" style="104" customWidth="1"/>
    <col min="11025" max="11025" width="11.875" style="104" customWidth="1"/>
    <col min="11026" max="11029" width="3" style="104" customWidth="1"/>
    <col min="11030" max="11030" width="5.625" style="104" customWidth="1"/>
    <col min="11031" max="11031" width="15.5" style="104" bestFit="1" customWidth="1"/>
    <col min="11032" max="11032" width="2.5" style="104" bestFit="1" customWidth="1"/>
    <col min="11033" max="11033" width="11.25" style="104" bestFit="1" customWidth="1"/>
    <col min="11034" max="11264" width="9" style="104"/>
    <col min="11265" max="11265" width="3" style="104" customWidth="1"/>
    <col min="11266" max="11266" width="11.875" style="104" customWidth="1"/>
    <col min="11267" max="11270" width="3.125" style="104" customWidth="1"/>
    <col min="11271" max="11271" width="11.875" style="104" customWidth="1"/>
    <col min="11272" max="11275" width="3" style="104" customWidth="1"/>
    <col min="11276" max="11276" width="11.875" style="104" customWidth="1"/>
    <col min="11277" max="11280" width="3" style="104" customWidth="1"/>
    <col min="11281" max="11281" width="11.875" style="104" customWidth="1"/>
    <col min="11282" max="11285" width="3" style="104" customWidth="1"/>
    <col min="11286" max="11286" width="5.625" style="104" customWidth="1"/>
    <col min="11287" max="11287" width="15.5" style="104" bestFit="1" customWidth="1"/>
    <col min="11288" max="11288" width="2.5" style="104" bestFit="1" customWidth="1"/>
    <col min="11289" max="11289" width="11.25" style="104" bestFit="1" customWidth="1"/>
    <col min="11290" max="11520" width="9" style="104"/>
    <col min="11521" max="11521" width="3" style="104" customWidth="1"/>
    <col min="11522" max="11522" width="11.875" style="104" customWidth="1"/>
    <col min="11523" max="11526" width="3.125" style="104" customWidth="1"/>
    <col min="11527" max="11527" width="11.875" style="104" customWidth="1"/>
    <col min="11528" max="11531" width="3" style="104" customWidth="1"/>
    <col min="11532" max="11532" width="11.875" style="104" customWidth="1"/>
    <col min="11533" max="11536" width="3" style="104" customWidth="1"/>
    <col min="11537" max="11537" width="11.875" style="104" customWidth="1"/>
    <col min="11538" max="11541" width="3" style="104" customWidth="1"/>
    <col min="11542" max="11542" width="5.625" style="104" customWidth="1"/>
    <col min="11543" max="11543" width="15.5" style="104" bestFit="1" customWidth="1"/>
    <col min="11544" max="11544" width="2.5" style="104" bestFit="1" customWidth="1"/>
    <col min="11545" max="11545" width="11.25" style="104" bestFit="1" customWidth="1"/>
    <col min="11546" max="11776" width="9" style="104"/>
    <col min="11777" max="11777" width="3" style="104" customWidth="1"/>
    <col min="11778" max="11778" width="11.875" style="104" customWidth="1"/>
    <col min="11779" max="11782" width="3.125" style="104" customWidth="1"/>
    <col min="11783" max="11783" width="11.875" style="104" customWidth="1"/>
    <col min="11784" max="11787" width="3" style="104" customWidth="1"/>
    <col min="11788" max="11788" width="11.875" style="104" customWidth="1"/>
    <col min="11789" max="11792" width="3" style="104" customWidth="1"/>
    <col min="11793" max="11793" width="11.875" style="104" customWidth="1"/>
    <col min="11794" max="11797" width="3" style="104" customWidth="1"/>
    <col min="11798" max="11798" width="5.625" style="104" customWidth="1"/>
    <col min="11799" max="11799" width="15.5" style="104" bestFit="1" customWidth="1"/>
    <col min="11800" max="11800" width="2.5" style="104" bestFit="1" customWidth="1"/>
    <col min="11801" max="11801" width="11.25" style="104" bestFit="1" customWidth="1"/>
    <col min="11802" max="12032" width="9" style="104"/>
    <col min="12033" max="12033" width="3" style="104" customWidth="1"/>
    <col min="12034" max="12034" width="11.875" style="104" customWidth="1"/>
    <col min="12035" max="12038" width="3.125" style="104" customWidth="1"/>
    <col min="12039" max="12039" width="11.875" style="104" customWidth="1"/>
    <col min="12040" max="12043" width="3" style="104" customWidth="1"/>
    <col min="12044" max="12044" width="11.875" style="104" customWidth="1"/>
    <col min="12045" max="12048" width="3" style="104" customWidth="1"/>
    <col min="12049" max="12049" width="11.875" style="104" customWidth="1"/>
    <col min="12050" max="12053" width="3" style="104" customWidth="1"/>
    <col min="12054" max="12054" width="5.625" style="104" customWidth="1"/>
    <col min="12055" max="12055" width="15.5" style="104" bestFit="1" customWidth="1"/>
    <col min="12056" max="12056" width="2.5" style="104" bestFit="1" customWidth="1"/>
    <col min="12057" max="12057" width="11.25" style="104" bestFit="1" customWidth="1"/>
    <col min="12058" max="12288" width="9" style="104"/>
    <col min="12289" max="12289" width="3" style="104" customWidth="1"/>
    <col min="12290" max="12290" width="11.875" style="104" customWidth="1"/>
    <col min="12291" max="12294" width="3.125" style="104" customWidth="1"/>
    <col min="12295" max="12295" width="11.875" style="104" customWidth="1"/>
    <col min="12296" max="12299" width="3" style="104" customWidth="1"/>
    <col min="12300" max="12300" width="11.875" style="104" customWidth="1"/>
    <col min="12301" max="12304" width="3" style="104" customWidth="1"/>
    <col min="12305" max="12305" width="11.875" style="104" customWidth="1"/>
    <col min="12306" max="12309" width="3" style="104" customWidth="1"/>
    <col min="12310" max="12310" width="5.625" style="104" customWidth="1"/>
    <col min="12311" max="12311" width="15.5" style="104" bestFit="1" customWidth="1"/>
    <col min="12312" max="12312" width="2.5" style="104" bestFit="1" customWidth="1"/>
    <col min="12313" max="12313" width="11.25" style="104" bestFit="1" customWidth="1"/>
    <col min="12314" max="12544" width="9" style="104"/>
    <col min="12545" max="12545" width="3" style="104" customWidth="1"/>
    <col min="12546" max="12546" width="11.875" style="104" customWidth="1"/>
    <col min="12547" max="12550" width="3.125" style="104" customWidth="1"/>
    <col min="12551" max="12551" width="11.875" style="104" customWidth="1"/>
    <col min="12552" max="12555" width="3" style="104" customWidth="1"/>
    <col min="12556" max="12556" width="11.875" style="104" customWidth="1"/>
    <col min="12557" max="12560" width="3" style="104" customWidth="1"/>
    <col min="12561" max="12561" width="11.875" style="104" customWidth="1"/>
    <col min="12562" max="12565" width="3" style="104" customWidth="1"/>
    <col min="12566" max="12566" width="5.625" style="104" customWidth="1"/>
    <col min="12567" max="12567" width="15.5" style="104" bestFit="1" customWidth="1"/>
    <col min="12568" max="12568" width="2.5" style="104" bestFit="1" customWidth="1"/>
    <col min="12569" max="12569" width="11.25" style="104" bestFit="1" customWidth="1"/>
    <col min="12570" max="12800" width="9" style="104"/>
    <col min="12801" max="12801" width="3" style="104" customWidth="1"/>
    <col min="12802" max="12802" width="11.875" style="104" customWidth="1"/>
    <col min="12803" max="12806" width="3.125" style="104" customWidth="1"/>
    <col min="12807" max="12807" width="11.875" style="104" customWidth="1"/>
    <col min="12808" max="12811" width="3" style="104" customWidth="1"/>
    <col min="12812" max="12812" width="11.875" style="104" customWidth="1"/>
    <col min="12813" max="12816" width="3" style="104" customWidth="1"/>
    <col min="12817" max="12817" width="11.875" style="104" customWidth="1"/>
    <col min="12818" max="12821" width="3" style="104" customWidth="1"/>
    <col min="12822" max="12822" width="5.625" style="104" customWidth="1"/>
    <col min="12823" max="12823" width="15.5" style="104" bestFit="1" customWidth="1"/>
    <col min="12824" max="12824" width="2.5" style="104" bestFit="1" customWidth="1"/>
    <col min="12825" max="12825" width="11.25" style="104" bestFit="1" customWidth="1"/>
    <col min="12826" max="13056" width="9" style="104"/>
    <col min="13057" max="13057" width="3" style="104" customWidth="1"/>
    <col min="13058" max="13058" width="11.875" style="104" customWidth="1"/>
    <col min="13059" max="13062" width="3.125" style="104" customWidth="1"/>
    <col min="13063" max="13063" width="11.875" style="104" customWidth="1"/>
    <col min="13064" max="13067" width="3" style="104" customWidth="1"/>
    <col min="13068" max="13068" width="11.875" style="104" customWidth="1"/>
    <col min="13069" max="13072" width="3" style="104" customWidth="1"/>
    <col min="13073" max="13073" width="11.875" style="104" customWidth="1"/>
    <col min="13074" max="13077" width="3" style="104" customWidth="1"/>
    <col min="13078" max="13078" width="5.625" style="104" customWidth="1"/>
    <col min="13079" max="13079" width="15.5" style="104" bestFit="1" customWidth="1"/>
    <col min="13080" max="13080" width="2.5" style="104" bestFit="1" customWidth="1"/>
    <col min="13081" max="13081" width="11.25" style="104" bestFit="1" customWidth="1"/>
    <col min="13082" max="13312" width="9" style="104"/>
    <col min="13313" max="13313" width="3" style="104" customWidth="1"/>
    <col min="13314" max="13314" width="11.875" style="104" customWidth="1"/>
    <col min="13315" max="13318" width="3.125" style="104" customWidth="1"/>
    <col min="13319" max="13319" width="11.875" style="104" customWidth="1"/>
    <col min="13320" max="13323" width="3" style="104" customWidth="1"/>
    <col min="13324" max="13324" width="11.875" style="104" customWidth="1"/>
    <col min="13325" max="13328" width="3" style="104" customWidth="1"/>
    <col min="13329" max="13329" width="11.875" style="104" customWidth="1"/>
    <col min="13330" max="13333" width="3" style="104" customWidth="1"/>
    <col min="13334" max="13334" width="5.625" style="104" customWidth="1"/>
    <col min="13335" max="13335" width="15.5" style="104" bestFit="1" customWidth="1"/>
    <col min="13336" max="13336" width="2.5" style="104" bestFit="1" customWidth="1"/>
    <col min="13337" max="13337" width="11.25" style="104" bestFit="1" customWidth="1"/>
    <col min="13338" max="13568" width="9" style="104"/>
    <col min="13569" max="13569" width="3" style="104" customWidth="1"/>
    <col min="13570" max="13570" width="11.875" style="104" customWidth="1"/>
    <col min="13571" max="13574" width="3.125" style="104" customWidth="1"/>
    <col min="13575" max="13575" width="11.875" style="104" customWidth="1"/>
    <col min="13576" max="13579" width="3" style="104" customWidth="1"/>
    <col min="13580" max="13580" width="11.875" style="104" customWidth="1"/>
    <col min="13581" max="13584" width="3" style="104" customWidth="1"/>
    <col min="13585" max="13585" width="11.875" style="104" customWidth="1"/>
    <col min="13586" max="13589" width="3" style="104" customWidth="1"/>
    <col min="13590" max="13590" width="5.625" style="104" customWidth="1"/>
    <col min="13591" max="13591" width="15.5" style="104" bestFit="1" customWidth="1"/>
    <col min="13592" max="13592" width="2.5" style="104" bestFit="1" customWidth="1"/>
    <col min="13593" max="13593" width="11.25" style="104" bestFit="1" customWidth="1"/>
    <col min="13594" max="13824" width="9" style="104"/>
    <col min="13825" max="13825" width="3" style="104" customWidth="1"/>
    <col min="13826" max="13826" width="11.875" style="104" customWidth="1"/>
    <col min="13827" max="13830" width="3.125" style="104" customWidth="1"/>
    <col min="13831" max="13831" width="11.875" style="104" customWidth="1"/>
    <col min="13832" max="13835" width="3" style="104" customWidth="1"/>
    <col min="13836" max="13836" width="11.875" style="104" customWidth="1"/>
    <col min="13837" max="13840" width="3" style="104" customWidth="1"/>
    <col min="13841" max="13841" width="11.875" style="104" customWidth="1"/>
    <col min="13842" max="13845" width="3" style="104" customWidth="1"/>
    <col min="13846" max="13846" width="5.625" style="104" customWidth="1"/>
    <col min="13847" max="13847" width="15.5" style="104" bestFit="1" customWidth="1"/>
    <col min="13848" max="13848" width="2.5" style="104" bestFit="1" customWidth="1"/>
    <col min="13849" max="13849" width="11.25" style="104" bestFit="1" customWidth="1"/>
    <col min="13850" max="14080" width="9" style="104"/>
    <col min="14081" max="14081" width="3" style="104" customWidth="1"/>
    <col min="14082" max="14082" width="11.875" style="104" customWidth="1"/>
    <col min="14083" max="14086" width="3.125" style="104" customWidth="1"/>
    <col min="14087" max="14087" width="11.875" style="104" customWidth="1"/>
    <col min="14088" max="14091" width="3" style="104" customWidth="1"/>
    <col min="14092" max="14092" width="11.875" style="104" customWidth="1"/>
    <col min="14093" max="14096" width="3" style="104" customWidth="1"/>
    <col min="14097" max="14097" width="11.875" style="104" customWidth="1"/>
    <col min="14098" max="14101" width="3" style="104" customWidth="1"/>
    <col min="14102" max="14102" width="5.625" style="104" customWidth="1"/>
    <col min="14103" max="14103" width="15.5" style="104" bestFit="1" customWidth="1"/>
    <col min="14104" max="14104" width="2.5" style="104" bestFit="1" customWidth="1"/>
    <col min="14105" max="14105" width="11.25" style="104" bestFit="1" customWidth="1"/>
    <col min="14106" max="14336" width="9" style="104"/>
    <col min="14337" max="14337" width="3" style="104" customWidth="1"/>
    <col min="14338" max="14338" width="11.875" style="104" customWidth="1"/>
    <col min="14339" max="14342" width="3.125" style="104" customWidth="1"/>
    <col min="14343" max="14343" width="11.875" style="104" customWidth="1"/>
    <col min="14344" max="14347" width="3" style="104" customWidth="1"/>
    <col min="14348" max="14348" width="11.875" style="104" customWidth="1"/>
    <col min="14349" max="14352" width="3" style="104" customWidth="1"/>
    <col min="14353" max="14353" width="11.875" style="104" customWidth="1"/>
    <col min="14354" max="14357" width="3" style="104" customWidth="1"/>
    <col min="14358" max="14358" width="5.625" style="104" customWidth="1"/>
    <col min="14359" max="14359" width="15.5" style="104" bestFit="1" customWidth="1"/>
    <col min="14360" max="14360" width="2.5" style="104" bestFit="1" customWidth="1"/>
    <col min="14361" max="14361" width="11.25" style="104" bestFit="1" customWidth="1"/>
    <col min="14362" max="14592" width="9" style="104"/>
    <col min="14593" max="14593" width="3" style="104" customWidth="1"/>
    <col min="14594" max="14594" width="11.875" style="104" customWidth="1"/>
    <col min="14595" max="14598" width="3.125" style="104" customWidth="1"/>
    <col min="14599" max="14599" width="11.875" style="104" customWidth="1"/>
    <col min="14600" max="14603" width="3" style="104" customWidth="1"/>
    <col min="14604" max="14604" width="11.875" style="104" customWidth="1"/>
    <col min="14605" max="14608" width="3" style="104" customWidth="1"/>
    <col min="14609" max="14609" width="11.875" style="104" customWidth="1"/>
    <col min="14610" max="14613" width="3" style="104" customWidth="1"/>
    <col min="14614" max="14614" width="5.625" style="104" customWidth="1"/>
    <col min="14615" max="14615" width="15.5" style="104" bestFit="1" customWidth="1"/>
    <col min="14616" max="14616" width="2.5" style="104" bestFit="1" customWidth="1"/>
    <col min="14617" max="14617" width="11.25" style="104" bestFit="1" customWidth="1"/>
    <col min="14618" max="14848" width="9" style="104"/>
    <col min="14849" max="14849" width="3" style="104" customWidth="1"/>
    <col min="14850" max="14850" width="11.875" style="104" customWidth="1"/>
    <col min="14851" max="14854" width="3.125" style="104" customWidth="1"/>
    <col min="14855" max="14855" width="11.875" style="104" customWidth="1"/>
    <col min="14856" max="14859" width="3" style="104" customWidth="1"/>
    <col min="14860" max="14860" width="11.875" style="104" customWidth="1"/>
    <col min="14861" max="14864" width="3" style="104" customWidth="1"/>
    <col min="14865" max="14865" width="11.875" style="104" customWidth="1"/>
    <col min="14866" max="14869" width="3" style="104" customWidth="1"/>
    <col min="14870" max="14870" width="5.625" style="104" customWidth="1"/>
    <col min="14871" max="14871" width="15.5" style="104" bestFit="1" customWidth="1"/>
    <col min="14872" max="14872" width="2.5" style="104" bestFit="1" customWidth="1"/>
    <col min="14873" max="14873" width="11.25" style="104" bestFit="1" customWidth="1"/>
    <col min="14874" max="15104" width="9" style="104"/>
    <col min="15105" max="15105" width="3" style="104" customWidth="1"/>
    <col min="15106" max="15106" width="11.875" style="104" customWidth="1"/>
    <col min="15107" max="15110" width="3.125" style="104" customWidth="1"/>
    <col min="15111" max="15111" width="11.875" style="104" customWidth="1"/>
    <col min="15112" max="15115" width="3" style="104" customWidth="1"/>
    <col min="15116" max="15116" width="11.875" style="104" customWidth="1"/>
    <col min="15117" max="15120" width="3" style="104" customWidth="1"/>
    <col min="15121" max="15121" width="11.875" style="104" customWidth="1"/>
    <col min="15122" max="15125" width="3" style="104" customWidth="1"/>
    <col min="15126" max="15126" width="5.625" style="104" customWidth="1"/>
    <col min="15127" max="15127" width="15.5" style="104" bestFit="1" customWidth="1"/>
    <col min="15128" max="15128" width="2.5" style="104" bestFit="1" customWidth="1"/>
    <col min="15129" max="15129" width="11.25" style="104" bestFit="1" customWidth="1"/>
    <col min="15130" max="15360" width="9" style="104"/>
    <col min="15361" max="15361" width="3" style="104" customWidth="1"/>
    <col min="15362" max="15362" width="11.875" style="104" customWidth="1"/>
    <col min="15363" max="15366" width="3.125" style="104" customWidth="1"/>
    <col min="15367" max="15367" width="11.875" style="104" customWidth="1"/>
    <col min="15368" max="15371" width="3" style="104" customWidth="1"/>
    <col min="15372" max="15372" width="11.875" style="104" customWidth="1"/>
    <col min="15373" max="15376" width="3" style="104" customWidth="1"/>
    <col min="15377" max="15377" width="11.875" style="104" customWidth="1"/>
    <col min="15378" max="15381" width="3" style="104" customWidth="1"/>
    <col min="15382" max="15382" width="5.625" style="104" customWidth="1"/>
    <col min="15383" max="15383" width="15.5" style="104" bestFit="1" customWidth="1"/>
    <col min="15384" max="15384" width="2.5" style="104" bestFit="1" customWidth="1"/>
    <col min="15385" max="15385" width="11.25" style="104" bestFit="1" customWidth="1"/>
    <col min="15386" max="15616" width="9" style="104"/>
    <col min="15617" max="15617" width="3" style="104" customWidth="1"/>
    <col min="15618" max="15618" width="11.875" style="104" customWidth="1"/>
    <col min="15619" max="15622" width="3.125" style="104" customWidth="1"/>
    <col min="15623" max="15623" width="11.875" style="104" customWidth="1"/>
    <col min="15624" max="15627" width="3" style="104" customWidth="1"/>
    <col min="15628" max="15628" width="11.875" style="104" customWidth="1"/>
    <col min="15629" max="15632" width="3" style="104" customWidth="1"/>
    <col min="15633" max="15633" width="11.875" style="104" customWidth="1"/>
    <col min="15634" max="15637" width="3" style="104" customWidth="1"/>
    <col min="15638" max="15638" width="5.625" style="104" customWidth="1"/>
    <col min="15639" max="15639" width="15.5" style="104" bestFit="1" customWidth="1"/>
    <col min="15640" max="15640" width="2.5" style="104" bestFit="1" customWidth="1"/>
    <col min="15641" max="15641" width="11.25" style="104" bestFit="1" customWidth="1"/>
    <col min="15642" max="15872" width="9" style="104"/>
    <col min="15873" max="15873" width="3" style="104" customWidth="1"/>
    <col min="15874" max="15874" width="11.875" style="104" customWidth="1"/>
    <col min="15875" max="15878" width="3.125" style="104" customWidth="1"/>
    <col min="15879" max="15879" width="11.875" style="104" customWidth="1"/>
    <col min="15880" max="15883" width="3" style="104" customWidth="1"/>
    <col min="15884" max="15884" width="11.875" style="104" customWidth="1"/>
    <col min="15885" max="15888" width="3" style="104" customWidth="1"/>
    <col min="15889" max="15889" width="11.875" style="104" customWidth="1"/>
    <col min="15890" max="15893" width="3" style="104" customWidth="1"/>
    <col min="15894" max="15894" width="5.625" style="104" customWidth="1"/>
    <col min="15895" max="15895" width="15.5" style="104" bestFit="1" customWidth="1"/>
    <col min="15896" max="15896" width="2.5" style="104" bestFit="1" customWidth="1"/>
    <col min="15897" max="15897" width="11.25" style="104" bestFit="1" customWidth="1"/>
    <col min="15898" max="16128" width="9" style="104"/>
    <col min="16129" max="16129" width="3" style="104" customWidth="1"/>
    <col min="16130" max="16130" width="11.875" style="104" customWidth="1"/>
    <col min="16131" max="16134" width="3.125" style="104" customWidth="1"/>
    <col min="16135" max="16135" width="11.875" style="104" customWidth="1"/>
    <col min="16136" max="16139" width="3" style="104" customWidth="1"/>
    <col min="16140" max="16140" width="11.875" style="104" customWidth="1"/>
    <col min="16141" max="16144" width="3" style="104" customWidth="1"/>
    <col min="16145" max="16145" width="11.875" style="104" customWidth="1"/>
    <col min="16146" max="16149" width="3" style="104" customWidth="1"/>
    <col min="16150" max="16150" width="5.625" style="104" customWidth="1"/>
    <col min="16151" max="16151" width="15.5" style="104" bestFit="1" customWidth="1"/>
    <col min="16152" max="16152" width="2.5" style="104" bestFit="1" customWidth="1"/>
    <col min="16153" max="16153" width="11.25" style="104" bestFit="1" customWidth="1"/>
    <col min="16154" max="16384" width="9" style="104"/>
  </cols>
  <sheetData>
    <row r="1" spans="1:21" s="116" customFormat="1" ht="25.5">
      <c r="A1" s="604" t="s">
        <v>732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</row>
    <row r="2" spans="1:21" s="196" customFormat="1" ht="9.9499999999999993" customHeight="1">
      <c r="A2" s="556" t="s">
        <v>749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</row>
    <row r="3" spans="1:21" s="196" customFormat="1" ht="9.9499999999999993" customHeight="1">
      <c r="A3" s="556" t="s">
        <v>733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</row>
    <row r="4" spans="1:21" s="196" customFormat="1" ht="9.9499999999999993" customHeight="1">
      <c r="A4" s="556" t="s">
        <v>734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</row>
    <row r="5" spans="1:21" s="116" customFormat="1">
      <c r="A5" s="616" t="s">
        <v>86</v>
      </c>
      <c r="B5" s="617" t="s">
        <v>87</v>
      </c>
      <c r="C5" s="618" t="s">
        <v>2</v>
      </c>
      <c r="D5" s="618"/>
      <c r="E5" s="618"/>
      <c r="F5" s="618"/>
      <c r="G5" s="617" t="s">
        <v>87</v>
      </c>
      <c r="H5" s="618" t="s">
        <v>3</v>
      </c>
      <c r="I5" s="618"/>
      <c r="J5" s="618"/>
      <c r="K5" s="618"/>
      <c r="L5" s="617" t="s">
        <v>87</v>
      </c>
      <c r="M5" s="618" t="s">
        <v>4</v>
      </c>
      <c r="N5" s="618"/>
      <c r="O5" s="618"/>
      <c r="P5" s="618"/>
      <c r="Q5" s="617" t="s">
        <v>87</v>
      </c>
      <c r="R5" s="618" t="s">
        <v>5</v>
      </c>
      <c r="S5" s="618"/>
      <c r="T5" s="618"/>
      <c r="U5" s="618"/>
    </row>
    <row r="6" spans="1:21" s="116" customFormat="1">
      <c r="A6" s="616"/>
      <c r="B6" s="617"/>
      <c r="C6" s="618" t="s">
        <v>6</v>
      </c>
      <c r="D6" s="618"/>
      <c r="E6" s="618" t="s">
        <v>7</v>
      </c>
      <c r="F6" s="618"/>
      <c r="G6" s="617"/>
      <c r="H6" s="618" t="s">
        <v>6</v>
      </c>
      <c r="I6" s="618"/>
      <c r="J6" s="618" t="s">
        <v>7</v>
      </c>
      <c r="K6" s="618"/>
      <c r="L6" s="617"/>
      <c r="M6" s="618" t="s">
        <v>6</v>
      </c>
      <c r="N6" s="618"/>
      <c r="O6" s="618" t="s">
        <v>7</v>
      </c>
      <c r="P6" s="618"/>
      <c r="Q6" s="617"/>
      <c r="R6" s="618" t="s">
        <v>6</v>
      </c>
      <c r="S6" s="618"/>
      <c r="T6" s="618" t="s">
        <v>7</v>
      </c>
      <c r="U6" s="618"/>
    </row>
    <row r="7" spans="1:21" s="116" customFormat="1">
      <c r="A7" s="616"/>
      <c r="B7" s="617"/>
      <c r="C7" s="4" t="s">
        <v>319</v>
      </c>
      <c r="D7" s="4" t="s">
        <v>320</v>
      </c>
      <c r="E7" s="4" t="s">
        <v>319</v>
      </c>
      <c r="F7" s="4" t="s">
        <v>320</v>
      </c>
      <c r="G7" s="617"/>
      <c r="H7" s="4" t="s">
        <v>319</v>
      </c>
      <c r="I7" s="4" t="s">
        <v>320</v>
      </c>
      <c r="J7" s="4" t="s">
        <v>319</v>
      </c>
      <c r="K7" s="4" t="s">
        <v>320</v>
      </c>
      <c r="L7" s="617"/>
      <c r="M7" s="4" t="s">
        <v>319</v>
      </c>
      <c r="N7" s="4" t="s">
        <v>320</v>
      </c>
      <c r="O7" s="4" t="s">
        <v>319</v>
      </c>
      <c r="P7" s="4" t="s">
        <v>320</v>
      </c>
      <c r="Q7" s="617"/>
      <c r="R7" s="4" t="s">
        <v>319</v>
      </c>
      <c r="S7" s="4" t="s">
        <v>320</v>
      </c>
      <c r="T7" s="4" t="s">
        <v>319</v>
      </c>
      <c r="U7" s="4" t="s">
        <v>320</v>
      </c>
    </row>
    <row r="8" spans="1:21" s="117" customFormat="1" ht="14.1" customHeight="1">
      <c r="A8" s="616" t="s">
        <v>468</v>
      </c>
      <c r="B8" s="5" t="s">
        <v>45</v>
      </c>
      <c r="C8" s="6">
        <v>2</v>
      </c>
      <c r="D8" s="6">
        <v>2</v>
      </c>
      <c r="E8" s="142"/>
      <c r="F8" s="142"/>
      <c r="G8" s="5" t="s">
        <v>469</v>
      </c>
      <c r="H8" s="6">
        <v>2</v>
      </c>
      <c r="I8" s="6">
        <v>2</v>
      </c>
      <c r="J8" s="142"/>
      <c r="K8" s="142"/>
      <c r="L8" s="3"/>
      <c r="M8" s="4"/>
      <c r="N8" s="4"/>
      <c r="O8" s="4"/>
      <c r="P8" s="4"/>
      <c r="Q8" s="3"/>
      <c r="R8" s="4"/>
      <c r="S8" s="4"/>
      <c r="T8" s="4"/>
      <c r="U8" s="4"/>
    </row>
    <row r="9" spans="1:21" s="117" customFormat="1" ht="14.1" customHeight="1">
      <c r="A9" s="616"/>
      <c r="B9" s="5" t="s">
        <v>470</v>
      </c>
      <c r="C9" s="143">
        <v>2</v>
      </c>
      <c r="D9" s="6">
        <v>2</v>
      </c>
      <c r="E9" s="6">
        <v>2</v>
      </c>
      <c r="F9" s="6">
        <v>2</v>
      </c>
      <c r="G9" s="5" t="s">
        <v>46</v>
      </c>
      <c r="H9" s="6"/>
      <c r="I9" s="6"/>
      <c r="J9" s="6">
        <v>2</v>
      </c>
      <c r="K9" s="6">
        <v>2</v>
      </c>
      <c r="L9" s="3"/>
      <c r="M9" s="4"/>
      <c r="N9" s="4"/>
      <c r="O9" s="4"/>
      <c r="P9" s="4"/>
      <c r="Q9" s="3"/>
      <c r="R9" s="4"/>
      <c r="S9" s="4"/>
      <c r="T9" s="4"/>
      <c r="U9" s="4"/>
    </row>
    <row r="10" spans="1:21" s="117" customFormat="1" ht="14.1" customHeight="1">
      <c r="A10" s="616"/>
      <c r="B10" s="5" t="s">
        <v>471</v>
      </c>
      <c r="C10" s="143"/>
      <c r="D10" s="6"/>
      <c r="E10" s="6">
        <v>2</v>
      </c>
      <c r="F10" s="6">
        <v>2</v>
      </c>
      <c r="G10" s="144" t="s">
        <v>472</v>
      </c>
      <c r="H10" s="6">
        <v>2</v>
      </c>
      <c r="I10" s="6">
        <v>2</v>
      </c>
      <c r="J10" s="6"/>
      <c r="K10" s="6"/>
      <c r="L10" s="3"/>
      <c r="M10" s="4"/>
      <c r="N10" s="4"/>
      <c r="O10" s="4"/>
      <c r="P10" s="4"/>
      <c r="Q10" s="3"/>
      <c r="R10" s="4"/>
      <c r="S10" s="4"/>
      <c r="T10" s="4"/>
      <c r="U10" s="4"/>
    </row>
    <row r="11" spans="1:21" s="118" customFormat="1" ht="14.1" customHeight="1">
      <c r="A11" s="616"/>
      <c r="B11" s="145" t="s">
        <v>406</v>
      </c>
      <c r="C11" s="145">
        <f>SUM(C8:C10)</f>
        <v>4</v>
      </c>
      <c r="D11" s="145">
        <f>SUM(D8:D10)</f>
        <v>4</v>
      </c>
      <c r="E11" s="145">
        <f>SUM(E8:E10)</f>
        <v>4</v>
      </c>
      <c r="F11" s="145">
        <f>SUM(F8:F10)</f>
        <v>4</v>
      </c>
      <c r="G11" s="145" t="s">
        <v>406</v>
      </c>
      <c r="H11" s="145">
        <f>SUM(H8:H10)</f>
        <v>4</v>
      </c>
      <c r="I11" s="145">
        <f>SUM(I8:I10)</f>
        <v>4</v>
      </c>
      <c r="J11" s="145">
        <f>SUM(J9:J10)</f>
        <v>2</v>
      </c>
      <c r="K11" s="145">
        <f>SUM(K9:K10)</f>
        <v>2</v>
      </c>
      <c r="L11" s="146" t="s">
        <v>407</v>
      </c>
      <c r="M11" s="146">
        <f>SUM(M8:M10)</f>
        <v>0</v>
      </c>
      <c r="N11" s="146">
        <f>SUM(N8:N10)</f>
        <v>0</v>
      </c>
      <c r="O11" s="146">
        <f>SUM(O8:O10)</f>
        <v>0</v>
      </c>
      <c r="P11" s="146">
        <f>SUM(P8:P10)</f>
        <v>0</v>
      </c>
      <c r="Q11" s="146" t="s">
        <v>407</v>
      </c>
      <c r="R11" s="146">
        <f>SUM(R8:R10)</f>
        <v>0</v>
      </c>
      <c r="S11" s="146">
        <f>SUM(S8:S10)</f>
        <v>0</v>
      </c>
      <c r="T11" s="146">
        <f>SUM(T8:T10)</f>
        <v>0</v>
      </c>
      <c r="U11" s="146">
        <f>SUM(U8:U10)</f>
        <v>0</v>
      </c>
    </row>
    <row r="12" spans="1:21" s="119" customFormat="1" ht="14.1" customHeight="1">
      <c r="A12" s="616"/>
      <c r="B12" s="14" t="s">
        <v>63</v>
      </c>
      <c r="C12" s="590">
        <f>C11+E11+H11+J11+M11+O11+R11+T11</f>
        <v>14</v>
      </c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</row>
    <row r="13" spans="1:21" s="119" customFormat="1" ht="27.6" customHeight="1">
      <c r="A13" s="616"/>
      <c r="B13" s="606" t="s">
        <v>473</v>
      </c>
      <c r="C13" s="606"/>
      <c r="D13" s="606"/>
      <c r="E13" s="606"/>
      <c r="F13" s="606"/>
      <c r="G13" s="606"/>
      <c r="H13" s="606"/>
      <c r="I13" s="606"/>
      <c r="J13" s="606"/>
      <c r="K13" s="606"/>
      <c r="L13" s="606"/>
      <c r="M13" s="606"/>
      <c r="N13" s="606"/>
      <c r="O13" s="606"/>
      <c r="P13" s="606"/>
      <c r="Q13" s="606"/>
      <c r="R13" s="606"/>
      <c r="S13" s="606"/>
      <c r="T13" s="606"/>
      <c r="U13" s="606"/>
    </row>
    <row r="14" spans="1:21" s="120" customFormat="1" ht="14.1" customHeight="1">
      <c r="A14" s="616" t="s">
        <v>474</v>
      </c>
      <c r="B14" s="147" t="s">
        <v>65</v>
      </c>
      <c r="C14" s="1">
        <v>0</v>
      </c>
      <c r="D14" s="1">
        <v>1</v>
      </c>
      <c r="E14" s="1">
        <v>0</v>
      </c>
      <c r="F14" s="1">
        <v>1</v>
      </c>
      <c r="G14" s="147" t="s">
        <v>66</v>
      </c>
      <c r="H14" s="1">
        <v>1</v>
      </c>
      <c r="I14" s="1">
        <v>1</v>
      </c>
      <c r="J14" s="1">
        <v>1</v>
      </c>
      <c r="K14" s="1">
        <v>1</v>
      </c>
      <c r="L14" s="3"/>
      <c r="M14" s="4"/>
      <c r="N14" s="4"/>
      <c r="O14" s="4"/>
      <c r="P14" s="4"/>
      <c r="Q14" s="3"/>
      <c r="R14" s="4"/>
      <c r="S14" s="4"/>
      <c r="T14" s="4"/>
      <c r="U14" s="4"/>
    </row>
    <row r="15" spans="1:21" s="120" customFormat="1" ht="14.1" customHeight="1">
      <c r="A15" s="616"/>
      <c r="B15" s="147" t="s">
        <v>91</v>
      </c>
      <c r="C15" s="17"/>
      <c r="D15" s="17"/>
      <c r="E15" s="148">
        <v>2</v>
      </c>
      <c r="F15" s="1">
        <v>2</v>
      </c>
      <c r="G15" s="147" t="s">
        <v>122</v>
      </c>
      <c r="H15" s="1">
        <v>2</v>
      </c>
      <c r="I15" s="1">
        <v>2</v>
      </c>
      <c r="J15" s="1"/>
      <c r="K15" s="1"/>
      <c r="L15" s="3"/>
      <c r="M15" s="4"/>
      <c r="N15" s="4"/>
      <c r="O15" s="4"/>
      <c r="P15" s="4"/>
      <c r="Q15" s="3"/>
      <c r="R15" s="4"/>
      <c r="S15" s="4"/>
      <c r="T15" s="4"/>
      <c r="U15" s="4"/>
    </row>
    <row r="16" spans="1:21" s="120" customFormat="1" ht="14.1" customHeight="1">
      <c r="A16" s="616"/>
      <c r="B16" s="147"/>
      <c r="C16" s="1"/>
      <c r="D16" s="1"/>
      <c r="E16" s="1"/>
      <c r="F16" s="1"/>
      <c r="G16" s="147" t="s">
        <v>68</v>
      </c>
      <c r="H16" s="1"/>
      <c r="I16" s="1"/>
      <c r="J16" s="1">
        <v>2</v>
      </c>
      <c r="K16" s="1">
        <v>2</v>
      </c>
      <c r="L16" s="3"/>
      <c r="M16" s="4"/>
      <c r="N16" s="4"/>
      <c r="O16" s="4"/>
      <c r="P16" s="4"/>
      <c r="Q16" s="3"/>
      <c r="R16" s="4"/>
      <c r="S16" s="4"/>
      <c r="T16" s="4"/>
      <c r="U16" s="4"/>
    </row>
    <row r="17" spans="1:21" s="118" customFormat="1" ht="14.1" customHeight="1">
      <c r="A17" s="616"/>
      <c r="B17" s="2" t="s">
        <v>406</v>
      </c>
      <c r="C17" s="14">
        <f>SUM(C14:C15)</f>
        <v>0</v>
      </c>
      <c r="D17" s="14">
        <f>SUM(D14:D15)</f>
        <v>1</v>
      </c>
      <c r="E17" s="14">
        <f>SUM(E14:E15)</f>
        <v>2</v>
      </c>
      <c r="F17" s="14">
        <f>SUM(F14:F15)</f>
        <v>3</v>
      </c>
      <c r="G17" s="2" t="s">
        <v>406</v>
      </c>
      <c r="H17" s="14">
        <f>SUM(H14:H16)</f>
        <v>3</v>
      </c>
      <c r="I17" s="14">
        <f>SUM(I14:I16)</f>
        <v>3</v>
      </c>
      <c r="J17" s="14">
        <f>SUM(J14:J16)</f>
        <v>3</v>
      </c>
      <c r="K17" s="14">
        <f>SUM(K14:K16)</f>
        <v>3</v>
      </c>
      <c r="L17" s="149" t="s">
        <v>406</v>
      </c>
      <c r="M17" s="146">
        <f>SUM(M14:M16)</f>
        <v>0</v>
      </c>
      <c r="N17" s="146">
        <f>SUM(N14:N16)</f>
        <v>0</v>
      </c>
      <c r="O17" s="146">
        <f>SUM(O14:O16)</f>
        <v>0</v>
      </c>
      <c r="P17" s="146">
        <f>SUM(P14:P16)</f>
        <v>0</v>
      </c>
      <c r="Q17" s="149" t="s">
        <v>406</v>
      </c>
      <c r="R17" s="146">
        <f>SUM(R14:R16)</f>
        <v>0</v>
      </c>
      <c r="S17" s="146">
        <f>SUM(S14:S16)</f>
        <v>0</v>
      </c>
      <c r="T17" s="146">
        <f>SUM(T14:T16)</f>
        <v>0</v>
      </c>
      <c r="U17" s="146">
        <f>SUM(U14:U16)</f>
        <v>0</v>
      </c>
    </row>
    <row r="18" spans="1:21" s="118" customFormat="1" ht="14.1" customHeight="1">
      <c r="A18" s="616"/>
      <c r="B18" s="150" t="s">
        <v>10</v>
      </c>
      <c r="C18" s="619">
        <f>C17+E17+H17+J17+M17+O17+R17+T17</f>
        <v>8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</row>
    <row r="19" spans="1:21" s="116" customFormat="1" ht="84.95" customHeight="1">
      <c r="A19" s="616" t="s">
        <v>346</v>
      </c>
      <c r="B19" s="591" t="s">
        <v>108</v>
      </c>
      <c r="C19" s="591"/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</row>
    <row r="20" spans="1:21" s="119" customFormat="1" ht="14.1" customHeight="1">
      <c r="A20" s="616"/>
      <c r="B20" s="151" t="s">
        <v>63</v>
      </c>
      <c r="C20" s="619">
        <v>6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</row>
    <row r="21" spans="1:21" s="121" customFormat="1" ht="14.1" customHeight="1">
      <c r="A21" s="621" t="s">
        <v>93</v>
      </c>
      <c r="B21" s="3" t="s">
        <v>96</v>
      </c>
      <c r="C21" s="152">
        <v>2</v>
      </c>
      <c r="D21" s="4">
        <v>2</v>
      </c>
      <c r="E21" s="4"/>
      <c r="F21" s="4"/>
      <c r="G21" s="3" t="s">
        <v>97</v>
      </c>
      <c r="H21" s="4">
        <v>2</v>
      </c>
      <c r="I21" s="4">
        <v>2</v>
      </c>
      <c r="J21" s="4"/>
      <c r="K21" s="4"/>
      <c r="L21" s="153"/>
      <c r="M21" s="154"/>
      <c r="N21" s="154"/>
      <c r="O21" s="154"/>
      <c r="P21" s="154"/>
      <c r="Q21" s="153"/>
      <c r="R21" s="154"/>
      <c r="S21" s="154"/>
      <c r="T21" s="154"/>
      <c r="U21" s="154"/>
    </row>
    <row r="22" spans="1:21" s="121" customFormat="1" ht="14.1" customHeight="1">
      <c r="A22" s="621"/>
      <c r="B22" s="3" t="s">
        <v>94</v>
      </c>
      <c r="C22" s="4"/>
      <c r="D22" s="4"/>
      <c r="E22" s="4">
        <v>2</v>
      </c>
      <c r="F22" s="4">
        <v>2</v>
      </c>
      <c r="G22" s="15" t="s">
        <v>95</v>
      </c>
      <c r="H22" s="4"/>
      <c r="I22" s="4"/>
      <c r="J22" s="4">
        <v>2</v>
      </c>
      <c r="K22" s="4">
        <v>2</v>
      </c>
      <c r="L22" s="153"/>
      <c r="M22" s="154"/>
      <c r="N22" s="154"/>
      <c r="O22" s="154"/>
      <c r="P22" s="154"/>
      <c r="Q22" s="153"/>
      <c r="R22" s="154"/>
      <c r="S22" s="154"/>
      <c r="T22" s="154"/>
      <c r="U22" s="154"/>
    </row>
    <row r="23" spans="1:21" s="122" customFormat="1" ht="14.1" customHeight="1">
      <c r="A23" s="621"/>
      <c r="B23" s="197" t="s">
        <v>10</v>
      </c>
      <c r="C23" s="622">
        <f>C21+E22+H21+J22</f>
        <v>8</v>
      </c>
      <c r="D23" s="622"/>
      <c r="E23" s="622"/>
      <c r="F23" s="622"/>
      <c r="G23" s="622"/>
      <c r="H23" s="622"/>
      <c r="I23" s="622"/>
      <c r="J23" s="622"/>
      <c r="K23" s="622"/>
      <c r="L23" s="622"/>
      <c r="M23" s="622"/>
      <c r="N23" s="622"/>
      <c r="O23" s="622"/>
      <c r="P23" s="622"/>
      <c r="Q23" s="622"/>
      <c r="R23" s="622"/>
      <c r="S23" s="622"/>
      <c r="T23" s="622"/>
      <c r="U23" s="622"/>
    </row>
    <row r="24" spans="1:21" s="105" customFormat="1" ht="13.9" customHeight="1">
      <c r="A24" s="623" t="s">
        <v>424</v>
      </c>
      <c r="B24" s="155" t="s">
        <v>425</v>
      </c>
      <c r="C24" s="156">
        <v>2</v>
      </c>
      <c r="D24" s="156">
        <v>2</v>
      </c>
      <c r="E24" s="156"/>
      <c r="F24" s="156"/>
      <c r="G24" s="155" t="s">
        <v>426</v>
      </c>
      <c r="H24" s="156">
        <v>2</v>
      </c>
      <c r="I24" s="156">
        <v>2</v>
      </c>
      <c r="J24" s="156"/>
      <c r="K24" s="156"/>
      <c r="L24" s="157" t="s">
        <v>427</v>
      </c>
      <c r="M24" s="156"/>
      <c r="N24" s="156"/>
      <c r="O24" s="156">
        <v>2</v>
      </c>
      <c r="P24" s="156">
        <v>2</v>
      </c>
      <c r="Q24" s="157" t="s">
        <v>428</v>
      </c>
      <c r="R24" s="156"/>
      <c r="S24" s="156"/>
      <c r="T24" s="156">
        <v>2</v>
      </c>
      <c r="U24" s="156">
        <v>2</v>
      </c>
    </row>
    <row r="25" spans="1:21" s="105" customFormat="1" ht="13.9" customHeight="1">
      <c r="A25" s="624"/>
      <c r="B25" s="155" t="s">
        <v>429</v>
      </c>
      <c r="C25" s="156">
        <v>2</v>
      </c>
      <c r="D25" s="156">
        <v>2</v>
      </c>
      <c r="E25" s="156"/>
      <c r="F25" s="156"/>
      <c r="G25" s="157" t="s">
        <v>430</v>
      </c>
      <c r="H25" s="156">
        <v>2</v>
      </c>
      <c r="I25" s="156">
        <v>2</v>
      </c>
      <c r="J25" s="156"/>
      <c r="K25" s="156"/>
      <c r="L25" s="155" t="s">
        <v>431</v>
      </c>
      <c r="M25" s="156"/>
      <c r="N25" s="156"/>
      <c r="O25" s="156">
        <v>2</v>
      </c>
      <c r="P25" s="156">
        <v>2</v>
      </c>
      <c r="Q25" s="157" t="s">
        <v>432</v>
      </c>
      <c r="R25" s="156"/>
      <c r="S25" s="156"/>
      <c r="T25" s="156">
        <v>2</v>
      </c>
      <c r="U25" s="156">
        <v>2</v>
      </c>
    </row>
    <row r="26" spans="1:21" s="105" customFormat="1" ht="13.9" customHeight="1">
      <c r="A26" s="625"/>
      <c r="B26" s="144" t="s">
        <v>13</v>
      </c>
      <c r="C26" s="609">
        <f>SUM(C24+C25+H24+H25+O24+O25+T24,+T25)</f>
        <v>16</v>
      </c>
      <c r="D26" s="609"/>
      <c r="E26" s="609"/>
      <c r="F26" s="609"/>
      <c r="G26" s="609"/>
      <c r="H26" s="609"/>
      <c r="I26" s="609"/>
      <c r="J26" s="609"/>
      <c r="K26" s="609"/>
      <c r="L26" s="609"/>
      <c r="M26" s="609"/>
      <c r="N26" s="609"/>
      <c r="O26" s="609"/>
      <c r="P26" s="609"/>
      <c r="Q26" s="609"/>
      <c r="R26" s="609"/>
      <c r="S26" s="609"/>
      <c r="T26" s="609"/>
      <c r="U26" s="609"/>
    </row>
    <row r="27" spans="1:21" s="111" customFormat="1" ht="14.1" customHeight="1">
      <c r="A27" s="616" t="s">
        <v>408</v>
      </c>
      <c r="B27" s="5" t="s">
        <v>433</v>
      </c>
      <c r="C27" s="6">
        <v>2</v>
      </c>
      <c r="D27" s="6">
        <v>2</v>
      </c>
      <c r="E27" s="6"/>
      <c r="F27" s="6"/>
      <c r="G27" s="5" t="s">
        <v>434</v>
      </c>
      <c r="H27" s="6">
        <v>2</v>
      </c>
      <c r="I27" s="6">
        <v>2</v>
      </c>
      <c r="J27" s="6" t="s">
        <v>100</v>
      </c>
      <c r="K27" s="6" t="s">
        <v>100</v>
      </c>
      <c r="L27" s="5" t="s">
        <v>475</v>
      </c>
      <c r="M27" s="6">
        <v>10</v>
      </c>
      <c r="N27" s="6">
        <v>10</v>
      </c>
      <c r="O27" s="6"/>
      <c r="P27" s="6"/>
      <c r="Q27" s="158" t="s">
        <v>435</v>
      </c>
      <c r="R27" s="159">
        <v>2</v>
      </c>
      <c r="S27" s="159">
        <v>2</v>
      </c>
      <c r="T27" s="159" t="s">
        <v>100</v>
      </c>
      <c r="U27" s="159" t="s">
        <v>100</v>
      </c>
    </row>
    <row r="28" spans="1:21" s="111" customFormat="1" ht="14.1" customHeight="1">
      <c r="A28" s="616"/>
      <c r="B28" s="5" t="s">
        <v>436</v>
      </c>
      <c r="C28" s="6">
        <v>2</v>
      </c>
      <c r="D28" s="6">
        <v>2</v>
      </c>
      <c r="E28" s="6"/>
      <c r="F28" s="6"/>
      <c r="G28" s="5" t="s">
        <v>533</v>
      </c>
      <c r="H28" s="6">
        <v>3</v>
      </c>
      <c r="I28" s="6">
        <v>4</v>
      </c>
      <c r="J28" s="6"/>
      <c r="K28" s="6"/>
      <c r="L28" s="5" t="s">
        <v>476</v>
      </c>
      <c r="M28" s="6"/>
      <c r="N28" s="6"/>
      <c r="O28" s="6">
        <v>10</v>
      </c>
      <c r="P28" s="6">
        <v>10</v>
      </c>
      <c r="Q28" s="158" t="s">
        <v>477</v>
      </c>
      <c r="R28" s="159">
        <v>1</v>
      </c>
      <c r="S28" s="159">
        <v>2</v>
      </c>
      <c r="T28" s="159"/>
      <c r="U28" s="159"/>
    </row>
    <row r="29" spans="1:21" s="111" customFormat="1" ht="14.1" customHeight="1">
      <c r="A29" s="616"/>
      <c r="B29" s="5" t="s">
        <v>437</v>
      </c>
      <c r="C29" s="6">
        <v>2</v>
      </c>
      <c r="D29" s="6">
        <v>3</v>
      </c>
      <c r="E29" s="6" t="s">
        <v>100</v>
      </c>
      <c r="F29" s="6" t="s">
        <v>100</v>
      </c>
      <c r="G29" s="5" t="s">
        <v>534</v>
      </c>
      <c r="H29" s="6">
        <v>3</v>
      </c>
      <c r="I29" s="6">
        <v>4</v>
      </c>
      <c r="J29" s="6" t="s">
        <v>100</v>
      </c>
      <c r="K29" s="6" t="s">
        <v>100</v>
      </c>
      <c r="L29" s="5"/>
      <c r="M29" s="6"/>
      <c r="N29" s="6"/>
      <c r="O29" s="6"/>
      <c r="P29" s="6"/>
      <c r="Q29" s="158" t="s">
        <v>478</v>
      </c>
      <c r="R29" s="159">
        <v>2</v>
      </c>
      <c r="S29" s="159">
        <v>4</v>
      </c>
      <c r="T29" s="159">
        <v>2</v>
      </c>
      <c r="U29" s="159">
        <v>4</v>
      </c>
    </row>
    <row r="30" spans="1:21" s="111" customFormat="1" ht="14.1" customHeight="1">
      <c r="A30" s="616"/>
      <c r="B30" s="5" t="s">
        <v>438</v>
      </c>
      <c r="C30" s="6">
        <v>3</v>
      </c>
      <c r="D30" s="6">
        <v>3</v>
      </c>
      <c r="E30" s="6"/>
      <c r="F30" s="6"/>
      <c r="G30" s="5" t="s">
        <v>439</v>
      </c>
      <c r="H30" s="6" t="s">
        <v>100</v>
      </c>
      <c r="I30" s="6" t="s">
        <v>100</v>
      </c>
      <c r="J30" s="6">
        <v>2</v>
      </c>
      <c r="K30" s="6">
        <v>2</v>
      </c>
      <c r="L30" s="5"/>
      <c r="M30" s="6"/>
      <c r="N30" s="6"/>
      <c r="O30" s="6"/>
      <c r="P30" s="6"/>
      <c r="Q30" s="158"/>
      <c r="R30" s="159"/>
      <c r="S30" s="159"/>
      <c r="T30" s="159"/>
      <c r="U30" s="159"/>
    </row>
    <row r="31" spans="1:21" s="111" customFormat="1" ht="14.1" customHeight="1">
      <c r="A31" s="616"/>
      <c r="B31" s="5" t="s">
        <v>440</v>
      </c>
      <c r="C31" s="6">
        <v>2</v>
      </c>
      <c r="D31" s="6">
        <v>2</v>
      </c>
      <c r="E31" s="6"/>
      <c r="F31" s="6"/>
      <c r="G31" s="5" t="s">
        <v>535</v>
      </c>
      <c r="H31" s="6"/>
      <c r="I31" s="6"/>
      <c r="J31" s="6">
        <v>3</v>
      </c>
      <c r="K31" s="6">
        <v>4</v>
      </c>
      <c r="L31" s="5"/>
      <c r="M31" s="6"/>
      <c r="N31" s="6"/>
      <c r="O31" s="6"/>
      <c r="P31" s="6"/>
      <c r="Q31" s="158"/>
      <c r="R31" s="159"/>
      <c r="S31" s="159"/>
      <c r="T31" s="159"/>
      <c r="U31" s="159"/>
    </row>
    <row r="32" spans="1:21" s="111" customFormat="1" ht="14.1" customHeight="1">
      <c r="A32" s="616"/>
      <c r="B32" s="5" t="s">
        <v>441</v>
      </c>
      <c r="C32" s="6"/>
      <c r="D32" s="6"/>
      <c r="E32" s="6">
        <v>2</v>
      </c>
      <c r="F32" s="6">
        <v>2</v>
      </c>
      <c r="G32" s="5" t="s">
        <v>536</v>
      </c>
      <c r="H32" s="6"/>
      <c r="I32" s="6"/>
      <c r="J32" s="6">
        <v>3</v>
      </c>
      <c r="K32" s="6">
        <v>4</v>
      </c>
      <c r="L32" s="5"/>
      <c r="M32" s="6"/>
      <c r="N32" s="6"/>
      <c r="O32" s="6"/>
      <c r="P32" s="6"/>
      <c r="Q32" s="158"/>
      <c r="R32" s="159"/>
      <c r="S32" s="159"/>
      <c r="T32" s="159"/>
      <c r="U32" s="159"/>
    </row>
    <row r="33" spans="1:21" s="111" customFormat="1" ht="14.1" customHeight="1">
      <c r="A33" s="616"/>
      <c r="B33" s="5" t="s">
        <v>537</v>
      </c>
      <c r="C33" s="6" t="s">
        <v>100</v>
      </c>
      <c r="D33" s="6" t="s">
        <v>100</v>
      </c>
      <c r="E33" s="6">
        <v>2</v>
      </c>
      <c r="F33" s="6">
        <v>2</v>
      </c>
      <c r="G33" s="5" t="s">
        <v>479</v>
      </c>
      <c r="H33" s="6"/>
      <c r="I33" s="6"/>
      <c r="J33" s="6">
        <v>1</v>
      </c>
      <c r="K33" s="6">
        <v>2</v>
      </c>
      <c r="L33" s="5"/>
      <c r="M33" s="6"/>
      <c r="N33" s="6"/>
      <c r="O33" s="6"/>
      <c r="P33" s="6"/>
      <c r="Q33" s="5"/>
      <c r="R33" s="6"/>
      <c r="S33" s="6"/>
      <c r="T33" s="6"/>
      <c r="U33" s="6"/>
    </row>
    <row r="34" spans="1:21" s="111" customFormat="1" ht="14.1" customHeight="1">
      <c r="A34" s="616"/>
      <c r="B34" s="5" t="s">
        <v>443</v>
      </c>
      <c r="C34" s="6" t="s">
        <v>100</v>
      </c>
      <c r="D34" s="6" t="s">
        <v>100</v>
      </c>
      <c r="E34" s="6">
        <v>3</v>
      </c>
      <c r="F34" s="6">
        <v>3</v>
      </c>
      <c r="G34" s="5"/>
      <c r="H34" s="6"/>
      <c r="I34" s="6"/>
      <c r="J34" s="6"/>
      <c r="K34" s="6"/>
      <c r="L34" s="5"/>
      <c r="M34" s="6"/>
      <c r="N34" s="6"/>
      <c r="O34" s="6"/>
      <c r="P34" s="6"/>
      <c r="Q34" s="5"/>
      <c r="R34" s="6"/>
      <c r="S34" s="6"/>
      <c r="T34" s="6"/>
      <c r="U34" s="6"/>
    </row>
    <row r="35" spans="1:21" s="111" customFormat="1" ht="14.1" customHeight="1">
      <c r="A35" s="616"/>
      <c r="B35" s="158" t="s">
        <v>538</v>
      </c>
      <c r="C35" s="6"/>
      <c r="D35" s="6"/>
      <c r="E35" s="6">
        <v>3</v>
      </c>
      <c r="F35" s="6">
        <v>4</v>
      </c>
      <c r="G35" s="5"/>
      <c r="H35" s="6"/>
      <c r="I35" s="6"/>
      <c r="J35" s="6"/>
      <c r="K35" s="6"/>
      <c r="L35" s="5"/>
      <c r="M35" s="6"/>
      <c r="N35" s="6"/>
      <c r="O35" s="6"/>
      <c r="P35" s="6"/>
      <c r="Q35" s="5"/>
      <c r="R35" s="6"/>
      <c r="S35" s="6"/>
      <c r="T35" s="6"/>
      <c r="U35" s="6"/>
    </row>
    <row r="36" spans="1:21" s="111" customFormat="1" ht="14.1" customHeight="1">
      <c r="A36" s="616"/>
      <c r="B36" s="5" t="s">
        <v>539</v>
      </c>
      <c r="C36" s="6"/>
      <c r="D36" s="6"/>
      <c r="E36" s="6">
        <v>3</v>
      </c>
      <c r="F36" s="6">
        <v>3</v>
      </c>
      <c r="G36" s="5"/>
      <c r="H36" s="6"/>
      <c r="I36" s="6"/>
      <c r="J36" s="6"/>
      <c r="K36" s="6"/>
      <c r="L36" s="5"/>
      <c r="M36" s="6"/>
      <c r="N36" s="6"/>
      <c r="O36" s="6"/>
      <c r="P36" s="6"/>
      <c r="Q36" s="5"/>
      <c r="R36" s="6"/>
      <c r="S36" s="6"/>
      <c r="T36" s="6"/>
      <c r="U36" s="6"/>
    </row>
    <row r="37" spans="1:21" s="111" customFormat="1" ht="14.1" customHeight="1">
      <c r="A37" s="616"/>
      <c r="B37" s="5"/>
      <c r="C37" s="6"/>
      <c r="D37" s="6"/>
      <c r="E37" s="6"/>
      <c r="F37" s="6"/>
      <c r="G37" s="5"/>
      <c r="H37" s="6"/>
      <c r="I37" s="6"/>
      <c r="J37" s="6"/>
      <c r="K37" s="6"/>
      <c r="L37" s="5"/>
      <c r="M37" s="6"/>
      <c r="N37" s="6"/>
      <c r="O37" s="6"/>
      <c r="P37" s="6"/>
      <c r="Q37" s="5"/>
      <c r="R37" s="6"/>
      <c r="S37" s="6"/>
      <c r="T37" s="6"/>
      <c r="U37" s="6"/>
    </row>
    <row r="38" spans="1:21" s="136" customFormat="1" ht="14.1" customHeight="1">
      <c r="A38" s="616"/>
      <c r="B38" s="145" t="s">
        <v>406</v>
      </c>
      <c r="C38" s="145">
        <f>SUM(C27:C37)</f>
        <v>11</v>
      </c>
      <c r="D38" s="145">
        <f>SUM(D27:D37)</f>
        <v>12</v>
      </c>
      <c r="E38" s="145">
        <f>SUM(E27:E37)</f>
        <v>13</v>
      </c>
      <c r="F38" s="145">
        <f>SUM(F27:F37)</f>
        <v>14</v>
      </c>
      <c r="G38" s="145" t="s">
        <v>540</v>
      </c>
      <c r="H38" s="145">
        <f>SUM(H27:H37)</f>
        <v>8</v>
      </c>
      <c r="I38" s="145">
        <f>SUM(I27:I37)</f>
        <v>10</v>
      </c>
      <c r="J38" s="145">
        <f>SUM(J27:J37)</f>
        <v>9</v>
      </c>
      <c r="K38" s="145">
        <f>SUM(K27:K37)</f>
        <v>12</v>
      </c>
      <c r="L38" s="145" t="s">
        <v>406</v>
      </c>
      <c r="M38" s="145">
        <f>SUM(M27:M37)</f>
        <v>10</v>
      </c>
      <c r="N38" s="145">
        <f>SUM(N27:N37)</f>
        <v>10</v>
      </c>
      <c r="O38" s="145">
        <f>SUM(O27:O37)</f>
        <v>10</v>
      </c>
      <c r="P38" s="145">
        <f>SUM(P27:P37)</f>
        <v>10</v>
      </c>
      <c r="Q38" s="145" t="s">
        <v>406</v>
      </c>
      <c r="R38" s="145">
        <f>SUM(R27:R37)</f>
        <v>5</v>
      </c>
      <c r="S38" s="145">
        <f>SUM(S27:S37)</f>
        <v>8</v>
      </c>
      <c r="T38" s="145">
        <f>SUM(T27:T37)</f>
        <v>2</v>
      </c>
      <c r="U38" s="145">
        <f>SUM(U27:U37)</f>
        <v>4</v>
      </c>
    </row>
    <row r="39" spans="1:21" s="136" customFormat="1" ht="14.1" customHeight="1">
      <c r="A39" s="616"/>
      <c r="B39" s="151" t="s">
        <v>63</v>
      </c>
      <c r="C39" s="626" t="str">
        <f>SUM(C38,E38,H38,J38,M38,O38,R38,T38)&amp;"/"&amp;SUM(D38,F38,I38,K38,N38,P38,S38,U38)&amp;"(學分/時數)"</f>
        <v>68/80(學分/時數)</v>
      </c>
      <c r="D39" s="626"/>
      <c r="E39" s="626"/>
      <c r="F39" s="626"/>
      <c r="G39" s="626"/>
      <c r="H39" s="626"/>
      <c r="I39" s="626"/>
      <c r="J39" s="626"/>
      <c r="K39" s="626"/>
      <c r="L39" s="626"/>
      <c r="M39" s="626"/>
      <c r="N39" s="626"/>
      <c r="O39" s="626"/>
      <c r="P39" s="626"/>
      <c r="Q39" s="626"/>
      <c r="R39" s="626"/>
      <c r="S39" s="626"/>
      <c r="T39" s="626"/>
      <c r="U39" s="626"/>
    </row>
    <row r="40" spans="1:21" s="124" customFormat="1" ht="14.1" customHeight="1">
      <c r="A40" s="616" t="s">
        <v>52</v>
      </c>
      <c r="B40" s="160" t="s">
        <v>445</v>
      </c>
      <c r="C40" s="159">
        <v>2</v>
      </c>
      <c r="D40" s="159">
        <v>2</v>
      </c>
      <c r="E40" s="159"/>
      <c r="F40" s="159"/>
      <c r="G40" s="158" t="s">
        <v>446</v>
      </c>
      <c r="H40" s="159">
        <v>2</v>
      </c>
      <c r="I40" s="159">
        <v>2</v>
      </c>
      <c r="J40" s="159"/>
      <c r="K40" s="159"/>
      <c r="L40" s="158"/>
      <c r="M40" s="159"/>
      <c r="N40" s="159"/>
      <c r="O40" s="159"/>
      <c r="P40" s="159"/>
      <c r="Q40" s="158" t="s">
        <v>447</v>
      </c>
      <c r="R40" s="159">
        <v>1</v>
      </c>
      <c r="S40" s="159">
        <v>1</v>
      </c>
      <c r="T40" s="159"/>
      <c r="U40" s="159"/>
    </row>
    <row r="41" spans="1:21" s="124" customFormat="1" ht="14.1" customHeight="1">
      <c r="A41" s="616"/>
      <c r="B41" s="160" t="s">
        <v>448</v>
      </c>
      <c r="C41" s="159">
        <v>2</v>
      </c>
      <c r="D41" s="159">
        <v>2</v>
      </c>
      <c r="E41" s="159"/>
      <c r="F41" s="159"/>
      <c r="G41" s="158" t="s">
        <v>409</v>
      </c>
      <c r="H41" s="159">
        <v>2</v>
      </c>
      <c r="I41" s="159">
        <v>2</v>
      </c>
      <c r="J41" s="159"/>
      <c r="K41" s="159"/>
      <c r="L41" s="158"/>
      <c r="M41" s="159"/>
      <c r="N41" s="159"/>
      <c r="O41" s="159"/>
      <c r="P41" s="159"/>
      <c r="Q41" s="158" t="s">
        <v>449</v>
      </c>
      <c r="R41" s="159">
        <v>2</v>
      </c>
      <c r="S41" s="159">
        <v>2</v>
      </c>
      <c r="T41" s="159"/>
      <c r="U41" s="159"/>
    </row>
    <row r="42" spans="1:21" s="124" customFormat="1" ht="14.1" customHeight="1">
      <c r="A42" s="616"/>
      <c r="B42" s="5" t="s">
        <v>450</v>
      </c>
      <c r="C42" s="6">
        <v>2</v>
      </c>
      <c r="D42" s="6">
        <v>2</v>
      </c>
      <c r="E42" s="159" t="s">
        <v>100</v>
      </c>
      <c r="F42" s="159" t="s">
        <v>100</v>
      </c>
      <c r="G42" s="158" t="s">
        <v>451</v>
      </c>
      <c r="H42" s="162">
        <v>2</v>
      </c>
      <c r="I42" s="162">
        <v>2</v>
      </c>
      <c r="J42" s="159"/>
      <c r="K42" s="159"/>
      <c r="L42" s="158"/>
      <c r="M42" s="159"/>
      <c r="N42" s="159"/>
      <c r="O42" s="159"/>
      <c r="P42" s="159"/>
      <c r="Q42" s="158" t="s">
        <v>452</v>
      </c>
      <c r="R42" s="159">
        <v>2</v>
      </c>
      <c r="S42" s="159">
        <v>2</v>
      </c>
      <c r="T42" s="159"/>
      <c r="U42" s="159"/>
    </row>
    <row r="43" spans="1:21" s="124" customFormat="1" ht="14.1" customHeight="1">
      <c r="A43" s="616"/>
      <c r="B43" s="160" t="s">
        <v>453</v>
      </c>
      <c r="C43" s="159"/>
      <c r="D43" s="159"/>
      <c r="E43" s="159">
        <v>3</v>
      </c>
      <c r="F43" s="159">
        <v>3</v>
      </c>
      <c r="G43" s="158" t="s">
        <v>454</v>
      </c>
      <c r="H43" s="162">
        <v>3</v>
      </c>
      <c r="I43" s="162">
        <v>3</v>
      </c>
      <c r="J43" s="159"/>
      <c r="K43" s="159"/>
      <c r="L43" s="158"/>
      <c r="M43" s="159"/>
      <c r="N43" s="159"/>
      <c r="O43" s="159"/>
      <c r="P43" s="159"/>
      <c r="Q43" s="158" t="s">
        <v>455</v>
      </c>
      <c r="R43" s="159">
        <v>2</v>
      </c>
      <c r="S43" s="159">
        <v>2</v>
      </c>
      <c r="T43" s="159"/>
      <c r="U43" s="159"/>
    </row>
    <row r="44" spans="1:21" s="124" customFormat="1" ht="14.1" customHeight="1">
      <c r="A44" s="616"/>
      <c r="B44" s="158" t="s">
        <v>456</v>
      </c>
      <c r="C44" s="159"/>
      <c r="D44" s="159"/>
      <c r="E44" s="159">
        <v>2</v>
      </c>
      <c r="F44" s="159">
        <v>2</v>
      </c>
      <c r="G44" s="158" t="s">
        <v>457</v>
      </c>
      <c r="H44" s="159">
        <v>3</v>
      </c>
      <c r="I44" s="159">
        <v>3</v>
      </c>
      <c r="J44" s="159"/>
      <c r="K44" s="159"/>
      <c r="L44" s="158"/>
      <c r="M44" s="159"/>
      <c r="N44" s="159"/>
      <c r="O44" s="159"/>
      <c r="P44" s="159"/>
      <c r="Q44" s="158" t="s">
        <v>458</v>
      </c>
      <c r="R44" s="159">
        <v>4</v>
      </c>
      <c r="S44" s="159">
        <v>4</v>
      </c>
      <c r="T44" s="159"/>
      <c r="U44" s="159"/>
    </row>
    <row r="45" spans="1:21" s="124" customFormat="1" ht="14.1" customHeight="1">
      <c r="A45" s="616"/>
      <c r="B45" s="158" t="s">
        <v>459</v>
      </c>
      <c r="C45" s="159"/>
      <c r="D45" s="159"/>
      <c r="E45" s="159">
        <v>2</v>
      </c>
      <c r="F45" s="159">
        <v>2</v>
      </c>
      <c r="G45" s="169" t="s">
        <v>736</v>
      </c>
      <c r="H45" s="163">
        <v>3</v>
      </c>
      <c r="I45" s="163">
        <v>3</v>
      </c>
      <c r="J45" s="163"/>
      <c r="K45" s="163"/>
      <c r="L45" s="158"/>
      <c r="M45" s="159"/>
      <c r="N45" s="159"/>
      <c r="O45" s="159"/>
      <c r="P45" s="159"/>
      <c r="Q45" s="161" t="s">
        <v>460</v>
      </c>
      <c r="R45" s="162">
        <v>9</v>
      </c>
      <c r="S45" s="162" t="s">
        <v>99</v>
      </c>
      <c r="T45" s="159"/>
      <c r="U45" s="159"/>
    </row>
    <row r="46" spans="1:21" s="124" customFormat="1" ht="14.1" customHeight="1">
      <c r="A46" s="616"/>
      <c r="B46" s="5" t="s">
        <v>461</v>
      </c>
      <c r="C46" s="159"/>
      <c r="D46" s="159"/>
      <c r="E46" s="159">
        <v>2</v>
      </c>
      <c r="F46" s="159">
        <v>2</v>
      </c>
      <c r="G46" s="169" t="s">
        <v>104</v>
      </c>
      <c r="H46" s="163"/>
      <c r="I46" s="163"/>
      <c r="J46" s="163">
        <v>2</v>
      </c>
      <c r="K46" s="163">
        <v>2</v>
      </c>
      <c r="L46" s="158"/>
      <c r="M46" s="159"/>
      <c r="N46" s="159"/>
      <c r="O46" s="159"/>
      <c r="P46" s="159"/>
      <c r="Q46" s="249" t="s">
        <v>738</v>
      </c>
      <c r="R46" s="162">
        <v>3</v>
      </c>
      <c r="S46" s="162">
        <v>3</v>
      </c>
      <c r="T46" s="159"/>
      <c r="U46" s="159"/>
    </row>
    <row r="47" spans="1:21" s="124" customFormat="1" ht="14.1" customHeight="1">
      <c r="A47" s="616"/>
      <c r="B47" s="158" t="s">
        <v>463</v>
      </c>
      <c r="C47" s="159"/>
      <c r="D47" s="159"/>
      <c r="E47" s="159">
        <v>4</v>
      </c>
      <c r="F47" s="159">
        <v>4</v>
      </c>
      <c r="G47" s="169" t="s">
        <v>525</v>
      </c>
      <c r="H47" s="163"/>
      <c r="I47" s="163"/>
      <c r="J47" s="163">
        <v>2</v>
      </c>
      <c r="K47" s="163">
        <v>2</v>
      </c>
      <c r="L47" s="158"/>
      <c r="M47" s="159"/>
      <c r="N47" s="159"/>
      <c r="O47" s="159"/>
      <c r="P47" s="159"/>
      <c r="Q47" s="161" t="s">
        <v>462</v>
      </c>
      <c r="R47" s="162"/>
      <c r="S47" s="162"/>
      <c r="T47" s="159">
        <v>9</v>
      </c>
      <c r="U47" s="159" t="s">
        <v>99</v>
      </c>
    </row>
    <row r="48" spans="1:21" s="124" customFormat="1" ht="14.1" customHeight="1">
      <c r="A48" s="616"/>
      <c r="B48" s="248" t="s">
        <v>735</v>
      </c>
      <c r="C48" s="247"/>
      <c r="D48" s="247"/>
      <c r="E48" s="159">
        <v>3</v>
      </c>
      <c r="F48" s="159">
        <v>3</v>
      </c>
      <c r="G48" s="169" t="s">
        <v>527</v>
      </c>
      <c r="H48" s="163"/>
      <c r="I48" s="163"/>
      <c r="J48" s="163">
        <v>3</v>
      </c>
      <c r="K48" s="163">
        <v>3</v>
      </c>
      <c r="L48" s="158"/>
      <c r="M48" s="159"/>
      <c r="N48" s="159"/>
      <c r="O48" s="159"/>
      <c r="P48" s="159"/>
      <c r="Q48" s="158" t="s">
        <v>464</v>
      </c>
      <c r="R48" s="159" t="s">
        <v>100</v>
      </c>
      <c r="S48" s="159" t="s">
        <v>100</v>
      </c>
      <c r="T48" s="159">
        <v>2</v>
      </c>
      <c r="U48" s="159">
        <v>2</v>
      </c>
    </row>
    <row r="49" spans="1:21" s="124" customFormat="1" ht="14.1" customHeight="1">
      <c r="A49" s="616"/>
      <c r="B49" s="174"/>
      <c r="C49" s="175"/>
      <c r="D49" s="175"/>
      <c r="E49" s="175"/>
      <c r="F49" s="175"/>
      <c r="G49" s="169" t="s">
        <v>481</v>
      </c>
      <c r="H49" s="163"/>
      <c r="I49" s="163"/>
      <c r="J49" s="163">
        <v>3</v>
      </c>
      <c r="K49" s="163">
        <v>3</v>
      </c>
      <c r="L49" s="158"/>
      <c r="M49" s="159"/>
      <c r="N49" s="159"/>
      <c r="O49" s="159"/>
      <c r="P49" s="159"/>
      <c r="Q49" s="158" t="s">
        <v>465</v>
      </c>
      <c r="R49" s="159"/>
      <c r="S49" s="159"/>
      <c r="T49" s="159">
        <v>2</v>
      </c>
      <c r="U49" s="159">
        <v>2</v>
      </c>
    </row>
    <row r="50" spans="1:21" s="124" customFormat="1" ht="14.1" customHeight="1">
      <c r="A50" s="616"/>
      <c r="B50" s="158"/>
      <c r="C50" s="159"/>
      <c r="D50" s="159"/>
      <c r="E50" s="159"/>
      <c r="F50" s="159"/>
      <c r="G50" s="169" t="s">
        <v>737</v>
      </c>
      <c r="H50" s="163"/>
      <c r="I50" s="163"/>
      <c r="J50" s="163">
        <v>3</v>
      </c>
      <c r="K50" s="163">
        <v>3</v>
      </c>
      <c r="L50" s="158"/>
      <c r="M50" s="159"/>
      <c r="N50" s="159"/>
      <c r="O50" s="159"/>
      <c r="P50" s="159"/>
      <c r="Q50" s="158" t="s">
        <v>466</v>
      </c>
      <c r="R50" s="159"/>
      <c r="S50" s="159"/>
      <c r="T50" s="159">
        <v>2</v>
      </c>
      <c r="U50" s="159">
        <v>2</v>
      </c>
    </row>
    <row r="51" spans="1:21" s="125" customFormat="1" ht="14.1" customHeight="1">
      <c r="A51" s="616"/>
      <c r="B51" s="158"/>
      <c r="C51" s="159"/>
      <c r="D51" s="159"/>
      <c r="E51" s="159"/>
      <c r="F51" s="159"/>
      <c r="G51" s="158"/>
      <c r="H51" s="162"/>
      <c r="I51" s="162"/>
      <c r="J51" s="159"/>
      <c r="K51" s="159"/>
      <c r="L51" s="158"/>
      <c r="M51" s="159"/>
      <c r="N51" s="159"/>
      <c r="O51" s="159"/>
      <c r="P51" s="159"/>
      <c r="Q51" s="158" t="s">
        <v>467</v>
      </c>
      <c r="R51" s="159"/>
      <c r="S51" s="159"/>
      <c r="T51" s="159">
        <v>4</v>
      </c>
      <c r="U51" s="159">
        <v>4</v>
      </c>
    </row>
    <row r="52" spans="1:21" s="125" customFormat="1" ht="14.1" customHeight="1">
      <c r="A52" s="616"/>
      <c r="B52" s="158"/>
      <c r="C52" s="159"/>
      <c r="D52" s="159"/>
      <c r="E52" s="159"/>
      <c r="F52" s="159"/>
      <c r="G52" s="158"/>
      <c r="H52" s="162"/>
      <c r="I52" s="162"/>
      <c r="J52" s="159"/>
      <c r="K52" s="159"/>
      <c r="L52" s="158"/>
      <c r="M52" s="159"/>
      <c r="N52" s="159"/>
      <c r="O52" s="159"/>
      <c r="P52" s="159"/>
      <c r="Q52" s="250" t="s">
        <v>739</v>
      </c>
      <c r="R52" s="159"/>
      <c r="S52" s="159"/>
      <c r="T52" s="159">
        <v>3</v>
      </c>
      <c r="U52" s="159">
        <v>3</v>
      </c>
    </row>
    <row r="53" spans="1:21" s="125" customFormat="1" ht="14.1" customHeight="1">
      <c r="A53" s="616"/>
      <c r="B53" s="151" t="s">
        <v>63</v>
      </c>
      <c r="C53" s="627" t="s">
        <v>482</v>
      </c>
      <c r="D53" s="627"/>
      <c r="E53" s="627"/>
      <c r="F53" s="627"/>
      <c r="G53" s="627"/>
      <c r="H53" s="627"/>
      <c r="I53" s="627"/>
      <c r="J53" s="627"/>
      <c r="K53" s="627"/>
      <c r="L53" s="627"/>
      <c r="M53" s="627"/>
      <c r="N53" s="627"/>
      <c r="O53" s="627"/>
      <c r="P53" s="627"/>
      <c r="Q53" s="627"/>
      <c r="R53" s="627"/>
      <c r="S53" s="627"/>
      <c r="T53" s="627"/>
      <c r="U53" s="627"/>
    </row>
    <row r="54" spans="1:21" s="111" customFormat="1" ht="15">
      <c r="A54" s="620" t="s">
        <v>410</v>
      </c>
      <c r="B54" s="620"/>
      <c r="C54" s="620"/>
      <c r="D54" s="620"/>
      <c r="E54" s="620"/>
      <c r="F54" s="620"/>
      <c r="G54" s="620"/>
      <c r="H54" s="620"/>
      <c r="I54" s="620"/>
      <c r="J54" s="620"/>
      <c r="K54" s="106"/>
      <c r="L54" s="107" t="s">
        <v>411</v>
      </c>
      <c r="M54" s="108"/>
      <c r="N54" s="108"/>
      <c r="O54" s="108"/>
      <c r="P54" s="109"/>
      <c r="Q54" s="107" t="s">
        <v>412</v>
      </c>
      <c r="R54" s="109"/>
      <c r="S54" s="109"/>
      <c r="T54" s="109"/>
      <c r="U54" s="110"/>
    </row>
    <row r="55" spans="1:21" s="113" customFormat="1" ht="14.25">
      <c r="A55" s="620" t="s">
        <v>413</v>
      </c>
      <c r="B55" s="620"/>
      <c r="C55" s="620"/>
      <c r="D55" s="620"/>
      <c r="E55" s="620"/>
      <c r="F55" s="620"/>
      <c r="G55" s="620"/>
      <c r="H55" s="620"/>
      <c r="I55" s="620"/>
      <c r="J55" s="620"/>
      <c r="K55" s="112"/>
      <c r="L55" s="107" t="s">
        <v>414</v>
      </c>
      <c r="M55" s="108"/>
      <c r="N55" s="108"/>
      <c r="O55" s="108"/>
      <c r="P55" s="109"/>
      <c r="Q55" s="107" t="s">
        <v>415</v>
      </c>
      <c r="R55" s="109"/>
      <c r="S55" s="109"/>
      <c r="T55" s="109"/>
      <c r="U55" s="110"/>
    </row>
    <row r="56" spans="1:21" s="113" customFormat="1" ht="14.25">
      <c r="A56" s="628" t="s">
        <v>416</v>
      </c>
      <c r="B56" s="628"/>
      <c r="C56" s="628"/>
      <c r="D56" s="628"/>
      <c r="E56" s="628"/>
      <c r="F56" s="628"/>
      <c r="G56" s="628"/>
      <c r="H56" s="628"/>
      <c r="I56" s="628"/>
      <c r="J56" s="628"/>
      <c r="K56" s="628"/>
      <c r="L56" s="107" t="s">
        <v>417</v>
      </c>
      <c r="M56" s="108"/>
      <c r="N56" s="108"/>
      <c r="O56" s="108"/>
      <c r="P56" s="109"/>
      <c r="Q56" s="107" t="s">
        <v>418</v>
      </c>
      <c r="R56" s="109"/>
      <c r="S56" s="109"/>
      <c r="T56" s="109"/>
      <c r="U56" s="110"/>
    </row>
    <row r="57" spans="1:21" s="111" customFormat="1" ht="15">
      <c r="A57" s="628" t="s">
        <v>419</v>
      </c>
      <c r="B57" s="628"/>
      <c r="C57" s="628"/>
      <c r="D57" s="628"/>
      <c r="E57" s="628"/>
      <c r="F57" s="628"/>
      <c r="G57" s="628"/>
      <c r="H57" s="628"/>
      <c r="I57" s="628"/>
      <c r="J57" s="628"/>
      <c r="K57" s="628"/>
      <c r="L57" s="628" t="s">
        <v>420</v>
      </c>
      <c r="M57" s="628"/>
      <c r="N57" s="628"/>
      <c r="O57" s="628"/>
      <c r="P57" s="628"/>
      <c r="Q57" s="107"/>
      <c r="R57" s="109" t="s">
        <v>197</v>
      </c>
      <c r="S57" s="109" t="s">
        <v>197</v>
      </c>
      <c r="T57" s="109"/>
      <c r="U57" s="114"/>
    </row>
    <row r="58" spans="1:21" s="111" customFormat="1" ht="15" customHeight="1">
      <c r="A58" s="628" t="s">
        <v>421</v>
      </c>
      <c r="B58" s="628"/>
      <c r="C58" s="628"/>
      <c r="D58" s="628"/>
      <c r="E58" s="628"/>
      <c r="F58" s="628"/>
      <c r="G58" s="628"/>
      <c r="H58" s="628"/>
      <c r="I58" s="628"/>
      <c r="J58" s="628"/>
      <c r="K58" s="628"/>
      <c r="L58" s="629" t="s">
        <v>1206</v>
      </c>
      <c r="M58" s="629"/>
      <c r="N58" s="629"/>
      <c r="O58" s="629"/>
      <c r="P58" s="629"/>
      <c r="Q58" s="629"/>
      <c r="R58" s="629"/>
      <c r="S58" s="629"/>
      <c r="T58" s="629"/>
      <c r="U58" s="629"/>
    </row>
    <row r="59" spans="1:21" s="126" customFormat="1">
      <c r="A59" s="630" t="s">
        <v>423</v>
      </c>
      <c r="B59" s="630"/>
      <c r="C59" s="630"/>
      <c r="D59" s="630"/>
      <c r="E59" s="630"/>
      <c r="F59" s="630"/>
      <c r="G59" s="630"/>
      <c r="H59" s="630"/>
      <c r="I59" s="630"/>
      <c r="J59" s="630"/>
      <c r="K59" s="630"/>
      <c r="L59" s="629"/>
      <c r="M59" s="629"/>
      <c r="N59" s="629"/>
      <c r="O59" s="629"/>
      <c r="P59" s="629"/>
      <c r="Q59" s="629"/>
      <c r="R59" s="629"/>
      <c r="S59" s="629"/>
      <c r="T59" s="629"/>
      <c r="U59" s="629"/>
    </row>
    <row r="60" spans="1:21" s="116" customFormat="1" ht="9" customHeight="1">
      <c r="A60" s="630"/>
      <c r="B60" s="630"/>
      <c r="C60" s="630"/>
      <c r="D60" s="630"/>
      <c r="E60" s="630"/>
      <c r="F60" s="630"/>
      <c r="G60" s="630"/>
      <c r="H60" s="630"/>
      <c r="I60" s="630"/>
      <c r="J60" s="630"/>
      <c r="K60" s="630"/>
      <c r="L60" s="724"/>
      <c r="M60" s="724"/>
      <c r="N60" s="724"/>
      <c r="O60" s="724"/>
      <c r="P60" s="724"/>
      <c r="Q60" s="724"/>
      <c r="R60" s="724"/>
      <c r="S60" s="724"/>
      <c r="T60" s="724"/>
      <c r="U60" s="724"/>
    </row>
    <row r="61" spans="1:21" ht="17.100000000000001" customHeight="1">
      <c r="A61" s="614" t="s">
        <v>1204</v>
      </c>
      <c r="B61" s="614"/>
      <c r="C61" s="614"/>
      <c r="D61" s="614"/>
      <c r="E61" s="614"/>
      <c r="F61" s="614"/>
      <c r="G61" s="614"/>
      <c r="H61" s="614"/>
      <c r="I61" s="614"/>
      <c r="J61" s="614"/>
      <c r="K61" s="614"/>
      <c r="L61" s="614"/>
      <c r="M61" s="614"/>
      <c r="N61" s="614"/>
      <c r="O61" s="614"/>
      <c r="P61" s="614"/>
      <c r="Q61" s="614"/>
      <c r="R61" s="614"/>
      <c r="S61" s="614"/>
      <c r="T61" s="614"/>
      <c r="U61" s="614"/>
    </row>
    <row r="62" spans="1:21" ht="17.100000000000001" customHeight="1">
      <c r="A62" s="612"/>
      <c r="B62" s="612"/>
      <c r="C62" s="612"/>
      <c r="D62" s="612"/>
      <c r="E62" s="612"/>
      <c r="F62" s="612"/>
      <c r="G62" s="612"/>
      <c r="H62" s="612"/>
      <c r="I62" s="612"/>
      <c r="J62" s="612"/>
      <c r="K62" s="612"/>
      <c r="L62" s="129"/>
      <c r="M62" s="130"/>
      <c r="N62" s="130"/>
      <c r="O62" s="130"/>
      <c r="P62" s="137"/>
      <c r="Q62" s="131"/>
      <c r="R62" s="132"/>
      <c r="S62" s="132"/>
      <c r="T62" s="132"/>
      <c r="U62" s="133"/>
    </row>
    <row r="63" spans="1:21" ht="17.100000000000001" customHeight="1">
      <c r="A63" s="612"/>
      <c r="B63" s="612"/>
      <c r="C63" s="612"/>
      <c r="D63" s="612"/>
      <c r="E63" s="612"/>
      <c r="F63" s="612"/>
      <c r="G63" s="612"/>
      <c r="H63" s="612"/>
      <c r="I63" s="612"/>
      <c r="J63" s="612"/>
      <c r="K63" s="612"/>
      <c r="L63" s="613"/>
      <c r="M63" s="613"/>
      <c r="N63" s="613"/>
      <c r="O63" s="613"/>
      <c r="P63" s="613"/>
      <c r="Q63" s="138"/>
      <c r="R63" s="137" t="s">
        <v>197</v>
      </c>
      <c r="S63" s="137" t="s">
        <v>197</v>
      </c>
      <c r="T63" s="137"/>
      <c r="U63" s="128"/>
    </row>
    <row r="64" spans="1:21" ht="17.100000000000001" customHeight="1">
      <c r="A64" s="612"/>
      <c r="B64" s="612"/>
      <c r="C64" s="612"/>
      <c r="D64" s="612"/>
      <c r="E64" s="612"/>
      <c r="F64" s="612"/>
      <c r="G64" s="612"/>
      <c r="H64" s="612"/>
      <c r="I64" s="612"/>
      <c r="J64" s="612"/>
      <c r="K64" s="612"/>
      <c r="L64" s="131"/>
      <c r="M64" s="135"/>
      <c r="N64" s="135"/>
      <c r="O64" s="135"/>
      <c r="P64" s="139"/>
      <c r="Q64" s="131"/>
      <c r="R64" s="132"/>
      <c r="S64" s="132"/>
      <c r="T64" s="132"/>
      <c r="U64" s="138"/>
    </row>
    <row r="65" spans="1:21" ht="17.100000000000001" customHeight="1">
      <c r="A65" s="610"/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  <c r="P65" s="610"/>
      <c r="Q65" s="610"/>
      <c r="R65" s="610"/>
      <c r="S65" s="610"/>
      <c r="T65" s="610"/>
      <c r="U65" s="610"/>
    </row>
    <row r="66" spans="1:21">
      <c r="A66" s="140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</row>
    <row r="67" spans="1:21">
      <c r="A67" s="140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</row>
  </sheetData>
  <mergeCells count="52">
    <mergeCell ref="A65:U65"/>
    <mergeCell ref="A56:K56"/>
    <mergeCell ref="A57:K57"/>
    <mergeCell ref="L57:P57"/>
    <mergeCell ref="A58:K58"/>
    <mergeCell ref="L58:U59"/>
    <mergeCell ref="A59:K60"/>
    <mergeCell ref="A62:K62"/>
    <mergeCell ref="A63:K63"/>
    <mergeCell ref="L63:P63"/>
    <mergeCell ref="A64:K64"/>
    <mergeCell ref="A61:U61"/>
    <mergeCell ref="L60:U60"/>
    <mergeCell ref="A55:J55"/>
    <mergeCell ref="A19:A20"/>
    <mergeCell ref="B19:U19"/>
    <mergeCell ref="C20:U20"/>
    <mergeCell ref="A21:A23"/>
    <mergeCell ref="C23:U23"/>
    <mergeCell ref="A24:A26"/>
    <mergeCell ref="C26:U26"/>
    <mergeCell ref="A27:A39"/>
    <mergeCell ref="C39:U39"/>
    <mergeCell ref="A40:A53"/>
    <mergeCell ref="C53:U53"/>
    <mergeCell ref="A54:J54"/>
    <mergeCell ref="A8:A13"/>
    <mergeCell ref="C12:U12"/>
    <mergeCell ref="B13:U13"/>
    <mergeCell ref="A14:A18"/>
    <mergeCell ref="C18:U18"/>
    <mergeCell ref="J6:K6"/>
    <mergeCell ref="M6:N6"/>
    <mergeCell ref="O6:P6"/>
    <mergeCell ref="R6:S6"/>
    <mergeCell ref="T6:U6"/>
    <mergeCell ref="A1:U1"/>
    <mergeCell ref="A2:U2"/>
    <mergeCell ref="A3:U3"/>
    <mergeCell ref="A4:U4"/>
    <mergeCell ref="A5:A7"/>
    <mergeCell ref="B5:B7"/>
    <mergeCell ref="C5:F5"/>
    <mergeCell ref="G5:G7"/>
    <mergeCell ref="H5:K5"/>
    <mergeCell ref="L5:L7"/>
    <mergeCell ref="M5:P5"/>
    <mergeCell ref="Q5:Q7"/>
    <mergeCell ref="R5:U5"/>
    <mergeCell ref="C6:D6"/>
    <mergeCell ref="E6:F6"/>
    <mergeCell ref="H6:I6"/>
  </mergeCells>
  <phoneticPr fontId="2" type="noConversion"/>
  <printOptions horizontalCentered="1"/>
  <pageMargins left="0.23622047244094491" right="0.19685039370078741" top="0.15748031496062992" bottom="0.23622047244094491" header="0.15748031496062992" footer="0.23622047244094491"/>
  <pageSetup paperSize="9" scale="92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8</vt:i4>
      </vt:variant>
    </vt:vector>
  </HeadingPairs>
  <TitlesOfParts>
    <vt:vector size="21" baseType="lpstr">
      <vt:lpstr>休閒(休閒活動組)</vt:lpstr>
      <vt:lpstr>休閒(運動績優組)</vt:lpstr>
      <vt:lpstr>妝管(時尚造型組)</vt:lpstr>
      <vt:lpstr>妝管(美容保養組)</vt:lpstr>
      <vt:lpstr>觀光(領隊導遊組)</vt:lpstr>
      <vt:lpstr>觀光(海外旅服組)</vt:lpstr>
      <vt:lpstr>餐飲(中餐組)</vt:lpstr>
      <vt:lpstr>餐飲(西餐組)</vt:lpstr>
      <vt:lpstr>餐飲(餐飲服務組)</vt:lpstr>
      <vt:lpstr>音樂</vt:lpstr>
      <vt:lpstr>旅館</vt:lpstr>
      <vt:lpstr>演藝</vt:lpstr>
      <vt:lpstr>烘焙</vt:lpstr>
      <vt:lpstr>音樂!Print_Area</vt:lpstr>
      <vt:lpstr>旅館!Print_Area</vt:lpstr>
      <vt:lpstr>烘焙!Print_Area</vt:lpstr>
      <vt:lpstr>'餐飲(中餐組)'!Print_Area</vt:lpstr>
      <vt:lpstr>'餐飲(西餐組)'!Print_Area</vt:lpstr>
      <vt:lpstr>'餐飲(餐飲服務組)'!Print_Area</vt:lpstr>
      <vt:lpstr>'觀光(海外旅服組)'!Print_Area</vt:lpstr>
      <vt:lpstr>'觀光(領隊導遊組)'!Print_Area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TPCU</dc:creator>
  <cp:lastModifiedBy>user</cp:lastModifiedBy>
  <cp:lastPrinted>2021-08-02T08:13:41Z</cp:lastPrinted>
  <dcterms:created xsi:type="dcterms:W3CDTF">2018-04-17T06:14:37Z</dcterms:created>
  <dcterms:modified xsi:type="dcterms:W3CDTF">2021-08-02T08:15:36Z</dcterms:modified>
</cp:coreProperties>
</file>