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y\各系課程規劃表(掛網頁)\1091118下載檔案(更新10901課發會議後資料)\四技\民--更新後\"/>
    </mc:Choice>
  </mc:AlternateContent>
  <bookViews>
    <workbookView xWindow="2490" yWindow="1395" windowWidth="14955" windowHeight="7410" tabRatio="756" activeTab="9"/>
  </bookViews>
  <sheets>
    <sheet name="餐-中餐" sheetId="1" r:id="rId1"/>
    <sheet name="餐-西餐" sheetId="2" r:id="rId2"/>
    <sheet name="餐-餐服" sheetId="3" r:id="rId3"/>
    <sheet name="觀光" sheetId="4" r:id="rId4"/>
    <sheet name="休閒" sheetId="5" r:id="rId5"/>
    <sheet name="休閒 (體育班)" sheetId="14" r:id="rId6"/>
    <sheet name="妝管-時尚" sheetId="17" r:id="rId7"/>
    <sheet name="妝管-美容" sheetId="18" r:id="rId8"/>
    <sheet name="烘焙學程" sheetId="10" r:id="rId9"/>
    <sheet name="演藝學程" sheetId="19" r:id="rId10"/>
    <sheet name="旅館學程" sheetId="9" r:id="rId11"/>
    <sheet name="音樂學程" sheetId="20" r:id="rId12"/>
  </sheets>
  <definedNames>
    <definedName name="_xlnm.Print_Area" localSheetId="4">休閒!$A$1:$U$55</definedName>
    <definedName name="_xlnm.Print_Area" localSheetId="5">'休閒 (體育班)'!$A$1:$U$55</definedName>
    <definedName name="_xlnm.Print_Area" localSheetId="7">'妝管-美容'!$A$1:$U$57</definedName>
    <definedName name="_xlnm.Print_Area" localSheetId="6">'妝管-時尚'!$A$1:$U$58</definedName>
    <definedName name="_xlnm.Print_Area" localSheetId="11">音樂學程!$A$1:$U$56</definedName>
    <definedName name="_xlnm.Print_Area" localSheetId="10">旅館學程!$A$1:$U$56</definedName>
    <definedName name="_xlnm.Print_Area" localSheetId="8">烘焙學程!$A$1:$U$52</definedName>
    <definedName name="_xlnm.Print_Area" localSheetId="9">演藝學程!$A$1:$U$61</definedName>
    <definedName name="_xlnm.Print_Area" localSheetId="0">'餐-中餐'!$A$1:$U$53</definedName>
    <definedName name="_xlnm.Print_Area" localSheetId="1">'餐-西餐'!$A$1:$U$53</definedName>
    <definedName name="_xlnm.Print_Area" localSheetId="2">'餐-餐服'!$A$1:$U$53</definedName>
    <definedName name="_xlnm.Print_Area" localSheetId="3">觀光!$A$1:$U$71</definedName>
    <definedName name="_xlnm.Print_Titles" localSheetId="3">觀光!$1:$5</definedName>
  </definedNames>
  <calcPr calcId="162913"/>
</workbook>
</file>

<file path=xl/calcChain.xml><?xml version="1.0" encoding="utf-8"?>
<calcChain xmlns="http://schemas.openxmlformats.org/spreadsheetml/2006/main">
  <c r="C49" i="20" l="1"/>
  <c r="E49" i="20"/>
  <c r="H49" i="20"/>
  <c r="J49" i="20"/>
  <c r="M49" i="20"/>
  <c r="O49" i="20"/>
  <c r="R49" i="20"/>
  <c r="T49" i="20"/>
  <c r="C50" i="20"/>
  <c r="U49" i="20"/>
  <c r="S49" i="20"/>
  <c r="P49" i="20"/>
  <c r="N49" i="20"/>
  <c r="K49" i="20"/>
  <c r="I49" i="20"/>
  <c r="F49" i="20"/>
  <c r="D49" i="20"/>
  <c r="C37" i="20"/>
  <c r="E37" i="20"/>
  <c r="H37" i="20"/>
  <c r="J37" i="20"/>
  <c r="M37" i="20"/>
  <c r="O37" i="20"/>
  <c r="R37" i="20"/>
  <c r="T37" i="20"/>
  <c r="C38" i="20"/>
  <c r="U37" i="20"/>
  <c r="S37" i="20"/>
  <c r="P37" i="20"/>
  <c r="N37" i="20"/>
  <c r="K37" i="20"/>
  <c r="I37" i="20"/>
  <c r="F37" i="20"/>
  <c r="D37" i="20"/>
  <c r="C26" i="20"/>
  <c r="C23" i="20"/>
  <c r="C15" i="20"/>
  <c r="E15" i="20"/>
  <c r="H15" i="20"/>
  <c r="J15" i="20"/>
  <c r="M15" i="20"/>
  <c r="O15" i="20"/>
  <c r="R15" i="20"/>
  <c r="T15" i="20"/>
  <c r="C16" i="20"/>
  <c r="U15" i="20"/>
  <c r="S15" i="20"/>
  <c r="P15" i="20"/>
  <c r="N15" i="20"/>
  <c r="K15" i="20"/>
  <c r="I15" i="20"/>
  <c r="F15" i="20"/>
  <c r="D15" i="20"/>
  <c r="C9" i="20"/>
  <c r="E9" i="20"/>
  <c r="H9" i="20"/>
  <c r="J9" i="20"/>
  <c r="M9" i="20"/>
  <c r="O9" i="20"/>
  <c r="R9" i="20"/>
  <c r="T9" i="20"/>
  <c r="C10" i="20"/>
  <c r="U9" i="20"/>
  <c r="S9" i="20"/>
  <c r="P9" i="20"/>
  <c r="N9" i="20"/>
  <c r="K9" i="20"/>
  <c r="I9" i="20"/>
  <c r="F9" i="20"/>
  <c r="D9" i="20"/>
  <c r="U39" i="19"/>
  <c r="T39" i="19"/>
  <c r="S39" i="19"/>
  <c r="R39" i="19"/>
  <c r="P39" i="19"/>
  <c r="O39" i="19"/>
  <c r="N39" i="19"/>
  <c r="M39" i="19"/>
  <c r="K39" i="19"/>
  <c r="J39" i="19"/>
  <c r="I39" i="19"/>
  <c r="H39" i="19"/>
  <c r="F39" i="19"/>
  <c r="E39" i="19"/>
  <c r="D39" i="19"/>
  <c r="C39" i="19"/>
  <c r="U26" i="19"/>
  <c r="T26" i="19"/>
  <c r="S26" i="19"/>
  <c r="R26" i="19"/>
  <c r="P26" i="19"/>
  <c r="O26" i="19"/>
  <c r="N26" i="19"/>
  <c r="M26" i="19"/>
  <c r="K26" i="19"/>
  <c r="J26" i="19"/>
  <c r="I26" i="19"/>
  <c r="I28" i="19"/>
  <c r="H26" i="19"/>
  <c r="H28" i="19"/>
  <c r="C29" i="19"/>
  <c r="F26" i="19"/>
  <c r="E26" i="19"/>
  <c r="D26" i="19"/>
  <c r="D28" i="19"/>
  <c r="C26" i="19"/>
  <c r="K17" i="19"/>
  <c r="J17" i="19"/>
  <c r="U15" i="19"/>
  <c r="U17" i="19"/>
  <c r="T15" i="19"/>
  <c r="T17" i="19"/>
  <c r="S15" i="19"/>
  <c r="S17" i="19"/>
  <c r="R15" i="19"/>
  <c r="R17" i="19"/>
  <c r="P15" i="19"/>
  <c r="P17" i="19"/>
  <c r="O15" i="19"/>
  <c r="O17" i="19"/>
  <c r="N15" i="19"/>
  <c r="N17" i="19"/>
  <c r="M15" i="19"/>
  <c r="M17" i="19"/>
  <c r="K15" i="19"/>
  <c r="J15" i="19"/>
  <c r="I15" i="19"/>
  <c r="I17" i="19"/>
  <c r="H15" i="19"/>
  <c r="H17" i="19"/>
  <c r="F15" i="19"/>
  <c r="F17" i="19"/>
  <c r="E15" i="19"/>
  <c r="E17" i="19"/>
  <c r="D15" i="19"/>
  <c r="D17" i="19"/>
  <c r="C15" i="19"/>
  <c r="U9" i="19"/>
  <c r="T9" i="19"/>
  <c r="S9" i="19"/>
  <c r="R9" i="19"/>
  <c r="P9" i="19"/>
  <c r="O9" i="19"/>
  <c r="N9" i="19"/>
  <c r="M9" i="19"/>
  <c r="K9" i="19"/>
  <c r="J9" i="19"/>
  <c r="I9" i="19"/>
  <c r="H9" i="19"/>
  <c r="F9" i="19"/>
  <c r="E9" i="19"/>
  <c r="D9" i="19"/>
  <c r="C9" i="19"/>
  <c r="C27" i="19"/>
  <c r="C40" i="19"/>
  <c r="C18" i="19"/>
  <c r="C10" i="19"/>
  <c r="C17" i="19"/>
  <c r="U33" i="18"/>
  <c r="T33" i="18"/>
  <c r="S33" i="18"/>
  <c r="R33" i="18"/>
  <c r="P33" i="18"/>
  <c r="O33" i="18"/>
  <c r="N33" i="18"/>
  <c r="M33" i="18"/>
  <c r="K33" i="18"/>
  <c r="J33" i="18"/>
  <c r="I33" i="18"/>
  <c r="H33" i="18"/>
  <c r="F33" i="18"/>
  <c r="E33" i="18"/>
  <c r="D33" i="18"/>
  <c r="C33" i="18"/>
  <c r="C24" i="18"/>
  <c r="C21" i="18"/>
  <c r="U15" i="18"/>
  <c r="T15" i="18"/>
  <c r="S15" i="18"/>
  <c r="R15" i="18"/>
  <c r="P15" i="18"/>
  <c r="O15" i="18"/>
  <c r="N15" i="18"/>
  <c r="M15" i="18"/>
  <c r="K15" i="18"/>
  <c r="J15" i="18"/>
  <c r="I15" i="18"/>
  <c r="H15" i="18"/>
  <c r="F15" i="18"/>
  <c r="E15" i="18"/>
  <c r="D15" i="18"/>
  <c r="C15" i="18"/>
  <c r="U9" i="18"/>
  <c r="T9" i="18"/>
  <c r="S9" i="18"/>
  <c r="R9" i="18"/>
  <c r="P9" i="18"/>
  <c r="O9" i="18"/>
  <c r="N9" i="18"/>
  <c r="M9" i="18"/>
  <c r="K9" i="18"/>
  <c r="J9" i="18"/>
  <c r="I9" i="18"/>
  <c r="H9" i="18"/>
  <c r="F9" i="18"/>
  <c r="E9" i="18"/>
  <c r="D9" i="18"/>
  <c r="C9" i="18"/>
  <c r="C16" i="18"/>
  <c r="C34" i="18"/>
  <c r="C10" i="18"/>
  <c r="U33" i="17"/>
  <c r="T33" i="17"/>
  <c r="S33" i="17"/>
  <c r="R33" i="17"/>
  <c r="P33" i="17"/>
  <c r="O33" i="17"/>
  <c r="N33" i="17"/>
  <c r="M33" i="17"/>
  <c r="K33" i="17"/>
  <c r="J33" i="17"/>
  <c r="I33" i="17"/>
  <c r="H33" i="17"/>
  <c r="F33" i="17"/>
  <c r="E33" i="17"/>
  <c r="D33" i="17"/>
  <c r="C33" i="17"/>
  <c r="C24" i="17"/>
  <c r="C21" i="17"/>
  <c r="U15" i="17"/>
  <c r="T15" i="17"/>
  <c r="S15" i="17"/>
  <c r="R15" i="17"/>
  <c r="P15" i="17"/>
  <c r="O15" i="17"/>
  <c r="N15" i="17"/>
  <c r="M15" i="17"/>
  <c r="K15" i="17"/>
  <c r="J15" i="17"/>
  <c r="I15" i="17"/>
  <c r="H15" i="17"/>
  <c r="F15" i="17"/>
  <c r="E15" i="17"/>
  <c r="D15" i="17"/>
  <c r="C15" i="17"/>
  <c r="U9" i="17"/>
  <c r="T9" i="17"/>
  <c r="S9" i="17"/>
  <c r="R9" i="17"/>
  <c r="P9" i="17"/>
  <c r="O9" i="17"/>
  <c r="N9" i="17"/>
  <c r="M9" i="17"/>
  <c r="K9" i="17"/>
  <c r="J9" i="17"/>
  <c r="I9" i="17"/>
  <c r="H9" i="17"/>
  <c r="F9" i="17"/>
  <c r="E9" i="17"/>
  <c r="D9" i="17"/>
  <c r="C9" i="17"/>
  <c r="C34" i="17"/>
  <c r="C10" i="17"/>
  <c r="C16" i="17"/>
  <c r="F15" i="9"/>
  <c r="E15" i="9"/>
  <c r="U50" i="9"/>
  <c r="T50" i="9"/>
  <c r="S50" i="9"/>
  <c r="R50" i="9"/>
  <c r="P50" i="9"/>
  <c r="O50" i="9"/>
  <c r="N50" i="9"/>
  <c r="M50" i="9"/>
  <c r="K50" i="9"/>
  <c r="J50" i="9"/>
  <c r="I50" i="9"/>
  <c r="H50" i="9"/>
  <c r="D50" i="9"/>
  <c r="E50" i="9"/>
  <c r="F50" i="9"/>
  <c r="C50" i="9"/>
  <c r="C35" i="9"/>
  <c r="E35" i="9"/>
  <c r="H35" i="9"/>
  <c r="J35" i="9"/>
  <c r="M35" i="9"/>
  <c r="O35" i="9"/>
  <c r="R35" i="9"/>
  <c r="T35" i="9"/>
  <c r="D35" i="9"/>
  <c r="F35" i="9"/>
  <c r="I35" i="9"/>
  <c r="K35" i="9"/>
  <c r="N35" i="9"/>
  <c r="P35" i="9"/>
  <c r="S35" i="9"/>
  <c r="U35" i="9"/>
  <c r="C33" i="14"/>
  <c r="E33" i="14"/>
  <c r="C34" i="14"/>
  <c r="H33" i="14"/>
  <c r="J33" i="14"/>
  <c r="M33" i="14"/>
  <c r="O33" i="14"/>
  <c r="D33" i="14"/>
  <c r="F33" i="14"/>
  <c r="I33" i="14"/>
  <c r="K33" i="14"/>
  <c r="N33" i="14"/>
  <c r="P33" i="14"/>
  <c r="C29" i="14"/>
  <c r="E29" i="14"/>
  <c r="H29" i="14"/>
  <c r="J29" i="14"/>
  <c r="M29" i="14"/>
  <c r="O29" i="14"/>
  <c r="R29" i="14"/>
  <c r="T29" i="14"/>
  <c r="D29" i="14"/>
  <c r="F29" i="14"/>
  <c r="I29" i="14"/>
  <c r="K29" i="14"/>
  <c r="N29" i="14"/>
  <c r="P29" i="14"/>
  <c r="S29" i="14"/>
  <c r="U29" i="14"/>
  <c r="C47" i="5"/>
  <c r="D47" i="5"/>
  <c r="E47" i="5"/>
  <c r="F47" i="5"/>
  <c r="H47" i="5"/>
  <c r="I47" i="5"/>
  <c r="J47" i="5"/>
  <c r="K47" i="5"/>
  <c r="M47" i="5"/>
  <c r="N47" i="5"/>
  <c r="O47" i="5"/>
  <c r="P47" i="5"/>
  <c r="R47" i="5"/>
  <c r="S47" i="5"/>
  <c r="T47" i="5"/>
  <c r="U47" i="5"/>
  <c r="C23" i="14"/>
  <c r="C23" i="5"/>
  <c r="U47" i="14"/>
  <c r="T47" i="14"/>
  <c r="S47" i="14"/>
  <c r="R47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C21" i="14"/>
  <c r="U15" i="14"/>
  <c r="T15" i="14"/>
  <c r="S15" i="14"/>
  <c r="R15" i="14"/>
  <c r="P15" i="14"/>
  <c r="O15" i="14"/>
  <c r="N15" i="14"/>
  <c r="M15" i="14"/>
  <c r="K15" i="14"/>
  <c r="J15" i="14"/>
  <c r="I15" i="14"/>
  <c r="H15" i="14"/>
  <c r="F15" i="14"/>
  <c r="E15" i="14"/>
  <c r="D15" i="14"/>
  <c r="C15" i="14"/>
  <c r="U9" i="14"/>
  <c r="T9" i="14"/>
  <c r="S9" i="14"/>
  <c r="R9" i="14"/>
  <c r="P9" i="14"/>
  <c r="O9" i="14"/>
  <c r="N9" i="14"/>
  <c r="M9" i="14"/>
  <c r="K9" i="14"/>
  <c r="J9" i="14"/>
  <c r="I9" i="14"/>
  <c r="H9" i="14"/>
  <c r="F9" i="14"/>
  <c r="E9" i="14"/>
  <c r="D9" i="14"/>
  <c r="C9" i="14"/>
  <c r="C10" i="14"/>
  <c r="U56" i="4"/>
  <c r="T56" i="4"/>
  <c r="S56" i="4"/>
  <c r="R56" i="4"/>
  <c r="P56" i="4"/>
  <c r="O56" i="4"/>
  <c r="N56" i="4"/>
  <c r="M56" i="4"/>
  <c r="K56" i="4"/>
  <c r="J56" i="4"/>
  <c r="I56" i="4"/>
  <c r="H56" i="4"/>
  <c r="D56" i="4"/>
  <c r="E56" i="4"/>
  <c r="F56" i="4"/>
  <c r="C56" i="4"/>
  <c r="C34" i="10"/>
  <c r="E34" i="10"/>
  <c r="C35" i="10"/>
  <c r="H34" i="10"/>
  <c r="J34" i="10"/>
  <c r="M34" i="10"/>
  <c r="O34" i="10"/>
  <c r="R34" i="10"/>
  <c r="T34" i="10"/>
  <c r="D34" i="10"/>
  <c r="F34" i="10"/>
  <c r="I34" i="10"/>
  <c r="K34" i="10"/>
  <c r="N34" i="10"/>
  <c r="P34" i="10"/>
  <c r="S34" i="10"/>
  <c r="U34" i="10"/>
  <c r="C23" i="4"/>
  <c r="C24" i="10"/>
  <c r="N51" i="4"/>
  <c r="C9" i="5"/>
  <c r="C10" i="5"/>
  <c r="D9" i="5"/>
  <c r="E9" i="5"/>
  <c r="F9" i="5"/>
  <c r="H9" i="5"/>
  <c r="I9" i="5"/>
  <c r="J9" i="5"/>
  <c r="K9" i="5"/>
  <c r="M9" i="5"/>
  <c r="N9" i="5"/>
  <c r="O9" i="5"/>
  <c r="P9" i="5"/>
  <c r="R9" i="5"/>
  <c r="S9" i="5"/>
  <c r="T9" i="5"/>
  <c r="U9" i="5"/>
  <c r="C15" i="5"/>
  <c r="D15" i="5"/>
  <c r="E15" i="5"/>
  <c r="F15" i="5"/>
  <c r="H15" i="5"/>
  <c r="I15" i="5"/>
  <c r="J15" i="5"/>
  <c r="C16" i="5"/>
  <c r="K15" i="5"/>
  <c r="M15" i="5"/>
  <c r="N15" i="5"/>
  <c r="O15" i="5"/>
  <c r="P15" i="5"/>
  <c r="R15" i="5"/>
  <c r="S15" i="5"/>
  <c r="T15" i="5"/>
  <c r="U15" i="5"/>
  <c r="C21" i="5"/>
  <c r="C9" i="1"/>
  <c r="D9" i="1"/>
  <c r="E9" i="1"/>
  <c r="F9" i="1"/>
  <c r="H9" i="1"/>
  <c r="I9" i="1"/>
  <c r="J9" i="1"/>
  <c r="K9" i="1"/>
  <c r="M9" i="1"/>
  <c r="N9" i="1"/>
  <c r="O9" i="1"/>
  <c r="P9" i="1"/>
  <c r="R9" i="1"/>
  <c r="S9" i="1"/>
  <c r="T9" i="1"/>
  <c r="U9" i="1"/>
  <c r="C15" i="1"/>
  <c r="C16" i="1"/>
  <c r="D15" i="1"/>
  <c r="E15" i="1"/>
  <c r="F15" i="1"/>
  <c r="H15" i="1"/>
  <c r="I15" i="1"/>
  <c r="J15" i="1"/>
  <c r="K15" i="1"/>
  <c r="M15" i="1"/>
  <c r="N15" i="1"/>
  <c r="O15" i="1"/>
  <c r="P15" i="1"/>
  <c r="R15" i="1"/>
  <c r="S15" i="1"/>
  <c r="T15" i="1"/>
  <c r="U15" i="1"/>
  <c r="C21" i="1"/>
  <c r="C45" i="1"/>
  <c r="D45" i="1"/>
  <c r="E45" i="1"/>
  <c r="F45" i="1"/>
  <c r="H45" i="1"/>
  <c r="I45" i="1"/>
  <c r="J45" i="1"/>
  <c r="K45" i="1"/>
  <c r="M45" i="1"/>
  <c r="N45" i="1"/>
  <c r="O45" i="1"/>
  <c r="P45" i="1"/>
  <c r="R45" i="1"/>
  <c r="S45" i="1"/>
  <c r="T45" i="1"/>
  <c r="U45" i="1"/>
  <c r="C9" i="2"/>
  <c r="C10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C15" i="2"/>
  <c r="C16" i="2"/>
  <c r="D15" i="2"/>
  <c r="E15" i="2"/>
  <c r="F15" i="2"/>
  <c r="H15" i="2"/>
  <c r="I15" i="2"/>
  <c r="J15" i="2"/>
  <c r="K15" i="2"/>
  <c r="M15" i="2"/>
  <c r="N15" i="2"/>
  <c r="O15" i="2"/>
  <c r="P15" i="2"/>
  <c r="R15" i="2"/>
  <c r="S15" i="2"/>
  <c r="T15" i="2"/>
  <c r="U15" i="2"/>
  <c r="C21" i="2"/>
  <c r="C45" i="2"/>
  <c r="D45" i="2"/>
  <c r="E45" i="2"/>
  <c r="F45" i="2"/>
  <c r="H45" i="2"/>
  <c r="I45" i="2"/>
  <c r="J45" i="2"/>
  <c r="K45" i="2"/>
  <c r="M45" i="2"/>
  <c r="N45" i="2"/>
  <c r="O45" i="2"/>
  <c r="P45" i="2"/>
  <c r="R45" i="2"/>
  <c r="S45" i="2"/>
  <c r="T45" i="2"/>
  <c r="U45" i="2"/>
  <c r="C9" i="3"/>
  <c r="D9" i="3"/>
  <c r="E9" i="3"/>
  <c r="C10" i="3"/>
  <c r="F9" i="3"/>
  <c r="H9" i="3"/>
  <c r="I9" i="3"/>
  <c r="J9" i="3"/>
  <c r="K9" i="3"/>
  <c r="M9" i="3"/>
  <c r="N9" i="3"/>
  <c r="O9" i="3"/>
  <c r="P9" i="3"/>
  <c r="R9" i="3"/>
  <c r="S9" i="3"/>
  <c r="T9" i="3"/>
  <c r="U9" i="3"/>
  <c r="C15" i="3"/>
  <c r="D15" i="3"/>
  <c r="E15" i="3"/>
  <c r="F15" i="3"/>
  <c r="H15" i="3"/>
  <c r="I15" i="3"/>
  <c r="J15" i="3"/>
  <c r="C16" i="3"/>
  <c r="K15" i="3"/>
  <c r="M15" i="3"/>
  <c r="N15" i="3"/>
  <c r="O15" i="3"/>
  <c r="P15" i="3"/>
  <c r="R15" i="3"/>
  <c r="S15" i="3"/>
  <c r="T15" i="3"/>
  <c r="U15" i="3"/>
  <c r="C21" i="3"/>
  <c r="C45" i="3"/>
  <c r="D45" i="3"/>
  <c r="E45" i="3"/>
  <c r="F45" i="3"/>
  <c r="H45" i="3"/>
  <c r="I45" i="3"/>
  <c r="J45" i="3"/>
  <c r="K45" i="3"/>
  <c r="M45" i="3"/>
  <c r="N45" i="3"/>
  <c r="O45" i="3"/>
  <c r="P45" i="3"/>
  <c r="R45" i="3"/>
  <c r="S45" i="3"/>
  <c r="T45" i="3"/>
  <c r="U45" i="3"/>
  <c r="C9" i="4"/>
  <c r="D9" i="4"/>
  <c r="E9" i="4"/>
  <c r="F9" i="4"/>
  <c r="H9" i="4"/>
  <c r="I9" i="4"/>
  <c r="J9" i="4"/>
  <c r="C10" i="4"/>
  <c r="K9" i="4"/>
  <c r="M9" i="4"/>
  <c r="N9" i="4"/>
  <c r="O9" i="4"/>
  <c r="P9" i="4"/>
  <c r="R9" i="4"/>
  <c r="S9" i="4"/>
  <c r="T9" i="4"/>
  <c r="U9" i="4"/>
  <c r="C15" i="4"/>
  <c r="D15" i="4"/>
  <c r="E15" i="4"/>
  <c r="C16" i="4"/>
  <c r="F15" i="4"/>
  <c r="H15" i="4"/>
  <c r="I15" i="4"/>
  <c r="J15" i="4"/>
  <c r="K15" i="4"/>
  <c r="M15" i="4"/>
  <c r="N15" i="4"/>
  <c r="O15" i="4"/>
  <c r="P15" i="4"/>
  <c r="R15" i="4"/>
  <c r="S15" i="4"/>
  <c r="T15" i="4"/>
  <c r="U15" i="4"/>
  <c r="C21" i="4"/>
  <c r="C51" i="4"/>
  <c r="C52" i="4"/>
  <c r="D51" i="4"/>
  <c r="E51" i="4"/>
  <c r="F51" i="4"/>
  <c r="H51" i="4"/>
  <c r="I51" i="4"/>
  <c r="J51" i="4"/>
  <c r="K51" i="4"/>
  <c r="M51" i="4"/>
  <c r="O51" i="4"/>
  <c r="P51" i="4"/>
  <c r="R51" i="4"/>
  <c r="S51" i="4"/>
  <c r="T51" i="4"/>
  <c r="U51" i="4"/>
  <c r="C63" i="4"/>
  <c r="D63" i="4"/>
  <c r="E63" i="4"/>
  <c r="F63" i="4"/>
  <c r="H63" i="4"/>
  <c r="I63" i="4"/>
  <c r="J63" i="4"/>
  <c r="C64" i="4"/>
  <c r="K63" i="4"/>
  <c r="M63" i="4"/>
  <c r="N63" i="4"/>
  <c r="O63" i="4"/>
  <c r="P63" i="4"/>
  <c r="R63" i="4"/>
  <c r="S63" i="4"/>
  <c r="T63" i="4"/>
  <c r="U63" i="4"/>
  <c r="C9" i="10"/>
  <c r="C10" i="10"/>
  <c r="D9" i="10"/>
  <c r="E9" i="10"/>
  <c r="F9" i="10"/>
  <c r="H9" i="10"/>
  <c r="I9" i="10"/>
  <c r="J9" i="10"/>
  <c r="K9" i="10"/>
  <c r="M9" i="10"/>
  <c r="N9" i="10"/>
  <c r="O9" i="10"/>
  <c r="P9" i="10"/>
  <c r="R9" i="10"/>
  <c r="S9" i="10"/>
  <c r="T9" i="10"/>
  <c r="U9" i="10"/>
  <c r="C15" i="10"/>
  <c r="C16" i="10"/>
  <c r="D15" i="10"/>
  <c r="E15" i="10"/>
  <c r="F15" i="10"/>
  <c r="H15" i="10"/>
  <c r="I15" i="10"/>
  <c r="J15" i="10"/>
  <c r="K15" i="10"/>
  <c r="M15" i="10"/>
  <c r="N15" i="10"/>
  <c r="O15" i="10"/>
  <c r="P15" i="10"/>
  <c r="R15" i="10"/>
  <c r="S15" i="10"/>
  <c r="T15" i="10"/>
  <c r="U15" i="10"/>
  <c r="C22" i="10"/>
  <c r="C47" i="10"/>
  <c r="D47" i="10"/>
  <c r="E47" i="10"/>
  <c r="F47" i="10"/>
  <c r="H47" i="10"/>
  <c r="I47" i="10"/>
  <c r="J47" i="10"/>
  <c r="K47" i="10"/>
  <c r="M47" i="10"/>
  <c r="N47" i="10"/>
  <c r="O47" i="10"/>
  <c r="P47" i="10"/>
  <c r="R47" i="10"/>
  <c r="S47" i="10"/>
  <c r="T47" i="10"/>
  <c r="U47" i="10"/>
  <c r="C9" i="9"/>
  <c r="D9" i="9"/>
  <c r="E9" i="9"/>
  <c r="C10" i="9"/>
  <c r="F9" i="9"/>
  <c r="H9" i="9"/>
  <c r="I9" i="9"/>
  <c r="J9" i="9"/>
  <c r="K9" i="9"/>
  <c r="M9" i="9"/>
  <c r="N9" i="9"/>
  <c r="O9" i="9"/>
  <c r="P9" i="9"/>
  <c r="R9" i="9"/>
  <c r="S9" i="9"/>
  <c r="T9" i="9"/>
  <c r="U9" i="9"/>
  <c r="C15" i="9"/>
  <c r="D15" i="9"/>
  <c r="H15" i="9"/>
  <c r="I15" i="9"/>
  <c r="J15" i="9"/>
  <c r="C16" i="9"/>
  <c r="K15" i="9"/>
  <c r="M15" i="9"/>
  <c r="N15" i="9"/>
  <c r="O15" i="9"/>
  <c r="P15" i="9"/>
  <c r="R15" i="9"/>
  <c r="S15" i="9"/>
  <c r="T15" i="9"/>
  <c r="U15" i="9"/>
  <c r="C23" i="9"/>
  <c r="K33" i="5"/>
  <c r="J33" i="5"/>
  <c r="C33" i="5"/>
  <c r="D33" i="5"/>
  <c r="E33" i="5"/>
  <c r="F33" i="5"/>
  <c r="H33" i="5"/>
  <c r="I33" i="5"/>
  <c r="M33" i="5"/>
  <c r="N33" i="5"/>
  <c r="O33" i="5"/>
  <c r="C34" i="5"/>
  <c r="P33" i="5"/>
  <c r="R33" i="5"/>
  <c r="S33" i="5"/>
  <c r="T33" i="5"/>
  <c r="U33" i="5"/>
  <c r="U34" i="4"/>
  <c r="T34" i="4"/>
  <c r="S34" i="4"/>
  <c r="R34" i="4"/>
  <c r="P34" i="4"/>
  <c r="O34" i="4"/>
  <c r="N34" i="4"/>
  <c r="M34" i="4"/>
  <c r="K34" i="4"/>
  <c r="J34" i="4"/>
  <c r="I34" i="4"/>
  <c r="H34" i="4"/>
  <c r="F34" i="4"/>
  <c r="E34" i="4"/>
  <c r="D34" i="4"/>
  <c r="C34" i="4"/>
  <c r="U32" i="3"/>
  <c r="T32" i="3"/>
  <c r="S32" i="3"/>
  <c r="R32" i="3"/>
  <c r="P32" i="3"/>
  <c r="O32" i="3"/>
  <c r="N32" i="3"/>
  <c r="J32" i="3"/>
  <c r="K32" i="3"/>
  <c r="C32" i="3"/>
  <c r="E32" i="3"/>
  <c r="C33" i="3"/>
  <c r="H32" i="3"/>
  <c r="M32" i="3"/>
  <c r="D32" i="3"/>
  <c r="F32" i="3"/>
  <c r="I32" i="3"/>
  <c r="U32" i="2"/>
  <c r="T32" i="2"/>
  <c r="S32" i="2"/>
  <c r="R32" i="2"/>
  <c r="P32" i="2"/>
  <c r="O32" i="2"/>
  <c r="N32" i="2"/>
  <c r="C32" i="2"/>
  <c r="E32" i="2"/>
  <c r="C33" i="2"/>
  <c r="H32" i="2"/>
  <c r="J32" i="2"/>
  <c r="M32" i="2"/>
  <c r="D32" i="2"/>
  <c r="F32" i="2"/>
  <c r="I32" i="2"/>
  <c r="K32" i="2"/>
  <c r="U32" i="1"/>
  <c r="T32" i="1"/>
  <c r="S32" i="1"/>
  <c r="R32" i="1"/>
  <c r="P32" i="1"/>
  <c r="O32" i="1"/>
  <c r="N32" i="1"/>
  <c r="C32" i="1"/>
  <c r="E32" i="1"/>
  <c r="H32" i="1"/>
  <c r="J32" i="1"/>
  <c r="M32" i="1"/>
  <c r="D32" i="1"/>
  <c r="F32" i="1"/>
  <c r="I32" i="1"/>
  <c r="K32" i="1"/>
  <c r="C30" i="14"/>
  <c r="C10" i="1"/>
  <c r="C35" i="4"/>
  <c r="C36" i="9"/>
  <c r="C16" i="14"/>
  <c r="C33" i="1"/>
  <c r="C57" i="4"/>
</calcChain>
</file>

<file path=xl/comments1.xml><?xml version="1.0" encoding="utf-8"?>
<comments xmlns="http://schemas.openxmlformats.org/spreadsheetml/2006/main">
  <authors>
    <author>TPCU-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2.xml><?xml version="1.0" encoding="utf-8"?>
<comments xmlns="http://schemas.openxmlformats.org/spreadsheetml/2006/main">
  <authors>
    <author>TPCU-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3.xml><?xml version="1.0" encoding="utf-8"?>
<comments xmlns="http://schemas.openxmlformats.org/spreadsheetml/2006/main">
  <authors>
    <author>TPCU</author>
  </authors>
  <commentList>
    <comment ref="B24" authorId="0" shapeId="0">
      <text>
        <r>
          <rPr>
            <sz val="9"/>
            <color indexed="81"/>
            <rFont val="細明體"/>
            <family val="3"/>
            <charset val="136"/>
          </rPr>
          <t>原:休閒事業概論</t>
        </r>
      </text>
    </comment>
  </commentList>
</comments>
</file>

<file path=xl/comments4.xml><?xml version="1.0" encoding="utf-8"?>
<comments xmlns="http://schemas.openxmlformats.org/spreadsheetml/2006/main">
  <authors>
    <author>TPCU</author>
  </authors>
  <commentList>
    <comment ref="B26" authorId="0" shapeId="0">
      <text>
        <r>
          <rPr>
            <sz val="9"/>
            <color indexed="81"/>
            <rFont val="細明體"/>
            <family val="3"/>
            <charset val="136"/>
          </rPr>
          <t>原:化妝品概論</t>
        </r>
      </text>
    </comment>
    <comment ref="G26" authorId="0" shapeId="0">
      <text>
        <r>
          <rPr>
            <sz val="9"/>
            <color indexed="81"/>
            <rFont val="細明體"/>
            <family val="3"/>
            <charset val="136"/>
          </rPr>
          <t>原:流行彩妝</t>
        </r>
      </text>
    </comment>
    <comment ref="L26" authorId="0" shapeId="0">
      <text>
        <r>
          <rPr>
            <sz val="9"/>
            <color indexed="81"/>
            <rFont val="細明體"/>
            <family val="3"/>
            <charset val="136"/>
          </rPr>
          <t>原:行銷管理</t>
        </r>
      </text>
    </comment>
    <comment ref="B27" authorId="0" shapeId="0">
      <text>
        <r>
          <rPr>
            <sz val="9"/>
            <color indexed="81"/>
            <rFont val="細明體"/>
            <family val="3"/>
            <charset val="136"/>
          </rPr>
          <t>原:基礎髮型設計</t>
        </r>
      </text>
    </comment>
    <comment ref="G27" authorId="0" shapeId="0">
      <text>
        <r>
          <rPr>
            <sz val="9"/>
            <color indexed="81"/>
            <rFont val="細明體"/>
            <family val="3"/>
            <charset val="136"/>
          </rPr>
          <t>原:商業剪燙染造型實務</t>
        </r>
      </text>
    </comment>
    <comment ref="B28" authorId="0" shapeId="0">
      <text>
        <r>
          <rPr>
            <b/>
            <sz val="9"/>
            <color indexed="81"/>
            <rFont val="細明體"/>
            <family val="3"/>
            <charset val="136"/>
          </rPr>
          <t>原:彩妝技術與實習</t>
        </r>
      </text>
    </comment>
    <comment ref="B29" authorId="0" shapeId="0">
      <text>
        <r>
          <rPr>
            <sz val="9"/>
            <color indexed="81"/>
            <rFont val="細明體"/>
            <family val="3"/>
            <charset val="136"/>
          </rPr>
          <t>原:進階彩妝技術</t>
        </r>
      </text>
    </comment>
    <comment ref="B31" authorId="0" shapeId="0">
      <text>
        <r>
          <rPr>
            <sz val="9"/>
            <color indexed="81"/>
            <rFont val="細明體"/>
            <family val="3"/>
            <charset val="136"/>
          </rPr>
          <t>原:化妝品原料</t>
        </r>
      </text>
    </comment>
    <comment ref="B32" authorId="0" shapeId="0">
      <text>
        <r>
          <rPr>
            <sz val="9"/>
            <color indexed="81"/>
            <rFont val="細明體"/>
            <family val="3"/>
            <charset val="136"/>
          </rPr>
          <t>原:時尚髮型設計與實務</t>
        </r>
      </text>
    </comment>
  </commentList>
</comments>
</file>

<file path=xl/comments5.xml><?xml version="1.0" encoding="utf-8"?>
<comments xmlns="http://schemas.openxmlformats.org/spreadsheetml/2006/main">
  <authors>
    <author>TPCU</author>
  </authors>
  <commentList>
    <comment ref="G25" authorId="0" shapeId="0">
      <text>
        <r>
          <rPr>
            <sz val="9"/>
            <color indexed="81"/>
            <rFont val="細明體"/>
            <family val="3"/>
            <charset val="136"/>
          </rPr>
          <t>原:化妝品調製及實習(一)</t>
        </r>
      </text>
    </comment>
    <comment ref="B26" authorId="0" shapeId="0">
      <text>
        <r>
          <rPr>
            <sz val="9"/>
            <color indexed="81"/>
            <rFont val="細明體"/>
            <family val="3"/>
            <charset val="136"/>
          </rPr>
          <t>原:化妝品概論</t>
        </r>
      </text>
    </comment>
    <comment ref="L26" authorId="0" shapeId="0">
      <text>
        <r>
          <rPr>
            <sz val="9"/>
            <color indexed="81"/>
            <rFont val="細明體"/>
            <family val="3"/>
            <charset val="136"/>
          </rPr>
          <t>原:行銷管理</t>
        </r>
      </text>
    </comment>
    <comment ref="B27" authorId="0" shapeId="0">
      <text>
        <r>
          <rPr>
            <sz val="9"/>
            <color indexed="81"/>
            <rFont val="細明體"/>
            <family val="3"/>
            <charset val="136"/>
          </rPr>
          <t>原:基礎髮型設計</t>
        </r>
      </text>
    </comment>
    <comment ref="B28" authorId="0" shapeId="0">
      <text>
        <r>
          <rPr>
            <sz val="9"/>
            <color indexed="81"/>
            <rFont val="細明體"/>
            <family val="3"/>
            <charset val="136"/>
          </rPr>
          <t>原:彩妝技術與實習</t>
        </r>
      </text>
    </comment>
    <comment ref="G29" authorId="0" shapeId="0">
      <text>
        <r>
          <rPr>
            <sz val="9"/>
            <color indexed="81"/>
            <rFont val="細明體"/>
            <family val="3"/>
            <charset val="136"/>
          </rPr>
          <t>原:化妝品調製及實習(二)</t>
        </r>
      </text>
    </comment>
    <comment ref="B31" authorId="0" shapeId="0">
      <text>
        <r>
          <rPr>
            <sz val="9"/>
            <color indexed="81"/>
            <rFont val="細明體"/>
            <family val="3"/>
            <charset val="136"/>
          </rPr>
          <t>原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細明體"/>
            <family val="3"/>
            <charset val="136"/>
          </rPr>
          <t>化妝品原料</t>
        </r>
      </text>
    </comment>
  </commentList>
</comments>
</file>

<file path=xl/sharedStrings.xml><?xml version="1.0" encoding="utf-8"?>
<sst xmlns="http://schemas.openxmlformats.org/spreadsheetml/2006/main" count="1945" uniqueCount="935">
  <si>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</si>
  <si>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</si>
  <si>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</si>
  <si>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</si>
  <si>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</si>
  <si>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</si>
  <si>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</si>
  <si>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</si>
  <si>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</si>
  <si>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</si>
  <si>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</si>
  <si>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職場禮儀與口語表達</t>
  </si>
  <si>
    <t>專業必修科目</t>
  </si>
  <si>
    <t>類
別</t>
    <phoneticPr fontId="19" type="noConversion"/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</si>
  <si>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</si>
  <si>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</si>
  <si>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</si>
  <si>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</si>
  <si>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
用
通
識</t>
    <phoneticPr fontId="19" type="noConversion"/>
  </si>
  <si>
    <t>勞作教育(一)(二)</t>
    <phoneticPr fontId="19" type="noConversion"/>
  </si>
  <si>
    <t>服務學習(一)(二)</t>
    <phoneticPr fontId="19" type="noConversion"/>
  </si>
  <si>
    <t>多
元
通
識</t>
    <phoneticPr fontId="19" type="noConversion"/>
  </si>
  <si>
    <t>職場倫理</t>
    <phoneticPr fontId="19" type="noConversion"/>
  </si>
  <si>
    <t>類別</t>
  </si>
  <si>
    <t>勞作教育(一)(二)</t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</si>
  <si>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</si>
  <si>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</si>
  <si>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</si>
  <si>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</si>
  <si>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
用
通
識</t>
    <phoneticPr fontId="19" type="noConversion"/>
  </si>
  <si>
    <t>多
元
通
識</t>
    <phoneticPr fontId="19" type="noConversion"/>
  </si>
  <si>
    <t>基礎通識</t>
    <phoneticPr fontId="19" type="noConversion"/>
  </si>
  <si>
    <t>職用通識</t>
    <phoneticPr fontId="19" type="noConversion"/>
  </si>
  <si>
    <t>法律與生活</t>
  </si>
  <si>
    <t>中文閱讀與寫作</t>
  </si>
  <si>
    <t>體育(一)(二)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</si>
  <si>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</si>
  <si>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</si>
  <si>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</si>
  <si>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</si>
  <si>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</si>
  <si>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</si>
  <si>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多元通識</t>
    <phoneticPr fontId="19" type="noConversion"/>
  </si>
  <si>
    <t>小計</t>
    <phoneticPr fontId="19" type="noConversion"/>
  </si>
  <si>
    <t>勞作教育(一)(二)</t>
    <phoneticPr fontId="19" type="noConversion"/>
  </si>
  <si>
    <t>法律與生活</t>
    <phoneticPr fontId="19" type="noConversion"/>
  </si>
  <si>
    <t>體育(三)</t>
    <phoneticPr fontId="19" type="noConversion"/>
  </si>
  <si>
    <t>職場禮儀與口語表達</t>
    <phoneticPr fontId="19" type="noConversion"/>
  </si>
  <si>
    <t>多元通識
1. 為符合本校「通識規劃特色」，同學畢業應修滿「基礎通識」14學分、「職用通識」8學分及「多元通識」6 學分，共計28學分。
2. 「多元通識類」為通識涵養教育課程，由通識教育中心統一訂定，合計6學分。</t>
    <phoneticPr fontId="19" type="noConversion"/>
  </si>
  <si>
    <t xml:space="preserve"> </t>
    <phoneticPr fontId="19" type="noConversion"/>
  </si>
  <si>
    <t>校外實習(一)</t>
    <phoneticPr fontId="19" type="noConversion"/>
  </si>
  <si>
    <t>校外實習(二)</t>
    <phoneticPr fontId="19" type="noConversion"/>
  </si>
  <si>
    <t>類別</t>
    <phoneticPr fontId="19" type="noConversion"/>
  </si>
  <si>
    <t>基礎通識</t>
    <phoneticPr fontId="19" type="noConversion"/>
  </si>
  <si>
    <t>職用通識</t>
    <phoneticPr fontId="19" type="noConversion"/>
  </si>
  <si>
    <t>多元通識</t>
    <phoneticPr fontId="19" type="noConversion"/>
  </si>
  <si>
    <t>中文閱讀與寫作</t>
    <phoneticPr fontId="19" type="noConversion"/>
  </si>
  <si>
    <t>體育(一)(二)</t>
    <phoneticPr fontId="19" type="noConversion"/>
  </si>
  <si>
    <t>體育(三)</t>
    <phoneticPr fontId="19" type="noConversion"/>
  </si>
  <si>
    <t>服務學習(一)(二)</t>
    <phoneticPr fontId="19" type="noConversion"/>
  </si>
  <si>
    <t>法律與生活</t>
    <phoneticPr fontId="19" type="noConversion"/>
  </si>
  <si>
    <t>國際禮儀</t>
    <phoneticPr fontId="19" type="noConversion"/>
  </si>
  <si>
    <t>多
元
通
識</t>
    <phoneticPr fontId="19" type="noConversion"/>
  </si>
  <si>
    <t>法律與生活</t>
    <phoneticPr fontId="19" type="noConversion"/>
  </si>
  <si>
    <t>◎本校日間部四年制學生，除依本校學則規定修滿應修之學分外，並應符合相關外語能力、專業實務技能規定之條件，使得申請畢業。</t>
  </si>
  <si>
    <t xml:space="preserve"> </t>
    <phoneticPr fontId="19" type="noConversion"/>
  </si>
  <si>
    <t xml:space="preserve"> </t>
    <phoneticPr fontId="19" type="noConversion"/>
  </si>
  <si>
    <t>管理學</t>
    <phoneticPr fontId="19" type="noConversion"/>
  </si>
  <si>
    <t>民生產業講座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</si>
  <si>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</si>
  <si>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</si>
  <si>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</si>
  <si>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</si>
  <si>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餐飲營養學</t>
    <phoneticPr fontId="19" type="noConversion"/>
  </si>
  <si>
    <t>餐飲採購與成本控制</t>
    <phoneticPr fontId="19" type="noConversion"/>
  </si>
  <si>
    <t>進階中餐烹調</t>
    <phoneticPr fontId="19" type="noConversion"/>
  </si>
  <si>
    <t>蔬果雕刻藝術</t>
    <phoneticPr fontId="19" type="noConversion"/>
  </si>
  <si>
    <t>校內專業實習(一)</t>
    <phoneticPr fontId="19" type="noConversion"/>
  </si>
  <si>
    <t>小計</t>
    <phoneticPr fontId="19" type="noConversion"/>
  </si>
  <si>
    <t>餐飲連鎖經營管理</t>
  </si>
  <si>
    <t>餐飲人力資源管理</t>
    <phoneticPr fontId="19" type="noConversion"/>
  </si>
  <si>
    <t>校內專業實習(二)</t>
    <phoneticPr fontId="19" type="noConversion"/>
  </si>
  <si>
    <t>創意中餐廚藝</t>
    <phoneticPr fontId="19" type="noConversion"/>
  </si>
  <si>
    <t>蔬食料理設計與製作</t>
    <phoneticPr fontId="19" type="noConversion"/>
  </si>
  <si>
    <t>中式宴會料理設計與製作</t>
    <phoneticPr fontId="19" type="noConversion"/>
  </si>
  <si>
    <t>校內專業實習(一)</t>
    <phoneticPr fontId="19" type="noConversion"/>
  </si>
  <si>
    <t>小計</t>
    <phoneticPr fontId="19" type="noConversion"/>
  </si>
  <si>
    <t>校外實習(一)</t>
    <phoneticPr fontId="19" type="noConversion"/>
  </si>
  <si>
    <t>校外實習(二)</t>
    <phoneticPr fontId="19" type="noConversion"/>
  </si>
  <si>
    <t>餐飲人力資源管理</t>
    <phoneticPr fontId="19" type="noConversion"/>
  </si>
  <si>
    <t>校內專業實習(二)</t>
    <phoneticPr fontId="19" type="noConversion"/>
  </si>
  <si>
    <t>專業必修：68學分</t>
    <phoneticPr fontId="19" type="noConversion"/>
  </si>
  <si>
    <t>專業至少應選修：24學分</t>
    <phoneticPr fontId="19" type="noConversion"/>
  </si>
  <si>
    <t>最低畢業學分數：128學分</t>
    <phoneticPr fontId="19" type="noConversion"/>
  </si>
  <si>
    <t>院
必
修</t>
    <phoneticPr fontId="19" type="noConversion"/>
  </si>
  <si>
    <t>中式點心製作</t>
    <phoneticPr fontId="19" type="noConversion"/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</si>
  <si>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</si>
  <si>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</si>
  <si>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</si>
  <si>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院必修：8學分</t>
    <phoneticPr fontId="19" type="noConversion"/>
  </si>
  <si>
    <t xml:space="preserve"> 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</si>
  <si>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</si>
  <si>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</si>
  <si>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</si>
  <si>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</si>
  <si>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餐飲營養學</t>
    <phoneticPr fontId="19" type="noConversion"/>
  </si>
  <si>
    <t>餐飲採購與成本控制</t>
    <phoneticPr fontId="19" type="noConversion"/>
  </si>
  <si>
    <t>進階西餐烹調</t>
    <phoneticPr fontId="19" type="noConversion"/>
  </si>
  <si>
    <t>蔬果雕刻藝術</t>
    <phoneticPr fontId="19" type="noConversion"/>
  </si>
  <si>
    <t>創意西式廚藝</t>
    <phoneticPr fontId="19" type="noConversion"/>
  </si>
  <si>
    <t>西式點心製作</t>
    <phoneticPr fontId="19" type="noConversion"/>
  </si>
  <si>
    <t>西式宴會料理設計與製作</t>
    <phoneticPr fontId="19" type="noConversion"/>
  </si>
  <si>
    <t>院
必
修</t>
    <phoneticPr fontId="19" type="noConversion"/>
  </si>
  <si>
    <t xml:space="preserve"> </t>
    <phoneticPr fontId="19" type="noConversion"/>
  </si>
  <si>
    <t>桌邊服勤</t>
    <phoneticPr fontId="19" type="noConversion"/>
  </si>
  <si>
    <t>葡萄酒知識與品評</t>
    <phoneticPr fontId="19" type="noConversion"/>
  </si>
  <si>
    <t>餐廳實務</t>
    <phoneticPr fontId="19" type="noConversion"/>
  </si>
  <si>
    <t>小計</t>
    <phoneticPr fontId="19" type="noConversion"/>
  </si>
  <si>
    <t>創意茶飲與咖啡調製</t>
    <phoneticPr fontId="19" type="noConversion"/>
  </si>
  <si>
    <t>小計</t>
    <phoneticPr fontId="19" type="noConversion"/>
  </si>
  <si>
    <t>溫泉產業經營管理</t>
  </si>
  <si>
    <t>類別學分小計</t>
    <phoneticPr fontId="19" type="noConversion"/>
  </si>
  <si>
    <t>餐旅服務技能</t>
  </si>
  <si>
    <t>觀光事業人力資源管理</t>
  </si>
  <si>
    <t>專業知識講座</t>
  </si>
  <si>
    <t>連鎖事業經營與管理</t>
  </si>
  <si>
    <t>文史古蹟與觀光導覽</t>
  </si>
  <si>
    <t>專業必修科目</t>
    <phoneticPr fontId="19" type="noConversion"/>
  </si>
  <si>
    <t>備
註</t>
    <phoneticPr fontId="19" type="noConversion"/>
  </si>
  <si>
    <t>基礎通識：14學分</t>
    <phoneticPr fontId="19" type="noConversion"/>
  </si>
  <si>
    <t>學院必修：8 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</si>
  <si>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</si>
  <si>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</si>
  <si>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專業選修：26  學分(他系選修至多可抵6學分)</t>
    <phoneticPr fontId="19" type="noConversion"/>
  </si>
  <si>
    <t>最低畢業學分數：128 學分</t>
    <phoneticPr fontId="19" type="noConversion"/>
  </si>
  <si>
    <t>專業必修：66學分</t>
    <phoneticPr fontId="19" type="noConversion"/>
  </si>
  <si>
    <t xml:space="preserve"> </t>
    <phoneticPr fontId="19" type="noConversion"/>
  </si>
  <si>
    <t>專業必修科目</t>
    <phoneticPr fontId="19" type="noConversion"/>
  </si>
  <si>
    <t>專題製作</t>
    <phoneticPr fontId="19" type="noConversion"/>
  </si>
  <si>
    <t>校外實習(一)(二)</t>
    <phoneticPr fontId="19" type="noConversion"/>
  </si>
  <si>
    <t>專題製作(一)</t>
    <phoneticPr fontId="19" type="noConversion"/>
  </si>
  <si>
    <t xml:space="preserve"> </t>
    <phoneticPr fontId="19" type="noConversion"/>
  </si>
  <si>
    <t>旅館經營策略管理</t>
    <phoneticPr fontId="19" type="noConversion"/>
  </si>
  <si>
    <t>旅館客房資訊系統</t>
    <phoneticPr fontId="19" type="noConversion"/>
  </si>
  <si>
    <t>旅館人力資源管理</t>
    <phoneticPr fontId="19" type="noConversion"/>
  </si>
  <si>
    <t>房務實務</t>
    <phoneticPr fontId="19" type="noConversion"/>
  </si>
  <si>
    <t>連鎖旅館經營管理</t>
    <phoneticPr fontId="19" type="noConversion"/>
  </si>
  <si>
    <t>專題製作(二)</t>
    <phoneticPr fontId="19" type="noConversion"/>
  </si>
  <si>
    <t>旅館安全衛生與法規</t>
    <phoneticPr fontId="19" type="noConversion"/>
  </si>
  <si>
    <t>旅館實務實習(一)</t>
    <phoneticPr fontId="19" type="noConversion"/>
  </si>
  <si>
    <t>旅館專題講座</t>
    <phoneticPr fontId="19" type="noConversion"/>
  </si>
  <si>
    <t>旅館實務實習(二)</t>
  </si>
  <si>
    <t>溫泉旅館管理</t>
    <phoneticPr fontId="19" type="noConversion"/>
  </si>
  <si>
    <t>客務實務</t>
    <phoneticPr fontId="19" type="noConversion"/>
  </si>
  <si>
    <t>高級管家服務</t>
    <phoneticPr fontId="19" type="noConversion"/>
  </si>
  <si>
    <t>旅館行銷管理</t>
    <phoneticPr fontId="19" type="noConversion"/>
  </si>
  <si>
    <t>旅館採購與成本控制</t>
    <phoneticPr fontId="19" type="noConversion"/>
  </si>
  <si>
    <t>小計</t>
    <phoneticPr fontId="19" type="noConversion"/>
  </si>
  <si>
    <t>小計</t>
    <phoneticPr fontId="19" type="noConversion"/>
  </si>
  <si>
    <t>專業選修科目</t>
    <phoneticPr fontId="19" type="noConversion"/>
  </si>
  <si>
    <t>人際關係與溝通技巧</t>
    <phoneticPr fontId="19" type="noConversion"/>
  </si>
  <si>
    <t>體適能理論與實務</t>
    <phoneticPr fontId="19" type="noConversion"/>
  </si>
  <si>
    <t>陸上休閒活動(一)</t>
    <phoneticPr fontId="19" type="noConversion"/>
  </si>
  <si>
    <t>高爾夫基礎理論</t>
    <phoneticPr fontId="19" type="noConversion"/>
  </si>
  <si>
    <t>高爾夫理論與實務(一)</t>
    <phoneticPr fontId="19" type="noConversion"/>
  </si>
  <si>
    <t>體適能實務操作與應用</t>
    <phoneticPr fontId="19" type="noConversion"/>
  </si>
  <si>
    <t>小計</t>
    <phoneticPr fontId="19" type="noConversion"/>
  </si>
  <si>
    <t>水域休閒活動(一)</t>
    <phoneticPr fontId="19" type="noConversion"/>
  </si>
  <si>
    <t>休閒事業經營與管理</t>
    <phoneticPr fontId="19" type="noConversion"/>
  </si>
  <si>
    <t>專題製作(一)(二)</t>
    <phoneticPr fontId="19" type="noConversion"/>
  </si>
  <si>
    <t>休閒假期旅遊規劃實務</t>
    <phoneticPr fontId="19" type="noConversion"/>
  </si>
  <si>
    <t>人力資源管理</t>
  </si>
  <si>
    <t>校外實習(一)(二)</t>
    <phoneticPr fontId="19" type="noConversion"/>
  </si>
  <si>
    <t>環境教育與解說實務</t>
    <phoneticPr fontId="19" type="noConversion"/>
  </si>
  <si>
    <t>健康管理概論</t>
    <phoneticPr fontId="19" type="noConversion"/>
  </si>
  <si>
    <t>有氧運動</t>
    <phoneticPr fontId="19" type="noConversion"/>
  </si>
  <si>
    <t>實用營養學</t>
    <phoneticPr fontId="19" type="noConversion"/>
  </si>
  <si>
    <t>瑜珈</t>
    <phoneticPr fontId="19" type="noConversion"/>
  </si>
  <si>
    <t>高爾夫理論與實務(二)(三)</t>
    <phoneticPr fontId="19" type="noConversion"/>
  </si>
  <si>
    <t>消費者行為</t>
    <phoneticPr fontId="19" type="noConversion"/>
  </si>
  <si>
    <t>類別學分小計</t>
    <phoneticPr fontId="19" type="noConversion"/>
  </si>
  <si>
    <t>專業
選修
科目</t>
    <phoneticPr fontId="19" type="noConversion"/>
  </si>
  <si>
    <t>基礎必修科目</t>
    <phoneticPr fontId="19" type="noConversion"/>
  </si>
  <si>
    <t>職場應用文</t>
    <phoneticPr fontId="19" type="noConversion"/>
  </si>
  <si>
    <t>基礎通識：14學分</t>
    <phoneticPr fontId="19" type="noConversion"/>
  </si>
  <si>
    <t>烘焙原料</t>
  </si>
  <si>
    <t>食品衛生與安全</t>
  </si>
  <si>
    <t>門市經營與管理</t>
    <phoneticPr fontId="19" type="noConversion"/>
  </si>
  <si>
    <t>麵包原料與製作原理</t>
  </si>
  <si>
    <t>麵包製作</t>
    <phoneticPr fontId="19" type="noConversion"/>
  </si>
  <si>
    <t>西點蛋糕原料與製作原理</t>
  </si>
  <si>
    <t>西點蛋糕製作</t>
  </si>
  <si>
    <t>蛋糕裝飾</t>
  </si>
  <si>
    <t>採購與成本控制</t>
  </si>
  <si>
    <t>宴會點心製作與盤飾</t>
    <phoneticPr fontId="19" type="noConversion"/>
  </si>
  <si>
    <t>巧克力製作</t>
  </si>
  <si>
    <t>行銷學</t>
  </si>
  <si>
    <t>校內專業實習(一)</t>
    <phoneticPr fontId="19" type="noConversion"/>
  </si>
  <si>
    <t>校外實習(一)</t>
  </si>
  <si>
    <t>校外實習(二)</t>
  </si>
  <si>
    <t>職用通識：8學分</t>
  </si>
  <si>
    <t>多元通識：6學分</t>
  </si>
  <si>
    <t>烘焙創意產品研發</t>
    <phoneticPr fontId="19" type="noConversion"/>
  </si>
  <si>
    <t>創新管理</t>
  </si>
  <si>
    <t>烘焙創業企劃</t>
  </si>
  <si>
    <t>電子商務</t>
  </si>
  <si>
    <t>校內專業實習(二)</t>
    <phoneticPr fontId="19" type="noConversion"/>
  </si>
  <si>
    <t>最低畢業學分數：128學分</t>
  </si>
  <si>
    <t>院必修：8學分</t>
  </si>
  <si>
    <t>專 業 必 修 科 目</t>
    <phoneticPr fontId="19" type="noConversion"/>
  </si>
  <si>
    <t>專 業 選 修 科 目</t>
    <phoneticPr fontId="19" type="noConversion"/>
  </si>
  <si>
    <r>
      <rPr>
        <sz val="9"/>
        <color indexed="8"/>
        <rFont val="新細明體"/>
        <family val="1"/>
        <charset val="136"/>
      </rPr>
      <t>餅乾製作</t>
    </r>
  </si>
  <si>
    <r>
      <rPr>
        <sz val="9"/>
        <color indexed="8"/>
        <rFont val="新細明體"/>
        <family val="1"/>
        <charset val="136"/>
      </rPr>
      <t>餐旅服務技能與實務</t>
    </r>
  </si>
  <si>
    <r>
      <rPr>
        <sz val="9"/>
        <color indexed="8"/>
        <rFont val="新細明體"/>
        <family val="1"/>
        <charset val="136"/>
      </rPr>
      <t>飲料實務</t>
    </r>
  </si>
  <si>
    <r>
      <rPr>
        <sz val="9"/>
        <color indexed="8"/>
        <rFont val="新細明體"/>
        <family val="1"/>
        <charset val="136"/>
      </rPr>
      <t>拉糖藝術</t>
    </r>
  </si>
  <si>
    <r>
      <rPr>
        <sz val="9"/>
        <color indexed="8"/>
        <rFont val="新細明體"/>
        <family val="1"/>
        <charset val="136"/>
      </rPr>
      <t>產品包裝與運用</t>
    </r>
  </si>
  <si>
    <r>
      <rPr>
        <sz val="9"/>
        <color indexed="8"/>
        <rFont val="新細明體"/>
        <family val="1"/>
        <charset val="136"/>
      </rPr>
      <t>圖案設計</t>
    </r>
  </si>
  <si>
    <r>
      <rPr>
        <sz val="9"/>
        <color indexed="8"/>
        <rFont val="新細明體"/>
        <family val="1"/>
        <charset val="136"/>
      </rPr>
      <t>進階巧克力製作</t>
    </r>
  </si>
  <si>
    <r>
      <rPr>
        <sz val="9"/>
        <color indexed="8"/>
        <rFont val="新細明體"/>
        <family val="1"/>
        <charset val="136"/>
      </rPr>
      <t>生產管理</t>
    </r>
  </si>
  <si>
    <r>
      <rPr>
        <sz val="9"/>
        <color indexed="8"/>
        <rFont val="新細明體"/>
        <family val="1"/>
        <charset val="136"/>
      </rPr>
      <t>人力資源管理</t>
    </r>
  </si>
  <si>
    <t>備
註</t>
    <phoneticPr fontId="19" type="noConversion"/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</si>
  <si>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</si>
  <si>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</si>
  <si>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</si>
  <si>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最低畢業學分數：128 學分</t>
    <phoneticPr fontId="19" type="noConversion"/>
  </si>
  <si>
    <t>學院必修：8 學分</t>
    <phoneticPr fontId="19" type="noConversion"/>
  </si>
  <si>
    <t>專業選修：25 學分(他系選修至多可抵6學分)</t>
    <phoneticPr fontId="19" type="noConversion"/>
  </si>
  <si>
    <t xml:space="preserve"> </t>
    <phoneticPr fontId="19" type="noConversion"/>
  </si>
  <si>
    <t>類別學分小計</t>
    <phoneticPr fontId="19" type="noConversion"/>
  </si>
  <si>
    <t>觀光學概論</t>
    <phoneticPr fontId="19" type="noConversion"/>
  </si>
  <si>
    <t>觀光產業實務</t>
    <phoneticPr fontId="19" type="noConversion"/>
  </si>
  <si>
    <t>經濟學</t>
    <phoneticPr fontId="19" type="noConversion"/>
  </si>
  <si>
    <t>專業英語(一)</t>
    <phoneticPr fontId="19" type="noConversion"/>
  </si>
  <si>
    <t>專業日語(一)</t>
    <phoneticPr fontId="19" type="noConversion"/>
  </si>
  <si>
    <t>觀光心理學</t>
    <phoneticPr fontId="19" type="noConversion"/>
  </si>
  <si>
    <t>商業套裝軟體</t>
    <phoneticPr fontId="19" type="noConversion"/>
  </si>
  <si>
    <t>餐旅管理</t>
    <phoneticPr fontId="19" type="noConversion"/>
  </si>
  <si>
    <t>專業英語(二)</t>
    <phoneticPr fontId="19" type="noConversion"/>
  </si>
  <si>
    <t>專業日語(二)</t>
    <phoneticPr fontId="19" type="noConversion"/>
  </si>
  <si>
    <t>開班學分時數</t>
    <phoneticPr fontId="19" type="noConversion"/>
  </si>
  <si>
    <t>文化資產觀光</t>
    <phoneticPr fontId="19" type="noConversion"/>
  </si>
  <si>
    <t>觀光地理</t>
    <phoneticPr fontId="19" type="noConversion"/>
  </si>
  <si>
    <t>攝影實務</t>
    <phoneticPr fontId="19" type="noConversion"/>
  </si>
  <si>
    <t>實用應用英語</t>
    <phoneticPr fontId="19" type="noConversion"/>
  </si>
  <si>
    <t>小計</t>
    <phoneticPr fontId="19" type="noConversion"/>
  </si>
  <si>
    <t>類別學分小計</t>
    <phoneticPr fontId="19" type="noConversion"/>
  </si>
  <si>
    <t>旅運經營學</t>
    <phoneticPr fontId="19" type="noConversion"/>
  </si>
  <si>
    <t>觀光行政與法規</t>
    <phoneticPr fontId="19" type="noConversion"/>
  </si>
  <si>
    <t>領隊及導遊實務</t>
    <phoneticPr fontId="19" type="noConversion"/>
  </si>
  <si>
    <t>觀光資訊系統</t>
    <phoneticPr fontId="19" type="noConversion"/>
  </si>
  <si>
    <t>統計學</t>
    <phoneticPr fontId="19" type="noConversion"/>
  </si>
  <si>
    <t>觀光行銷學</t>
    <phoneticPr fontId="19" type="noConversion"/>
  </si>
  <si>
    <t>導覽解說</t>
    <phoneticPr fontId="19" type="noConversion"/>
  </si>
  <si>
    <t>航空客運實務</t>
    <phoneticPr fontId="19" type="noConversion"/>
  </si>
  <si>
    <t>觀光服務品質管理</t>
    <phoneticPr fontId="19" type="noConversion"/>
  </si>
  <si>
    <t>研究方法</t>
    <phoneticPr fontId="19" type="noConversion"/>
  </si>
  <si>
    <t>開班學分時數</t>
    <phoneticPr fontId="19" type="noConversion"/>
  </si>
  <si>
    <t>小計</t>
    <phoneticPr fontId="19" type="noConversion"/>
  </si>
  <si>
    <t>專題發表</t>
    <phoneticPr fontId="19" type="noConversion"/>
  </si>
  <si>
    <t>博奕事業概論</t>
    <phoneticPr fontId="19" type="noConversion"/>
  </si>
  <si>
    <t>餐飲英語會話</t>
    <phoneticPr fontId="19" type="noConversion"/>
  </si>
  <si>
    <t>餐飲日語會話</t>
    <phoneticPr fontId="19" type="noConversion"/>
  </si>
  <si>
    <t>進階餐飲日語會話</t>
    <phoneticPr fontId="19" type="noConversion"/>
  </si>
  <si>
    <r>
      <rPr>
        <sz val="9"/>
        <rFont val="新細明體"/>
        <family val="1"/>
        <charset val="136"/>
      </rPr>
      <t>專業必修： 64</t>
    </r>
    <r>
      <rPr>
        <sz val="9"/>
        <color indexed="8"/>
        <rFont val="新細明體"/>
        <family val="1"/>
        <charset val="136"/>
      </rPr>
      <t>學分</t>
    </r>
    <phoneticPr fontId="19" type="noConversion"/>
  </si>
  <si>
    <t>專業至少應選修：28學分</t>
    <phoneticPr fontId="19" type="noConversion"/>
  </si>
  <si>
    <t>旅館管理概論</t>
    <phoneticPr fontId="19" type="noConversion"/>
  </si>
  <si>
    <t>專業英語(一)</t>
    <phoneticPr fontId="19" type="noConversion"/>
  </si>
  <si>
    <t>專業日語(一)</t>
    <phoneticPr fontId="19" type="noConversion"/>
  </si>
  <si>
    <t>專業英語(二)</t>
    <phoneticPr fontId="19" type="noConversion"/>
  </si>
  <si>
    <t>專業日語(二)</t>
    <phoneticPr fontId="19" type="noConversion"/>
  </si>
  <si>
    <t>產業英語會話</t>
    <phoneticPr fontId="19" type="noConversion"/>
  </si>
  <si>
    <t>產業日語會話</t>
    <phoneticPr fontId="19" type="noConversion"/>
  </si>
  <si>
    <t>專業選修科目</t>
    <phoneticPr fontId="19" type="noConversion"/>
  </si>
  <si>
    <t>管理學</t>
    <phoneticPr fontId="19" type="noConversion"/>
  </si>
  <si>
    <t>民生產業講座</t>
    <phoneticPr fontId="19" type="noConversion"/>
  </si>
  <si>
    <t>職場倫理</t>
    <phoneticPr fontId="19" type="noConversion"/>
  </si>
  <si>
    <t>國際禮儀</t>
    <phoneticPr fontId="19" type="noConversion"/>
  </si>
  <si>
    <t>共同外語(一)</t>
    <phoneticPr fontId="19" type="noConversion"/>
  </si>
  <si>
    <t>共同外語(二)(三)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</si>
  <si>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</si>
  <si>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義式烹調</t>
    <phoneticPr fontId="19" type="noConversion"/>
  </si>
  <si>
    <t>專題製作(一)(二)</t>
    <phoneticPr fontId="19" type="noConversion"/>
  </si>
  <si>
    <t>職場禮儀與口語表達</t>
    <phoneticPr fontId="19" type="noConversion"/>
  </si>
  <si>
    <t>法律與生活</t>
    <phoneticPr fontId="19" type="noConversion"/>
  </si>
  <si>
    <t xml:space="preserve"> </t>
    <phoneticPr fontId="19" type="noConversion"/>
  </si>
  <si>
    <t>*</t>
    <phoneticPr fontId="19" type="noConversion"/>
  </si>
  <si>
    <t>宴會管理</t>
    <phoneticPr fontId="19" type="noConversion"/>
  </si>
  <si>
    <t>說菜技巧</t>
    <phoneticPr fontId="19" type="noConversion"/>
  </si>
  <si>
    <t>婚宴規劃實務</t>
    <phoneticPr fontId="19" type="noConversion"/>
  </si>
  <si>
    <t>雞尾酒製作實務</t>
    <phoneticPr fontId="19" type="noConversion"/>
  </si>
  <si>
    <t>進階餐飲英語會話</t>
    <phoneticPr fontId="19" type="noConversion"/>
  </si>
  <si>
    <t>消費者行為</t>
    <phoneticPr fontId="19" type="noConversion"/>
  </si>
  <si>
    <t>餐飲門市管理</t>
    <phoneticPr fontId="19" type="noConversion"/>
  </si>
  <si>
    <t>食材造型藝術</t>
    <phoneticPr fontId="19" type="noConversion"/>
  </si>
  <si>
    <t>茶道賞析</t>
    <phoneticPr fontId="19" type="noConversion"/>
  </si>
  <si>
    <t>海外參訪研習</t>
    <phoneticPr fontId="19" type="noConversion"/>
  </si>
  <si>
    <t>餐飲趨勢</t>
    <phoneticPr fontId="19" type="noConversion"/>
  </si>
  <si>
    <t>餐廳規劃與設計</t>
    <phoneticPr fontId="19" type="noConversion"/>
  </si>
  <si>
    <t>法國料理</t>
    <phoneticPr fontId="19" type="noConversion"/>
  </si>
  <si>
    <t>產業接軌</t>
    <phoneticPr fontId="19" type="noConversion"/>
  </si>
  <si>
    <t>就業接軌</t>
    <phoneticPr fontId="19" type="noConversion"/>
  </si>
  <si>
    <t>日本料理</t>
    <phoneticPr fontId="19" type="noConversion"/>
  </si>
  <si>
    <t>餐飲創業企劃</t>
    <phoneticPr fontId="19" type="noConversion"/>
  </si>
  <si>
    <t>餐飲管理個案研究</t>
    <phoneticPr fontId="19" type="noConversion"/>
  </si>
  <si>
    <t>消費者教育</t>
    <phoneticPr fontId="19" type="noConversion"/>
  </si>
  <si>
    <t>餐飲創業實務講座</t>
    <phoneticPr fontId="19" type="noConversion"/>
  </si>
  <si>
    <t>食物製備原理</t>
    <phoneticPr fontId="19" type="noConversion"/>
  </si>
  <si>
    <t>服務業管理</t>
    <phoneticPr fontId="19" type="noConversion"/>
  </si>
  <si>
    <t>加工食品概論</t>
    <phoneticPr fontId="19" type="noConversion"/>
  </si>
  <si>
    <t>歐美製作與盤飾</t>
    <phoneticPr fontId="19" type="noConversion"/>
  </si>
  <si>
    <t>餐飲文化</t>
    <phoneticPr fontId="19" type="noConversion"/>
  </si>
  <si>
    <t>餐飲投資評估</t>
    <phoneticPr fontId="19" type="noConversion"/>
  </si>
  <si>
    <t>*於一年級下學期分專業A、專業B、專業C三組</t>
    <phoneticPr fontId="19" type="noConversion"/>
  </si>
  <si>
    <t>*修習他組專業必修科目,可採記為本組專業選修科目</t>
    <phoneticPr fontId="19" type="noConversion"/>
  </si>
  <si>
    <t>*校外實習課程為1學年20學分(實習滿12個月，每週40小時，需至少1920小時以上)</t>
    <phoneticPr fontId="19" type="noConversion"/>
  </si>
  <si>
    <t>*產業接軌課程為1學期9學分(實習滿6個月，每週40小時，需至少960小時以上)</t>
    <phoneticPr fontId="19" type="noConversion"/>
  </si>
  <si>
    <t>*就業接軌課程為1學期9學分(實習滿6個月，每週40小時，需至少960小時以上)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</si>
  <si>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</si>
  <si>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共同外語(一)(二)</t>
    <phoneticPr fontId="19" type="noConversion"/>
  </si>
  <si>
    <t>共同外語(三)</t>
    <phoneticPr fontId="19" type="noConversion"/>
  </si>
  <si>
    <t>職場應用文</t>
    <phoneticPr fontId="19" type="noConversion"/>
  </si>
  <si>
    <t>產業參訪研習</t>
    <phoneticPr fontId="19" type="noConversion"/>
  </si>
  <si>
    <t>觀光菁英培訓</t>
    <phoneticPr fontId="19" type="noConversion"/>
  </si>
  <si>
    <t>觀光菁英實習</t>
    <phoneticPr fontId="19" type="noConversion"/>
  </si>
  <si>
    <t>旅館管理實務</t>
    <phoneticPr fontId="19" type="noConversion"/>
  </si>
  <si>
    <t>觀光資源開發與管理</t>
    <phoneticPr fontId="19" type="noConversion"/>
  </si>
  <si>
    <t>觀光工廠實務</t>
    <phoneticPr fontId="19" type="noConversion"/>
  </si>
  <si>
    <t>進階觀光資訊系統</t>
    <phoneticPr fontId="19" type="noConversion"/>
  </si>
  <si>
    <t>會議與展覽管理</t>
    <phoneticPr fontId="19" type="noConversion"/>
  </si>
  <si>
    <t>休閒農業與民宿管理</t>
    <phoneticPr fontId="19" type="noConversion"/>
  </si>
  <si>
    <t>旅遊健康管理</t>
    <phoneticPr fontId="19" type="noConversion"/>
  </si>
  <si>
    <t>海外參訪研習</t>
    <phoneticPr fontId="19" type="noConversion"/>
  </si>
  <si>
    <t>酒吧及飲料管理</t>
    <phoneticPr fontId="19" type="noConversion"/>
  </si>
  <si>
    <t>共同外語(二)(三)</t>
    <phoneticPr fontId="19" type="noConversion"/>
  </si>
  <si>
    <t>共同外語(一)</t>
    <phoneticPr fontId="19" type="noConversion"/>
  </si>
  <si>
    <t>職場應用文</t>
    <phoneticPr fontId="19" type="noConversion"/>
  </si>
  <si>
    <t>民生產業講座</t>
    <phoneticPr fontId="19" type="noConversion"/>
  </si>
  <si>
    <t>戶外休閒領導體驗</t>
  </si>
  <si>
    <t>陸上休閒活動(二)</t>
    <phoneticPr fontId="19" type="noConversion"/>
  </si>
  <si>
    <t>休閒設施規劃與管理</t>
    <phoneticPr fontId="19" type="noConversion"/>
  </si>
  <si>
    <t>專業英語(一)(二)</t>
  </si>
  <si>
    <t>活動規劃與設計</t>
  </si>
  <si>
    <t>休閒活動企劃與簡報</t>
    <phoneticPr fontId="19" type="noConversion"/>
  </si>
  <si>
    <t>休閒事業專題講座</t>
    <phoneticPr fontId="19" type="noConversion"/>
  </si>
  <si>
    <t>基礎通識14學分　職用通識8學分　多元通識6學分　院必修8學分</t>
    <phoneticPr fontId="19" type="noConversion"/>
  </si>
  <si>
    <t>◎大一體育課程本系規定必修游泳</t>
    <phoneticPr fontId="19" type="noConversion"/>
  </si>
  <si>
    <t>專業選修科目：藍色欄位為遊憩活動模組課程，綠色欄位為休閒健康模組課程。</t>
    <phoneticPr fontId="19" type="noConversion"/>
  </si>
  <si>
    <t>▲本系學生須於畢業前取得通過CEF A2級(全民英檢初級、多益225分以上、全球英檢A2級)英文檢測為畢業門檻，針對未能通過英文檢測之學生，應參加本校輔導措施。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</si>
  <si>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</si>
  <si>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</si>
  <si>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民生產業講座</t>
    <phoneticPr fontId="19" type="noConversion"/>
  </si>
  <si>
    <t>職場禮儀與口語表達</t>
    <phoneticPr fontId="19" type="noConversion"/>
  </si>
  <si>
    <t>法律與生活</t>
    <phoneticPr fontId="19" type="noConversion"/>
  </si>
  <si>
    <t>職場應用文</t>
    <phoneticPr fontId="19" type="noConversion"/>
  </si>
  <si>
    <t>和果子製作</t>
  </si>
  <si>
    <t>藝術麵包製作</t>
  </si>
  <si>
    <t>蛋糕甘貝絲</t>
  </si>
  <si>
    <t>海外參訪與實作</t>
  </si>
  <si>
    <t>中式點心製作</t>
  </si>
  <si>
    <t>產業接軌</t>
  </si>
  <si>
    <t>食品營養學</t>
  </si>
  <si>
    <t>藝術蛋糕製作</t>
  </si>
  <si>
    <t>冰淇淋製作</t>
  </si>
  <si>
    <t>就業接軌</t>
  </si>
  <si>
    <t>烘焙專題講座</t>
  </si>
  <si>
    <t>職場應用文</t>
    <phoneticPr fontId="19" type="noConversion"/>
  </si>
  <si>
    <t>旅館餐飲資訊系統</t>
    <phoneticPr fontId="19" type="noConversion"/>
  </si>
  <si>
    <t>導覽與簡報技巧</t>
    <phoneticPr fontId="19" type="noConversion"/>
  </si>
  <si>
    <t>開班學分時數</t>
    <phoneticPr fontId="19" type="noConversion"/>
  </si>
  <si>
    <t>商業套裝軟體</t>
    <phoneticPr fontId="19" type="noConversion"/>
  </si>
  <si>
    <t>俱樂部規劃經營</t>
    <phoneticPr fontId="19" type="noConversion"/>
  </si>
  <si>
    <t>基礎韓語</t>
    <phoneticPr fontId="19" type="noConversion"/>
  </si>
  <si>
    <t>世界飲食文化</t>
    <phoneticPr fontId="19" type="noConversion"/>
  </si>
  <si>
    <t>進階旅館餐飲服務實務</t>
    <phoneticPr fontId="19" type="noConversion"/>
  </si>
  <si>
    <t>咖啡研究與賞析</t>
    <phoneticPr fontId="19" type="noConversion"/>
  </si>
  <si>
    <t>旅館產業實務</t>
    <phoneticPr fontId="19" type="noConversion"/>
  </si>
  <si>
    <t>博奕事業管理</t>
    <phoneticPr fontId="19" type="noConversion"/>
  </si>
  <si>
    <t>溫泉文化</t>
    <phoneticPr fontId="19" type="noConversion"/>
  </si>
  <si>
    <t>溫泉遊憩管理</t>
    <phoneticPr fontId="19" type="noConversion"/>
  </si>
  <si>
    <t>旅館菁英培訓</t>
    <phoneticPr fontId="19" type="noConversion"/>
  </si>
  <si>
    <t>消費者行為學</t>
    <phoneticPr fontId="19" type="noConversion"/>
  </si>
  <si>
    <t>葡萄酒賞析與服務</t>
    <phoneticPr fontId="19" type="noConversion"/>
  </si>
  <si>
    <t>校內實務實習</t>
    <phoneticPr fontId="19" type="noConversion"/>
  </si>
  <si>
    <t>旅館會計學</t>
    <phoneticPr fontId="19" type="noConversion"/>
  </si>
  <si>
    <t>旅館品牌形象管理</t>
    <phoneticPr fontId="19" type="noConversion"/>
  </si>
  <si>
    <t>旅館韓語</t>
    <phoneticPr fontId="19" type="noConversion"/>
  </si>
  <si>
    <t>人際關係與溝通技巧</t>
    <phoneticPr fontId="19" type="noConversion"/>
  </si>
  <si>
    <t>旅館設備維護管理</t>
    <phoneticPr fontId="19" type="noConversion"/>
  </si>
  <si>
    <t>全球旅館產業分析</t>
    <phoneticPr fontId="19" type="noConversion"/>
  </si>
  <si>
    <t>宴會管理</t>
    <phoneticPr fontId="19" type="noConversion"/>
  </si>
  <si>
    <t>海外參訪研習</t>
    <phoneticPr fontId="19" type="noConversion"/>
  </si>
  <si>
    <t>綠能旅館發展與趨勢</t>
    <phoneticPr fontId="19" type="noConversion"/>
  </si>
  <si>
    <t>海外語言研習</t>
    <phoneticPr fontId="19" type="noConversion"/>
  </si>
  <si>
    <t>民宿規劃與管理</t>
    <phoneticPr fontId="19" type="noConversion"/>
  </si>
  <si>
    <t>旅館菁英實習</t>
    <phoneticPr fontId="19" type="noConversion"/>
  </si>
  <si>
    <t>旅館吧台實務與管理</t>
    <phoneticPr fontId="19" type="noConversion"/>
  </si>
  <si>
    <t>旅館管理個案研究</t>
    <phoneticPr fontId="19" type="noConversion"/>
  </si>
  <si>
    <t>基礎旅館餐飲服務實務</t>
    <phoneticPr fontId="19" type="noConversion"/>
  </si>
  <si>
    <t>咖啡吧台經營實務</t>
    <phoneticPr fontId="19" type="noConversion"/>
  </si>
  <si>
    <t>服務學習(一)(二)</t>
    <phoneticPr fontId="19" type="noConversion"/>
  </si>
  <si>
    <t>專業必修：67學分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</si>
  <si>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</si>
  <si>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類別學分小計</t>
    <phoneticPr fontId="19" type="noConversion"/>
  </si>
  <si>
    <t>餐飲日語會話</t>
    <phoneticPr fontId="19" type="noConversion"/>
  </si>
  <si>
    <t>桌邊烹調技術</t>
    <phoneticPr fontId="19" type="noConversion"/>
  </si>
  <si>
    <t>酒吧與咖啡廳經營管理</t>
    <phoneticPr fontId="19" type="noConversion"/>
  </si>
  <si>
    <t xml:space="preserve"> </t>
    <phoneticPr fontId="19" type="noConversion"/>
  </si>
  <si>
    <t>實用應用日語</t>
    <phoneticPr fontId="19" type="noConversion"/>
  </si>
  <si>
    <t>休閒遊憩概論</t>
    <phoneticPr fontId="19" type="noConversion"/>
  </si>
  <si>
    <t>生態旅遊與永續觀光</t>
    <phoneticPr fontId="19" type="noConversion"/>
  </si>
  <si>
    <t>小計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</si>
  <si>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</si>
  <si>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◎本校日間部四年制學生，除依本校學則規定修滿應修之學分外，並應符合相關外語能力、專業實務技能規定之條件，使得申請畢業。
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</si>
  <si>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</si>
  <si>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</si>
  <si>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</si>
  <si>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</si>
  <si>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旅館危機處理個案探討與管理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</si>
  <si>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</t>
    </r>
    <r>
      <rPr>
        <sz val="12"/>
        <color indexed="10"/>
        <rFont val="標楷體"/>
        <family val="4"/>
        <charset val="136"/>
      </rPr>
      <t>專業A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</si>
  <si>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t>餐飲服務實務</t>
    <phoneticPr fontId="19" type="noConversion"/>
  </si>
  <si>
    <t>餐飲英語會話</t>
    <phoneticPr fontId="19" type="noConversion"/>
  </si>
  <si>
    <t>菜單規劃與設計</t>
    <phoneticPr fontId="19" type="noConversion"/>
  </si>
  <si>
    <t>餐飲行銷學</t>
    <phoneticPr fontId="19" type="noConversion"/>
  </si>
  <si>
    <t>餐飲日語會話</t>
  </si>
  <si>
    <t>進階餐飲英語會話</t>
    <phoneticPr fontId="19" type="noConversion"/>
  </si>
  <si>
    <r>
      <t>至少修</t>
    </r>
    <r>
      <rPr>
        <b/>
        <sz val="8"/>
        <color indexed="10"/>
        <rFont val="新細明體"/>
        <family val="1"/>
        <charset val="136"/>
      </rPr>
      <t>24</t>
    </r>
    <r>
      <rPr>
        <b/>
        <sz val="8"/>
        <rFont val="新細明體"/>
        <family val="1"/>
        <charset val="136"/>
      </rPr>
      <t>學分以上</t>
    </r>
    <phoneticPr fontId="19" type="noConversion"/>
  </si>
  <si>
    <t>*</t>
    <phoneticPr fontId="19" type="noConversion"/>
  </si>
  <si>
    <t>*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</si>
  <si>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</t>
    </r>
    <r>
      <rPr>
        <sz val="12"/>
        <color indexed="10"/>
        <rFont val="標楷體"/>
        <family val="4"/>
        <charset val="136"/>
      </rPr>
      <t>專業B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</si>
  <si>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</t>
    </r>
    <r>
      <rPr>
        <sz val="12"/>
        <color indexed="10"/>
        <rFont val="標楷體"/>
        <family val="4"/>
        <charset val="136"/>
      </rPr>
      <t>專業C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</si>
  <si>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r>
      <t>服務學習(一)(二)</t>
    </r>
    <r>
      <rPr>
        <sz val="10"/>
        <rFont val="新細明體"/>
        <family val="1"/>
        <charset val="136"/>
      </rPr>
      <t/>
    </r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</si>
  <si>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</si>
  <si>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r>
      <t>至少修</t>
    </r>
    <r>
      <rPr>
        <b/>
        <sz val="8"/>
        <color indexed="10"/>
        <rFont val="新細明體"/>
        <family val="1"/>
        <charset val="136"/>
      </rPr>
      <t>28</t>
    </r>
    <r>
      <rPr>
        <b/>
        <sz val="8"/>
        <rFont val="新細明體"/>
        <family val="1"/>
        <charset val="136"/>
      </rPr>
      <t>學分以上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</si>
  <si>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烘焙創意與經營管理學士學位學程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(106學年度入學適用) </t>
    </r>
    <phoneticPr fontId="19" type="noConversion"/>
  </si>
  <si>
    <t>院
選
修</t>
    <phoneticPr fontId="19" type="noConversion"/>
  </si>
  <si>
    <t>中階職場專業英語</t>
    <phoneticPr fontId="19" type="noConversion"/>
  </si>
  <si>
    <t>中階職場專業日語</t>
    <phoneticPr fontId="19" type="noConversion"/>
  </si>
  <si>
    <t>高階職場專業日語</t>
    <phoneticPr fontId="19" type="noConversion"/>
  </si>
  <si>
    <t>高階職場專業英語</t>
    <phoneticPr fontId="19" type="noConversion"/>
  </si>
  <si>
    <t>*</t>
    <phoneticPr fontId="19" type="noConversion"/>
  </si>
  <si>
    <t>*</t>
    <phoneticPr fontId="19" type="noConversion"/>
  </si>
  <si>
    <t>專業選修學分</t>
    <phoneticPr fontId="19" type="noConversion"/>
  </si>
  <si>
    <r>
      <t>至少修</t>
    </r>
    <r>
      <rPr>
        <b/>
        <sz val="8"/>
        <color indexed="10"/>
        <rFont val="新細明體"/>
        <family val="1"/>
        <charset val="136"/>
      </rPr>
      <t>26</t>
    </r>
    <r>
      <rPr>
        <b/>
        <sz val="8"/>
        <rFont val="新細明體"/>
        <family val="1"/>
        <charset val="136"/>
      </rPr>
      <t>學分以上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</si>
  <si>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觀光事業系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(106學年度入學適用)</t>
    </r>
    <r>
      <rPr>
        <sz val="18"/>
        <color indexed="8"/>
        <rFont val="標楷體"/>
        <family val="4"/>
        <charset val="136"/>
      </rPr>
      <t xml:space="preserve"> </t>
    </r>
    <phoneticPr fontId="19" type="noConversion"/>
  </si>
  <si>
    <t>進階產業英語會話</t>
    <phoneticPr fontId="19" type="noConversion"/>
  </si>
  <si>
    <t>進階產業日語會話</t>
    <phoneticPr fontId="19" type="noConversion"/>
  </si>
  <si>
    <t>觀光旅運模組</t>
    <phoneticPr fontId="19" type="noConversion"/>
  </si>
  <si>
    <t>觀光企劃模組</t>
    <phoneticPr fontId="19" type="noConversion"/>
  </si>
  <si>
    <t>鐵道觀光</t>
    <phoneticPr fontId="53" type="noConversion"/>
  </si>
  <si>
    <t>國民旅遊實務</t>
    <phoneticPr fontId="19" type="noConversion"/>
  </si>
  <si>
    <t>遊輪旅遊實務</t>
    <phoneticPr fontId="53" type="noConversion"/>
  </si>
  <si>
    <t>旅運服務衝突管理</t>
    <phoneticPr fontId="53" type="noConversion"/>
  </si>
  <si>
    <t>客艙服務管理</t>
    <phoneticPr fontId="53" type="noConversion"/>
  </si>
  <si>
    <t>旅遊諮詢與產品銷售</t>
    <phoneticPr fontId="53" type="noConversion"/>
  </si>
  <si>
    <t>節慶觀光</t>
    <phoneticPr fontId="19" type="noConversion"/>
  </si>
  <si>
    <t>旅運財務管理</t>
    <phoneticPr fontId="19" type="noConversion"/>
  </si>
  <si>
    <t>網路社群經營</t>
    <phoneticPr fontId="53" type="noConversion"/>
  </si>
  <si>
    <t>觀光電子商務</t>
    <phoneticPr fontId="19" type="noConversion"/>
  </si>
  <si>
    <t>地方特色產業</t>
    <phoneticPr fontId="53" type="noConversion"/>
  </si>
  <si>
    <t>國家公園與世界遺產</t>
    <phoneticPr fontId="19" type="noConversion"/>
  </si>
  <si>
    <t>旅遊產品規劃與設計</t>
    <phoneticPr fontId="53" type="noConversion"/>
  </si>
  <si>
    <r>
      <rPr>
        <sz val="10"/>
        <rFont val="標楷體"/>
        <family val="4"/>
        <charset val="136"/>
      </rPr>
      <t>專業選修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</si>
  <si>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(106學年度入學適用) 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</si>
  <si>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(106學年度入學</t>
    </r>
    <r>
      <rPr>
        <sz val="12"/>
        <color indexed="10"/>
        <rFont val="標楷體"/>
        <family val="4"/>
        <charset val="136"/>
      </rPr>
      <t>體育班</t>
    </r>
    <r>
      <rPr>
        <sz val="12"/>
        <color indexed="8"/>
        <rFont val="標楷體"/>
        <family val="4"/>
        <charset val="136"/>
      </rPr>
      <t xml:space="preserve">適用) </t>
    </r>
    <phoneticPr fontId="19" type="noConversion"/>
  </si>
  <si>
    <r>
      <t>休閒</t>
    </r>
    <r>
      <rPr>
        <sz val="9"/>
        <color indexed="10"/>
        <rFont val="新細明體"/>
        <family val="1"/>
        <charset val="136"/>
      </rPr>
      <t>遊憩</t>
    </r>
    <r>
      <rPr>
        <sz val="9"/>
        <rFont val="新細明體"/>
        <family val="1"/>
        <charset val="136"/>
      </rPr>
      <t>事業概論</t>
    </r>
    <phoneticPr fontId="19" type="noConversion"/>
  </si>
  <si>
    <t>休閒體驗</t>
    <phoneticPr fontId="19" type="noConversion"/>
  </si>
  <si>
    <t>高爾夫運動實務</t>
    <phoneticPr fontId="19" type="noConversion"/>
  </si>
  <si>
    <t>休閒產品管理與銷售</t>
    <phoneticPr fontId="19" type="noConversion"/>
  </si>
  <si>
    <t>休閒活動整合行銷</t>
    <phoneticPr fontId="19" type="noConversion"/>
  </si>
  <si>
    <t xml:space="preserve"> </t>
    <phoneticPr fontId="19" type="noConversion"/>
  </si>
  <si>
    <t>休閒活動欣賞</t>
    <phoneticPr fontId="19" type="noConversion"/>
  </si>
  <si>
    <t>賽事規劃實務</t>
    <phoneticPr fontId="19" type="noConversion"/>
  </si>
  <si>
    <t>休閒場地設施管理</t>
    <phoneticPr fontId="19" type="noConversion"/>
  </si>
  <si>
    <t>運動裁判實務</t>
    <phoneticPr fontId="19" type="noConversion"/>
  </si>
  <si>
    <t>功能性體適能活動設計</t>
    <phoneticPr fontId="19" type="noConversion"/>
  </si>
  <si>
    <t>健康與體育概念</t>
    <phoneticPr fontId="19" type="noConversion"/>
  </si>
  <si>
    <t>英語能力檢定(一)(二)</t>
    <phoneticPr fontId="19" type="noConversion"/>
  </si>
  <si>
    <t>導遊領隊實務</t>
    <phoneticPr fontId="19" type="noConversion"/>
  </si>
  <si>
    <t>體適能教練指導</t>
    <phoneticPr fontId="19" type="noConversion"/>
  </si>
  <si>
    <t>體重控制與體型雕塑</t>
    <phoneticPr fontId="19" type="noConversion"/>
  </si>
  <si>
    <t>健身俱樂部經營與管理</t>
    <phoneticPr fontId="19" type="noConversion"/>
  </si>
  <si>
    <t>休閒事業專題講座</t>
    <phoneticPr fontId="19" type="noConversion"/>
  </si>
  <si>
    <t>行銷管理</t>
    <phoneticPr fontId="19" type="noConversion"/>
  </si>
  <si>
    <t>顧客管理與經營</t>
    <phoneticPr fontId="19" type="noConversion"/>
  </si>
  <si>
    <t>職場服務與實務</t>
    <phoneticPr fontId="19" type="noConversion"/>
  </si>
  <si>
    <t>體驗教育</t>
    <phoneticPr fontId="19" type="noConversion"/>
  </si>
  <si>
    <t>體適能健康推廣</t>
    <phoneticPr fontId="19" type="noConversion"/>
  </si>
  <si>
    <t>傷害防護與急救</t>
    <phoneticPr fontId="19" type="noConversion"/>
  </si>
  <si>
    <t>消費者行為</t>
    <phoneticPr fontId="19" type="noConversion"/>
  </si>
  <si>
    <t>服務管理</t>
    <phoneticPr fontId="19" type="noConversion"/>
  </si>
  <si>
    <t>水域休閒活動(二)</t>
    <phoneticPr fontId="19" type="noConversion"/>
  </si>
  <si>
    <t>運動按摩實務</t>
    <phoneticPr fontId="19" type="noConversion"/>
  </si>
  <si>
    <t>重量訓練指導法</t>
    <phoneticPr fontId="19" type="noConversion"/>
  </si>
  <si>
    <r>
      <rPr>
        <sz val="8"/>
        <color indexed="8"/>
        <rFont val="標楷體"/>
        <family val="4"/>
        <charset val="136"/>
      </rPr>
      <t>體育班必修</t>
    </r>
    <phoneticPr fontId="19" type="noConversion"/>
  </si>
  <si>
    <r>
      <rPr>
        <sz val="9"/>
        <rFont val="標楷體"/>
        <family val="4"/>
        <charset val="136"/>
      </rPr>
      <t>基礎必修科目</t>
    </r>
    <phoneticPr fontId="19" type="noConversion"/>
  </si>
  <si>
    <t>陸上休閒活動</t>
    <phoneticPr fontId="19" type="noConversion"/>
  </si>
  <si>
    <t xml:space="preserve"> </t>
    <phoneticPr fontId="19" type="noConversion"/>
  </si>
  <si>
    <r>
      <t>經絡按摩與</t>
    </r>
    <r>
      <rPr>
        <sz val="9"/>
        <color indexed="10"/>
        <rFont val="新細明體"/>
        <family val="1"/>
        <charset val="136"/>
      </rPr>
      <t>健康</t>
    </r>
    <r>
      <rPr>
        <sz val="9"/>
        <rFont val="新細明體"/>
        <family val="1"/>
        <charset val="136"/>
      </rPr>
      <t>保健</t>
    </r>
    <phoneticPr fontId="19" type="noConversion"/>
  </si>
  <si>
    <r>
      <t>至少修</t>
    </r>
    <r>
      <rPr>
        <b/>
        <sz val="8"/>
        <color indexed="10"/>
        <rFont val="新細明體"/>
        <family val="1"/>
        <charset val="136"/>
      </rPr>
      <t>28</t>
    </r>
    <r>
      <rPr>
        <b/>
        <sz val="8"/>
        <rFont val="新細明體"/>
        <family val="1"/>
        <charset val="136"/>
      </rPr>
      <t>學分以上</t>
    </r>
    <phoneticPr fontId="19" type="noConversion"/>
  </si>
  <si>
    <t>水域休閒活動(一)</t>
    <phoneticPr fontId="19" type="noConversion"/>
  </si>
  <si>
    <t>休閒體驗</t>
    <phoneticPr fontId="19" type="noConversion"/>
  </si>
  <si>
    <t>小計</t>
    <phoneticPr fontId="19" type="noConversion"/>
  </si>
  <si>
    <t>行銷管理</t>
    <phoneticPr fontId="19" type="noConversion"/>
  </si>
  <si>
    <t>顧客管理與經營</t>
    <phoneticPr fontId="19" type="noConversion"/>
  </si>
  <si>
    <t>職場服務與實務</t>
    <phoneticPr fontId="19" type="noConversion"/>
  </si>
  <si>
    <t>體驗教育</t>
    <phoneticPr fontId="19" type="noConversion"/>
  </si>
  <si>
    <t>體適能健康推廣</t>
    <phoneticPr fontId="19" type="noConversion"/>
  </si>
  <si>
    <t>傷害防護與急救</t>
    <phoneticPr fontId="19" type="noConversion"/>
  </si>
  <si>
    <t>消費者行為</t>
    <phoneticPr fontId="19" type="noConversion"/>
  </si>
  <si>
    <t>服務管理</t>
    <phoneticPr fontId="19" type="noConversion"/>
  </si>
  <si>
    <t>休閒產品管理與銷售</t>
    <phoneticPr fontId="19" type="noConversion"/>
  </si>
  <si>
    <t>水域休閒活動(二)</t>
    <phoneticPr fontId="19" type="noConversion"/>
  </si>
  <si>
    <t>運動按摩實務</t>
    <phoneticPr fontId="19" type="noConversion"/>
  </si>
  <si>
    <t>重量訓練指導法</t>
    <phoneticPr fontId="19" type="noConversion"/>
  </si>
  <si>
    <t>戶外休閒領導體驗</t>
    <phoneticPr fontId="19" type="noConversion"/>
  </si>
  <si>
    <t>專題製作(一)(二)</t>
    <phoneticPr fontId="19" type="noConversion"/>
  </si>
  <si>
    <t>休閒場地設施管理</t>
    <phoneticPr fontId="19" type="noConversion"/>
  </si>
  <si>
    <t>運動裁判實務</t>
    <phoneticPr fontId="19" type="noConversion"/>
  </si>
  <si>
    <t>經絡按摩與健康保健</t>
    <phoneticPr fontId="19" type="noConversion"/>
  </si>
  <si>
    <t>功能性體適能活動設計</t>
    <phoneticPr fontId="19" type="noConversion"/>
  </si>
  <si>
    <t>健康與體育概念</t>
    <phoneticPr fontId="19" type="noConversion"/>
  </si>
  <si>
    <t>英語能力檢定(一)(二)</t>
    <phoneticPr fontId="19" type="noConversion"/>
  </si>
  <si>
    <t>休閒活動整合行銷</t>
    <phoneticPr fontId="19" type="noConversion"/>
  </si>
  <si>
    <t>導遊領隊實務</t>
    <phoneticPr fontId="19" type="noConversion"/>
  </si>
  <si>
    <t>體適能教練指導</t>
    <phoneticPr fontId="19" type="noConversion"/>
  </si>
  <si>
    <t>體重控制與體型雕塑</t>
    <phoneticPr fontId="19" type="noConversion"/>
  </si>
  <si>
    <t>健身俱樂部經營與管理</t>
    <phoneticPr fontId="19" type="noConversion"/>
  </si>
  <si>
    <t>校外實習(一)(二)</t>
    <phoneticPr fontId="19" type="noConversion"/>
  </si>
  <si>
    <t>休閒遊憩事業概論</t>
    <phoneticPr fontId="19" type="noConversion"/>
  </si>
  <si>
    <t>類別學分小計</t>
    <phoneticPr fontId="19" type="noConversion"/>
  </si>
  <si>
    <t>小計</t>
    <phoneticPr fontId="19" type="noConversion"/>
  </si>
  <si>
    <t>專業訓練課程(一)</t>
    <phoneticPr fontId="19" type="noConversion"/>
  </si>
  <si>
    <t>專業訓練課程(二)</t>
    <phoneticPr fontId="19" type="noConversion"/>
  </si>
  <si>
    <t>專業訓練課程(三)</t>
    <phoneticPr fontId="19" type="noConversion"/>
  </si>
  <si>
    <t>專業訓練課程(四)</t>
    <phoneticPr fontId="19" type="noConversion"/>
  </si>
  <si>
    <t>專業訓練課程(五)</t>
    <phoneticPr fontId="19" type="noConversion"/>
  </si>
  <si>
    <t>專業訓練課程(六)</t>
    <phoneticPr fontId="19" type="noConversion"/>
  </si>
  <si>
    <t>專業必修64學分　專業最少應選修28學分(可跨系選修最多6學分)　最低畢業學分數：128學分</t>
    <phoneticPr fontId="19" type="noConversion"/>
  </si>
  <si>
    <t>專業必修64學分　專業最少應選修28 學分(可跨系選修最多6學分)　最低畢業學分數：128學分</t>
    <phoneticPr fontId="19" type="noConversion"/>
  </si>
  <si>
    <t>*</t>
    <phoneticPr fontId="19" type="noConversion"/>
  </si>
  <si>
    <t>進階產業英語會話</t>
    <phoneticPr fontId="19" type="noConversion"/>
  </si>
  <si>
    <t>進階產業日語會話</t>
    <phoneticPr fontId="19" type="noConversion"/>
  </si>
  <si>
    <r>
      <t>至少修</t>
    </r>
    <r>
      <rPr>
        <b/>
        <sz val="8"/>
        <color indexed="10"/>
        <rFont val="新細明體"/>
        <family val="1"/>
        <charset val="136"/>
      </rPr>
      <t>25</t>
    </r>
    <r>
      <rPr>
        <b/>
        <sz val="8"/>
        <rFont val="新細明體"/>
        <family val="1"/>
        <charset val="136"/>
      </rPr>
      <t>學分以上</t>
    </r>
    <phoneticPr fontId="19" type="noConversion"/>
  </si>
  <si>
    <t>*</t>
    <phoneticPr fontId="19" type="noConversion"/>
  </si>
  <si>
    <t>106年03月08日-105學年度第2學期第1次系課程發展委員會修訂
106年03月16日-105學年度第2學期第1次院課程發展委員會修訂
106年03月29日-105學年度第2學期第1次校課程發展委員會審查</t>
    <phoneticPr fontId="19" type="noConversion"/>
  </si>
  <si>
    <t>106年02月20日-105學年度第2學期第1次系課程發展委員會修訂
106年03月16日-105學年度第2學期第1次院課程發展委員會修訂
106年03月29日-105學年度第2學期第1次校課程發展委員會審查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</si>
  <si>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旅館事業管理學士學位學程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(106學年度入學適用) </t>
    </r>
    <phoneticPr fontId="19" type="noConversion"/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</si>
  <si>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</si>
  <si>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</si>
  <si>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</si>
  <si>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</si>
  <si>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</si>
  <si>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</si>
  <si>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</si>
  <si>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</si>
  <si>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8"/>
        <rFont val="標楷體"/>
        <family val="4"/>
        <charset val="136"/>
      </rPr>
      <t>學分</t>
    </r>
    <r>
      <rPr>
        <sz val="12"/>
        <rFont val="Times New Roman"/>
        <family val="1"/>
      </rPr>
      <t/>
    </r>
  </si>
  <si>
    <r>
      <rPr>
        <sz val="8"/>
        <rFont val="標楷體"/>
        <family val="4"/>
        <charset val="136"/>
      </rPr>
      <t>時數</t>
    </r>
    <r>
      <rPr>
        <sz val="12"/>
        <rFont val="Times New Roman"/>
        <family val="1"/>
      </rPr>
      <t/>
    </r>
  </si>
  <si>
    <r>
      <rPr>
        <b/>
        <sz val="9"/>
        <color indexed="8"/>
        <rFont val="標楷體"/>
        <family val="4"/>
        <charset val="136"/>
      </rPr>
      <t>小計</t>
    </r>
  </si>
  <si>
    <r>
      <rPr>
        <b/>
        <sz val="9"/>
        <color indexed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</si>
  <si>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職用通識</t>
    </r>
    <phoneticPr fontId="19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</si>
  <si>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</si>
  <si>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職場應用文</t>
    </r>
    <phoneticPr fontId="19" type="noConversion"/>
  </si>
  <si>
    <r>
      <rPr>
        <sz val="9"/>
        <rFont val="標楷體"/>
        <family val="4"/>
        <charset val="136"/>
      </rPr>
      <t>法律與生活</t>
    </r>
    <phoneticPr fontId="19" type="noConversion"/>
  </si>
  <si>
    <r>
      <rPr>
        <sz val="8"/>
        <rFont val="標楷體"/>
        <family val="4"/>
        <charset val="136"/>
      </rPr>
      <t>多元通識</t>
    </r>
    <phoneticPr fontId="19" type="noConversion"/>
  </si>
  <si>
    <r>
      <rPr>
        <sz val="8"/>
        <rFont val="標楷體"/>
        <family val="4"/>
        <charset val="136"/>
      </rPr>
      <t>院
必
修</t>
    </r>
    <phoneticPr fontId="19" type="noConversion"/>
  </si>
  <si>
    <r>
      <rPr>
        <sz val="9"/>
        <rFont val="標楷體"/>
        <family val="4"/>
        <charset val="136"/>
      </rPr>
      <t>管理學</t>
    </r>
    <phoneticPr fontId="19" type="noConversion"/>
  </si>
  <si>
    <r>
      <rPr>
        <sz val="9"/>
        <rFont val="標楷體"/>
        <family val="4"/>
        <charset val="136"/>
      </rPr>
      <t>國際禮儀</t>
    </r>
    <phoneticPr fontId="19" type="noConversion"/>
  </si>
  <si>
    <r>
      <rPr>
        <sz val="9"/>
        <rFont val="標楷體"/>
        <family val="4"/>
        <charset val="136"/>
      </rPr>
      <t>民生產業講座</t>
    </r>
    <phoneticPr fontId="19" type="noConversion"/>
  </si>
  <si>
    <r>
      <rPr>
        <sz val="9"/>
        <rFont val="標楷體"/>
        <family val="4"/>
        <charset val="136"/>
      </rPr>
      <t>職場倫理</t>
    </r>
    <phoneticPr fontId="19" type="noConversion"/>
  </si>
  <si>
    <r>
      <rPr>
        <sz val="9"/>
        <color indexed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</si>
  <si>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專業必修科目</t>
    </r>
    <phoneticPr fontId="19" type="noConversion"/>
  </si>
  <si>
    <r>
      <rPr>
        <sz val="9"/>
        <rFont val="標楷體"/>
        <family val="4"/>
        <charset val="136"/>
      </rPr>
      <t>肢體語言藝術</t>
    </r>
  </si>
  <si>
    <r>
      <rPr>
        <sz val="9"/>
        <rFont val="標楷體"/>
        <family val="4"/>
        <charset val="136"/>
      </rPr>
      <t>流行音樂文化</t>
    </r>
  </si>
  <si>
    <r>
      <rPr>
        <b/>
        <sz val="9"/>
        <rFont val="標楷體"/>
        <family val="4"/>
        <charset val="136"/>
      </rPr>
      <t>小計</t>
    </r>
  </si>
  <si>
    <r>
      <rPr>
        <b/>
        <sz val="9"/>
        <rFont val="標楷體"/>
        <family val="4"/>
        <charset val="136"/>
      </rPr>
      <t>小計</t>
    </r>
    <phoneticPr fontId="19" type="noConversion"/>
  </si>
  <si>
    <r>
      <rPr>
        <b/>
        <sz val="9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</si>
  <si>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開設選修學分</t>
    </r>
    <phoneticPr fontId="19" type="noConversion"/>
  </si>
  <si>
    <r>
      <rPr>
        <sz val="9"/>
        <color indexed="8"/>
        <rFont val="標楷體"/>
        <family val="4"/>
        <charset val="136"/>
      </rPr>
      <t>開設選修學分</t>
    </r>
    <phoneticPr fontId="19" type="noConversion"/>
  </si>
  <si>
    <r>
      <rPr>
        <sz val="9"/>
        <color indexed="8"/>
        <rFont val="標楷體"/>
        <family val="4"/>
        <charset val="136"/>
      </rPr>
      <t>實務實習</t>
    </r>
    <phoneticPr fontId="19" type="noConversion"/>
  </si>
  <si>
    <r>
      <rPr>
        <sz val="9"/>
        <color indexed="8"/>
        <rFont val="標楷體"/>
        <family val="4"/>
        <charset val="136"/>
      </rPr>
      <t>文化創意產業行銷</t>
    </r>
  </si>
  <si>
    <r>
      <rPr>
        <sz val="9"/>
        <rFont val="標楷體"/>
        <family val="4"/>
        <charset val="136"/>
      </rPr>
      <t>發聲演唱基礎</t>
    </r>
    <phoneticPr fontId="19" type="noConversion"/>
  </si>
  <si>
    <r>
      <rPr>
        <sz val="9"/>
        <rFont val="標楷體"/>
        <family val="4"/>
        <charset val="136"/>
      </rPr>
      <t>音樂著作版權</t>
    </r>
    <phoneticPr fontId="19" type="noConversion"/>
  </si>
  <si>
    <r>
      <rPr>
        <sz val="9"/>
        <color indexed="8"/>
        <rFont val="標楷體"/>
        <family val="4"/>
        <charset val="136"/>
      </rPr>
      <t>流行舞蹈</t>
    </r>
    <phoneticPr fontId="19" type="noConversion"/>
  </si>
  <si>
    <r>
      <rPr>
        <sz val="9"/>
        <color indexed="8"/>
        <rFont val="標楷體"/>
        <family val="4"/>
        <charset val="136"/>
      </rPr>
      <t>廣告配樂</t>
    </r>
    <phoneticPr fontId="19" type="noConversion"/>
  </si>
  <si>
    <r>
      <rPr>
        <sz val="9"/>
        <color indexed="8"/>
        <rFont val="標楷體"/>
        <family val="4"/>
        <charset val="136"/>
      </rPr>
      <t>媒體產業分析</t>
    </r>
  </si>
  <si>
    <r>
      <rPr>
        <sz val="9"/>
        <color indexed="8"/>
        <rFont val="標楷體"/>
        <family val="4"/>
        <charset val="136"/>
      </rPr>
      <t>全球流行音樂趨勢</t>
    </r>
  </si>
  <si>
    <r>
      <rPr>
        <sz val="9"/>
        <color indexed="8"/>
        <rFont val="標楷體"/>
        <family val="4"/>
        <charset val="136"/>
      </rPr>
      <t>流行音樂專題欣賞</t>
    </r>
  </si>
  <si>
    <r>
      <rPr>
        <b/>
        <sz val="9"/>
        <rFont val="標楷體"/>
        <family val="4"/>
        <charset val="136"/>
      </rPr>
      <t>類別學分小計</t>
    </r>
    <phoneticPr fontId="19" type="noConversion"/>
  </si>
  <si>
    <r>
      <rPr>
        <sz val="9"/>
        <color indexed="8"/>
        <rFont val="標楷體"/>
        <family val="4"/>
        <charset val="136"/>
      </rPr>
      <t>備
註</t>
    </r>
    <phoneticPr fontId="19" type="noConversion"/>
  </si>
  <si>
    <r>
      <rPr>
        <sz val="9"/>
        <color indexed="8"/>
        <rFont val="標楷體"/>
        <family val="4"/>
        <charset val="136"/>
      </rPr>
      <t>基礎通識：</t>
    </r>
    <r>
      <rPr>
        <sz val="9"/>
        <color indexed="8"/>
        <rFont val="Times New Roman"/>
        <family val="1"/>
      </rPr>
      <t>14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</si>
  <si>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18"/>
        <rFont val="標楷體"/>
        <family val="4"/>
        <charset val="136"/>
      </rPr>
      <t>臺北城市科技大學四年制日間部化妝品應用與管理系課程規劃表</t>
    </r>
    <r>
      <rPr>
        <sz val="12"/>
        <rFont val="Arial"/>
        <family val="2"/>
      </rPr>
      <t>(106</t>
    </r>
    <r>
      <rPr>
        <sz val="12"/>
        <rFont val="標楷體"/>
        <family val="4"/>
        <charset val="136"/>
      </rPr>
      <t>學年度入學時尚造型模組</t>
    </r>
    <r>
      <rPr>
        <sz val="12"/>
        <rFont val="Arial"/>
        <family val="2"/>
      </rPr>
      <t xml:space="preserve">) </t>
    </r>
    <phoneticPr fontId="19" type="noConversion"/>
  </si>
  <si>
    <r>
      <rPr>
        <sz val="8"/>
        <rFont val="標楷體"/>
        <family val="4"/>
        <charset val="136"/>
      </rPr>
      <t>第三學年</t>
    </r>
    <phoneticPr fontId="19" type="noConversion"/>
  </si>
  <si>
    <r>
      <rPr>
        <sz val="8"/>
        <rFont val="標楷體"/>
        <family val="4"/>
        <charset val="136"/>
      </rPr>
      <t>學
分</t>
    </r>
    <phoneticPr fontId="19" type="noConversion"/>
  </si>
  <si>
    <r>
      <rPr>
        <sz val="8"/>
        <rFont val="標楷體"/>
        <family val="4"/>
        <charset val="136"/>
      </rPr>
      <t>時
數</t>
    </r>
    <phoneticPr fontId="19" type="noConversion"/>
  </si>
  <si>
    <r>
      <rPr>
        <sz val="8"/>
        <rFont val="標楷體"/>
        <family val="4"/>
        <charset val="136"/>
      </rPr>
      <t>基礎通識</t>
    </r>
    <phoneticPr fontId="19" type="noConversion"/>
  </si>
  <si>
    <r>
      <rPr>
        <sz val="9"/>
        <rFont val="標楷體"/>
        <family val="4"/>
        <charset val="136"/>
      </rPr>
      <t>中文閱讀與寫作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</si>
  <si>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</si>
  <si>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</si>
  <si>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</si>
  <si>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</si>
  <si>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勞作教育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</si>
  <si>
    <r>
      <rPr>
        <sz val="9"/>
        <rFont val="標楷體"/>
        <family val="4"/>
        <charset val="136"/>
      </rPr>
      <t>服務學習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</si>
  <si>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職場禮儀與口語表達</t>
    </r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</si>
  <si>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Arial"/>
        <family val="2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19" type="noConversion"/>
  </si>
  <si>
    <r>
      <rPr>
        <b/>
        <sz val="9"/>
        <color rgb="FF000000"/>
        <rFont val="標楷體"/>
        <family val="4"/>
        <charset val="136"/>
      </rPr>
      <t>類別學分小計</t>
    </r>
  </si>
  <si>
    <t>院選修</t>
    <phoneticPr fontId="19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</si>
  <si>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19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</si>
  <si>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19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</si>
  <si>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19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</si>
  <si>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19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</si>
  <si>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19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</si>
  <si>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19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</si>
  <si>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19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</si>
  <si>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19" type="noConversion"/>
  </si>
  <si>
    <r>
      <rPr>
        <sz val="10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</si>
  <si>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年代美學與造型</t>
    </r>
    <phoneticPr fontId="19" type="noConversion"/>
  </si>
  <si>
    <r>
      <rPr>
        <sz val="9"/>
        <rFont val="標楷體"/>
        <family val="4"/>
        <charset val="136"/>
      </rPr>
      <t>頭皮養護概論</t>
    </r>
  </si>
  <si>
    <r>
      <rPr>
        <sz val="9"/>
        <rFont val="標楷體"/>
        <family val="4"/>
        <charset val="136"/>
      </rPr>
      <t>專題製作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</si>
  <si>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校外實習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</si>
  <si>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美妝品概論</t>
    </r>
    <phoneticPr fontId="19" type="noConversion"/>
  </si>
  <si>
    <r>
      <rPr>
        <sz val="9"/>
        <rFont val="標楷體"/>
        <family val="4"/>
        <charset val="136"/>
      </rPr>
      <t>影視彩妝設計</t>
    </r>
    <phoneticPr fontId="19" type="noConversion"/>
  </si>
  <si>
    <r>
      <rPr>
        <sz val="9"/>
        <rFont val="標楷體"/>
        <family val="4"/>
        <charset val="136"/>
      </rPr>
      <t>微型創業市場分析</t>
    </r>
    <phoneticPr fontId="19" type="noConversion"/>
  </si>
  <si>
    <r>
      <rPr>
        <sz val="9"/>
        <rFont val="標楷體"/>
        <family val="4"/>
        <charset val="136"/>
      </rPr>
      <t>校外實習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</si>
  <si>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時尚髮型設計</t>
    </r>
    <phoneticPr fontId="19" type="noConversion"/>
  </si>
  <si>
    <r>
      <rPr>
        <sz val="9"/>
        <rFont val="標楷體"/>
        <family val="4"/>
        <charset val="136"/>
      </rPr>
      <t>商業髮型設計</t>
    </r>
    <phoneticPr fontId="19" type="noConversion"/>
  </si>
  <si>
    <r>
      <rPr>
        <sz val="9"/>
        <rFont val="標楷體"/>
        <family val="4"/>
        <charset val="136"/>
      </rPr>
      <t>整體造型設計</t>
    </r>
    <phoneticPr fontId="19" type="noConversion"/>
  </si>
  <si>
    <r>
      <rPr>
        <sz val="9"/>
        <rFont val="標楷體"/>
        <family val="4"/>
        <charset val="136"/>
      </rPr>
      <t>彩妝設計</t>
    </r>
    <phoneticPr fontId="19" type="noConversion"/>
  </si>
  <si>
    <r>
      <rPr>
        <sz val="9"/>
        <rFont val="標楷體"/>
        <family val="4"/>
        <charset val="136"/>
      </rPr>
      <t>藝術指甲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</si>
  <si>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新娘秘書實務</t>
    </r>
    <phoneticPr fontId="19" type="noConversion"/>
  </si>
  <si>
    <r>
      <rPr>
        <sz val="9"/>
        <rFont val="標楷體"/>
        <family val="4"/>
        <charset val="136"/>
      </rPr>
      <t>時尚彩妝設計</t>
    </r>
    <phoneticPr fontId="19" type="noConversion"/>
  </si>
  <si>
    <r>
      <rPr>
        <sz val="9"/>
        <rFont val="標楷體"/>
        <family val="4"/>
        <charset val="136"/>
      </rPr>
      <t>頭皮養護實務</t>
    </r>
    <phoneticPr fontId="19" type="noConversion"/>
  </si>
  <si>
    <r>
      <rPr>
        <sz val="9"/>
        <rFont val="標楷體"/>
        <family val="4"/>
        <charset val="136"/>
      </rPr>
      <t>專業形象設計</t>
    </r>
    <phoneticPr fontId="19" type="noConversion"/>
  </si>
  <si>
    <r>
      <rPr>
        <sz val="9"/>
        <rFont val="標楷體"/>
        <family val="4"/>
        <charset val="136"/>
      </rPr>
      <t>護膚技術及實習</t>
    </r>
    <phoneticPr fontId="19" type="noConversion"/>
  </si>
  <si>
    <r>
      <rPr>
        <sz val="9"/>
        <rFont val="標楷體"/>
        <family val="4"/>
        <charset val="136"/>
      </rPr>
      <t>特效化妝</t>
    </r>
    <phoneticPr fontId="19" type="noConversion"/>
  </si>
  <si>
    <r>
      <rPr>
        <sz val="9"/>
        <rFont val="標楷體"/>
        <family val="4"/>
        <charset val="136"/>
      </rPr>
      <t>美妝品原料</t>
    </r>
    <phoneticPr fontId="19" type="noConversion"/>
  </si>
  <si>
    <r>
      <rPr>
        <sz val="9"/>
        <rFont val="標楷體"/>
        <family val="4"/>
        <charset val="136"/>
      </rPr>
      <t>藝術指甲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</si>
  <si>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進階時尚髮型設計</t>
    </r>
    <phoneticPr fontId="19" type="noConversion"/>
  </si>
  <si>
    <r>
      <rPr>
        <sz val="9"/>
        <rFont val="標楷體"/>
        <family val="4"/>
        <charset val="136"/>
      </rPr>
      <t>美容英文文獻導讀</t>
    </r>
    <phoneticPr fontId="19" type="noConversion"/>
  </si>
  <si>
    <r>
      <rPr>
        <sz val="8"/>
        <rFont val="標楷體"/>
        <family val="4"/>
        <charset val="136"/>
      </rPr>
      <t>專業選修</t>
    </r>
    <phoneticPr fontId="19" type="noConversion"/>
  </si>
  <si>
    <r>
      <rPr>
        <sz val="9"/>
        <rFont val="標楷體"/>
        <family val="4"/>
        <charset val="136"/>
      </rPr>
      <t>產業講座</t>
    </r>
    <phoneticPr fontId="19" type="noConversion"/>
  </si>
  <si>
    <r>
      <rPr>
        <sz val="9"/>
        <rFont val="標楷體"/>
        <family val="4"/>
        <charset val="136"/>
      </rPr>
      <t>校內實習</t>
    </r>
    <phoneticPr fontId="19" type="noConversion"/>
  </si>
  <si>
    <r>
      <rPr>
        <sz val="9"/>
        <rFont val="標楷體"/>
        <family val="4"/>
        <charset val="136"/>
      </rPr>
      <t>專業實習</t>
    </r>
    <phoneticPr fontId="19" type="noConversion"/>
  </si>
  <si>
    <r>
      <rPr>
        <sz val="10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19" type="noConversion"/>
  </si>
  <si>
    <r>
      <rPr>
        <sz val="9"/>
        <rFont val="標楷體"/>
        <family val="4"/>
        <charset val="136"/>
      </rPr>
      <t>時尚彩妝畫</t>
    </r>
    <phoneticPr fontId="19" type="noConversion"/>
  </si>
  <si>
    <r>
      <rPr>
        <sz val="8"/>
        <rFont val="標楷體"/>
        <family val="4"/>
        <charset val="136"/>
      </rPr>
      <t>時尚造型模組</t>
    </r>
    <phoneticPr fontId="19" type="noConversion"/>
  </si>
  <si>
    <r>
      <rPr>
        <sz val="9"/>
        <rFont val="標楷體"/>
        <family val="4"/>
        <charset val="136"/>
      </rPr>
      <t>時尚攝影</t>
    </r>
    <phoneticPr fontId="19" type="noConversion"/>
  </si>
  <si>
    <r>
      <rPr>
        <sz val="9"/>
        <rFont val="標楷體"/>
        <family val="4"/>
        <charset val="136"/>
      </rPr>
      <t>婚禮花藝設計</t>
    </r>
    <phoneticPr fontId="19" type="noConversion"/>
  </si>
  <si>
    <r>
      <rPr>
        <sz val="9"/>
        <rFont val="標楷體"/>
        <family val="4"/>
        <charset val="136"/>
      </rPr>
      <t>時尚衣櫥管理</t>
    </r>
    <phoneticPr fontId="19" type="noConversion"/>
  </si>
  <si>
    <r>
      <rPr>
        <sz val="9"/>
        <rFont val="標楷體"/>
        <family val="4"/>
        <charset val="136"/>
      </rPr>
      <t>時尚飾品設計</t>
    </r>
    <phoneticPr fontId="19" type="noConversion"/>
  </si>
  <si>
    <r>
      <rPr>
        <sz val="9"/>
        <rFont val="標楷體"/>
        <family val="4"/>
        <charset val="136"/>
      </rPr>
      <t>婚禮產業養成實務</t>
    </r>
    <phoneticPr fontId="19" type="noConversion"/>
  </si>
  <si>
    <r>
      <rPr>
        <sz val="9"/>
        <rFont val="標楷體"/>
        <family val="4"/>
        <charset val="136"/>
      </rPr>
      <t>時尚造型素描</t>
    </r>
    <phoneticPr fontId="19" type="noConversion"/>
  </si>
  <si>
    <r>
      <rPr>
        <sz val="9"/>
        <rFont val="標楷體"/>
        <family val="4"/>
        <charset val="136"/>
      </rPr>
      <t>時尚花藝設計</t>
    </r>
    <phoneticPr fontId="19" type="noConversion"/>
  </si>
  <si>
    <r>
      <rPr>
        <sz val="9"/>
        <rFont val="標楷體"/>
        <family val="4"/>
        <charset val="136"/>
      </rPr>
      <t>新娘禮服製作</t>
    </r>
    <phoneticPr fontId="19" type="noConversion"/>
  </si>
  <si>
    <r>
      <rPr>
        <sz val="9"/>
        <rFont val="標楷體"/>
        <family val="4"/>
        <charset val="136"/>
      </rPr>
      <t>時尚服裝畫</t>
    </r>
    <phoneticPr fontId="19" type="noConversion"/>
  </si>
  <si>
    <r>
      <rPr>
        <sz val="9"/>
        <rFont val="標楷體"/>
        <family val="4"/>
        <charset val="136"/>
      </rPr>
      <t>時尚藝術賞析</t>
    </r>
    <phoneticPr fontId="19" type="noConversion"/>
  </si>
  <si>
    <r>
      <rPr>
        <sz val="9"/>
        <rFont val="標楷體"/>
        <family val="4"/>
        <charset val="136"/>
      </rPr>
      <t>噴槍彩繪</t>
    </r>
    <phoneticPr fontId="19" type="noConversion"/>
  </si>
  <si>
    <r>
      <rPr>
        <sz val="9"/>
        <rFont val="標楷體"/>
        <family val="4"/>
        <charset val="136"/>
      </rPr>
      <t>複合媒材</t>
    </r>
    <phoneticPr fontId="19" type="noConversion"/>
  </si>
  <si>
    <r>
      <rPr>
        <sz val="9"/>
        <rFont val="標楷體"/>
        <family val="4"/>
        <charset val="136"/>
      </rPr>
      <t>時尚立裁設計</t>
    </r>
    <phoneticPr fontId="19" type="noConversion"/>
  </si>
  <si>
    <r>
      <rPr>
        <sz val="9"/>
        <rFont val="標楷體"/>
        <family val="4"/>
        <charset val="136"/>
      </rPr>
      <t>時尚彩繪化妝</t>
    </r>
    <phoneticPr fontId="19" type="noConversion"/>
  </si>
  <si>
    <r>
      <rPr>
        <sz val="9"/>
        <rFont val="標楷體"/>
        <family val="4"/>
        <charset val="136"/>
      </rPr>
      <t>應用色彩學</t>
    </r>
    <phoneticPr fontId="19" type="noConversion"/>
  </si>
  <si>
    <r>
      <rPr>
        <sz val="9"/>
        <rFont val="標楷體"/>
        <family val="4"/>
        <charset val="136"/>
      </rPr>
      <t>婚禮企劃與設計</t>
    </r>
    <phoneticPr fontId="19" type="noConversion"/>
  </si>
  <si>
    <r>
      <rPr>
        <sz val="9"/>
        <rFont val="標楷體"/>
        <family val="4"/>
        <charset val="136"/>
      </rPr>
      <t>消費者行為</t>
    </r>
    <phoneticPr fontId="19" type="noConversion"/>
  </si>
  <si>
    <r>
      <rPr>
        <sz val="9"/>
        <color rgb="FFFF0000"/>
        <rFont val="標楷體"/>
        <family val="4"/>
        <charset val="136"/>
      </rPr>
      <t>專業韓文</t>
    </r>
    <phoneticPr fontId="19" type="noConversion"/>
  </si>
  <si>
    <r>
      <rPr>
        <sz val="9"/>
        <rFont val="標楷體"/>
        <family val="4"/>
        <charset val="136"/>
      </rPr>
      <t>平面雜誌彩妝設計</t>
    </r>
    <phoneticPr fontId="19" type="noConversion"/>
  </si>
  <si>
    <r>
      <rPr>
        <sz val="9"/>
        <rFont val="標楷體"/>
        <family val="4"/>
        <charset val="136"/>
      </rPr>
      <t>時尚品牌經營</t>
    </r>
    <phoneticPr fontId="19" type="noConversion"/>
  </si>
  <si>
    <r>
      <rPr>
        <sz val="9"/>
        <color rgb="FFFF0000"/>
        <rFont val="標楷體"/>
        <family val="4"/>
        <charset val="136"/>
      </rPr>
      <t>藝術彩繪</t>
    </r>
    <phoneticPr fontId="19" type="noConversion"/>
  </si>
  <si>
    <r>
      <rPr>
        <sz val="9"/>
        <rFont val="標楷體"/>
        <family val="4"/>
        <charset val="136"/>
      </rPr>
      <t>面具設計</t>
    </r>
    <phoneticPr fontId="19" type="noConversion"/>
  </si>
  <si>
    <r>
      <rPr>
        <sz val="9"/>
        <rFont val="標楷體"/>
        <family val="4"/>
        <charset val="136"/>
      </rPr>
      <t>配件設計與製作</t>
    </r>
    <phoneticPr fontId="19" type="noConversion"/>
  </si>
  <si>
    <r>
      <rPr>
        <sz val="9"/>
        <color rgb="FFFF0000"/>
        <rFont val="標楷體"/>
        <family val="4"/>
        <charset val="136"/>
      </rPr>
      <t>人力資源管理</t>
    </r>
    <phoneticPr fontId="19" type="noConversion"/>
  </si>
  <si>
    <r>
      <rPr>
        <sz val="9"/>
        <rFont val="標楷體"/>
        <family val="4"/>
        <charset val="136"/>
      </rPr>
      <t>人體彩繪</t>
    </r>
    <phoneticPr fontId="19" type="noConversion"/>
  </si>
  <si>
    <r>
      <rPr>
        <sz val="9"/>
        <rFont val="標楷體"/>
        <family val="4"/>
        <charset val="136"/>
      </rPr>
      <t>企畫提案與簡報</t>
    </r>
    <phoneticPr fontId="19" type="noConversion"/>
  </si>
  <si>
    <r>
      <rPr>
        <sz val="9"/>
        <rFont val="標楷體"/>
        <family val="4"/>
        <charset val="136"/>
      </rPr>
      <t>假髮應用</t>
    </r>
    <phoneticPr fontId="19" type="noConversion"/>
  </si>
  <si>
    <r>
      <rPr>
        <sz val="9"/>
        <rFont val="標楷體"/>
        <family val="4"/>
        <charset val="136"/>
      </rPr>
      <t>美容實用英文</t>
    </r>
    <phoneticPr fontId="19" type="noConversion"/>
  </si>
  <si>
    <r>
      <rPr>
        <sz val="9"/>
        <rFont val="標楷體"/>
        <family val="4"/>
        <charset val="136"/>
      </rPr>
      <t>電腦輔助美容造型設計</t>
    </r>
    <phoneticPr fontId="19" type="noConversion"/>
  </si>
  <si>
    <r>
      <rPr>
        <b/>
        <sz val="8"/>
        <rFont val="標楷體"/>
        <family val="4"/>
        <charset val="136"/>
      </rPr>
      <t>類別學分小計</t>
    </r>
  </si>
  <si>
    <r>
      <rPr>
        <b/>
        <sz val="8"/>
        <rFont val="標楷體"/>
        <family val="4"/>
        <charset val="136"/>
      </rPr>
      <t>至少修</t>
    </r>
    <r>
      <rPr>
        <b/>
        <sz val="8"/>
        <rFont val="Arial"/>
        <family val="2"/>
      </rPr>
      <t>30</t>
    </r>
    <r>
      <rPr>
        <b/>
        <sz val="8"/>
        <rFont val="標楷體"/>
        <family val="4"/>
        <charset val="136"/>
      </rPr>
      <t>學分以上</t>
    </r>
    <phoneticPr fontId="19" type="noConversion"/>
  </si>
  <si>
    <r>
      <rPr>
        <sz val="9"/>
        <rFont val="標楷體"/>
        <family val="4"/>
        <charset val="136"/>
      </rPr>
      <t>基礎通識：</t>
    </r>
    <r>
      <rPr>
        <sz val="9"/>
        <rFont val="Arial"/>
        <family val="2"/>
      </rPr>
      <t>14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</si>
  <si>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Arial"/>
        <family val="2"/>
      </rPr>
      <t>6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</si>
  <si>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Arial"/>
        <family val="2"/>
      </rPr>
      <t xml:space="preserve">62 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</si>
  <si>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Arial"/>
        <family val="2"/>
      </rPr>
      <t>128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</si>
  <si>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Arial"/>
        <family val="2"/>
      </rPr>
      <t xml:space="preserve"> 8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</si>
  <si>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院必修：</t>
    </r>
    <r>
      <rPr>
        <sz val="9"/>
        <rFont val="Arial"/>
        <family val="2"/>
      </rPr>
      <t>8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</si>
  <si>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9"/>
        <rFont val="標楷體"/>
        <family val="4"/>
        <charset val="136"/>
      </rPr>
      <t>專業選修：</t>
    </r>
    <r>
      <rPr>
        <sz val="9"/>
        <rFont val="Arial"/>
        <family val="2"/>
      </rPr>
      <t xml:space="preserve">30 </t>
    </r>
    <r>
      <rPr>
        <sz val="9"/>
        <rFont val="標楷體"/>
        <family val="4"/>
        <charset val="136"/>
      </rPr>
      <t>學分</t>
    </r>
    <phoneticPr fontId="19" type="noConversion"/>
  </si>
  <si>
    <r>
      <rPr>
        <sz val="8"/>
        <rFont val="標楷體"/>
        <family val="4"/>
        <charset val="136"/>
      </rPr>
      <t>註</t>
    </r>
    <r>
      <rPr>
        <sz val="8"/>
        <rFont val="Arial"/>
        <family val="2"/>
      </rPr>
      <t>1</t>
    </r>
    <r>
      <rPr>
        <sz val="8"/>
        <rFont val="標楷體"/>
        <family val="4"/>
        <charset val="136"/>
      </rPr>
      <t>：跨系選修至多可抵</t>
    </r>
    <r>
      <rPr>
        <sz val="8"/>
        <rFont val="Arial"/>
        <family val="2"/>
      </rPr>
      <t xml:space="preserve"> 6 </t>
    </r>
    <r>
      <rPr>
        <sz val="8"/>
        <rFont val="標楷體"/>
        <family val="4"/>
        <charset val="136"/>
      </rPr>
      <t>學分專業選修</t>
    </r>
    <phoneticPr fontId="19" type="noConversion"/>
  </si>
  <si>
    <r>
      <rPr>
        <sz val="9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</si>
  <si>
    <r>
      <rPr>
        <sz val="8"/>
        <rFont val="標楷體"/>
        <family val="4"/>
        <charset val="136"/>
      </rPr>
      <t>註</t>
    </r>
    <r>
      <rPr>
        <sz val="8"/>
        <rFont val="Arial"/>
        <family val="2"/>
      </rPr>
      <t>2</t>
    </r>
    <r>
      <rPr>
        <sz val="8"/>
        <rFont val="標楷體"/>
        <family val="4"/>
        <charset val="136"/>
      </rPr>
      <t>：選修科目得依產業發展需要開設。</t>
    </r>
    <phoneticPr fontId="19" type="noConversion"/>
  </si>
  <si>
    <r>
      <rPr>
        <sz val="9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19" type="noConversion"/>
  </si>
  <si>
    <r>
      <t>107</t>
    </r>
    <r>
      <rPr>
        <sz val="6"/>
        <rFont val="細明體"/>
        <family val="3"/>
        <charset val="136"/>
      </rPr>
      <t>年</t>
    </r>
    <r>
      <rPr>
        <sz val="6"/>
        <rFont val="Arial"/>
        <family val="2"/>
      </rPr>
      <t>03</t>
    </r>
    <r>
      <rPr>
        <sz val="6"/>
        <rFont val="細明體"/>
        <family val="3"/>
        <charset val="136"/>
      </rPr>
      <t>月</t>
    </r>
    <r>
      <rPr>
        <sz val="6"/>
        <rFont val="Arial"/>
        <family val="2"/>
      </rPr>
      <t>15</t>
    </r>
    <r>
      <rPr>
        <sz val="6"/>
        <rFont val="細明體"/>
        <family val="3"/>
        <charset val="136"/>
      </rPr>
      <t>日</t>
    </r>
    <r>
      <rPr>
        <sz val="6"/>
        <rFont val="Arial"/>
        <family val="2"/>
      </rPr>
      <t xml:space="preserve"> 106</t>
    </r>
    <r>
      <rPr>
        <sz val="6"/>
        <rFont val="細明體"/>
        <family val="3"/>
        <charset val="136"/>
      </rPr>
      <t>學年度第</t>
    </r>
    <r>
      <rPr>
        <sz val="6"/>
        <rFont val="Arial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Arial"/>
        <family val="2"/>
      </rPr>
      <t>1</t>
    </r>
    <r>
      <rPr>
        <sz val="6"/>
        <rFont val="細明體"/>
        <family val="3"/>
        <charset val="136"/>
      </rPr>
      <t xml:space="preserve">次系課程發展委員會訂定
</t>
    </r>
    <r>
      <rPr>
        <sz val="6"/>
        <rFont val="Arial"/>
        <family val="2"/>
      </rPr>
      <t>107</t>
    </r>
    <r>
      <rPr>
        <sz val="6"/>
        <rFont val="細明體"/>
        <family val="3"/>
        <charset val="136"/>
      </rPr>
      <t>年</t>
    </r>
    <r>
      <rPr>
        <sz val="6"/>
        <rFont val="Arial"/>
        <family val="2"/>
      </rPr>
      <t>03</t>
    </r>
    <r>
      <rPr>
        <sz val="6"/>
        <rFont val="細明體"/>
        <family val="3"/>
        <charset val="136"/>
      </rPr>
      <t>月</t>
    </r>
    <r>
      <rPr>
        <sz val="6"/>
        <rFont val="Arial"/>
        <family val="2"/>
      </rPr>
      <t>26</t>
    </r>
    <r>
      <rPr>
        <sz val="6"/>
        <rFont val="細明體"/>
        <family val="3"/>
        <charset val="136"/>
      </rPr>
      <t>日</t>
    </r>
    <r>
      <rPr>
        <sz val="6"/>
        <rFont val="Arial"/>
        <family val="2"/>
      </rPr>
      <t xml:space="preserve"> 106</t>
    </r>
    <r>
      <rPr>
        <sz val="6"/>
        <rFont val="細明體"/>
        <family val="3"/>
        <charset val="136"/>
      </rPr>
      <t>學年度第</t>
    </r>
    <r>
      <rPr>
        <sz val="6"/>
        <rFont val="Arial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Arial"/>
        <family val="2"/>
      </rPr>
      <t>1</t>
    </r>
    <r>
      <rPr>
        <sz val="6"/>
        <rFont val="細明體"/>
        <family val="3"/>
        <charset val="136"/>
      </rPr>
      <t xml:space="preserve">次院課程發展委員會審議
</t>
    </r>
    <r>
      <rPr>
        <sz val="6"/>
        <rFont val="Arial"/>
        <family val="2"/>
      </rPr>
      <t>107</t>
    </r>
    <r>
      <rPr>
        <sz val="6"/>
        <rFont val="細明體"/>
        <family val="3"/>
        <charset val="136"/>
      </rPr>
      <t>年</t>
    </r>
    <r>
      <rPr>
        <sz val="6"/>
        <rFont val="Arial"/>
        <family val="2"/>
      </rPr>
      <t>04</t>
    </r>
    <r>
      <rPr>
        <sz val="6"/>
        <rFont val="細明體"/>
        <family val="3"/>
        <charset val="136"/>
      </rPr>
      <t>月</t>
    </r>
    <r>
      <rPr>
        <sz val="6"/>
        <rFont val="Arial"/>
        <family val="2"/>
      </rPr>
      <t>12</t>
    </r>
    <r>
      <rPr>
        <sz val="6"/>
        <rFont val="細明體"/>
        <family val="3"/>
        <charset val="136"/>
      </rPr>
      <t>日</t>
    </r>
    <r>
      <rPr>
        <sz val="6"/>
        <rFont val="Arial"/>
        <family val="2"/>
      </rPr>
      <t xml:space="preserve"> 106</t>
    </r>
    <r>
      <rPr>
        <sz val="6"/>
        <rFont val="細明體"/>
        <family val="3"/>
        <charset val="136"/>
      </rPr>
      <t>學年度第</t>
    </r>
    <r>
      <rPr>
        <sz val="6"/>
        <rFont val="Arial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Arial"/>
        <family val="2"/>
      </rPr>
      <t>1</t>
    </r>
    <r>
      <rPr>
        <sz val="6"/>
        <rFont val="細明體"/>
        <family val="3"/>
        <charset val="136"/>
      </rPr>
      <t>次校課程發展委員會審議</t>
    </r>
    <phoneticPr fontId="19" type="noConversion"/>
  </si>
  <si>
    <r>
      <rPr>
        <sz val="18"/>
        <rFont val="標楷體"/>
        <family val="4"/>
        <charset val="136"/>
      </rPr>
      <t>臺北城市科技大學四年制日間部化妝品應用與管理系課程規劃表</t>
    </r>
    <r>
      <rPr>
        <sz val="12"/>
        <rFont val="Arial"/>
        <family val="2"/>
      </rPr>
      <t>(106</t>
    </r>
    <r>
      <rPr>
        <sz val="12"/>
        <rFont val="標楷體"/>
        <family val="4"/>
        <charset val="136"/>
      </rPr>
      <t>學年度入學美容保養模組</t>
    </r>
    <r>
      <rPr>
        <sz val="12"/>
        <rFont val="Arial"/>
        <family val="2"/>
      </rPr>
      <t xml:space="preserve">) </t>
    </r>
    <phoneticPr fontId="19" type="noConversion"/>
  </si>
  <si>
    <r>
      <rPr>
        <sz val="9"/>
        <rFont val="標楷體"/>
        <family val="4"/>
        <charset val="136"/>
      </rPr>
      <t>美妝品調製及實習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</si>
  <si>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芳香療法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</si>
  <si>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美睫實務</t>
    </r>
    <phoneticPr fontId="19" type="noConversion"/>
  </si>
  <si>
    <r>
      <rPr>
        <sz val="9"/>
        <rFont val="標楷體"/>
        <family val="4"/>
        <charset val="136"/>
      </rPr>
      <t>專業美容諮詢</t>
    </r>
  </si>
  <si>
    <r>
      <rPr>
        <sz val="9"/>
        <rFont val="標楷體"/>
        <family val="4"/>
        <charset val="136"/>
      </rPr>
      <t>美容美體實務</t>
    </r>
    <phoneticPr fontId="19" type="noConversion"/>
  </si>
  <si>
    <r>
      <rPr>
        <sz val="9"/>
        <rFont val="標楷體"/>
        <family val="4"/>
        <charset val="136"/>
      </rPr>
      <t>美妝品產品分析</t>
    </r>
    <phoneticPr fontId="19" type="noConversion"/>
  </si>
  <si>
    <r>
      <rPr>
        <sz val="9"/>
        <rFont val="標楷體"/>
        <family val="4"/>
        <charset val="136"/>
      </rPr>
      <t>指甲與手部保養</t>
    </r>
    <phoneticPr fontId="19" type="noConversion"/>
  </si>
  <si>
    <r>
      <rPr>
        <sz val="9"/>
        <rFont val="標楷體"/>
        <family val="4"/>
        <charset val="136"/>
      </rPr>
      <t>美妝品調製及實習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</si>
  <si>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t>SPA</t>
    </r>
    <r>
      <rPr>
        <sz val="9"/>
        <rFont val="標楷體"/>
        <family val="4"/>
        <charset val="136"/>
      </rPr>
      <t>實務</t>
    </r>
    <phoneticPr fontId="19" type="noConversion"/>
  </si>
  <si>
    <r>
      <rPr>
        <sz val="9"/>
        <rFont val="標楷體"/>
        <family val="4"/>
        <charset val="136"/>
      </rPr>
      <t>護膚技術及實習</t>
    </r>
  </si>
  <si>
    <r>
      <rPr>
        <sz val="9"/>
        <rFont val="標楷體"/>
        <family val="4"/>
        <charset val="136"/>
      </rPr>
      <t>芳香療法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</t>
    </r>
    <phoneticPr fontId="19" type="noConversion"/>
  </si>
  <si>
    <r>
      <rPr>
        <sz val="9"/>
        <rFont val="標楷體"/>
        <family val="4"/>
        <charset val="136"/>
      </rPr>
      <t>美容儀器實務</t>
    </r>
    <phoneticPr fontId="19" type="noConversion"/>
  </si>
  <si>
    <r>
      <rPr>
        <sz val="9"/>
        <rFont val="標楷體"/>
        <family val="4"/>
        <charset val="136"/>
      </rPr>
      <t>皮膚生理學</t>
    </r>
    <phoneticPr fontId="19" type="noConversion"/>
  </si>
  <si>
    <r>
      <rPr>
        <sz val="9"/>
        <color rgb="FFFF0000"/>
        <rFont val="標楷體"/>
        <family val="4"/>
        <charset val="136"/>
      </rPr>
      <t>產業講座</t>
    </r>
    <phoneticPr fontId="19" type="noConversion"/>
  </si>
  <si>
    <r>
      <rPr>
        <sz val="9"/>
        <color rgb="FFFF0000"/>
        <rFont val="標楷體"/>
        <family val="4"/>
        <charset val="136"/>
      </rPr>
      <t>校內實習</t>
    </r>
    <phoneticPr fontId="19" type="noConversion"/>
  </si>
  <si>
    <r>
      <rPr>
        <sz val="9"/>
        <color rgb="FFFF0000"/>
        <rFont val="標楷體"/>
        <family val="4"/>
        <charset val="136"/>
      </rPr>
      <t>專業實習</t>
    </r>
    <phoneticPr fontId="19" type="noConversion"/>
  </si>
  <si>
    <r>
      <rPr>
        <sz val="9"/>
        <rFont val="標楷體"/>
        <family val="4"/>
        <charset val="136"/>
      </rPr>
      <t>生活毒物學</t>
    </r>
    <phoneticPr fontId="19" type="noConversion"/>
  </si>
  <si>
    <r>
      <rPr>
        <sz val="8"/>
        <rFont val="標楷體"/>
        <family val="4"/>
        <charset val="136"/>
      </rPr>
      <t>美容保養模組</t>
    </r>
    <phoneticPr fontId="19" type="noConversion"/>
  </si>
  <si>
    <r>
      <rPr>
        <sz val="9"/>
        <rFont val="標楷體"/>
        <family val="4"/>
        <charset val="136"/>
      </rPr>
      <t>美容美體塑身實務</t>
    </r>
  </si>
  <si>
    <r>
      <rPr>
        <sz val="9"/>
        <rFont val="標楷體"/>
        <family val="4"/>
        <charset val="136"/>
      </rPr>
      <t>自然療法</t>
    </r>
  </si>
  <si>
    <r>
      <rPr>
        <sz val="9"/>
        <rFont val="標楷體"/>
        <family val="4"/>
        <charset val="136"/>
      </rPr>
      <t>生技美妝品</t>
    </r>
  </si>
  <si>
    <r>
      <rPr>
        <sz val="9"/>
        <rFont val="標楷體"/>
        <family val="4"/>
        <charset val="136"/>
      </rPr>
      <t>醫學美容概論</t>
    </r>
  </si>
  <si>
    <r>
      <rPr>
        <sz val="9"/>
        <rFont val="標楷體"/>
        <family val="4"/>
        <charset val="136"/>
      </rPr>
      <t>美妝品有效性評估</t>
    </r>
    <phoneticPr fontId="19" type="noConversion"/>
  </si>
  <si>
    <r>
      <rPr>
        <sz val="9"/>
        <rFont val="標楷體"/>
        <family val="4"/>
        <charset val="136"/>
      </rPr>
      <t>天然物美妝品</t>
    </r>
  </si>
  <si>
    <r>
      <rPr>
        <sz val="9"/>
        <rFont val="標楷體"/>
        <family val="4"/>
        <charset val="136"/>
      </rPr>
      <t>美容保健諮詢</t>
    </r>
    <phoneticPr fontId="19" type="noConversion"/>
  </si>
  <si>
    <r>
      <rPr>
        <sz val="9"/>
        <rFont val="標楷體"/>
        <family val="4"/>
        <charset val="136"/>
      </rPr>
      <t>美妝品</t>
    </r>
    <r>
      <rPr>
        <sz val="9"/>
        <rFont val="Arial"/>
        <family val="2"/>
      </rPr>
      <t>GMP</t>
    </r>
  </si>
  <si>
    <r>
      <rPr>
        <sz val="9"/>
        <rFont val="標楷體"/>
        <family val="4"/>
        <charset val="136"/>
      </rPr>
      <t>天然物概論</t>
    </r>
    <phoneticPr fontId="19" type="noConversion"/>
  </si>
  <si>
    <r>
      <rPr>
        <sz val="9"/>
        <rFont val="標楷體"/>
        <family val="4"/>
        <charset val="136"/>
      </rPr>
      <t>美容術後保養</t>
    </r>
    <phoneticPr fontId="19" type="noConversion"/>
  </si>
  <si>
    <r>
      <rPr>
        <sz val="9"/>
        <rFont val="標楷體"/>
        <family val="4"/>
        <charset val="136"/>
      </rPr>
      <t>美妝品機能性成分</t>
    </r>
    <phoneticPr fontId="19" type="noConversion"/>
  </si>
  <si>
    <r>
      <rPr>
        <sz val="9"/>
        <rFont val="標楷體"/>
        <family val="4"/>
        <charset val="136"/>
      </rPr>
      <t>美容衛生與法規</t>
    </r>
    <phoneticPr fontId="19" type="noConversion"/>
  </si>
  <si>
    <r>
      <rPr>
        <sz val="9"/>
        <rFont val="標楷體"/>
        <family val="4"/>
        <charset val="136"/>
      </rPr>
      <t>皂型技術</t>
    </r>
    <phoneticPr fontId="19" type="noConversion"/>
  </si>
  <si>
    <r>
      <rPr>
        <sz val="9"/>
        <rFont val="標楷體"/>
        <family val="4"/>
        <charset val="136"/>
      </rPr>
      <t>美容與營養</t>
    </r>
    <phoneticPr fontId="19" type="noConversion"/>
  </si>
  <si>
    <r>
      <rPr>
        <sz val="9"/>
        <rFont val="標楷體"/>
        <family val="4"/>
        <charset val="136"/>
      </rPr>
      <t>美容經絡學</t>
    </r>
    <phoneticPr fontId="19" type="noConversion"/>
  </si>
  <si>
    <r>
      <rPr>
        <sz val="9"/>
        <rFont val="標楷體"/>
        <family val="4"/>
        <charset val="136"/>
      </rPr>
      <t>配方實務</t>
    </r>
    <phoneticPr fontId="19" type="noConversion"/>
  </si>
  <si>
    <r>
      <rPr>
        <sz val="9"/>
        <rFont val="標楷體"/>
        <family val="4"/>
        <charset val="136"/>
      </rPr>
      <t>美妝品保存技術</t>
    </r>
    <phoneticPr fontId="19" type="noConversion"/>
  </si>
  <si>
    <r>
      <rPr>
        <sz val="9"/>
        <rFont val="標楷體"/>
        <family val="4"/>
        <charset val="136"/>
      </rPr>
      <t>美妝品測試</t>
    </r>
  </si>
  <si>
    <r>
      <rPr>
        <sz val="9"/>
        <rFont val="標楷體"/>
        <family val="4"/>
        <charset val="136"/>
      </rPr>
      <t>香草學</t>
    </r>
    <phoneticPr fontId="19" type="noConversion"/>
  </si>
  <si>
    <r>
      <rPr>
        <sz val="9"/>
        <rFont val="標楷體"/>
        <family val="4"/>
        <charset val="136"/>
      </rPr>
      <t>中草藥美妝品</t>
    </r>
    <phoneticPr fontId="19" type="noConversion"/>
  </si>
  <si>
    <r>
      <rPr>
        <sz val="9"/>
        <rFont val="標楷體"/>
        <family val="4"/>
        <charset val="136"/>
      </rPr>
      <t>膳食營養</t>
    </r>
    <phoneticPr fontId="19" type="noConversion"/>
  </si>
  <si>
    <r>
      <rPr>
        <sz val="9"/>
        <rFont val="標楷體"/>
        <family val="4"/>
        <charset val="136"/>
      </rPr>
      <t>專業日文</t>
    </r>
    <phoneticPr fontId="19" type="noConversion"/>
  </si>
  <si>
    <r>
      <rPr>
        <sz val="9"/>
        <rFont val="標楷體"/>
        <family val="4"/>
        <charset val="136"/>
      </rPr>
      <t>生活化學與實習</t>
    </r>
    <phoneticPr fontId="19" type="noConversion"/>
  </si>
  <si>
    <r>
      <rPr>
        <sz val="9"/>
        <rFont val="標楷體"/>
        <family val="4"/>
        <charset val="136"/>
      </rPr>
      <t>註</t>
    </r>
    <r>
      <rPr>
        <sz val="9"/>
        <rFont val="Arial"/>
        <family val="2"/>
      </rPr>
      <t>1</t>
    </r>
    <r>
      <rPr>
        <sz val="9"/>
        <rFont val="標楷體"/>
        <family val="4"/>
        <charset val="136"/>
      </rPr>
      <t>：跨系選修至多可抵</t>
    </r>
    <r>
      <rPr>
        <sz val="9"/>
        <rFont val="Arial"/>
        <family val="2"/>
      </rPr>
      <t xml:space="preserve"> 6 </t>
    </r>
    <r>
      <rPr>
        <sz val="9"/>
        <rFont val="標楷體"/>
        <family val="4"/>
        <charset val="136"/>
      </rPr>
      <t>學分專業選修</t>
    </r>
    <phoneticPr fontId="19" type="noConversion"/>
  </si>
  <si>
    <r>
      <rPr>
        <sz val="9"/>
        <rFont val="標楷體"/>
        <family val="4"/>
        <charset val="136"/>
      </rPr>
      <t>註</t>
    </r>
    <r>
      <rPr>
        <sz val="9"/>
        <rFont val="Arial"/>
        <family val="2"/>
      </rPr>
      <t>2</t>
    </r>
    <r>
      <rPr>
        <sz val="9"/>
        <rFont val="標楷體"/>
        <family val="4"/>
        <charset val="136"/>
      </rPr>
      <t>：選修科目得依產業發展需要開設。</t>
    </r>
    <phoneticPr fontId="19" type="noConversion"/>
  </si>
  <si>
    <r>
      <rPr>
        <sz val="16"/>
        <rFont val="標楷體"/>
        <family val="4"/>
        <charset val="136"/>
      </rPr>
      <t>臺北城市科技大學</t>
    </r>
    <r>
      <rPr>
        <sz val="16"/>
        <rFont val="Arial"/>
        <family val="2"/>
      </rPr>
      <t xml:space="preserve">  </t>
    </r>
    <r>
      <rPr>
        <sz val="16"/>
        <rFont val="標楷體"/>
        <family val="4"/>
        <charset val="136"/>
      </rPr>
      <t>四年制</t>
    </r>
    <r>
      <rPr>
        <sz val="16"/>
        <rFont val="Arial"/>
        <family val="2"/>
      </rPr>
      <t xml:space="preserve"> </t>
    </r>
    <r>
      <rPr>
        <sz val="16"/>
        <rFont val="標楷體"/>
        <family val="4"/>
        <charset val="136"/>
      </rPr>
      <t>日間部</t>
    </r>
    <r>
      <rPr>
        <sz val="16"/>
        <rFont val="Arial"/>
        <family val="2"/>
      </rPr>
      <t xml:space="preserve">  </t>
    </r>
    <r>
      <rPr>
        <sz val="16"/>
        <rFont val="標楷體"/>
        <family val="4"/>
        <charset val="136"/>
      </rPr>
      <t>演藝事業學士學位學程課程規劃表</t>
    </r>
    <r>
      <rPr>
        <sz val="12"/>
        <rFont val="Arial"/>
        <family val="2"/>
      </rPr>
      <t xml:space="preserve">  (106</t>
    </r>
    <r>
      <rPr>
        <sz val="12"/>
        <rFont val="標楷體"/>
        <family val="4"/>
        <charset val="136"/>
      </rPr>
      <t>學年入學適用</t>
    </r>
    <r>
      <rPr>
        <sz val="12"/>
        <rFont val="Arial"/>
        <family val="2"/>
      </rPr>
      <t xml:space="preserve">) </t>
    </r>
    <phoneticPr fontId="19" type="noConversion"/>
  </si>
  <si>
    <r>
      <rPr>
        <sz val="10"/>
        <rFont val="標楷體"/>
        <family val="4"/>
        <charset val="136"/>
      </rPr>
      <t>類別</t>
    </r>
  </si>
  <si>
    <r>
      <rPr>
        <sz val="10"/>
        <rFont val="標楷體"/>
        <family val="4"/>
        <charset val="136"/>
      </rPr>
      <t>科目名稱</t>
    </r>
  </si>
  <si>
    <r>
      <t>106</t>
    </r>
    <r>
      <rPr>
        <sz val="10"/>
        <rFont val="標楷體"/>
        <family val="4"/>
        <charset val="136"/>
      </rPr>
      <t>第一學年</t>
    </r>
    <phoneticPr fontId="19" type="noConversion"/>
  </si>
  <si>
    <r>
      <t>107</t>
    </r>
    <r>
      <rPr>
        <sz val="10"/>
        <rFont val="標楷體"/>
        <family val="4"/>
        <charset val="136"/>
      </rPr>
      <t>第二學年</t>
    </r>
    <phoneticPr fontId="19" type="noConversion"/>
  </si>
  <si>
    <r>
      <t>108</t>
    </r>
    <r>
      <rPr>
        <sz val="10"/>
        <rFont val="標楷體"/>
        <family val="4"/>
        <charset val="136"/>
      </rPr>
      <t>第三學年</t>
    </r>
    <phoneticPr fontId="19" type="noConversion"/>
  </si>
  <si>
    <r>
      <t>109</t>
    </r>
    <r>
      <rPr>
        <sz val="10"/>
        <rFont val="標楷體"/>
        <family val="4"/>
        <charset val="136"/>
      </rPr>
      <t>第四學年</t>
    </r>
    <phoneticPr fontId="19" type="noConversion"/>
  </si>
  <si>
    <r>
      <rPr>
        <sz val="10"/>
        <rFont val="標楷體"/>
        <family val="4"/>
        <charset val="136"/>
      </rPr>
      <t>上</t>
    </r>
  </si>
  <si>
    <r>
      <rPr>
        <sz val="10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</si>
  <si>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上</t>
    </r>
  </si>
  <si>
    <r>
      <rPr>
        <sz val="10"/>
        <rFont val="標楷體"/>
        <family val="4"/>
        <charset val="136"/>
      </rPr>
      <t>學分</t>
    </r>
  </si>
  <si>
    <r>
      <rPr>
        <sz val="10"/>
        <rFont val="標楷體"/>
        <family val="4"/>
        <charset val="136"/>
      </rPr>
      <t>時數</t>
    </r>
  </si>
  <si>
    <r>
      <rPr>
        <sz val="10"/>
        <rFont val="標楷體"/>
        <family val="4"/>
        <charset val="136"/>
      </rPr>
      <t>基礎通識</t>
    </r>
    <phoneticPr fontId="19" type="noConversion"/>
  </si>
  <si>
    <r>
      <rPr>
        <sz val="10"/>
        <rFont val="標楷體"/>
        <family val="4"/>
        <charset val="136"/>
      </rPr>
      <t>中文閱讀與寫作</t>
    </r>
    <phoneticPr fontId="19" type="noConversion"/>
  </si>
  <si>
    <r>
      <rPr>
        <sz val="10"/>
        <rFont val="標楷體"/>
        <family val="4"/>
        <charset val="136"/>
      </rPr>
      <t>體育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  <phoneticPr fontId="19" type="noConversion"/>
  </si>
  <si>
    <r>
      <rPr>
        <sz val="10"/>
        <color indexed="8"/>
        <rFont val="標楷體"/>
        <family val="4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一</t>
    </r>
    <r>
      <rPr>
        <sz val="10"/>
        <color indexed="8"/>
        <rFont val="Arial"/>
        <family val="2"/>
      </rPr>
      <t>)(</t>
    </r>
    <r>
      <rPr>
        <sz val="10"/>
        <color indexed="8"/>
        <rFont val="標楷體"/>
        <family val="4"/>
        <charset val="136"/>
      </rPr>
      <t>二</t>
    </r>
    <r>
      <rPr>
        <sz val="10"/>
        <color indexed="8"/>
        <rFont val="Arial"/>
        <family val="2"/>
      </rPr>
      <t>)</t>
    </r>
    <phoneticPr fontId="19" type="noConversion"/>
  </si>
  <si>
    <r>
      <rPr>
        <sz val="10"/>
        <color indexed="8"/>
        <rFont val="標楷體"/>
        <family val="4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三</t>
    </r>
    <r>
      <rPr>
        <sz val="10"/>
        <color indexed="8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</si>
  <si>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體育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</si>
  <si>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小計</t>
    </r>
  </si>
  <si>
    <r>
      <rPr>
        <sz val="10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</si>
  <si>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職用通識</t>
    </r>
    <phoneticPr fontId="19" type="noConversion"/>
  </si>
  <si>
    <r>
      <rPr>
        <sz val="10"/>
        <rFont val="標楷體"/>
        <family val="4"/>
        <charset val="136"/>
      </rPr>
      <t>勞作教育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</si>
  <si>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</si>
  <si>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職場應用文</t>
    </r>
    <phoneticPr fontId="19" type="noConversion"/>
  </si>
  <si>
    <r>
      <rPr>
        <sz val="10"/>
        <rFont val="標楷體"/>
        <family val="4"/>
        <charset val="136"/>
      </rPr>
      <t>職場禮儀與口語表達</t>
    </r>
    <phoneticPr fontId="19" type="noConversion"/>
  </si>
  <si>
    <r>
      <rPr>
        <sz val="10"/>
        <rFont val="標楷體"/>
        <family val="4"/>
        <charset val="136"/>
      </rPr>
      <t>法律與生活</t>
    </r>
    <phoneticPr fontId="19" type="noConversion"/>
  </si>
  <si>
    <r>
      <rPr>
        <sz val="10"/>
        <rFont val="標楷體"/>
        <family val="4"/>
        <charset val="136"/>
      </rPr>
      <t>多
元
通
識</t>
    </r>
    <phoneticPr fontId="19" type="noConversion"/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</si>
  <si>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
</t>
    </r>
    <r>
      <rPr>
        <sz val="8"/>
        <rFont val="Arial"/>
        <family val="2"/>
      </rPr>
      <t xml:space="preserve">  </t>
    </r>
    <r>
      <rPr>
        <sz val="8"/>
        <rFont val="標楷體"/>
        <family val="4"/>
        <charset val="136"/>
      </rPr>
      <t xml:space="preserve">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
</t>
    </r>
    <r>
      <rPr>
        <sz val="8"/>
        <rFont val="Arial"/>
        <family val="2"/>
      </rPr>
      <t xml:space="preserve">  </t>
    </r>
    <r>
      <rPr>
        <sz val="8"/>
        <rFont val="標楷體"/>
        <family val="4"/>
        <charset val="136"/>
      </rPr>
      <t xml:space="preserve">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19" type="noConversion"/>
  </si>
  <si>
    <r>
      <rPr>
        <sz val="10"/>
        <rFont val="標楷體"/>
        <family val="4"/>
        <charset val="136"/>
      </rPr>
      <t>院定必修</t>
    </r>
    <phoneticPr fontId="19" type="noConversion"/>
  </si>
  <si>
    <r>
      <rPr>
        <sz val="10"/>
        <rFont val="標楷體"/>
        <family val="4"/>
        <charset val="136"/>
      </rPr>
      <t>國際禮儀</t>
    </r>
    <phoneticPr fontId="19" type="noConversion"/>
  </si>
  <si>
    <r>
      <rPr>
        <sz val="10"/>
        <rFont val="標楷體"/>
        <family val="4"/>
        <charset val="136"/>
      </rPr>
      <t>民生產業講座</t>
    </r>
    <phoneticPr fontId="19" type="noConversion"/>
  </si>
  <si>
    <r>
      <rPr>
        <sz val="10"/>
        <rFont val="標楷體"/>
        <family val="4"/>
        <charset val="136"/>
      </rPr>
      <t>職場倫理</t>
    </r>
    <phoneticPr fontId="19" type="noConversion"/>
  </si>
  <si>
    <r>
      <rPr>
        <sz val="6"/>
        <color theme="1"/>
        <rFont val="標楷體"/>
        <family val="4"/>
        <charset val="136"/>
      </rPr>
      <t>院
選
修</t>
    </r>
    <phoneticPr fontId="19" type="noConversion"/>
  </si>
  <si>
    <r>
      <rPr>
        <sz val="10"/>
        <rFont val="標楷體"/>
        <family val="4"/>
        <charset val="136"/>
      </rPr>
      <t>中階職場專業日語</t>
    </r>
    <phoneticPr fontId="19" type="noConversion"/>
  </si>
  <si>
    <r>
      <rPr>
        <sz val="10"/>
        <rFont val="標楷體"/>
        <family val="4"/>
        <charset val="136"/>
      </rPr>
      <t>中階職場專業英語</t>
    </r>
    <phoneticPr fontId="19" type="noConversion"/>
  </si>
  <si>
    <r>
      <rPr>
        <sz val="10"/>
        <rFont val="標楷體"/>
        <family val="4"/>
        <charset val="136"/>
      </rPr>
      <t>高階職場專業日語</t>
    </r>
    <phoneticPr fontId="19" type="noConversion"/>
  </si>
  <si>
    <r>
      <rPr>
        <sz val="10"/>
        <rFont val="標楷體"/>
        <family val="4"/>
        <charset val="136"/>
      </rPr>
      <t>高階職場專業英語</t>
    </r>
    <phoneticPr fontId="19" type="noConversion"/>
  </si>
  <si>
    <r>
      <rPr>
        <sz val="9"/>
        <color theme="1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</si>
  <si>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專業必修科目</t>
    </r>
    <phoneticPr fontId="19" type="noConversion"/>
  </si>
  <si>
    <r>
      <rPr>
        <sz val="10"/>
        <rFont val="標楷體"/>
        <family val="4"/>
        <charset val="136"/>
      </rPr>
      <t>大師講座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</si>
  <si>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表演排練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</si>
  <si>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表演排練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</si>
  <si>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畢業製作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</si>
  <si>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肢體語言藝術</t>
    </r>
    <phoneticPr fontId="19" type="noConversion"/>
  </si>
  <si>
    <r>
      <rPr>
        <sz val="10"/>
        <rFont val="標楷體"/>
        <family val="4"/>
        <charset val="136"/>
      </rPr>
      <t>表演實務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</si>
  <si>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表演實務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</si>
  <si>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流行文化</t>
    </r>
  </si>
  <si>
    <r>
      <rPr>
        <sz val="10"/>
        <rFont val="標楷體"/>
        <family val="4"/>
        <charset val="136"/>
      </rPr>
      <t>文本創作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</si>
  <si>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文本創作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</si>
  <si>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表演藝術概論</t>
    </r>
  </si>
  <si>
    <r>
      <rPr>
        <sz val="10"/>
        <rFont val="標楷體"/>
        <family val="4"/>
        <charset val="136"/>
      </rPr>
      <t>文本分析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</si>
  <si>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導演實務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</si>
  <si>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發聲練習</t>
    </r>
  </si>
  <si>
    <r>
      <rPr>
        <sz val="10"/>
        <rFont val="標楷體"/>
        <family val="4"/>
        <charset val="136"/>
      </rPr>
      <t>影視作品導讀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</si>
  <si>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當代舞蹈</t>
    </r>
    <phoneticPr fontId="19" type="noConversion"/>
  </si>
  <si>
    <r>
      <rPr>
        <sz val="10"/>
        <rFont val="標楷體"/>
        <family val="4"/>
        <charset val="136"/>
      </rPr>
      <t>文本閱讀</t>
    </r>
    <phoneticPr fontId="19" type="noConversion"/>
  </si>
  <si>
    <r>
      <rPr>
        <sz val="10"/>
        <rFont val="標楷體"/>
        <family val="4"/>
        <charset val="136"/>
      </rPr>
      <t>聲音與口語訓練</t>
    </r>
    <phoneticPr fontId="19" type="noConversion"/>
  </si>
  <si>
    <r>
      <rPr>
        <sz val="10"/>
        <rFont val="標楷體"/>
        <family val="4"/>
        <charset val="136"/>
      </rPr>
      <t>表演基礎</t>
    </r>
    <phoneticPr fontId="19" type="noConversion"/>
  </si>
  <si>
    <t>專業選修科目</t>
    <phoneticPr fontId="19" type="noConversion"/>
  </si>
  <si>
    <r>
      <rPr>
        <sz val="10"/>
        <rFont val="標楷體"/>
        <family val="4"/>
        <charset val="136"/>
      </rPr>
      <t>開設選修學分數</t>
    </r>
  </si>
  <si>
    <r>
      <rPr>
        <sz val="10"/>
        <rFont val="標楷體"/>
        <family val="4"/>
        <charset val="136"/>
      </rPr>
      <t>經紀實務</t>
    </r>
    <phoneticPr fontId="19" type="noConversion"/>
  </si>
  <si>
    <r>
      <rPr>
        <sz val="10"/>
        <rFont val="標楷體"/>
        <family val="4"/>
        <charset val="136"/>
      </rPr>
      <t>娛樂產業概念</t>
    </r>
    <phoneticPr fontId="19" type="noConversion"/>
  </si>
  <si>
    <r>
      <rPr>
        <sz val="10"/>
        <rFont val="標楷體"/>
        <family val="4"/>
        <charset val="136"/>
      </rPr>
      <t>影視作品創作</t>
    </r>
    <phoneticPr fontId="19" type="noConversion"/>
  </si>
  <si>
    <r>
      <rPr>
        <sz val="10"/>
        <rFont val="標楷體"/>
        <family val="4"/>
        <charset val="136"/>
      </rPr>
      <t>娛樂產業創意開發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</si>
  <si>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試鏡實務</t>
    </r>
    <phoneticPr fontId="19" type="noConversion"/>
  </si>
  <si>
    <r>
      <rPr>
        <sz val="10"/>
        <rFont val="標楷體"/>
        <family val="4"/>
        <charset val="136"/>
      </rPr>
      <t>影像概念</t>
    </r>
    <phoneticPr fontId="19" type="noConversion"/>
  </si>
  <si>
    <r>
      <rPr>
        <sz val="10"/>
        <rFont val="標楷體"/>
        <family val="4"/>
        <charset val="136"/>
      </rPr>
      <t>娛樂產業項目製作</t>
    </r>
    <phoneticPr fontId="19" type="noConversion"/>
  </si>
  <si>
    <r>
      <rPr>
        <sz val="10"/>
        <rFont val="標楷體"/>
        <family val="4"/>
        <charset val="136"/>
      </rPr>
      <t>娛樂產業創意實務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</si>
  <si>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口語表達</t>
    </r>
    <phoneticPr fontId="19" type="noConversion"/>
  </si>
  <si>
    <r>
      <rPr>
        <sz val="10"/>
        <rFont val="標楷體"/>
        <family val="4"/>
        <charset val="136"/>
      </rPr>
      <t>娛樂產業項目企劃</t>
    </r>
    <phoneticPr fontId="19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</si>
  <si>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</si>
  <si>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美術設計</t>
    </r>
    <phoneticPr fontId="19" type="noConversion"/>
  </si>
  <si>
    <r>
      <rPr>
        <sz val="10"/>
        <rFont val="標楷體"/>
        <family val="4"/>
        <charset val="136"/>
      </rPr>
      <t>整體造型實務</t>
    </r>
    <phoneticPr fontId="19" type="noConversion"/>
  </si>
  <si>
    <r>
      <rPr>
        <sz val="10"/>
        <rFont val="標楷體"/>
        <family val="4"/>
        <charset val="136"/>
      </rPr>
      <t>娛樂產業創意開發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</si>
  <si>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舞台燈光與音響</t>
    </r>
    <phoneticPr fontId="19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</si>
  <si>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</si>
  <si>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娛樂產業創意實務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</si>
  <si>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影像剪輯與後製</t>
    </r>
    <phoneticPr fontId="19" type="noConversion"/>
  </si>
  <si>
    <r>
      <rPr>
        <sz val="10"/>
        <rFont val="標楷體"/>
        <family val="4"/>
        <charset val="136"/>
      </rPr>
      <t>娛樂產業行銷</t>
    </r>
    <phoneticPr fontId="19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</si>
  <si>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</si>
  <si>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暑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</si>
  <si>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舞台劇創作</t>
    </r>
    <phoneticPr fontId="19" type="noConversion"/>
  </si>
  <si>
    <r>
      <rPr>
        <sz val="10"/>
        <rFont val="標楷體"/>
        <family val="4"/>
        <charset val="136"/>
      </rPr>
      <t>展演實務</t>
    </r>
    <phoneticPr fontId="19" type="noConversion"/>
  </si>
  <si>
    <r>
      <rPr>
        <sz val="10"/>
        <rFont val="標楷體"/>
        <family val="4"/>
        <charset val="136"/>
      </rPr>
      <t>戲劇試鏡實務</t>
    </r>
    <phoneticPr fontId="19" type="noConversion"/>
  </si>
  <si>
    <t xml:space="preserve"> </t>
    <phoneticPr fontId="19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</si>
  <si>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19" type="noConversion"/>
  </si>
  <si>
    <r>
      <rPr>
        <sz val="10"/>
        <rFont val="標楷體"/>
        <family val="4"/>
        <charset val="136"/>
      </rPr>
      <t>至少修</t>
    </r>
    <r>
      <rPr>
        <sz val="10"/>
        <rFont val="Arial"/>
        <family val="2"/>
      </rPr>
      <t>26</t>
    </r>
    <r>
      <rPr>
        <sz val="10"/>
        <rFont val="標楷體"/>
        <family val="4"/>
        <charset val="136"/>
      </rPr>
      <t>學分以上</t>
    </r>
    <phoneticPr fontId="19" type="noConversion"/>
  </si>
  <si>
    <r>
      <rPr>
        <sz val="10"/>
        <rFont val="標楷體"/>
        <family val="4"/>
        <charset val="136"/>
      </rPr>
      <t>備
註</t>
    </r>
    <phoneticPr fontId="19" type="noConversion"/>
  </si>
  <si>
    <r>
      <rPr>
        <sz val="10"/>
        <rFont val="標楷體"/>
        <family val="4"/>
        <charset val="136"/>
      </rPr>
      <t>基礎通識：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</si>
  <si>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</si>
  <si>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</si>
  <si>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院定必修：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</si>
  <si>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Arial"/>
        <family val="2"/>
      </rPr>
      <t>66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</si>
  <si>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專業選修：</t>
    </r>
    <r>
      <rPr>
        <sz val="10"/>
        <rFont val="Arial"/>
        <family val="2"/>
      </rPr>
      <t>26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</si>
  <si>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最低畢業學分數：</t>
    </r>
    <r>
      <rPr>
        <sz val="10"/>
        <rFont val="Arial"/>
        <family val="2"/>
      </rPr>
      <t xml:space="preserve">128 </t>
    </r>
    <r>
      <rPr>
        <sz val="10"/>
        <rFont val="標楷體"/>
        <family val="4"/>
        <charset val="136"/>
      </rPr>
      <t>學分</t>
    </r>
    <phoneticPr fontId="19" type="noConversion"/>
  </si>
  <si>
    <t>*</t>
    <phoneticPr fontId="19" type="noConversion"/>
  </si>
  <si>
    <t>*</t>
    <phoneticPr fontId="19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</si>
  <si>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19" type="noConversion"/>
  </si>
  <si>
    <r>
      <rPr>
        <sz val="8"/>
        <rFont val="標楷體"/>
        <family val="4"/>
        <charset val="136"/>
      </rPr>
      <t>註</t>
    </r>
    <r>
      <rPr>
        <sz val="8"/>
        <rFont val="Arial"/>
        <family val="2"/>
      </rPr>
      <t>1</t>
    </r>
    <r>
      <rPr>
        <sz val="8"/>
        <rFont val="標楷體"/>
        <family val="4"/>
        <charset val="136"/>
      </rPr>
      <t>：專業選修課程，於每學期期中考後，進行下學期專業選修之選課。
註</t>
    </r>
    <r>
      <rPr>
        <sz val="8"/>
        <rFont val="Arial"/>
        <family val="2"/>
      </rPr>
      <t>2</t>
    </r>
    <r>
      <rPr>
        <sz val="8"/>
        <rFont val="標楷體"/>
        <family val="4"/>
        <charset val="136"/>
      </rPr>
      <t>：專業選修之</t>
    </r>
    <r>
      <rPr>
        <sz val="8"/>
        <rFont val="Arial"/>
        <family val="2"/>
      </rPr>
      <t>26</t>
    </r>
    <r>
      <rPr>
        <sz val="8"/>
        <rFont val="標楷體"/>
        <family val="4"/>
        <charset val="136"/>
      </rPr>
      <t>學分，他系選修至多可抵</t>
    </r>
    <r>
      <rPr>
        <sz val="8"/>
        <rFont val="Arial"/>
        <family val="2"/>
      </rPr>
      <t>6</t>
    </r>
    <r>
      <rPr>
        <sz val="8"/>
        <rFont val="標楷體"/>
        <family val="4"/>
        <charset val="136"/>
      </rPr>
      <t>學分</t>
    </r>
    <r>
      <rPr>
        <sz val="8"/>
        <rFont val="標楷體"/>
        <family val="4"/>
        <charset val="136"/>
      </rPr>
      <t>。
註</t>
    </r>
    <r>
      <rPr>
        <sz val="8"/>
        <rFont val="Arial"/>
        <family val="2"/>
      </rPr>
      <t>3</t>
    </r>
    <r>
      <rPr>
        <sz val="8"/>
        <rFont val="標楷體"/>
        <family val="4"/>
        <charset val="136"/>
      </rPr>
      <t>：校外實習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二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三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四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需簽訂合約</t>
    </r>
    <r>
      <rPr>
        <sz val="8"/>
        <rFont val="Arial"/>
        <family val="2"/>
      </rPr>
      <t>)</t>
    </r>
    <r>
      <rPr>
        <sz val="8"/>
        <rFont val="標楷體"/>
        <family val="4"/>
        <charset val="136"/>
      </rPr>
      <t>：每週實習時數</t>
    </r>
    <r>
      <rPr>
        <sz val="8"/>
        <rFont val="Arial"/>
        <family val="2"/>
      </rPr>
      <t>40</t>
    </r>
    <r>
      <rPr>
        <sz val="8"/>
        <rFont val="標楷體"/>
        <family val="4"/>
        <charset val="136"/>
      </rPr>
      <t>小時，</t>
    </r>
    <r>
      <rPr>
        <sz val="8"/>
        <rFont val="Arial"/>
        <family val="2"/>
      </rPr>
      <t>4.5</t>
    </r>
    <r>
      <rPr>
        <sz val="8"/>
        <rFont val="標楷體"/>
        <family val="4"/>
        <charset val="136"/>
      </rPr>
      <t>個月，共</t>
    </r>
    <r>
      <rPr>
        <sz val="8"/>
        <rFont val="Arial"/>
        <family val="2"/>
      </rPr>
      <t>720</t>
    </r>
    <r>
      <rPr>
        <sz val="8"/>
        <rFont val="標楷體"/>
        <family val="4"/>
        <charset val="136"/>
      </rPr>
      <t>小時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含以上</t>
    </r>
    <r>
      <rPr>
        <sz val="8"/>
        <rFont val="Arial"/>
        <family val="2"/>
      </rPr>
      <t>)</t>
    </r>
    <r>
      <rPr>
        <sz val="8"/>
        <rFont val="標楷體"/>
        <family val="4"/>
        <charset val="136"/>
      </rPr>
      <t>，得合計</t>
    </r>
    <r>
      <rPr>
        <sz val="8"/>
        <rFont val="Arial"/>
        <family val="2"/>
      </rPr>
      <t>9</t>
    </r>
    <r>
      <rPr>
        <sz val="8"/>
        <rFont val="標楷體"/>
        <family val="4"/>
        <charset val="136"/>
      </rPr>
      <t>學分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視實習單位實際情況申請抵免當學期專業必修或專業選修</t>
    </r>
    <r>
      <rPr>
        <sz val="8"/>
        <rFont val="Arial"/>
        <family val="2"/>
      </rPr>
      <t xml:space="preserve">)
</t>
    </r>
    <r>
      <rPr>
        <sz val="8"/>
        <rFont val="標楷體"/>
        <family val="4"/>
        <charset val="136"/>
      </rPr>
      <t>註</t>
    </r>
    <r>
      <rPr>
        <sz val="8"/>
        <rFont val="Arial"/>
        <family val="2"/>
      </rPr>
      <t xml:space="preserve">4: </t>
    </r>
    <r>
      <rPr>
        <sz val="8"/>
        <rFont val="標楷體"/>
        <family val="4"/>
        <charset val="136"/>
      </rPr>
      <t>校外實習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暑</t>
    </r>
    <r>
      <rPr>
        <sz val="8"/>
        <rFont val="Arial"/>
        <family val="2"/>
      </rPr>
      <t>)</t>
    </r>
    <r>
      <rPr>
        <sz val="8"/>
        <rFont val="標楷體"/>
        <family val="4"/>
        <charset val="136"/>
      </rPr>
      <t>：每週實習時數</t>
    </r>
    <r>
      <rPr>
        <sz val="8"/>
        <rFont val="Arial"/>
        <family val="2"/>
      </rPr>
      <t>40</t>
    </r>
    <r>
      <rPr>
        <sz val="8"/>
        <rFont val="標楷體"/>
        <family val="4"/>
        <charset val="136"/>
      </rPr>
      <t>小時，</t>
    </r>
    <r>
      <rPr>
        <sz val="8"/>
        <rFont val="Arial"/>
        <family val="2"/>
      </rPr>
      <t>2</t>
    </r>
    <r>
      <rPr>
        <sz val="8"/>
        <rFont val="標楷體"/>
        <family val="4"/>
        <charset val="136"/>
      </rPr>
      <t>個月，共</t>
    </r>
    <r>
      <rPr>
        <sz val="8"/>
        <rFont val="Arial"/>
        <family val="2"/>
      </rPr>
      <t>320</t>
    </r>
    <r>
      <rPr>
        <sz val="8"/>
        <rFont val="標楷體"/>
        <family val="4"/>
        <charset val="136"/>
      </rPr>
      <t>小時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含以上</t>
    </r>
    <r>
      <rPr>
        <sz val="8"/>
        <rFont val="Arial"/>
        <family val="2"/>
      </rPr>
      <t xml:space="preserve">)                                                                                                                     </t>
    </r>
    <r>
      <rPr>
        <sz val="8"/>
        <rFont val="標楷體"/>
        <family val="4"/>
        <charset val="136"/>
      </rPr>
      <t>註</t>
    </r>
    <r>
      <rPr>
        <sz val="8"/>
        <rFont val="Arial"/>
        <family val="2"/>
      </rPr>
      <t>5</t>
    </r>
    <r>
      <rPr>
        <sz val="8"/>
        <rFont val="標楷體"/>
        <family val="4"/>
        <charset val="136"/>
      </rPr>
      <t>：因應產業之發展趨勢，得經課程發展委員會之同意，調整專業選修科目之課程名稱與內容。
註</t>
    </r>
    <r>
      <rPr>
        <sz val="8"/>
        <rFont val="Arial"/>
        <family val="2"/>
      </rPr>
      <t>6</t>
    </r>
    <r>
      <rPr>
        <sz val="8"/>
        <rFont val="標楷體"/>
        <family val="4"/>
        <charset val="136"/>
      </rPr>
      <t>：本校日間部四年制學生，除依本校學則規定修滿應修之學分外，並應符合相關外語能力、專業實務技能規定之條件，使得申請畢業。
註</t>
    </r>
    <r>
      <rPr>
        <sz val="8"/>
        <rFont val="Arial"/>
        <family val="2"/>
      </rPr>
      <t>7</t>
    </r>
    <r>
      <rPr>
        <sz val="8"/>
        <rFont val="標楷體"/>
        <family val="4"/>
        <charset val="136"/>
      </rPr>
      <t>：院選修依『臺北城市科技大學民生學院「職場專業英日語」選修準則』辦理，可抵各系專業選修學分。</t>
    </r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</si>
  <si>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</si>
  <si>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</si>
  <si>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</si>
  <si>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流行音樂事業學位學程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Times New Roman"/>
        <family val="1"/>
      </rPr>
      <t>(105-106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 xml:space="preserve">) </t>
    </r>
    <phoneticPr fontId="19" type="noConversion"/>
  </si>
  <si>
    <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次學程課程發展委員會修訂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次院課程發展委員會修訂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11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19" type="noConversion"/>
  </si>
  <si>
    <r>
      <rPr>
        <sz val="9"/>
        <rFont val="標楷體"/>
        <family val="4"/>
        <charset val="136"/>
      </rPr>
      <t>中文閱讀與寫作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</si>
  <si>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</si>
  <si>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</si>
  <si>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</si>
  <si>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</si>
  <si>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t>1.</t>
    </r>
    <r>
      <rPr>
        <sz val="8"/>
        <color indexed="8"/>
        <rFont val="標楷體"/>
        <family val="4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標楷體"/>
        <family val="4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標楷體"/>
        <family val="4"/>
        <charset val="136"/>
      </rPr>
      <t>選擇英語為外語課程者，應修習「職場英語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」和「職場英語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」；選擇日語為外語課程者，則修習「共同日語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」和「共同日語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 xml:space="preserve">」；選定語言後，不可交換和異動。
</t>
    </r>
    <r>
      <rPr>
        <sz val="8"/>
        <color indexed="8"/>
        <rFont val="Times New Roman"/>
        <family val="1"/>
      </rPr>
      <t>3.</t>
    </r>
    <r>
      <rPr>
        <sz val="8"/>
        <color indexed="8"/>
        <rFont val="標楷體"/>
        <family val="4"/>
        <charset val="136"/>
      </rPr>
      <t>如欲修兩種語言為外語課程者，超過</t>
    </r>
    <r>
      <rPr>
        <sz val="8"/>
        <color indexed="8"/>
        <rFont val="Times New Roman"/>
        <family val="1"/>
      </rPr>
      <t>6</t>
    </r>
    <r>
      <rPr>
        <sz val="8"/>
        <color indexed="8"/>
        <rFont val="標楷體"/>
        <family val="4"/>
        <charset val="136"/>
      </rPr>
      <t>學分則列為多元通識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人文學分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；若要持續增強外語能力者，亦可選修多元通識人文藝術領域的外語課程。</t>
    </r>
    <phoneticPr fontId="19" type="noConversion"/>
  </si>
  <si>
    <r>
      <rPr>
        <sz val="8"/>
        <rFont val="標楷體"/>
        <family val="4"/>
        <charset val="136"/>
      </rPr>
      <t>職用通識</t>
    </r>
    <phoneticPr fontId="19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</si>
  <si>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</si>
  <si>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職場應用文</t>
    </r>
    <phoneticPr fontId="19" type="noConversion"/>
  </si>
  <si>
    <r>
      <rPr>
        <sz val="9"/>
        <rFont val="標楷體"/>
        <family val="4"/>
        <charset val="136"/>
      </rPr>
      <t>法律與生活</t>
    </r>
    <phoneticPr fontId="19" type="noConversion"/>
  </si>
  <si>
    <r>
      <rPr>
        <sz val="9"/>
        <rFont val="標楷體"/>
        <family val="4"/>
        <charset val="136"/>
      </rPr>
      <t>職場禮儀與口語表達</t>
    </r>
    <phoneticPr fontId="19" type="noConversion"/>
  </si>
  <si>
    <r>
      <rPr>
        <sz val="8"/>
        <rFont val="標楷體"/>
        <family val="4"/>
        <charset val="136"/>
      </rPr>
      <t>多元通識</t>
    </r>
    <phoneticPr fontId="19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</si>
  <si>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領域以上選修，共計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學分），以一次為限。</t>
    </r>
    <phoneticPr fontId="19" type="noConversion"/>
  </si>
  <si>
    <r>
      <rPr>
        <sz val="8"/>
        <rFont val="標楷體"/>
        <family val="4"/>
        <charset val="136"/>
      </rPr>
      <t xml:space="preserve">多元通識
</t>
    </r>
    <r>
      <rPr>
        <sz val="8"/>
        <rFont val="Times New Roman"/>
        <family val="1"/>
      </rP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「多元通識類」為通識涵養教育課程，由通識教育中心統一訂定，合計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學分。</t>
    </r>
    <phoneticPr fontId="19" type="noConversion"/>
  </si>
  <si>
    <r>
      <rPr>
        <sz val="8"/>
        <rFont val="標楷體"/>
        <family val="4"/>
        <charset val="136"/>
      </rPr>
      <t xml:space="preserve">多元通識
</t>
    </r>
    <r>
      <rPr>
        <sz val="8"/>
        <rFont val="Times New Roman"/>
        <family val="1"/>
      </rP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「多元通識類」為通識涵養教育課程，由通識教育中心統一訂定，合計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學分。</t>
    </r>
    <phoneticPr fontId="19" type="noConversion"/>
  </si>
  <si>
    <r>
      <rPr>
        <sz val="8"/>
        <rFont val="標楷體"/>
        <family val="4"/>
        <charset val="136"/>
      </rPr>
      <t>院
必
修</t>
    </r>
    <phoneticPr fontId="19" type="noConversion"/>
  </si>
  <si>
    <r>
      <rPr>
        <sz val="9"/>
        <rFont val="標楷體"/>
        <family val="4"/>
        <charset val="136"/>
      </rPr>
      <t>管理學</t>
    </r>
    <phoneticPr fontId="19" type="noConversion"/>
  </si>
  <si>
    <r>
      <rPr>
        <sz val="9"/>
        <rFont val="標楷體"/>
        <family val="4"/>
        <charset val="136"/>
      </rPr>
      <t>國際禮儀</t>
    </r>
    <phoneticPr fontId="19" type="noConversion"/>
  </si>
  <si>
    <r>
      <rPr>
        <sz val="9"/>
        <rFont val="標楷體"/>
        <family val="4"/>
        <charset val="136"/>
      </rPr>
      <t>民生產業講座</t>
    </r>
    <phoneticPr fontId="19" type="noConversion"/>
  </si>
  <si>
    <r>
      <rPr>
        <sz val="9"/>
        <rFont val="標楷體"/>
        <family val="4"/>
        <charset val="136"/>
      </rPr>
      <t>職場倫理</t>
    </r>
    <phoneticPr fontId="19" type="noConversion"/>
  </si>
  <si>
    <r>
      <rPr>
        <sz val="9"/>
        <color indexed="8"/>
        <rFont val="標楷體"/>
        <family val="4"/>
        <charset val="136"/>
      </rPr>
      <t>院
選
修</t>
    </r>
    <phoneticPr fontId="19" type="noConversion"/>
  </si>
  <si>
    <r>
      <rPr>
        <sz val="9"/>
        <color indexed="8"/>
        <rFont val="標楷體"/>
        <family val="4"/>
        <charset val="136"/>
      </rPr>
      <t>中階職場專業日語</t>
    </r>
    <phoneticPr fontId="19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</si>
  <si>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19" type="noConversion"/>
  </si>
  <si>
    <r>
      <rPr>
        <sz val="9"/>
        <color indexed="8"/>
        <rFont val="標楷體"/>
        <family val="4"/>
        <charset val="136"/>
      </rPr>
      <t>高階職場專業日語</t>
    </r>
    <phoneticPr fontId="19" type="noConversion"/>
  </si>
  <si>
    <r>
      <rPr>
        <sz val="9"/>
        <color indexed="8"/>
        <rFont val="標楷體"/>
        <family val="4"/>
        <charset val="136"/>
      </rPr>
      <t>高階職場專業日語</t>
    </r>
    <phoneticPr fontId="19" type="noConversion"/>
  </si>
  <si>
    <r>
      <rPr>
        <sz val="9"/>
        <color indexed="8"/>
        <rFont val="標楷體"/>
        <family val="4"/>
        <charset val="136"/>
      </rPr>
      <t>飯店應用日語會話</t>
    </r>
    <phoneticPr fontId="19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</si>
  <si>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19" type="noConversion"/>
  </si>
  <si>
    <r>
      <rPr>
        <sz val="8"/>
        <rFont val="標楷體"/>
        <family val="4"/>
        <charset val="136"/>
      </rPr>
      <t>專業必修科目</t>
    </r>
    <phoneticPr fontId="19" type="noConversion"/>
  </si>
  <si>
    <r>
      <rPr>
        <sz val="9"/>
        <rFont val="標楷體"/>
        <family val="4"/>
        <charset val="136"/>
      </rPr>
      <t>大師講座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</si>
  <si>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</si>
  <si>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</si>
  <si>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</si>
  <si>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</si>
  <si>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</si>
  <si>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</si>
  <si>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</si>
  <si>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</si>
  <si>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</si>
  <si>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</si>
  <si>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和聲演唱基礎</t>
    </r>
    <phoneticPr fontId="19" type="noConversion"/>
  </si>
  <si>
    <r>
      <rPr>
        <sz val="9"/>
        <rFont val="標楷體"/>
        <family val="4"/>
        <charset val="136"/>
      </rPr>
      <t>基礎樂理</t>
    </r>
    <phoneticPr fontId="19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</si>
  <si>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</si>
  <si>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聲音空間音響學</t>
    </r>
    <phoneticPr fontId="19" type="noConversion"/>
  </si>
  <si>
    <r>
      <rPr>
        <sz val="9"/>
        <rFont val="標楷體"/>
        <family val="4"/>
        <charset val="136"/>
      </rPr>
      <t>大師講座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</si>
  <si>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</si>
  <si>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</si>
  <si>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作曲創作基礎</t>
    </r>
    <phoneticPr fontId="19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</si>
  <si>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</si>
  <si>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</si>
  <si>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作詞創作基礎</t>
    </r>
    <phoneticPr fontId="19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</si>
  <si>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</si>
  <si>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</si>
  <si>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</si>
  <si>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</si>
  <si>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演唱會規劃實務</t>
    </r>
    <phoneticPr fontId="19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</si>
  <si>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</si>
  <si>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媒體與傳播</t>
    </r>
    <phoneticPr fontId="19" type="noConversion"/>
  </si>
  <si>
    <r>
      <rPr>
        <b/>
        <sz val="9"/>
        <rFont val="標楷體"/>
        <family val="4"/>
        <charset val="136"/>
      </rPr>
      <t>小計</t>
    </r>
    <phoneticPr fontId="19" type="noConversion"/>
  </si>
  <si>
    <r>
      <rPr>
        <sz val="8"/>
        <rFont val="標楷體"/>
        <family val="4"/>
        <charset val="136"/>
      </rPr>
      <t>專業選修科目</t>
    </r>
    <phoneticPr fontId="19" type="noConversion"/>
  </si>
  <si>
    <r>
      <rPr>
        <sz val="9"/>
        <rFont val="標楷體"/>
        <family val="4"/>
        <charset val="136"/>
      </rPr>
      <t>開設選修學分</t>
    </r>
    <phoneticPr fontId="19" type="noConversion"/>
  </si>
  <si>
    <r>
      <rPr>
        <sz val="9"/>
        <color indexed="8"/>
        <rFont val="標楷體"/>
        <family val="4"/>
        <charset val="136"/>
      </rPr>
      <t>開設選修學分</t>
    </r>
    <phoneticPr fontId="19" type="noConversion"/>
  </si>
  <si>
    <r>
      <rPr>
        <sz val="9"/>
        <rFont val="標楷體"/>
        <family val="4"/>
        <charset val="136"/>
      </rPr>
      <t>實務實習</t>
    </r>
    <phoneticPr fontId="19" type="noConversion"/>
  </si>
  <si>
    <r>
      <rPr>
        <sz val="9"/>
        <color indexed="8"/>
        <rFont val="標楷體"/>
        <family val="4"/>
        <charset val="136"/>
      </rPr>
      <t>實務實習</t>
    </r>
    <phoneticPr fontId="19" type="noConversion"/>
  </si>
  <si>
    <r>
      <rPr>
        <sz val="9"/>
        <rFont val="標楷體"/>
        <family val="4"/>
        <charset val="136"/>
      </rPr>
      <t>即興創作</t>
    </r>
    <phoneticPr fontId="19" type="noConversion"/>
  </si>
  <si>
    <r>
      <rPr>
        <sz val="9"/>
        <color indexed="8"/>
        <rFont val="標楷體"/>
        <family val="4"/>
        <charset val="136"/>
      </rPr>
      <t>吉他演奏技巧</t>
    </r>
    <phoneticPr fontId="19" type="noConversion"/>
  </si>
  <si>
    <r>
      <rPr>
        <sz val="9"/>
        <color indexed="8"/>
        <rFont val="標楷體"/>
        <family val="4"/>
        <charset val="136"/>
      </rPr>
      <t>流行產業行政管理</t>
    </r>
    <phoneticPr fontId="19" type="noConversion"/>
  </si>
  <si>
    <r>
      <rPr>
        <sz val="9"/>
        <color indexed="8"/>
        <rFont val="標楷體"/>
        <family val="4"/>
        <charset val="136"/>
      </rPr>
      <t>企劃提案與簡報</t>
    </r>
    <phoneticPr fontId="19" type="noConversion"/>
  </si>
  <si>
    <r>
      <t>MV</t>
    </r>
    <r>
      <rPr>
        <sz val="9"/>
        <color indexed="8"/>
        <rFont val="標楷體"/>
        <family val="4"/>
        <charset val="136"/>
      </rPr>
      <t>製作與個案分析</t>
    </r>
    <phoneticPr fontId="19" type="noConversion"/>
  </si>
  <si>
    <r>
      <t>DJ</t>
    </r>
    <r>
      <rPr>
        <sz val="9"/>
        <color indexed="8"/>
        <rFont val="標楷體"/>
        <family val="4"/>
        <charset val="136"/>
      </rPr>
      <t>舞曲編輯</t>
    </r>
    <phoneticPr fontId="19" type="noConversion"/>
  </si>
  <si>
    <r>
      <rPr>
        <sz val="9"/>
        <color indexed="8"/>
        <rFont val="標楷體"/>
        <family val="4"/>
        <charset val="136"/>
      </rPr>
      <t>流行音樂產業分析</t>
    </r>
    <phoneticPr fontId="19" type="noConversion"/>
  </si>
  <si>
    <r>
      <t>APP</t>
    </r>
    <r>
      <rPr>
        <sz val="9"/>
        <color indexed="8"/>
        <rFont val="標楷體"/>
        <family val="4"/>
        <charset val="136"/>
      </rPr>
      <t>行動裝置音樂編輯</t>
    </r>
    <phoneticPr fontId="19" type="noConversion"/>
  </si>
  <si>
    <r>
      <rPr>
        <sz val="9"/>
        <color indexed="8"/>
        <rFont val="標楷體"/>
        <family val="4"/>
        <charset val="136"/>
      </rPr>
      <t>樂團演奏與錄音</t>
    </r>
    <phoneticPr fontId="19" type="noConversion"/>
  </si>
  <si>
    <r>
      <rPr>
        <sz val="9"/>
        <color indexed="8"/>
        <rFont val="標楷體"/>
        <family val="4"/>
        <charset val="136"/>
      </rPr>
      <t>產業接軌</t>
    </r>
    <phoneticPr fontId="19" type="noConversion"/>
  </si>
  <si>
    <r>
      <rPr>
        <sz val="9"/>
        <color indexed="8"/>
        <rFont val="標楷體"/>
        <family val="4"/>
        <charset val="136"/>
      </rPr>
      <t>校內實習</t>
    </r>
    <phoneticPr fontId="19" type="noConversion"/>
  </si>
  <si>
    <r>
      <rPr>
        <sz val="9"/>
        <color indexed="8"/>
        <rFont val="標楷體"/>
        <family val="4"/>
        <charset val="136"/>
      </rPr>
      <t>電影配樂與音樂</t>
    </r>
    <phoneticPr fontId="19" type="noConversion"/>
  </si>
  <si>
    <r>
      <rPr>
        <sz val="9"/>
        <color indexed="8"/>
        <rFont val="標楷體"/>
        <family val="4"/>
        <charset val="136"/>
      </rPr>
      <t>公共關係</t>
    </r>
    <phoneticPr fontId="19" type="noConversion"/>
  </si>
  <si>
    <r>
      <rPr>
        <sz val="9"/>
        <color indexed="8"/>
        <rFont val="標楷體"/>
        <family val="4"/>
        <charset val="136"/>
      </rPr>
      <t>舞台與燈光</t>
    </r>
    <phoneticPr fontId="19" type="noConversion"/>
  </si>
  <si>
    <r>
      <rPr>
        <sz val="9"/>
        <color indexed="8"/>
        <rFont val="標楷體"/>
        <family val="4"/>
        <charset val="136"/>
      </rPr>
      <t>藝人經紀實務</t>
    </r>
    <phoneticPr fontId="19" type="noConversion"/>
  </si>
  <si>
    <r>
      <rPr>
        <sz val="9"/>
        <color indexed="8"/>
        <rFont val="標楷體"/>
        <family val="4"/>
        <charset val="136"/>
      </rPr>
      <t>就業接軌</t>
    </r>
    <phoneticPr fontId="19" type="noConversion"/>
  </si>
  <si>
    <r>
      <rPr>
        <sz val="9"/>
        <color indexed="8"/>
        <rFont val="標楷體"/>
        <family val="4"/>
        <charset val="136"/>
      </rPr>
      <t>專業必修：</t>
    </r>
    <r>
      <rPr>
        <sz val="9"/>
        <color indexed="8"/>
        <rFont val="Times New Roman"/>
        <family val="1"/>
      </rPr>
      <t>64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</si>
  <si>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1</t>
    </r>
    <r>
      <rPr>
        <sz val="9"/>
        <color indexed="8"/>
        <rFont val="標楷體"/>
        <family val="4"/>
        <charset val="136"/>
      </rPr>
      <t>：每學期校外實務實習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需簽訂合約</t>
    </r>
    <r>
      <rPr>
        <sz val="9"/>
        <color indexed="8"/>
        <rFont val="Times New Roman"/>
        <family val="1"/>
      </rPr>
      <t>)</t>
    </r>
    <r>
      <rPr>
        <sz val="9"/>
        <color indexed="8"/>
        <rFont val="標楷體"/>
        <family val="4"/>
        <charset val="136"/>
      </rPr>
      <t>，時數達</t>
    </r>
    <r>
      <rPr>
        <sz val="9"/>
        <color indexed="8"/>
        <rFont val="Times New Roman"/>
        <family val="1"/>
      </rPr>
      <t>320</t>
    </r>
    <r>
      <rPr>
        <sz val="9"/>
        <color indexed="8"/>
        <rFont val="標楷體"/>
        <family val="4"/>
        <charset val="136"/>
      </rPr>
      <t>小</t>
    </r>
    <phoneticPr fontId="19" type="noConversion"/>
  </si>
  <si>
    <r>
      <rPr>
        <sz val="9"/>
        <color indexed="8"/>
        <rFont val="標楷體"/>
        <family val="4"/>
        <charset val="136"/>
      </rPr>
      <t>職用通識：</t>
    </r>
    <r>
      <rPr>
        <sz val="9"/>
        <color indexed="8"/>
        <rFont val="Times New Roman"/>
        <family val="1"/>
      </rPr>
      <t>8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</si>
  <si>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專業選修：</t>
    </r>
    <r>
      <rPr>
        <sz val="9"/>
        <color indexed="8"/>
        <rFont val="Times New Roman"/>
        <family val="1"/>
      </rPr>
      <t xml:space="preserve">28  </t>
    </r>
    <r>
      <rPr>
        <sz val="9"/>
        <color indexed="8"/>
        <rFont val="標楷體"/>
        <family val="4"/>
        <charset val="136"/>
      </rPr>
      <t>學分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他系選修至多可抵</t>
    </r>
    <r>
      <rPr>
        <sz val="9"/>
        <color indexed="8"/>
        <rFont val="Times New Roman"/>
        <family val="1"/>
      </rPr>
      <t>6</t>
    </r>
    <r>
      <rPr>
        <sz val="9"/>
        <color indexed="8"/>
        <rFont val="標楷體"/>
        <family val="4"/>
        <charset val="136"/>
      </rPr>
      <t>學分</t>
    </r>
    <r>
      <rPr>
        <sz val="9"/>
        <color indexed="8"/>
        <rFont val="Times New Roman"/>
        <family val="1"/>
      </rPr>
      <t>)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</si>
  <si>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時以上者可抵免該學期之實務實習學分。</t>
    </r>
    <phoneticPr fontId="19" type="noConversion"/>
  </si>
  <si>
    <r>
      <rPr>
        <sz val="9"/>
        <color indexed="8"/>
        <rFont val="標楷體"/>
        <family val="4"/>
        <charset val="136"/>
      </rPr>
      <t>多元通識：</t>
    </r>
    <r>
      <rPr>
        <sz val="9"/>
        <color indexed="8"/>
        <rFont val="Times New Roman"/>
        <family val="1"/>
      </rPr>
      <t>6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</si>
  <si>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最低畢業學分數：</t>
    </r>
    <r>
      <rPr>
        <sz val="9"/>
        <color indexed="8"/>
        <rFont val="Times New Roman"/>
        <family val="1"/>
      </rPr>
      <t xml:space="preserve">128 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</si>
  <si>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2</t>
    </r>
    <r>
      <rPr>
        <sz val="9"/>
        <color indexed="8"/>
        <rFont val="標楷體"/>
        <family val="4"/>
        <charset val="136"/>
      </rPr>
      <t>：專業選修課程，於每學期期中考後，</t>
    </r>
    <phoneticPr fontId="19" type="noConversion"/>
  </si>
  <si>
    <r>
      <rPr>
        <sz val="9"/>
        <color indexed="8"/>
        <rFont val="標楷體"/>
        <family val="4"/>
        <charset val="136"/>
      </rPr>
      <t>學院必修：</t>
    </r>
    <r>
      <rPr>
        <sz val="9"/>
        <color indexed="8"/>
        <rFont val="Times New Roman"/>
        <family val="1"/>
      </rPr>
      <t>8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</si>
  <si>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進行下學期專業選修之選課。</t>
    </r>
    <phoneticPr fontId="19" type="noConversion"/>
  </si>
  <si>
    <r>
      <rPr>
        <sz val="8"/>
        <color indexed="8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</si>
  <si>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3</t>
    </r>
    <r>
      <rPr>
        <sz val="9"/>
        <color indexed="8"/>
        <rFont val="標楷體"/>
        <family val="4"/>
        <charset val="136"/>
      </rPr>
      <t>：因應產業之發展趨勢，得經課程發展委員會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</si>
  <si>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之同意，調整專業選修科目之課程名稱與內容。</t>
    </r>
    <phoneticPr fontId="19" type="noConversion"/>
  </si>
  <si>
    <r>
      <rPr>
        <sz val="9"/>
        <color indexed="8"/>
        <rFont val="標楷體"/>
        <family val="4"/>
        <charset val="136"/>
      </rPr>
      <t>◎本校日間部四年制學生，除依本校學則規定修滿應修之學分外，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</si>
  <si>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並應符合相關外語能力、專業實務技能規定之條件，使得申請畢業。</t>
    </r>
    <phoneticPr fontId="19" type="noConversion"/>
  </si>
  <si>
    <r>
      <t>109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Arial"/>
        <family val="2"/>
      </rPr>
      <t>04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Arial"/>
        <family val="2"/>
      </rPr>
      <t>30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Arial"/>
        <family val="2"/>
      </rPr>
      <t>-108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Arial"/>
        <family val="2"/>
      </rPr>
      <t>2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Arial"/>
        <family val="2"/>
      </rPr>
      <t>2</t>
    </r>
    <r>
      <rPr>
        <sz val="6"/>
        <color theme="1"/>
        <rFont val="細明體"/>
        <family val="3"/>
        <charset val="136"/>
      </rPr>
      <t xml:space="preserve">次系課程發展委員會修訂
</t>
    </r>
    <r>
      <rPr>
        <sz val="6"/>
        <color theme="1"/>
        <rFont val="Arial"/>
        <family val="2"/>
      </rPr>
      <t>109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Arial"/>
        <family val="2"/>
      </rPr>
      <t>05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Arial"/>
        <family val="2"/>
      </rPr>
      <t>25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Arial"/>
        <family val="2"/>
      </rPr>
      <t>-108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Arial"/>
        <family val="2"/>
      </rPr>
      <t>2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Arial"/>
        <family val="2"/>
      </rPr>
      <t>2</t>
    </r>
    <r>
      <rPr>
        <sz val="6"/>
        <color theme="1"/>
        <rFont val="細明體"/>
        <family val="3"/>
        <charset val="136"/>
      </rPr>
      <t xml:space="preserve">次院課程發展委員會審議
</t>
    </r>
    <r>
      <rPr>
        <sz val="6"/>
        <color theme="1"/>
        <rFont val="Arial"/>
        <family val="2"/>
      </rPr>
      <t>109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Arial"/>
        <family val="2"/>
      </rPr>
      <t>10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Arial"/>
        <family val="2"/>
      </rPr>
      <t>29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Arial"/>
        <family val="2"/>
      </rPr>
      <t>-109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Arial"/>
        <family val="2"/>
      </rPr>
      <t>1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Arial"/>
        <family val="2"/>
      </rPr>
      <t>1</t>
    </r>
    <r>
      <rPr>
        <sz val="6"/>
        <color theme="1"/>
        <rFont val="細明體"/>
        <family val="3"/>
        <charset val="136"/>
      </rPr>
      <t>次校課程發展委員會審議</t>
    </r>
    <phoneticPr fontId="19" type="noConversion"/>
  </si>
  <si>
    <t>*</t>
    <phoneticPr fontId="19" type="noConversion"/>
  </si>
  <si>
    <t>*</t>
    <phoneticPr fontId="19" type="noConversion"/>
  </si>
  <si>
    <t>公共關係</t>
    <phoneticPr fontId="121" type="noConversion"/>
  </si>
  <si>
    <t>文化創意與行銷</t>
    <phoneticPr fontId="1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</si>
</sst>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24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color indexed="8"/>
      <name val="新細明體"/>
      <family val="1"/>
      <charset val="136"/>
    </font>
    <font>
      <b/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color indexed="8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Times New Roman"/>
      <family val="1"/>
    </font>
    <font>
      <sz val="12"/>
      <name val="Arial"/>
      <family val="2"/>
    </font>
    <font>
      <sz val="6"/>
      <name val="微軟正黑體"/>
      <family val="2"/>
      <charset val="136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8"/>
      <color indexed="8"/>
      <name val="新細明體"/>
      <family val="1"/>
      <charset val="136"/>
    </font>
    <font>
      <sz val="9"/>
      <color indexed="10"/>
      <name val="新細明體"/>
      <family val="1"/>
      <charset val="136"/>
    </font>
    <font>
      <b/>
      <sz val="9"/>
      <color indexed="8"/>
      <name val="新細明體"/>
      <family val="1"/>
      <charset val="136"/>
    </font>
    <font>
      <b/>
      <sz val="8"/>
      <color indexed="8"/>
      <name val="Arial Unicode MS"/>
      <family val="2"/>
      <charset val="136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8"/>
      <name val="微軟正黑體"/>
      <family val="2"/>
      <charset val="136"/>
    </font>
    <font>
      <b/>
      <sz val="8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0"/>
      <name val="Arial"/>
      <family val="2"/>
    </font>
    <font>
      <sz val="8"/>
      <color indexed="8"/>
      <name val="標楷體"/>
      <family val="4"/>
      <charset val="136"/>
    </font>
    <font>
      <sz val="9"/>
      <name val="Arial"/>
      <family val="2"/>
    </font>
    <font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9"/>
      <color rgb="FF00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8"/>
      <color rgb="FFFF0000"/>
      <name val="Arial"/>
      <family val="2"/>
    </font>
    <font>
      <sz val="9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9"/>
      <color rgb="FF000000"/>
      <name val="新細明體"/>
      <family val="1"/>
      <charset val="136"/>
    </font>
    <font>
      <b/>
      <sz val="8"/>
      <color rgb="FF000000"/>
      <name val="新細明體"/>
      <family val="1"/>
      <charset val="136"/>
    </font>
    <font>
      <sz val="10"/>
      <color theme="1"/>
      <name val="Arial"/>
      <family val="2"/>
    </font>
    <font>
      <b/>
      <sz val="9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8"/>
      <color theme="1"/>
      <name val="Arial"/>
      <family val="2"/>
    </font>
    <font>
      <sz val="8"/>
      <color rgb="FF000000"/>
      <name val="新細明體"/>
      <family val="1"/>
      <charset val="136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6"/>
      <name val="Times New Roman"/>
      <family val="1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9"/>
      <name val="Times New Roman"/>
      <family val="1"/>
    </font>
    <font>
      <sz val="9"/>
      <color indexed="8"/>
      <name val="Times New Roman"/>
      <family val="1"/>
    </font>
    <font>
      <sz val="8"/>
      <color rgb="FFFF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標楷體"/>
      <family val="4"/>
      <charset val="136"/>
    </font>
    <font>
      <b/>
      <sz val="8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indexed="8"/>
      <name val="標楷體"/>
      <family val="4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indexed="8"/>
      <name val="Times New Roman"/>
      <family val="1"/>
    </font>
    <font>
      <sz val="18"/>
      <name val="Arial"/>
      <family val="2"/>
    </font>
    <font>
      <sz val="16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Arial"/>
      <family val="2"/>
    </font>
    <font>
      <sz val="9"/>
      <color theme="1"/>
      <name val="標楷體"/>
      <family val="4"/>
      <charset val="136"/>
    </font>
    <font>
      <sz val="12"/>
      <color theme="1"/>
      <name val="Arial"/>
      <family val="2"/>
    </font>
    <font>
      <sz val="10"/>
      <color indexed="8"/>
      <name val="標楷體"/>
      <family val="4"/>
      <charset val="136"/>
    </font>
    <font>
      <sz val="9"/>
      <color rgb="FFFF0000"/>
      <name val="Arial"/>
      <family val="2"/>
    </font>
    <font>
      <sz val="9"/>
      <color rgb="FFFF0000"/>
      <name val="標楷體"/>
      <family val="4"/>
      <charset val="136"/>
    </font>
    <font>
      <b/>
      <sz val="8"/>
      <color indexed="8"/>
      <name val="Arial"/>
      <family val="2"/>
    </font>
    <font>
      <b/>
      <sz val="8"/>
      <name val="標楷體"/>
      <family val="4"/>
      <charset val="136"/>
    </font>
    <font>
      <sz val="6"/>
      <name val="細明體"/>
      <family val="3"/>
      <charset val="136"/>
    </font>
    <font>
      <sz val="10"/>
      <color indexed="8"/>
      <name val="Arial"/>
      <family val="2"/>
    </font>
    <font>
      <sz val="6"/>
      <color theme="1"/>
      <name val="Arial"/>
      <family val="2"/>
    </font>
    <font>
      <sz val="6"/>
      <color theme="1"/>
      <name val="標楷體"/>
      <family val="4"/>
      <charset val="136"/>
    </font>
    <font>
      <sz val="8"/>
      <color indexed="8"/>
      <name val="Times New Roman"/>
      <family val="1"/>
    </font>
    <font>
      <sz val="6"/>
      <color theme="1"/>
      <name val="細明體"/>
      <family val="3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0"/>
      <color rgb="FFFF0000"/>
      <name val="Arial"/>
      <family val="2"/>
    </font>
    <font>
      <b/>
      <sz val="10"/>
      <color rgb="FFFF0000"/>
      <name val="微軟正黑體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EB2"/>
        <bgColor indexed="64"/>
      </patternFill>
    </fill>
    <fill>
      <patternFill patternType="solid">
        <fgColor rgb="FFB5E3F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1" fillId="0" borderId="0">
      <alignment vertical="center"/>
    </xf>
    <xf numFmtId="0" fontId="6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7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</cellStyleXfs>
  <cellXfs count="575">
    <xf numFmtId="0" fontId="0" fillId="0" borderId="0" xfId="0"/>
    <xf numFmtId="0" fontId="0" fillId="0" borderId="0" xfId="0" applyFill="1"/>
    <xf numFmtId="0" fontId="0" fillId="0" borderId="0" xfId="0" applyAlignment="1">
      <alignment shrinkToFit="1"/>
    </xf>
    <xf numFmtId="176" fontId="28" fillId="0" borderId="10" xfId="0" applyNumberFormat="1" applyFont="1" applyFill="1" applyBorder="1" applyAlignment="1">
      <alignment horizontal="center" vertical="center" shrinkToFit="1"/>
    </xf>
    <xf numFmtId="0" fontId="27" fillId="0" borderId="0" xfId="0" applyFont="1"/>
    <xf numFmtId="0" fontId="27" fillId="0" borderId="0" xfId="0" applyFont="1" applyAlignment="1">
      <alignment vertical="center" shrinkToFit="1"/>
    </xf>
    <xf numFmtId="0" fontId="28" fillId="23" borderId="10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27" fillId="0" borderId="0" xfId="0" applyFont="1" applyFill="1"/>
    <xf numFmtId="0" fontId="26" fillId="0" borderId="0" xfId="0" applyFont="1" applyFill="1"/>
    <xf numFmtId="0" fontId="28" fillId="0" borderId="0" xfId="0" applyFont="1" applyAlignment="1">
      <alignment horizontal="center" vertical="center" shrinkToFit="1"/>
    </xf>
    <xf numFmtId="0" fontId="0" fillId="0" borderId="0" xfId="0" applyAlignment="1"/>
    <xf numFmtId="0" fontId="22" fillId="23" borderId="0" xfId="0" applyFont="1" applyFill="1"/>
    <xf numFmtId="0" fontId="22" fillId="23" borderId="0" xfId="0" applyFont="1" applyFill="1" applyAlignment="1">
      <alignment vertical="center" shrinkToFit="1"/>
    </xf>
    <xf numFmtId="0" fontId="28" fillId="23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23" borderId="0" xfId="0" applyFont="1" applyFill="1"/>
    <xf numFmtId="0" fontId="38" fillId="23" borderId="0" xfId="0" applyFont="1" applyFill="1" applyAlignment="1">
      <alignment horizontal="center" vertical="center" shrinkToFit="1"/>
    </xf>
    <xf numFmtId="0" fontId="25" fillId="23" borderId="0" xfId="0" applyFont="1" applyFill="1"/>
    <xf numFmtId="176" fontId="28" fillId="23" borderId="10" xfId="0" applyNumberFormat="1" applyFont="1" applyFill="1" applyBorder="1" applyAlignment="1">
      <alignment horizontal="center" vertical="center"/>
    </xf>
    <xf numFmtId="0" fontId="28" fillId="23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3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 shrinkToFi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shrinkToFit="1"/>
    </xf>
    <xf numFmtId="0" fontId="28" fillId="0" borderId="10" xfId="19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0" fontId="31" fillId="0" borderId="10" xfId="0" applyFont="1" applyFill="1" applyBorder="1" applyAlignment="1">
      <alignment horizontal="center" vertical="center" shrinkToFit="1"/>
    </xf>
    <xf numFmtId="0" fontId="40" fillId="23" borderId="0" xfId="0" applyFont="1" applyFill="1"/>
    <xf numFmtId="0" fontId="39" fillId="0" borderId="0" xfId="19" applyFont="1" applyFill="1" applyBorder="1" applyAlignment="1">
      <alignment vertical="center"/>
    </xf>
    <xf numFmtId="0" fontId="19" fillId="0" borderId="10" xfId="19" applyFont="1" applyFill="1" applyBorder="1" applyAlignment="1">
      <alignment vertical="center" shrinkToFit="1"/>
    </xf>
    <xf numFmtId="0" fontId="31" fillId="0" borderId="0" xfId="0" applyFont="1" applyFill="1"/>
    <xf numFmtId="0" fontId="31" fillId="0" borderId="0" xfId="19" applyFont="1" applyFill="1" applyBorder="1" applyAlignment="1">
      <alignment vertical="center"/>
    </xf>
    <xf numFmtId="0" fontId="31" fillId="0" borderId="0" xfId="19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 shrinkToFit="1"/>
    </xf>
    <xf numFmtId="0" fontId="63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31" fillId="0" borderId="0" xfId="0" applyFont="1" applyFill="1" applyAlignment="1">
      <alignment horizontal="center"/>
    </xf>
    <xf numFmtId="0" fontId="42" fillId="0" borderId="0" xfId="20" applyFont="1" applyFill="1" applyBorder="1" applyAlignment="1">
      <alignment vertical="center" wrapText="1" shrinkToFit="1"/>
    </xf>
    <xf numFmtId="0" fontId="42" fillId="0" borderId="0" xfId="20" applyFont="1" applyFill="1" applyBorder="1" applyAlignment="1">
      <alignment horizontal="center" vertical="center" wrapText="1" shrinkToFit="1"/>
    </xf>
    <xf numFmtId="0" fontId="22" fillId="0" borderId="0" xfId="0" applyFont="1" applyFill="1"/>
    <xf numFmtId="0" fontId="19" fillId="0" borderId="0" xfId="0" applyNumberFormat="1" applyFont="1" applyFill="1" applyAlignment="1">
      <alignment vertical="center" shrinkToFit="1"/>
    </xf>
    <xf numFmtId="0" fontId="19" fillId="23" borderId="0" xfId="0" applyNumberFormat="1" applyFont="1" applyFill="1" applyAlignment="1">
      <alignment vertical="center" shrinkToFit="1"/>
    </xf>
    <xf numFmtId="0" fontId="28" fillId="0" borderId="10" xfId="20" applyFont="1" applyFill="1" applyBorder="1" applyAlignment="1">
      <alignment horizontal="center" vertical="center" shrinkToFit="1"/>
    </xf>
    <xf numFmtId="0" fontId="27" fillId="23" borderId="0" xfId="0" applyFont="1" applyFill="1"/>
    <xf numFmtId="0" fontId="27" fillId="0" borderId="0" xfId="0" applyFont="1" applyFill="1" applyAlignment="1">
      <alignment vertical="center"/>
    </xf>
    <xf numFmtId="0" fontId="31" fillId="23" borderId="10" xfId="0" applyFont="1" applyFill="1" applyBorder="1" applyAlignment="1">
      <alignment horizontal="center" vertical="center" shrinkToFit="1"/>
    </xf>
    <xf numFmtId="0" fontId="31" fillId="0" borderId="0" xfId="20" applyFont="1" applyFill="1" applyBorder="1" applyAlignment="1">
      <alignment horizontal="center" vertical="center" wrapText="1" shrinkToFit="1"/>
    </xf>
    <xf numFmtId="0" fontId="31" fillId="23" borderId="0" xfId="0" applyFont="1" applyFill="1" applyAlignment="1">
      <alignment horizontal="center"/>
    </xf>
    <xf numFmtId="0" fontId="30" fillId="0" borderId="10" xfId="0" applyFont="1" applyFill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64" fillId="0" borderId="0" xfId="0" applyFont="1" applyFill="1" applyBorder="1" applyAlignment="1">
      <alignment shrinkToFit="1"/>
    </xf>
    <xf numFmtId="0" fontId="31" fillId="23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6" fillId="0" borderId="10" xfId="21" applyFont="1" applyFill="1" applyBorder="1" applyAlignment="1">
      <alignment horizontal="center" vertical="center"/>
    </xf>
    <xf numFmtId="0" fontId="28" fillId="0" borderId="10" xfId="21" applyFont="1" applyFill="1" applyBorder="1" applyAlignment="1">
      <alignment horizontal="center" vertical="center"/>
    </xf>
    <xf numFmtId="0" fontId="25" fillId="23" borderId="0" xfId="0" applyFont="1" applyFill="1" applyAlignment="1">
      <alignment vertical="center"/>
    </xf>
    <xf numFmtId="0" fontId="26" fillId="2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 wrapText="1" shrinkToFit="1"/>
    </xf>
    <xf numFmtId="0" fontId="19" fillId="0" borderId="0" xfId="0" applyFont="1"/>
    <xf numFmtId="176" fontId="30" fillId="0" borderId="10" xfId="0" applyNumberFormat="1" applyFont="1" applyFill="1" applyBorder="1" applyAlignment="1">
      <alignment horizontal="center" vertical="center" shrinkToFit="1"/>
    </xf>
    <xf numFmtId="0" fontId="30" fillId="0" borderId="10" xfId="23" applyFont="1" applyFill="1" applyBorder="1" applyAlignment="1">
      <alignment horizontal="center" vertical="center" shrinkToFit="1"/>
    </xf>
    <xf numFmtId="0" fontId="30" fillId="0" borderId="10" xfId="23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47" fillId="0" borderId="10" xfId="19" applyFont="1" applyBorder="1" applyAlignment="1">
      <alignment horizontal="center" vertical="center" shrinkToFit="1"/>
    </xf>
    <xf numFmtId="0" fontId="19" fillId="0" borderId="0" xfId="0" applyFont="1" applyFill="1" applyAlignment="1">
      <alignment vertical="center"/>
    </xf>
    <xf numFmtId="0" fontId="41" fillId="23" borderId="10" xfId="19" applyFont="1" applyFill="1" applyBorder="1" applyAlignment="1">
      <alignment horizontal="center" vertical="center" shrinkToFit="1"/>
    </xf>
    <xf numFmtId="0" fontId="41" fillId="23" borderId="10" xfId="19" applyFont="1" applyFill="1" applyBorder="1" applyAlignment="1">
      <alignment horizontal="center" vertical="center"/>
    </xf>
    <xf numFmtId="0" fontId="19" fillId="0" borderId="10" xfId="19" applyFont="1" applyFill="1" applyBorder="1" applyAlignment="1">
      <alignment horizontal="justify" vertical="center" shrinkToFit="1"/>
    </xf>
    <xf numFmtId="0" fontId="67" fillId="23" borderId="10" xfId="19" applyFont="1" applyFill="1" applyBorder="1" applyAlignment="1">
      <alignment horizontal="center" vertical="center" shrinkToFit="1"/>
    </xf>
    <xf numFmtId="0" fontId="19" fillId="0" borderId="0" xfId="0" applyFont="1" applyFill="1" applyAlignment="1"/>
    <xf numFmtId="0" fontId="19" fillId="0" borderId="0" xfId="24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65" fillId="0" borderId="0" xfId="0" applyFont="1" applyFill="1" applyAlignment="1"/>
    <xf numFmtId="0" fontId="65" fillId="0" borderId="0" xfId="0" applyFont="1" applyFill="1" applyAlignment="1">
      <alignment vertical="center"/>
    </xf>
    <xf numFmtId="0" fontId="62" fillId="0" borderId="10" xfId="0" applyFont="1" applyFill="1" applyBorder="1" applyAlignment="1">
      <alignment horizontal="center" vertical="center" wrapText="1" shrinkToFit="1"/>
    </xf>
    <xf numFmtId="0" fontId="66" fillId="0" borderId="10" xfId="0" applyFont="1" applyFill="1" applyBorder="1" applyAlignment="1">
      <alignment horizontal="center" vertical="center" shrinkToFit="1"/>
    </xf>
    <xf numFmtId="0" fontId="28" fillId="26" borderId="10" xfId="0" applyFont="1" applyFill="1" applyBorder="1" applyAlignment="1">
      <alignment horizontal="center" vertical="center" wrapText="1" shrinkToFit="1"/>
    </xf>
    <xf numFmtId="0" fontId="39" fillId="0" borderId="0" xfId="0" applyFont="1" applyFill="1" applyAlignment="1"/>
    <xf numFmtId="0" fontId="41" fillId="0" borderId="0" xfId="0" applyFont="1" applyFill="1" applyBorder="1" applyAlignment="1">
      <alignment horizontal="center" vertical="center" shrinkToFit="1"/>
    </xf>
    <xf numFmtId="0" fontId="39" fillId="0" borderId="0" xfId="24" applyFont="1" applyFill="1" applyBorder="1" applyAlignment="1">
      <alignment vertical="center" shrinkToFit="1"/>
    </xf>
    <xf numFmtId="0" fontId="39" fillId="0" borderId="0" xfId="24" applyFont="1" applyFill="1" applyAlignment="1">
      <alignment vertical="center" shrinkToFit="1"/>
    </xf>
    <xf numFmtId="0" fontId="39" fillId="0" borderId="0" xfId="0" applyFont="1" applyFill="1" applyBorder="1" applyAlignment="1"/>
    <xf numFmtId="0" fontId="19" fillId="0" borderId="0" xfId="0" applyFont="1" applyAlignment="1">
      <alignment horizontal="left" vertical="center" shrinkToFit="1"/>
    </xf>
    <xf numFmtId="0" fontId="3" fillId="0" borderId="0" xfId="0" applyFont="1"/>
    <xf numFmtId="0" fontId="28" fillId="0" borderId="10" xfId="0" applyFont="1" applyFill="1" applyBorder="1" applyAlignment="1">
      <alignment horizontal="center" vertical="center" shrinkToFit="1"/>
    </xf>
    <xf numFmtId="0" fontId="30" fillId="23" borderId="10" xfId="0" applyFont="1" applyFill="1" applyBorder="1" applyAlignment="1">
      <alignment horizontal="center" vertical="center" wrapText="1"/>
    </xf>
    <xf numFmtId="0" fontId="66" fillId="29" borderId="10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vertical="center"/>
    </xf>
    <xf numFmtId="0" fontId="66" fillId="0" borderId="10" xfId="0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left" vertical="center"/>
    </xf>
    <xf numFmtId="0" fontId="68" fillId="0" borderId="10" xfId="23" applyFont="1" applyFill="1" applyBorder="1" applyAlignment="1">
      <alignment horizontal="left" vertical="center" shrinkToFit="1"/>
    </xf>
    <xf numFmtId="0" fontId="62" fillId="26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8" fillId="23" borderId="10" xfId="0" applyFont="1" applyFill="1" applyBorder="1" applyAlignment="1">
      <alignment horizontal="center" vertical="center" wrapText="1"/>
    </xf>
    <xf numFmtId="0" fontId="65" fillId="0" borderId="10" xfId="19" applyFont="1" applyFill="1" applyBorder="1" applyAlignment="1">
      <alignment vertical="center" shrinkToFit="1"/>
    </xf>
    <xf numFmtId="0" fontId="27" fillId="0" borderId="10" xfId="0" applyFont="1" applyFill="1" applyBorder="1" applyAlignment="1">
      <alignment horizontal="center" vertical="center" wrapText="1"/>
    </xf>
    <xf numFmtId="0" fontId="31" fillId="27" borderId="10" xfId="0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Border="1" applyAlignment="1">
      <alignment vertical="center" shrinkToFit="1"/>
    </xf>
    <xf numFmtId="0" fontId="31" fillId="27" borderId="10" xfId="0" applyFont="1" applyFill="1" applyBorder="1" applyAlignment="1">
      <alignment vertical="center" shrinkToFit="1"/>
    </xf>
    <xf numFmtId="0" fontId="71" fillId="27" borderId="10" xfId="19" applyFont="1" applyFill="1" applyBorder="1" applyAlignment="1">
      <alignment horizontal="center" vertical="center" shrinkToFit="1"/>
    </xf>
    <xf numFmtId="0" fontId="19" fillId="30" borderId="10" xfId="0" applyFont="1" applyFill="1" applyBorder="1" applyAlignment="1">
      <alignment vertical="center" shrinkToFit="1"/>
    </xf>
    <xf numFmtId="0" fontId="19" fillId="30" borderId="10" xfId="19" applyFont="1" applyFill="1" applyBorder="1" applyAlignment="1">
      <alignment vertical="center" shrinkToFit="1"/>
    </xf>
    <xf numFmtId="0" fontId="64" fillId="0" borderId="10" xfId="0" applyFont="1" applyFill="1" applyBorder="1" applyAlignment="1">
      <alignment vertical="center" shrinkToFit="1"/>
    </xf>
    <xf numFmtId="0" fontId="19" fillId="0" borderId="10" xfId="19" applyFont="1" applyFill="1" applyBorder="1" applyAlignment="1">
      <alignment vertical="center"/>
    </xf>
    <xf numFmtId="0" fontId="29" fillId="27" borderId="10" xfId="0" applyFont="1" applyFill="1" applyBorder="1" applyAlignment="1">
      <alignment horizontal="center" vertical="center" shrinkToFit="1"/>
    </xf>
    <xf numFmtId="0" fontId="31" fillId="0" borderId="10" xfId="19" applyFont="1" applyFill="1" applyBorder="1" applyAlignment="1">
      <alignment horizontal="center" vertical="center" shrinkToFit="1"/>
    </xf>
    <xf numFmtId="0" fontId="31" fillId="27" borderId="10" xfId="19" applyFont="1" applyFill="1" applyBorder="1" applyAlignment="1">
      <alignment horizontal="center" vertical="center" shrinkToFit="1"/>
    </xf>
    <xf numFmtId="0" fontId="29" fillId="0" borderId="10" xfId="19" applyFont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27" borderId="10" xfId="0" applyFont="1" applyFill="1" applyBorder="1" applyAlignment="1">
      <alignment vertical="center" shrinkToFit="1"/>
    </xf>
    <xf numFmtId="0" fontId="31" fillId="23" borderId="10" xfId="0" applyFont="1" applyFill="1" applyBorder="1" applyAlignment="1">
      <alignment horizontal="center" vertical="center" wrapText="1"/>
    </xf>
    <xf numFmtId="0" fontId="19" fillId="23" borderId="10" xfId="0" applyFont="1" applyFill="1" applyBorder="1" applyAlignment="1">
      <alignment vertical="center" shrinkToFit="1"/>
    </xf>
    <xf numFmtId="0" fontId="19" fillId="23" borderId="10" xfId="0" applyFont="1" applyFill="1" applyBorder="1" applyAlignment="1">
      <alignment horizontal="left" vertical="center" shrinkToFit="1"/>
    </xf>
    <xf numFmtId="0" fontId="19" fillId="23" borderId="10" xfId="0" applyFont="1" applyFill="1" applyBorder="1" applyAlignment="1">
      <alignment shrinkToFit="1"/>
    </xf>
    <xf numFmtId="0" fontId="71" fillId="27" borderId="10" xfId="0" applyFont="1" applyFill="1" applyBorder="1" applyAlignment="1">
      <alignment horizontal="center" vertical="center" shrinkToFit="1"/>
    </xf>
    <xf numFmtId="0" fontId="68" fillId="0" borderId="10" xfId="21" applyFont="1" applyFill="1" applyBorder="1" applyAlignment="1">
      <alignment horizontal="left" vertical="center" shrinkToFit="1"/>
    </xf>
    <xf numFmtId="0" fontId="68" fillId="0" borderId="10" xfId="21" applyFont="1" applyFill="1" applyBorder="1" applyAlignment="1">
      <alignment vertical="center" shrinkToFit="1"/>
    </xf>
    <xf numFmtId="0" fontId="64" fillId="0" borderId="10" xfId="21" applyFont="1" applyFill="1" applyBorder="1" applyAlignment="1">
      <alignment vertical="center" shrinkToFit="1"/>
    </xf>
    <xf numFmtId="0" fontId="62" fillId="0" borderId="10" xfId="21" applyFont="1" applyFill="1" applyBorder="1" applyAlignment="1">
      <alignment horizontal="center" vertical="center"/>
    </xf>
    <xf numFmtId="0" fontId="19" fillId="0" borderId="10" xfId="21" applyFont="1" applyFill="1" applyBorder="1" applyAlignment="1">
      <alignment horizontal="left" vertical="center" shrinkToFit="1"/>
    </xf>
    <xf numFmtId="0" fontId="19" fillId="0" borderId="10" xfId="21" applyFont="1" applyFill="1" applyBorder="1" applyAlignment="1">
      <alignment vertical="center" shrinkToFit="1"/>
    </xf>
    <xf numFmtId="0" fontId="19" fillId="0" borderId="10" xfId="21" applyFont="1" applyFill="1" applyBorder="1">
      <alignment vertical="center"/>
    </xf>
    <xf numFmtId="0" fontId="71" fillId="0" borderId="10" xfId="0" applyFont="1" applyFill="1" applyBorder="1" applyAlignment="1">
      <alignment horizontal="center" vertical="center" shrinkToFit="1"/>
    </xf>
    <xf numFmtId="0" fontId="36" fillId="0" borderId="10" xfId="0" applyNumberFormat="1" applyFont="1" applyFill="1" applyBorder="1" applyAlignment="1">
      <alignment vertical="center" shrinkToFit="1"/>
    </xf>
    <xf numFmtId="0" fontId="46" fillId="0" borderId="10" xfId="0" applyFont="1" applyFill="1" applyBorder="1" applyAlignment="1">
      <alignment horizontal="center" vertical="center" shrinkToFit="1"/>
    </xf>
    <xf numFmtId="0" fontId="46" fillId="27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37" fillId="27" borderId="10" xfId="0" applyFont="1" applyFill="1" applyBorder="1" applyAlignment="1">
      <alignment horizontal="center" vertical="center" shrinkToFit="1"/>
    </xf>
    <xf numFmtId="0" fontId="37" fillId="27" borderId="10" xfId="19" applyFont="1" applyFill="1" applyBorder="1" applyAlignment="1">
      <alignment horizontal="center" vertical="center" shrinkToFit="1"/>
    </xf>
    <xf numFmtId="0" fontId="19" fillId="0" borderId="10" xfId="23" applyFont="1" applyFill="1" applyBorder="1" applyAlignment="1">
      <alignment vertical="center" shrinkToFit="1"/>
    </xf>
    <xf numFmtId="0" fontId="37" fillId="0" borderId="10" xfId="23" applyFont="1" applyFill="1" applyBorder="1" applyAlignment="1">
      <alignment horizontal="center" vertical="center" shrinkToFit="1"/>
    </xf>
    <xf numFmtId="0" fontId="68" fillId="0" borderId="10" xfId="0" applyFont="1" applyFill="1" applyBorder="1" applyAlignment="1">
      <alignment vertical="center" shrinkToFit="1"/>
    </xf>
    <xf numFmtId="0" fontId="68" fillId="0" borderId="10" xfId="0" applyFont="1" applyFill="1" applyBorder="1" applyAlignment="1">
      <alignment horizontal="left" vertical="center" shrinkToFit="1"/>
    </xf>
    <xf numFmtId="0" fontId="65" fillId="0" borderId="10" xfId="0" applyFont="1" applyFill="1" applyBorder="1" applyAlignment="1">
      <alignment horizontal="left" vertical="center" shrinkToFit="1"/>
    </xf>
    <xf numFmtId="0" fontId="65" fillId="0" borderId="10" xfId="0" applyFont="1" applyFill="1" applyBorder="1" applyAlignment="1">
      <alignment vertical="center" shrinkToFit="1"/>
    </xf>
    <xf numFmtId="0" fontId="36" fillId="0" borderId="10" xfId="0" applyFont="1" applyFill="1" applyBorder="1" applyAlignment="1">
      <alignment horizontal="left" vertical="center" shrinkToFit="1"/>
    </xf>
    <xf numFmtId="0" fontId="28" fillId="0" borderId="10" xfId="23" applyFont="1" applyFill="1" applyBorder="1" applyAlignment="1">
      <alignment horizontal="center" vertical="center" shrinkToFit="1"/>
    </xf>
    <xf numFmtId="0" fontId="72" fillId="0" borderId="0" xfId="0" applyFont="1" applyFill="1" applyAlignment="1">
      <alignment vertical="center"/>
    </xf>
    <xf numFmtId="0" fontId="37" fillId="0" borderId="10" xfId="19" applyFont="1" applyFill="1" applyBorder="1" applyAlignment="1">
      <alignment horizontal="center" vertical="center" shrinkToFit="1"/>
    </xf>
    <xf numFmtId="0" fontId="28" fillId="0" borderId="0" xfId="19" applyFont="1" applyFill="1" applyBorder="1" applyAlignment="1">
      <alignment horizontal="center" vertical="center" wrapText="1" shrinkToFit="1"/>
    </xf>
    <xf numFmtId="0" fontId="62" fillId="0" borderId="10" xfId="0" applyFont="1" applyFill="1" applyBorder="1" applyAlignment="1">
      <alignment horizontal="center" vertical="center"/>
    </xf>
    <xf numFmtId="0" fontId="37" fillId="31" borderId="10" xfId="0" applyFont="1" applyFill="1" applyBorder="1" applyAlignment="1">
      <alignment horizontal="left" vertical="center"/>
    </xf>
    <xf numFmtId="0" fontId="30" fillId="31" borderId="10" xfId="0" applyFont="1" applyFill="1" applyBorder="1" applyAlignment="1">
      <alignment horizontal="center" vertical="center"/>
    </xf>
    <xf numFmtId="0" fontId="37" fillId="31" borderId="10" xfId="0" applyFont="1" applyFill="1" applyBorder="1" applyAlignment="1">
      <alignment vertical="center"/>
    </xf>
    <xf numFmtId="0" fontId="30" fillId="31" borderId="10" xfId="23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shrinkToFit="1"/>
    </xf>
    <xf numFmtId="0" fontId="43" fillId="0" borderId="10" xfId="0" applyFont="1" applyFill="1" applyBorder="1" applyAlignment="1">
      <alignment horizontal="center" vertical="center" shrinkToFit="1"/>
    </xf>
    <xf numFmtId="0" fontId="43" fillId="0" borderId="10" xfId="24" applyFont="1" applyFill="1" applyBorder="1" applyAlignment="1">
      <alignment vertical="center" shrinkToFit="1"/>
    </xf>
    <xf numFmtId="176" fontId="28" fillId="0" borderId="10" xfId="19" applyNumberFormat="1" applyFont="1" applyFill="1" applyBorder="1" applyAlignment="1">
      <alignment horizontal="center" vertical="center" shrinkToFit="1"/>
    </xf>
    <xf numFmtId="0" fontId="19" fillId="0" borderId="10" xfId="19" applyFont="1" applyFill="1" applyBorder="1" applyAlignment="1">
      <alignment horizontal="left" vertical="center" shrinkToFit="1"/>
    </xf>
    <xf numFmtId="0" fontId="19" fillId="0" borderId="0" xfId="0" applyFont="1" applyFill="1"/>
    <xf numFmtId="0" fontId="62" fillId="26" borderId="10" xfId="0" applyFont="1" applyFill="1" applyBorder="1" applyAlignment="1">
      <alignment horizontal="center" vertical="center" wrapText="1" shrinkToFit="1"/>
    </xf>
    <xf numFmtId="0" fontId="62" fillId="0" borderId="10" xfId="19" applyFont="1" applyFill="1" applyBorder="1" applyAlignment="1">
      <alignment horizontal="center" vertical="center" shrinkToFit="1"/>
    </xf>
    <xf numFmtId="0" fontId="19" fillId="26" borderId="10" xfId="0" applyFont="1" applyFill="1" applyBorder="1" applyAlignment="1">
      <alignment vertical="center" wrapText="1" shrinkToFit="1"/>
    </xf>
    <xf numFmtId="0" fontId="19" fillId="26" borderId="10" xfId="0" applyFont="1" applyFill="1" applyBorder="1" applyAlignment="1">
      <alignment vertical="center" shrinkToFit="1"/>
    </xf>
    <xf numFmtId="0" fontId="19" fillId="32" borderId="10" xfId="0" applyFont="1" applyFill="1" applyBorder="1" applyAlignment="1">
      <alignment horizontal="left" vertical="center" wrapText="1" shrinkToFit="1"/>
    </xf>
    <xf numFmtId="0" fontId="65" fillId="33" borderId="10" xfId="0" applyFont="1" applyFill="1" applyBorder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26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65" fillId="26" borderId="10" xfId="0" applyFont="1" applyFill="1" applyBorder="1" applyAlignment="1">
      <alignment horizontal="left" vertical="center" shrinkToFit="1"/>
    </xf>
    <xf numFmtId="0" fontId="65" fillId="33" borderId="10" xfId="19" applyFont="1" applyFill="1" applyBorder="1" applyAlignment="1">
      <alignment horizontal="left" vertical="center" shrinkToFit="1"/>
    </xf>
    <xf numFmtId="0" fontId="19" fillId="32" borderId="10" xfId="0" applyFont="1" applyFill="1" applyBorder="1" applyAlignment="1">
      <alignment vertical="center" shrinkToFit="1"/>
    </xf>
    <xf numFmtId="0" fontId="30" fillId="23" borderId="10" xfId="0" applyFont="1" applyFill="1" applyBorder="1" applyAlignment="1">
      <alignment horizontal="center" vertical="center" shrinkToFit="1"/>
    </xf>
    <xf numFmtId="0" fontId="30" fillId="0" borderId="10" xfId="20" applyFont="1" applyFill="1" applyBorder="1" applyAlignment="1">
      <alignment horizontal="center" vertical="center" shrinkToFit="1"/>
    </xf>
    <xf numFmtId="0" fontId="19" fillId="23" borderId="10" xfId="0" applyNumberFormat="1" applyFont="1" applyFill="1" applyBorder="1" applyAlignment="1">
      <alignment vertical="center" shrinkToFit="1"/>
    </xf>
    <xf numFmtId="0" fontId="36" fillId="23" borderId="10" xfId="0" applyNumberFormat="1" applyFont="1" applyFill="1" applyBorder="1" applyAlignment="1">
      <alignment vertical="center" shrinkToFit="1"/>
    </xf>
    <xf numFmtId="0" fontId="46" fillId="23" borderId="10" xfId="0" applyNumberFormat="1" applyFont="1" applyFill="1" applyBorder="1" applyAlignment="1">
      <alignment horizontal="center" vertical="center" shrinkToFit="1"/>
    </xf>
    <xf numFmtId="0" fontId="46" fillId="27" borderId="10" xfId="0" applyNumberFormat="1" applyFont="1" applyFill="1" applyBorder="1" applyAlignment="1">
      <alignment horizontal="center" vertical="center" shrinkToFit="1"/>
    </xf>
    <xf numFmtId="0" fontId="19" fillId="0" borderId="10" xfId="19" applyNumberFormat="1" applyFont="1" applyFill="1" applyBorder="1" applyAlignment="1">
      <alignment vertical="center" shrinkToFit="1"/>
    </xf>
    <xf numFmtId="0" fontId="19" fillId="0" borderId="10" xfId="19" applyNumberFormat="1" applyFont="1" applyFill="1" applyBorder="1" applyAlignment="1">
      <alignment horizontal="left" vertical="center" shrinkToFit="1"/>
    </xf>
    <xf numFmtId="0" fontId="70" fillId="27" borderId="10" xfId="19" applyNumberFormat="1" applyFont="1" applyFill="1" applyBorder="1" applyAlignment="1">
      <alignment horizontal="center" vertical="center" shrinkToFit="1"/>
    </xf>
    <xf numFmtId="0" fontId="30" fillId="0" borderId="10" xfId="19" applyFont="1" applyFill="1" applyBorder="1" applyAlignment="1">
      <alignment horizontal="center" vertical="center" shrinkToFit="1"/>
    </xf>
    <xf numFmtId="0" fontId="19" fillId="30" borderId="10" xfId="19" applyNumberFormat="1" applyFont="1" applyFill="1" applyBorder="1" applyAlignment="1">
      <alignment vertical="center" shrinkToFit="1"/>
    </xf>
    <xf numFmtId="0" fontId="19" fillId="0" borderId="10" xfId="20" applyNumberFormat="1" applyFont="1" applyFill="1" applyBorder="1" applyAlignment="1">
      <alignment vertical="center" shrinkToFit="1"/>
    </xf>
    <xf numFmtId="0" fontId="65" fillId="30" borderId="10" xfId="19" applyNumberFormat="1" applyFont="1" applyFill="1" applyBorder="1" applyAlignment="1">
      <alignment vertical="center" shrinkToFit="1"/>
    </xf>
    <xf numFmtId="0" fontId="28" fillId="0" borderId="10" xfId="20" applyFont="1" applyFill="1" applyBorder="1" applyAlignment="1">
      <alignment vertical="center" wrapText="1" shrinkToFit="1"/>
    </xf>
    <xf numFmtId="0" fontId="65" fillId="0" borderId="10" xfId="0" applyFont="1" applyFill="1" applyBorder="1" applyAlignment="1">
      <alignment vertical="center" wrapText="1" shrinkToFit="1"/>
    </xf>
    <xf numFmtId="0" fontId="19" fillId="0" borderId="10" xfId="20" applyFont="1" applyFill="1" applyBorder="1" applyAlignment="1">
      <alignment vertical="center" wrapText="1" shrinkToFit="1"/>
    </xf>
    <xf numFmtId="0" fontId="19" fillId="30" borderId="10" xfId="0" applyFont="1" applyFill="1" applyBorder="1" applyAlignment="1">
      <alignment vertical="center" wrapText="1" shrinkToFit="1"/>
    </xf>
    <xf numFmtId="0" fontId="37" fillId="0" borderId="10" xfId="20" applyNumberFormat="1" applyFont="1" applyFill="1" applyBorder="1" applyAlignment="1">
      <alignment horizontal="center" vertical="center" shrinkToFit="1"/>
    </xf>
    <xf numFmtId="0" fontId="37" fillId="27" borderId="10" xfId="20" applyNumberFormat="1" applyFont="1" applyFill="1" applyBorder="1" applyAlignment="1">
      <alignment horizontal="center" vertical="center" shrinkToFit="1"/>
    </xf>
    <xf numFmtId="0" fontId="19" fillId="0" borderId="0" xfId="20" applyFont="1" applyFill="1" applyBorder="1" applyAlignment="1">
      <alignment vertical="center" wrapText="1" shrinkToFit="1"/>
    </xf>
    <xf numFmtId="0" fontId="19" fillId="0" borderId="0" xfId="19" applyFont="1" applyFill="1" applyBorder="1" applyAlignment="1">
      <alignment vertical="center" wrapText="1" shrinkToFit="1"/>
    </xf>
    <xf numFmtId="0" fontId="41" fillId="26" borderId="0" xfId="19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center"/>
    </xf>
    <xf numFmtId="0" fontId="41" fillId="26" borderId="0" xfId="19" applyFont="1" applyFill="1" applyBorder="1" applyAlignment="1">
      <alignment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19" fillId="26" borderId="10" xfId="0" applyFont="1" applyFill="1" applyBorder="1" applyAlignment="1">
      <alignment horizontal="left" vertical="center" shrinkToFit="1"/>
    </xf>
    <xf numFmtId="0" fontId="37" fillId="26" borderId="10" xfId="19" applyFont="1" applyFill="1" applyBorder="1" applyAlignment="1">
      <alignment horizontal="center" vertical="center" shrinkToFit="1"/>
    </xf>
    <xf numFmtId="0" fontId="19" fillId="26" borderId="10" xfId="0" applyFont="1" applyFill="1" applyBorder="1" applyAlignment="1">
      <alignment shrinkToFit="1"/>
    </xf>
    <xf numFmtId="176" fontId="19" fillId="26" borderId="10" xfId="0" applyNumberFormat="1" applyFont="1" applyFill="1" applyBorder="1" applyAlignment="1">
      <alignment horizontal="center" shrinkToFit="1"/>
    </xf>
    <xf numFmtId="0" fontId="19" fillId="33" borderId="10" xfId="19" applyFont="1" applyFill="1" applyBorder="1" applyAlignment="1">
      <alignment horizontal="left" vertical="center" shrinkToFit="1"/>
    </xf>
    <xf numFmtId="0" fontId="28" fillId="26" borderId="10" xfId="0" applyFont="1" applyFill="1" applyBorder="1" applyAlignment="1">
      <alignment horizontal="center" vertical="center" shrinkToFit="1"/>
    </xf>
    <xf numFmtId="0" fontId="30" fillId="26" borderId="10" xfId="0" applyFont="1" applyFill="1" applyBorder="1" applyAlignment="1">
      <alignment horizontal="center" vertical="center" shrinkToFit="1"/>
    </xf>
    <xf numFmtId="0" fontId="28" fillId="26" borderId="10" xfId="0" applyFont="1" applyFill="1" applyBorder="1" applyAlignment="1">
      <alignment vertical="center" shrinkToFit="1"/>
    </xf>
    <xf numFmtId="0" fontId="30" fillId="26" borderId="10" xfId="19" applyFont="1" applyFill="1" applyBorder="1" applyAlignment="1">
      <alignment horizontal="center" vertical="center" shrinkToFit="1"/>
    </xf>
    <xf numFmtId="176" fontId="28" fillId="26" borderId="10" xfId="0" applyNumberFormat="1" applyFont="1" applyFill="1" applyBorder="1" applyAlignment="1">
      <alignment horizontal="center" shrinkToFit="1"/>
    </xf>
    <xf numFmtId="0" fontId="28" fillId="26" borderId="10" xfId="19" applyFont="1" applyFill="1" applyBorder="1" applyAlignment="1">
      <alignment horizontal="center" vertical="center" shrinkToFit="1"/>
    </xf>
    <xf numFmtId="0" fontId="28" fillId="26" borderId="10" xfId="0" applyFont="1" applyFill="1" applyBorder="1" applyAlignment="1">
      <alignment horizontal="center" shrinkToFit="1"/>
    </xf>
    <xf numFmtId="0" fontId="19" fillId="0" borderId="0" xfId="19" applyFont="1" applyFill="1" applyAlignment="1">
      <alignment vertical="center"/>
    </xf>
    <xf numFmtId="0" fontId="37" fillId="23" borderId="10" xfId="0" applyFont="1" applyFill="1" applyBorder="1" applyAlignment="1">
      <alignment horizontal="left" vertical="center" shrinkToFit="1"/>
    </xf>
    <xf numFmtId="0" fontId="37" fillId="27" borderId="10" xfId="0" applyFont="1" applyFill="1" applyBorder="1" applyAlignment="1">
      <alignment horizontal="left" vertical="center" shrinkToFit="1"/>
    </xf>
    <xf numFmtId="0" fontId="37" fillId="27" borderId="10" xfId="19" applyFont="1" applyFill="1" applyBorder="1" applyAlignment="1">
      <alignment horizontal="left" vertical="center" shrinkToFit="1"/>
    </xf>
    <xf numFmtId="0" fontId="19" fillId="0" borderId="10" xfId="23" applyFont="1" applyFill="1" applyBorder="1" applyAlignment="1">
      <alignment horizontal="left" vertical="center" shrinkToFit="1"/>
    </xf>
    <xf numFmtId="0" fontId="37" fillId="0" borderId="10" xfId="23" applyFont="1" applyFill="1" applyBorder="1" applyAlignment="1">
      <alignment horizontal="left" vertical="center" shrinkToFit="1"/>
    </xf>
    <xf numFmtId="0" fontId="73" fillId="29" borderId="10" xfId="0" applyFont="1" applyFill="1" applyBorder="1" applyAlignment="1">
      <alignment horizontal="left" vertical="center" shrinkToFit="1"/>
    </xf>
    <xf numFmtId="0" fontId="73" fillId="29" borderId="10" xfId="0" applyFont="1" applyFill="1" applyBorder="1" applyAlignment="1">
      <alignment horizontal="left" vertical="center"/>
    </xf>
    <xf numFmtId="0" fontId="65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center" vertical="center" shrinkToFit="1"/>
    </xf>
    <xf numFmtId="0" fontId="38" fillId="0" borderId="0" xfId="0" applyFont="1" applyFill="1"/>
    <xf numFmtId="0" fontId="42" fillId="23" borderId="0" xfId="0" applyFont="1" applyFill="1"/>
    <xf numFmtId="0" fontId="42" fillId="0" borderId="10" xfId="0" applyFont="1" applyFill="1" applyBorder="1" applyAlignment="1">
      <alignment horizontal="center" vertical="center" shrinkToFit="1"/>
    </xf>
    <xf numFmtId="0" fontId="83" fillId="0" borderId="10" xfId="0" applyNumberFormat="1" applyFont="1" applyFill="1" applyBorder="1" applyAlignment="1">
      <alignment horizontal="left" vertical="center" shrinkToFit="1"/>
    </xf>
    <xf numFmtId="176" fontId="42" fillId="0" borderId="10" xfId="0" applyNumberFormat="1" applyFont="1" applyFill="1" applyBorder="1" applyAlignment="1">
      <alignment horizontal="center" vertical="center" shrinkToFit="1"/>
    </xf>
    <xf numFmtId="0" fontId="84" fillId="0" borderId="10" xfId="0" applyNumberFormat="1" applyFont="1" applyFill="1" applyBorder="1" applyAlignment="1">
      <alignment horizontal="left" vertical="center" shrinkToFit="1"/>
    </xf>
    <xf numFmtId="0" fontId="42" fillId="0" borderId="0" xfId="0" applyFont="1" applyFill="1" applyAlignment="1">
      <alignment vertical="center" shrinkToFit="1"/>
    </xf>
    <xf numFmtId="0" fontId="85" fillId="0" borderId="10" xfId="0" applyFont="1" applyFill="1" applyBorder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86" fillId="0" borderId="10" xfId="0" applyFont="1" applyFill="1" applyBorder="1" applyAlignment="1">
      <alignment horizontal="left" vertical="center" shrinkToFit="1"/>
    </xf>
    <xf numFmtId="176" fontId="88" fillId="0" borderId="10" xfId="0" applyNumberFormat="1" applyFont="1" applyFill="1" applyBorder="1" applyAlignment="1">
      <alignment horizontal="center" vertical="center" shrinkToFit="1"/>
    </xf>
    <xf numFmtId="0" fontId="88" fillId="0" borderId="10" xfId="0" applyFont="1" applyFill="1" applyBorder="1" applyAlignment="1">
      <alignment horizontal="center" vertical="center" shrinkToFit="1"/>
    </xf>
    <xf numFmtId="0" fontId="88" fillId="0" borderId="0" xfId="0" applyFont="1" applyAlignment="1">
      <alignment horizontal="center" vertical="center"/>
    </xf>
    <xf numFmtId="0" fontId="86" fillId="27" borderId="10" xfId="0" applyFont="1" applyFill="1" applyBorder="1" applyAlignment="1">
      <alignment horizontal="left" vertical="center" shrinkToFit="1"/>
    </xf>
    <xf numFmtId="0" fontId="83" fillId="0" borderId="10" xfId="0" applyNumberFormat="1" applyFont="1" applyBorder="1" applyAlignment="1">
      <alignment horizontal="left" vertical="center" shrinkToFit="1"/>
    </xf>
    <xf numFmtId="0" fontId="88" fillId="0" borderId="0" xfId="0" applyFont="1" applyFill="1" applyAlignment="1">
      <alignment horizontal="center" vertical="center"/>
    </xf>
    <xf numFmtId="0" fontId="83" fillId="0" borderId="10" xfId="19" applyFont="1" applyFill="1" applyBorder="1" applyAlignment="1">
      <alignment horizontal="left" vertical="center" shrinkToFit="1"/>
    </xf>
    <xf numFmtId="176" fontId="42" fillId="0" borderId="10" xfId="19" applyNumberFormat="1" applyFont="1" applyFill="1" applyBorder="1" applyAlignment="1">
      <alignment horizontal="center" vertical="center" shrinkToFit="1"/>
    </xf>
    <xf numFmtId="0" fontId="42" fillId="0" borderId="10" xfId="19" applyFont="1" applyFill="1" applyBorder="1" applyAlignment="1">
      <alignment horizontal="center" vertical="center" shrinkToFit="1"/>
    </xf>
    <xf numFmtId="0" fontId="83" fillId="0" borderId="10" xfId="0" applyFont="1" applyFill="1" applyBorder="1" applyAlignment="1">
      <alignment horizontal="left" vertical="center" shrinkToFit="1"/>
    </xf>
    <xf numFmtId="0" fontId="38" fillId="0" borderId="0" xfId="19" applyFont="1" applyFill="1" applyBorder="1" applyAlignment="1">
      <alignment vertical="center"/>
    </xf>
    <xf numFmtId="0" fontId="89" fillId="27" borderId="10" xfId="19" applyFont="1" applyFill="1" applyBorder="1" applyAlignment="1">
      <alignment horizontal="left" vertical="center" shrinkToFit="1"/>
    </xf>
    <xf numFmtId="0" fontId="88" fillId="0" borderId="0" xfId="19" applyFont="1" applyFill="1" applyBorder="1" applyAlignment="1">
      <alignment horizontal="center" vertical="center"/>
    </xf>
    <xf numFmtId="0" fontId="90" fillId="0" borderId="26" xfId="0" applyFont="1" applyFill="1" applyBorder="1" applyAlignment="1">
      <alignment horizontal="left" vertical="center" shrinkToFit="1"/>
    </xf>
    <xf numFmtId="0" fontId="90" fillId="0" borderId="27" xfId="0" applyFont="1" applyFill="1" applyBorder="1" applyAlignment="1">
      <alignment horizontal="center" vertical="center" shrinkToFit="1"/>
    </xf>
    <xf numFmtId="176" fontId="90" fillId="0" borderId="27" xfId="0" applyNumberFormat="1" applyFont="1" applyFill="1" applyBorder="1" applyAlignment="1">
      <alignment vertical="center" shrinkToFit="1"/>
    </xf>
    <xf numFmtId="0" fontId="90" fillId="0" borderId="27" xfId="0" applyFont="1" applyFill="1" applyBorder="1" applyAlignment="1">
      <alignment horizontal="left" vertical="center" shrinkToFit="1"/>
    </xf>
    <xf numFmtId="0" fontId="90" fillId="0" borderId="28" xfId="0" applyFont="1" applyFill="1" applyBorder="1" applyAlignment="1">
      <alignment horizontal="center" vertical="center" shrinkToFit="1"/>
    </xf>
    <xf numFmtId="0" fontId="83" fillId="0" borderId="0" xfId="22" applyFont="1" applyFill="1">
      <alignment vertical="center"/>
    </xf>
    <xf numFmtId="0" fontId="90" fillId="0" borderId="30" xfId="0" applyFont="1" applyFill="1" applyBorder="1" applyAlignment="1">
      <alignment horizontal="left" vertical="center" shrinkToFit="1"/>
    </xf>
    <xf numFmtId="0" fontId="83" fillId="23" borderId="10" xfId="22" applyFont="1" applyFill="1" applyBorder="1" applyAlignment="1">
      <alignment horizontal="center" vertical="center" wrapText="1"/>
    </xf>
    <xf numFmtId="176" fontId="90" fillId="0" borderId="10" xfId="0" applyNumberFormat="1" applyFont="1" applyFill="1" applyBorder="1" applyAlignment="1">
      <alignment vertical="center" shrinkToFit="1"/>
    </xf>
    <xf numFmtId="0" fontId="90" fillId="0" borderId="10" xfId="0" applyFont="1" applyFill="1" applyBorder="1" applyAlignment="1">
      <alignment horizontal="left" vertical="center" shrinkToFit="1"/>
    </xf>
    <xf numFmtId="0" fontId="90" fillId="0" borderId="10" xfId="0" applyFont="1" applyFill="1" applyBorder="1" applyAlignment="1">
      <alignment horizontal="center" vertical="center" shrinkToFit="1"/>
    </xf>
    <xf numFmtId="0" fontId="90" fillId="0" borderId="31" xfId="0" applyFont="1" applyFill="1" applyBorder="1" applyAlignment="1">
      <alignment horizontal="center" vertical="center" shrinkToFit="1"/>
    </xf>
    <xf numFmtId="0" fontId="90" fillId="0" borderId="33" xfId="0" applyFont="1" applyFill="1" applyBorder="1" applyAlignment="1">
      <alignment vertical="center" shrinkToFit="1"/>
    </xf>
    <xf numFmtId="0" fontId="83" fillId="26" borderId="10" xfId="0" applyFont="1" applyFill="1" applyBorder="1" applyAlignment="1">
      <alignment horizontal="left" vertical="center" shrinkToFit="1"/>
    </xf>
    <xf numFmtId="0" fontId="42" fillId="26" borderId="1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0" fontId="42" fillId="26" borderId="10" xfId="0" applyFont="1" applyFill="1" applyBorder="1" applyAlignment="1">
      <alignment horizontal="center" vertical="center"/>
    </xf>
    <xf numFmtId="0" fontId="42" fillId="26" borderId="10" xfId="25" applyFont="1" applyFill="1" applyBorder="1" applyAlignment="1">
      <alignment horizontal="center" vertical="center" shrinkToFit="1"/>
    </xf>
    <xf numFmtId="0" fontId="92" fillId="25" borderId="10" xfId="23" applyFont="1" applyFill="1" applyBorder="1" applyAlignment="1">
      <alignment horizontal="left" vertical="center" shrinkToFit="1"/>
    </xf>
    <xf numFmtId="0" fontId="88" fillId="25" borderId="10" xfId="23" applyFont="1" applyFill="1" applyBorder="1" applyAlignment="1">
      <alignment horizontal="center" vertical="center" shrinkToFit="1"/>
    </xf>
    <xf numFmtId="0" fontId="88" fillId="25" borderId="0" xfId="0" applyFont="1" applyFill="1" applyBorder="1" applyAlignment="1">
      <alignment horizontal="center" vertical="center" shrinkToFit="1"/>
    </xf>
    <xf numFmtId="0" fontId="92" fillId="28" borderId="10" xfId="0" applyFont="1" applyFill="1" applyBorder="1" applyAlignment="1">
      <alignment horizontal="left" vertical="center" shrinkToFit="1"/>
    </xf>
    <xf numFmtId="0" fontId="88" fillId="25" borderId="0" xfId="0" applyFont="1" applyFill="1" applyBorder="1" applyAlignment="1">
      <alignment horizontal="center" vertical="center"/>
    </xf>
    <xf numFmtId="0" fontId="90" fillId="26" borderId="10" xfId="0" applyFont="1" applyFill="1" applyBorder="1" applyAlignment="1">
      <alignment horizontal="left" vertical="center" shrinkToFit="1"/>
    </xf>
    <xf numFmtId="0" fontId="94" fillId="26" borderId="10" xfId="23" applyFont="1" applyFill="1" applyBorder="1" applyAlignment="1">
      <alignment horizontal="center" vertical="center" wrapText="1"/>
    </xf>
    <xf numFmtId="0" fontId="95" fillId="23" borderId="0" xfId="22" applyFont="1" applyFill="1">
      <alignment vertical="center"/>
    </xf>
    <xf numFmtId="0" fontId="94" fillId="26" borderId="10" xfId="0" applyFont="1" applyFill="1" applyBorder="1" applyAlignment="1">
      <alignment horizontal="center" vertical="center"/>
    </xf>
    <xf numFmtId="0" fontId="26" fillId="23" borderId="0" xfId="22" applyFont="1" applyFill="1">
      <alignment vertical="center"/>
    </xf>
    <xf numFmtId="0" fontId="90" fillId="26" borderId="10" xfId="23" applyFont="1" applyFill="1" applyBorder="1" applyAlignment="1">
      <alignment horizontal="left" vertical="center" shrinkToFit="1"/>
    </xf>
    <xf numFmtId="0" fontId="94" fillId="26" borderId="10" xfId="0" applyFont="1" applyFill="1" applyBorder="1" applyAlignment="1">
      <alignment horizontal="center" vertical="center" shrinkToFit="1"/>
    </xf>
    <xf numFmtId="0" fontId="92" fillId="27" borderId="20" xfId="22" applyFont="1" applyFill="1" applyBorder="1" applyAlignment="1">
      <alignment horizontal="left" vertical="top" shrinkToFit="1"/>
    </xf>
    <xf numFmtId="0" fontId="83" fillId="23" borderId="0" xfId="0" applyFont="1" applyFill="1" applyAlignment="1">
      <alignment vertical="center"/>
    </xf>
    <xf numFmtId="0" fontId="96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 shrinkToFit="1"/>
    </xf>
    <xf numFmtId="0" fontId="42" fillId="0" borderId="0" xfId="0" applyFont="1" applyAlignment="1">
      <alignment horizontal="center" vertical="center"/>
    </xf>
    <xf numFmtId="0" fontId="83" fillId="0" borderId="0" xfId="0" applyFont="1"/>
    <xf numFmtId="0" fontId="38" fillId="0" borderId="0" xfId="0" applyFont="1"/>
    <xf numFmtId="0" fontId="39" fillId="0" borderId="0" xfId="0" applyFont="1"/>
    <xf numFmtId="0" fontId="99" fillId="23" borderId="0" xfId="0" applyFont="1" applyFill="1"/>
    <xf numFmtId="0" fontId="43" fillId="0" borderId="0" xfId="0" applyFont="1" applyAlignment="1">
      <alignment horizontal="center"/>
    </xf>
    <xf numFmtId="0" fontId="41" fillId="0" borderId="10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shrinkToFit="1"/>
    </xf>
    <xf numFmtId="0" fontId="59" fillId="0" borderId="10" xfId="0" applyNumberFormat="1" applyFont="1" applyFill="1" applyBorder="1" applyAlignment="1">
      <alignment vertical="center" shrinkToFit="1"/>
    </xf>
    <xf numFmtId="176" fontId="41" fillId="0" borderId="10" xfId="0" applyNumberFormat="1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100" fillId="0" borderId="10" xfId="0" applyFont="1" applyFill="1" applyBorder="1" applyAlignment="1">
      <alignment horizontal="center" vertical="center" shrinkToFit="1"/>
    </xf>
    <xf numFmtId="176" fontId="101" fillId="0" borderId="10" xfId="0" applyNumberFormat="1" applyFont="1" applyFill="1" applyBorder="1" applyAlignment="1">
      <alignment horizontal="center" vertical="center" shrinkToFit="1"/>
    </xf>
    <xf numFmtId="0" fontId="101" fillId="0" borderId="10" xfId="0" applyFont="1" applyFill="1" applyBorder="1" applyAlignment="1">
      <alignment horizontal="center" vertical="center" shrinkToFit="1"/>
    </xf>
    <xf numFmtId="0" fontId="101" fillId="0" borderId="0" xfId="0" applyFont="1" applyAlignment="1">
      <alignment horizontal="center" vertical="center"/>
    </xf>
    <xf numFmtId="0" fontId="100" fillId="27" borderId="10" xfId="0" applyFont="1" applyFill="1" applyBorder="1" applyAlignment="1">
      <alignment horizontal="center" vertical="center" shrinkToFit="1"/>
    </xf>
    <xf numFmtId="0" fontId="59" fillId="0" borderId="10" xfId="0" applyNumberFormat="1" applyFont="1" applyBorder="1" applyAlignment="1">
      <alignment vertical="center" shrinkToFit="1"/>
    </xf>
    <xf numFmtId="0" fontId="39" fillId="0" borderId="0" xfId="0" applyFont="1" applyFill="1"/>
    <xf numFmtId="0" fontId="102" fillId="27" borderId="10" xfId="0" applyFont="1" applyFill="1" applyBorder="1" applyAlignment="1">
      <alignment horizontal="center" vertical="center" shrinkToFit="1"/>
    </xf>
    <xf numFmtId="0" fontId="101" fillId="0" borderId="0" xfId="0" applyFont="1" applyFill="1" applyAlignment="1">
      <alignment horizontal="center" vertical="center"/>
    </xf>
    <xf numFmtId="0" fontId="59" fillId="0" borderId="10" xfId="19" applyFont="1" applyFill="1" applyBorder="1" applyAlignment="1">
      <alignment vertical="center" shrinkToFit="1"/>
    </xf>
    <xf numFmtId="176" fontId="41" fillId="0" borderId="10" xfId="19" applyNumberFormat="1" applyFont="1" applyFill="1" applyBorder="1" applyAlignment="1">
      <alignment horizontal="center" vertical="center" shrinkToFit="1"/>
    </xf>
    <xf numFmtId="0" fontId="41" fillId="0" borderId="10" xfId="19" applyFont="1" applyFill="1" applyBorder="1" applyAlignment="1">
      <alignment horizontal="center" vertical="center" shrinkToFit="1"/>
    </xf>
    <xf numFmtId="0" fontId="59" fillId="0" borderId="10" xfId="0" applyFont="1" applyFill="1" applyBorder="1" applyAlignment="1">
      <alignment vertical="center" shrinkToFit="1"/>
    </xf>
    <xf numFmtId="0" fontId="59" fillId="0" borderId="10" xfId="19" applyFont="1" applyFill="1" applyBorder="1" applyAlignment="1">
      <alignment horizontal="left" vertical="center" shrinkToFit="1"/>
    </xf>
    <xf numFmtId="0" fontId="103" fillId="27" borderId="10" xfId="19" applyFont="1" applyFill="1" applyBorder="1" applyAlignment="1">
      <alignment horizontal="center" vertical="center" shrinkToFit="1"/>
    </xf>
    <xf numFmtId="0" fontId="101" fillId="0" borderId="0" xfId="19" applyFont="1" applyFill="1" applyBorder="1" applyAlignment="1">
      <alignment horizontal="center" vertical="center"/>
    </xf>
    <xf numFmtId="0" fontId="106" fillId="26" borderId="10" xfId="0" applyFont="1" applyFill="1" applyBorder="1" applyAlignment="1">
      <alignment horizontal="left" vertical="center" shrinkToFit="1"/>
    </xf>
    <xf numFmtId="0" fontId="72" fillId="26" borderId="10" xfId="0" applyFont="1" applyFill="1" applyBorder="1" applyAlignment="1">
      <alignment horizontal="center" vertical="center" shrinkToFit="1"/>
    </xf>
    <xf numFmtId="0" fontId="72" fillId="26" borderId="10" xfId="0" applyFont="1" applyFill="1" applyBorder="1" applyAlignment="1">
      <alignment horizontal="left" vertical="center" shrinkToFit="1"/>
    </xf>
    <xf numFmtId="0" fontId="108" fillId="0" borderId="0" xfId="0" applyFont="1"/>
    <xf numFmtId="0" fontId="72" fillId="26" borderId="10" xfId="0" applyFont="1" applyFill="1" applyBorder="1" applyAlignment="1">
      <alignment vertical="center" shrinkToFit="1"/>
    </xf>
    <xf numFmtId="0" fontId="59" fillId="0" borderId="10" xfId="0" applyFont="1" applyFill="1" applyBorder="1" applyAlignment="1">
      <alignment horizontal="left" vertical="center" shrinkToFit="1"/>
    </xf>
    <xf numFmtId="0" fontId="101" fillId="0" borderId="0" xfId="0" applyFont="1" applyFill="1" applyBorder="1" applyAlignment="1">
      <alignment horizontal="center" vertical="center"/>
    </xf>
    <xf numFmtId="0" fontId="110" fillId="0" borderId="10" xfId="0" applyFont="1" applyFill="1" applyBorder="1" applyAlignment="1">
      <alignment vertical="center" shrinkToFit="1"/>
    </xf>
    <xf numFmtId="0" fontId="59" fillId="0" borderId="10" xfId="24" applyFont="1" applyFill="1" applyBorder="1" applyAlignment="1">
      <alignment vertical="center" shrinkToFit="1"/>
    </xf>
    <xf numFmtId="0" fontId="41" fillId="0" borderId="10" xfId="24" applyFont="1" applyFill="1" applyBorder="1" applyAlignment="1">
      <alignment vertical="center" shrinkToFit="1"/>
    </xf>
    <xf numFmtId="0" fontId="59" fillId="0" borderId="10" xfId="0" applyFont="1" applyFill="1" applyBorder="1" applyAlignment="1">
      <alignment shrinkToFit="1"/>
    </xf>
    <xf numFmtId="0" fontId="41" fillId="0" borderId="10" xfId="0" applyFont="1" applyFill="1" applyBorder="1" applyAlignment="1">
      <alignment vertical="center" textRotation="255" shrinkToFit="1"/>
    </xf>
    <xf numFmtId="0" fontId="59" fillId="0" borderId="10" xfId="0" applyFont="1" applyFill="1" applyBorder="1" applyAlignment="1"/>
    <xf numFmtId="0" fontId="41" fillId="0" borderId="10" xfId="0" applyFont="1" applyFill="1" applyBorder="1" applyAlignment="1">
      <alignment horizontal="center"/>
    </xf>
    <xf numFmtId="0" fontId="41" fillId="0" borderId="10" xfId="0" applyFont="1" applyFill="1" applyBorder="1" applyAlignment="1"/>
    <xf numFmtId="0" fontId="112" fillId="0" borderId="10" xfId="0" applyFont="1" applyBorder="1" applyAlignment="1">
      <alignment horizontal="center" vertical="center" shrinkToFit="1"/>
    </xf>
    <xf numFmtId="0" fontId="101" fillId="27" borderId="10" xfId="0" applyFont="1" applyFill="1" applyBorder="1" applyAlignment="1">
      <alignment horizontal="center" vertical="center" shrinkToFit="1"/>
    </xf>
    <xf numFmtId="0" fontId="59" fillId="0" borderId="0" xfId="0" applyFont="1" applyFill="1" applyAlignment="1">
      <alignment horizontal="left" vertical="top"/>
    </xf>
    <xf numFmtId="0" fontId="59" fillId="0" borderId="0" xfId="0" applyFont="1" applyFill="1" applyBorder="1" applyAlignment="1">
      <alignment horizontal="left" vertical="top"/>
    </xf>
    <xf numFmtId="0" fontId="41" fillId="0" borderId="0" xfId="0" applyFont="1" applyFill="1" applyAlignment="1">
      <alignment horizontal="left" vertical="top"/>
    </xf>
    <xf numFmtId="0" fontId="59" fillId="0" borderId="0" xfId="0" applyFont="1" applyFill="1"/>
    <xf numFmtId="0" fontId="41" fillId="0" borderId="0" xfId="0" applyNumberFormat="1" applyFont="1" applyFill="1" applyAlignment="1">
      <alignment vertical="top" wrapText="1" shrinkToFit="1"/>
    </xf>
    <xf numFmtId="0" fontId="59" fillId="0" borderId="0" xfId="0" applyNumberFormat="1" applyFont="1" applyFill="1" applyAlignment="1">
      <alignment vertical="top" wrapText="1" shrinkToFit="1"/>
    </xf>
    <xf numFmtId="0" fontId="41" fillId="0" borderId="0" xfId="0" applyNumberFormat="1" applyFont="1" applyFill="1" applyAlignment="1">
      <alignment horizontal="center" vertical="center" wrapText="1" shrinkToFit="1"/>
    </xf>
    <xf numFmtId="0" fontId="59" fillId="0" borderId="0" xfId="0" applyFont="1" applyAlignment="1">
      <alignment vertical="center" shrinkToFit="1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00" fillId="27" borderId="10" xfId="19" applyFont="1" applyFill="1" applyBorder="1" applyAlignment="1">
      <alignment horizontal="center" vertical="center" shrinkToFit="1"/>
    </xf>
    <xf numFmtId="176" fontId="39" fillId="0" borderId="0" xfId="0" applyNumberFormat="1" applyFont="1" applyFill="1" applyBorder="1" applyAlignment="1"/>
    <xf numFmtId="0" fontId="101" fillId="0" borderId="0" xfId="24" applyFont="1" applyFill="1" applyBorder="1" applyAlignment="1">
      <alignment horizontal="center" vertical="center" shrinkToFit="1"/>
    </xf>
    <xf numFmtId="0" fontId="101" fillId="0" borderId="0" xfId="0" applyFont="1" applyFill="1" applyBorder="1" applyAlignment="1">
      <alignment horizontal="center"/>
    </xf>
    <xf numFmtId="0" fontId="67" fillId="0" borderId="10" xfId="0" applyFont="1" applyFill="1" applyBorder="1" applyAlignment="1">
      <alignment horizontal="center" vertical="center" shrinkToFit="1"/>
    </xf>
    <xf numFmtId="0" fontId="41" fillId="0" borderId="10" xfId="24" applyFont="1" applyFill="1" applyBorder="1" applyAlignment="1">
      <alignment horizontal="center" vertical="center" shrinkToFit="1"/>
    </xf>
    <xf numFmtId="0" fontId="59" fillId="0" borderId="10" xfId="0" applyFont="1" applyFill="1" applyBorder="1" applyAlignment="1">
      <alignment horizontal="justify" vertical="center" shrinkToFit="1"/>
    </xf>
    <xf numFmtId="0" fontId="59" fillId="0" borderId="0" xfId="0" applyFont="1" applyFill="1" applyAlignment="1">
      <alignment horizontal="left" vertical="center"/>
    </xf>
    <xf numFmtId="0" fontId="59" fillId="0" borderId="0" xfId="0" applyFont="1" applyFill="1" applyAlignment="1">
      <alignment vertical="center"/>
    </xf>
    <xf numFmtId="0" fontId="43" fillId="0" borderId="0" xfId="0" applyFont="1" applyFill="1"/>
    <xf numFmtId="0" fontId="43" fillId="23" borderId="10" xfId="22" applyFont="1" applyFill="1" applyBorder="1" applyAlignment="1">
      <alignment horizontal="center" vertical="center" wrapText="1"/>
    </xf>
    <xf numFmtId="0" fontId="43" fillId="23" borderId="10" xfId="22" applyFont="1" applyFill="1" applyBorder="1" applyAlignment="1">
      <alignment vertical="center" shrinkToFit="1"/>
    </xf>
    <xf numFmtId="0" fontId="43" fillId="23" borderId="10" xfId="22" applyFont="1" applyFill="1" applyBorder="1" applyAlignment="1">
      <alignment horizontal="left" vertical="center" shrinkToFit="1"/>
    </xf>
    <xf numFmtId="0" fontId="101" fillId="0" borderId="10" xfId="0" applyFont="1" applyBorder="1" applyAlignment="1">
      <alignment horizontal="center" vertical="center"/>
    </xf>
    <xf numFmtId="0" fontId="43" fillId="23" borderId="10" xfId="22" applyFont="1" applyFill="1" applyBorder="1" applyAlignment="1">
      <alignment wrapText="1"/>
    </xf>
    <xf numFmtId="0" fontId="43" fillId="23" borderId="10" xfId="22" applyFont="1" applyFill="1" applyBorder="1" applyAlignment="1">
      <alignment horizontal="center" vertical="center" shrinkToFit="1"/>
    </xf>
    <xf numFmtId="0" fontId="43" fillId="23" borderId="10" xfId="22" applyFont="1" applyFill="1" applyBorder="1" applyAlignment="1">
      <alignment horizontal="center" wrapText="1"/>
    </xf>
    <xf numFmtId="0" fontId="115" fillId="0" borderId="10" xfId="21" applyFont="1" applyFill="1" applyBorder="1" applyAlignment="1">
      <alignment vertical="center" shrinkToFit="1"/>
    </xf>
    <xf numFmtId="0" fontId="43" fillId="23" borderId="10" xfId="22" applyFont="1" applyFill="1" applyBorder="1">
      <alignment vertical="center"/>
    </xf>
    <xf numFmtId="0" fontId="43" fillId="23" borderId="10" xfId="22" applyFont="1" applyFill="1" applyBorder="1" applyAlignment="1">
      <alignment vertical="center" wrapText="1"/>
    </xf>
    <xf numFmtId="0" fontId="43" fillId="23" borderId="11" xfId="22" applyFont="1" applyFill="1" applyBorder="1" applyAlignment="1">
      <alignment vertical="center" shrinkToFit="1"/>
    </xf>
    <xf numFmtId="0" fontId="43" fillId="23" borderId="11" xfId="22" applyFont="1" applyFill="1" applyBorder="1" applyAlignment="1">
      <alignment horizontal="center" vertical="center" wrapText="1"/>
    </xf>
    <xf numFmtId="0" fontId="43" fillId="23" borderId="11" xfId="22" applyFont="1" applyFill="1" applyBorder="1">
      <alignment vertical="center"/>
    </xf>
    <xf numFmtId="0" fontId="43" fillId="23" borderId="11" xfId="22" applyFont="1" applyFill="1" applyBorder="1" applyAlignment="1">
      <alignment wrapText="1"/>
    </xf>
    <xf numFmtId="0" fontId="43" fillId="23" borderId="11" xfId="22" applyFont="1" applyFill="1" applyBorder="1" applyAlignment="1">
      <alignment horizontal="center" wrapText="1"/>
    </xf>
    <xf numFmtId="0" fontId="101" fillId="0" borderId="10" xfId="0" applyFont="1" applyFill="1" applyBorder="1" applyAlignment="1">
      <alignment horizontal="center" vertical="center"/>
    </xf>
    <xf numFmtId="0" fontId="59" fillId="23" borderId="10" xfId="22" applyFont="1" applyFill="1" applyBorder="1" applyAlignment="1">
      <alignment horizontal="left" vertical="center" wrapText="1"/>
    </xf>
    <xf numFmtId="0" fontId="43" fillId="23" borderId="10" xfId="22" applyFont="1" applyFill="1" applyBorder="1" applyAlignment="1">
      <alignment horizontal="left" vertical="center" wrapText="1"/>
    </xf>
    <xf numFmtId="0" fontId="43" fillId="0" borderId="10" xfId="22" applyFont="1" applyFill="1" applyBorder="1" applyAlignment="1">
      <alignment vertical="center" shrinkToFit="1"/>
    </xf>
    <xf numFmtId="0" fontId="106" fillId="0" borderId="10" xfId="0" applyFont="1" applyFill="1" applyBorder="1" applyAlignment="1">
      <alignment vertical="center" shrinkToFit="1"/>
    </xf>
    <xf numFmtId="0" fontId="43" fillId="26" borderId="10" xfId="22" applyFont="1" applyFill="1" applyBorder="1" applyAlignment="1">
      <alignment horizontal="center" vertical="center"/>
    </xf>
    <xf numFmtId="0" fontId="43" fillId="26" borderId="10" xfId="22" applyFont="1" applyFill="1" applyBorder="1" applyAlignment="1">
      <alignment vertical="center" shrinkToFit="1"/>
    </xf>
    <xf numFmtId="0" fontId="43" fillId="26" borderId="10" xfId="22" applyFont="1" applyFill="1" applyBorder="1" applyAlignment="1">
      <alignment horizontal="center" vertical="center" shrinkToFit="1"/>
    </xf>
    <xf numFmtId="0" fontId="43" fillId="26" borderId="10" xfId="23" applyFont="1" applyFill="1" applyBorder="1" applyAlignment="1">
      <alignment vertical="center" shrinkToFit="1"/>
    </xf>
    <xf numFmtId="0" fontId="43" fillId="23" borderId="0" xfId="22" applyFont="1" applyFill="1">
      <alignment vertical="center"/>
    </xf>
    <xf numFmtId="0" fontId="43" fillId="26" borderId="10" xfId="23" applyFont="1" applyFill="1" applyBorder="1" applyAlignment="1">
      <alignment horizontal="center" vertical="center" wrapText="1"/>
    </xf>
    <xf numFmtId="0" fontId="43" fillId="26" borderId="10" xfId="22" applyFont="1" applyFill="1" applyBorder="1">
      <alignment vertical="center"/>
    </xf>
    <xf numFmtId="0" fontId="43" fillId="0" borderId="10" xfId="22" applyFont="1" applyFill="1" applyBorder="1" applyAlignment="1">
      <alignment vertical="center" wrapText="1"/>
    </xf>
    <xf numFmtId="0" fontId="43" fillId="23" borderId="0" xfId="22" applyFont="1" applyFill="1" applyBorder="1" applyAlignment="1">
      <alignment horizontal="center" vertical="center" wrapText="1"/>
    </xf>
    <xf numFmtId="0" fontId="43" fillId="23" borderId="0" xfId="22" applyFont="1" applyFill="1" applyBorder="1" applyAlignment="1">
      <alignment wrapText="1"/>
    </xf>
    <xf numFmtId="0" fontId="72" fillId="23" borderId="0" xfId="22" applyFont="1" applyFill="1" applyBorder="1" applyAlignment="1">
      <alignment horizontal="center" vertical="center" wrapText="1"/>
    </xf>
    <xf numFmtId="0" fontId="43" fillId="23" borderId="0" xfId="22" applyFont="1" applyFill="1" applyAlignment="1">
      <alignment horizontal="center" vertical="center"/>
    </xf>
    <xf numFmtId="0" fontId="43" fillId="26" borderId="0" xfId="0" applyFont="1" applyFill="1" applyBorder="1" applyAlignment="1">
      <alignment vertical="center"/>
    </xf>
    <xf numFmtId="0" fontId="101" fillId="34" borderId="0" xfId="0" applyFont="1" applyFill="1" applyBorder="1" applyAlignment="1">
      <alignment horizontal="center" vertical="center" shrinkToFit="1"/>
    </xf>
    <xf numFmtId="0" fontId="101" fillId="34" borderId="10" xfId="0" applyFont="1" applyFill="1" applyBorder="1" applyAlignment="1">
      <alignment horizontal="center" vertical="center"/>
    </xf>
    <xf numFmtId="0" fontId="101" fillId="34" borderId="0" xfId="0" applyFont="1" applyFill="1" applyBorder="1" applyAlignment="1">
      <alignment horizontal="center" vertical="center"/>
    </xf>
    <xf numFmtId="0" fontId="72" fillId="26" borderId="0" xfId="22" applyFont="1" applyFill="1">
      <alignment vertical="center"/>
    </xf>
    <xf numFmtId="0" fontId="43" fillId="26" borderId="0" xfId="22" applyFont="1" applyFill="1">
      <alignment vertical="center"/>
    </xf>
    <xf numFmtId="0" fontId="43" fillId="26" borderId="10" xfId="23" applyFont="1" applyFill="1" applyBorder="1" applyAlignment="1">
      <alignment horizontal="center" vertical="center" shrinkToFit="1"/>
    </xf>
    <xf numFmtId="0" fontId="43" fillId="26" borderId="10" xfId="22" applyFont="1" applyFill="1" applyBorder="1" applyAlignment="1">
      <alignment vertical="center" wrapText="1"/>
    </xf>
    <xf numFmtId="0" fontId="94" fillId="26" borderId="20" xfId="23" applyFont="1" applyFill="1" applyBorder="1" applyAlignment="1">
      <alignment horizontal="center" vertical="center" wrapText="1"/>
    </xf>
    <xf numFmtId="0" fontId="90" fillId="26" borderId="20" xfId="0" applyFont="1" applyFill="1" applyBorder="1" applyAlignment="1">
      <alignment horizontal="left" vertical="center" shrinkToFit="1"/>
    </xf>
    <xf numFmtId="0" fontId="90" fillId="0" borderId="24" xfId="0" applyFont="1" applyFill="1" applyBorder="1" applyAlignment="1">
      <alignment vertical="center"/>
    </xf>
    <xf numFmtId="0" fontId="83" fillId="23" borderId="24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horizontal="left" vertical="center"/>
    </xf>
    <xf numFmtId="0" fontId="83" fillId="23" borderId="0" xfId="0" applyFont="1" applyFill="1" applyBorder="1" applyAlignment="1">
      <alignment vertical="center"/>
    </xf>
    <xf numFmtId="0" fontId="90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vertical="center"/>
    </xf>
    <xf numFmtId="0" fontId="83" fillId="0" borderId="0" xfId="0" applyFont="1" applyAlignment="1">
      <alignment horizontal="center" vertical="center"/>
    </xf>
    <xf numFmtId="0" fontId="40" fillId="23" borderId="0" xfId="0" applyFont="1" applyFill="1" applyBorder="1" applyAlignment="1">
      <alignment horizontal="right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shrinkToFit="1"/>
    </xf>
    <xf numFmtId="0" fontId="31" fillId="28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shrinkToFit="1"/>
    </xf>
    <xf numFmtId="0" fontId="31" fillId="27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 shrinkToFit="1"/>
    </xf>
    <xf numFmtId="0" fontId="27" fillId="0" borderId="0" xfId="0" applyNumberFormat="1" applyFont="1" applyFill="1" applyAlignment="1">
      <alignment horizontal="left" vertical="center" wrapText="1" shrinkToFit="1"/>
    </xf>
    <xf numFmtId="0" fontId="41" fillId="35" borderId="10" xfId="0" applyFont="1" applyFill="1" applyBorder="1" applyAlignment="1">
      <alignment horizontal="left" vertical="center" wrapText="1"/>
    </xf>
    <xf numFmtId="0" fontId="51" fillId="35" borderId="10" xfId="0" applyFont="1" applyFill="1" applyBorder="1" applyAlignment="1">
      <alignment horizontal="left" vertical="center" wrapText="1"/>
    </xf>
    <xf numFmtId="0" fontId="27" fillId="0" borderId="10" xfId="19" applyFont="1" applyFill="1" applyBorder="1" applyAlignment="1">
      <alignment horizontal="center" vertical="center" wrapText="1"/>
    </xf>
    <xf numFmtId="176" fontId="31" fillId="27" borderId="10" xfId="19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 shrinkToFit="1"/>
    </xf>
    <xf numFmtId="0" fontId="28" fillId="0" borderId="1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 wrapText="1" shrinkToFit="1"/>
    </xf>
    <xf numFmtId="0" fontId="27" fillId="0" borderId="0" xfId="0" applyFont="1" applyFill="1" applyAlignment="1">
      <alignment horizontal="left" vertical="center" wrapText="1" shrinkToFit="1"/>
    </xf>
    <xf numFmtId="0" fontId="27" fillId="0" borderId="0" xfId="19" applyFont="1" applyFill="1" applyBorder="1" applyAlignment="1">
      <alignment horizontal="left" vertical="top" wrapText="1" shrinkToFit="1"/>
    </xf>
    <xf numFmtId="0" fontId="19" fillId="0" borderId="0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36" fillId="31" borderId="10" xfId="0" applyFont="1" applyFill="1" applyBorder="1" applyAlignment="1">
      <alignment horizontal="center" vertical="center" shrinkToFit="1"/>
    </xf>
    <xf numFmtId="0" fontId="74" fillId="31" borderId="20" xfId="0" applyFont="1" applyFill="1" applyBorder="1" applyAlignment="1">
      <alignment horizontal="center" vertical="center" wrapText="1" shrinkToFit="1"/>
    </xf>
    <xf numFmtId="0" fontId="74" fillId="31" borderId="17" xfId="0" applyFont="1" applyFill="1" applyBorder="1" applyAlignment="1">
      <alignment horizontal="center" vertical="center" wrapText="1" shrinkToFit="1"/>
    </xf>
    <xf numFmtId="0" fontId="74" fillId="31" borderId="11" xfId="0" applyFont="1" applyFill="1" applyBorder="1" applyAlignment="1">
      <alignment horizontal="center" vertical="center" wrapText="1" shrinkToFit="1"/>
    </xf>
    <xf numFmtId="0" fontId="31" fillId="0" borderId="1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top" shrinkToFi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176" fontId="31" fillId="0" borderId="10" xfId="19" applyNumberFormat="1" applyFont="1" applyFill="1" applyBorder="1" applyAlignment="1">
      <alignment horizontal="center" vertical="center" wrapText="1"/>
    </xf>
    <xf numFmtId="0" fontId="27" fillId="31" borderId="10" xfId="0" applyFont="1" applyFill="1" applyBorder="1" applyAlignment="1">
      <alignment horizontal="left" vertical="center" wrapText="1" shrinkToFit="1"/>
    </xf>
    <xf numFmtId="0" fontId="74" fillId="31" borderId="10" xfId="0" applyFont="1" applyFill="1" applyBorder="1" applyAlignment="1">
      <alignment horizontal="left" vertical="center" wrapText="1" shrinkToFit="1"/>
    </xf>
    <xf numFmtId="0" fontId="74" fillId="31" borderId="10" xfId="0" applyFont="1" applyFill="1" applyBorder="1" applyAlignment="1">
      <alignment vertical="center"/>
    </xf>
    <xf numFmtId="0" fontId="19" fillId="0" borderId="0" xfId="19" applyFont="1" applyFill="1" applyBorder="1" applyAlignment="1">
      <alignment vertical="center" wrapText="1" shrinkToFit="1"/>
    </xf>
    <xf numFmtId="0" fontId="19" fillId="0" borderId="0" xfId="19" applyFont="1" applyFill="1" applyBorder="1" applyAlignment="1">
      <alignment vertical="top" wrapText="1" shrinkToFit="1"/>
    </xf>
    <xf numFmtId="0" fontId="19" fillId="0" borderId="0" xfId="19" applyFont="1" applyFill="1" applyBorder="1" applyAlignment="1">
      <alignment horizontal="left" vertical="top" wrapText="1" shrinkToFit="1"/>
    </xf>
    <xf numFmtId="0" fontId="27" fillId="23" borderId="10" xfId="0" applyFont="1" applyFill="1" applyBorder="1" applyAlignment="1">
      <alignment horizontal="center" vertical="center" wrapText="1"/>
    </xf>
    <xf numFmtId="0" fontId="27" fillId="0" borderId="10" xfId="20" applyFont="1" applyFill="1" applyBorder="1" applyAlignment="1">
      <alignment horizontal="center" vertical="center" wrapText="1"/>
    </xf>
    <xf numFmtId="0" fontId="19" fillId="23" borderId="10" xfId="0" applyNumberFormat="1" applyFont="1" applyFill="1" applyBorder="1" applyAlignment="1">
      <alignment horizontal="center" vertical="center" shrinkToFit="1"/>
    </xf>
    <xf numFmtId="0" fontId="28" fillId="23" borderId="10" xfId="0" applyFont="1" applyFill="1" applyBorder="1" applyAlignment="1">
      <alignment horizontal="center" vertical="center" wrapText="1"/>
    </xf>
    <xf numFmtId="0" fontId="19" fillId="0" borderId="0" xfId="20" applyFont="1" applyFill="1" applyBorder="1" applyAlignment="1">
      <alignment vertical="center" wrapText="1" shrinkToFit="1"/>
    </xf>
    <xf numFmtId="0" fontId="19" fillId="27" borderId="0" xfId="19" applyFont="1" applyFill="1" applyBorder="1" applyAlignment="1">
      <alignment vertical="center" wrapText="1" shrinkToFit="1"/>
    </xf>
    <xf numFmtId="0" fontId="31" fillId="27" borderId="10" xfId="0" applyFont="1" applyFill="1" applyBorder="1" applyAlignment="1">
      <alignment horizontal="center" vertical="center" shrinkToFit="1"/>
    </xf>
    <xf numFmtId="0" fontId="40" fillId="23" borderId="0" xfId="0" applyFont="1" applyFill="1" applyBorder="1" applyAlignment="1">
      <alignment horizontal="right" vertical="center" shrinkToFit="1"/>
    </xf>
    <xf numFmtId="0" fontId="33" fillId="0" borderId="0" xfId="0" applyFont="1" applyBorder="1" applyAlignment="1">
      <alignment horizontal="center" vertical="top" shrinkToFit="1"/>
    </xf>
    <xf numFmtId="0" fontId="35" fillId="0" borderId="0" xfId="0" applyFont="1" applyBorder="1" applyAlignment="1">
      <alignment horizontal="center" vertical="top" shrinkToFit="1"/>
    </xf>
    <xf numFmtId="0" fontId="59" fillId="26" borderId="10" xfId="19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top"/>
    </xf>
    <xf numFmtId="0" fontId="59" fillId="0" borderId="0" xfId="0" applyFont="1" applyFill="1" applyAlignment="1">
      <alignment horizontal="left" vertical="top"/>
    </xf>
    <xf numFmtId="0" fontId="59" fillId="0" borderId="0" xfId="0" applyFont="1" applyFill="1" applyAlignment="1">
      <alignment horizontal="left" vertical="top" wrapText="1"/>
    </xf>
    <xf numFmtId="0" fontId="59" fillId="0" borderId="0" xfId="19" applyFont="1" applyFill="1" applyBorder="1" applyAlignment="1">
      <alignment horizontal="left" vertical="top" wrapText="1" shrinkToFit="1"/>
    </xf>
    <xf numFmtId="0" fontId="41" fillId="0" borderId="10" xfId="0" applyFont="1" applyFill="1" applyBorder="1" applyAlignment="1">
      <alignment horizontal="center" vertical="center" textRotation="255" shrinkToFit="1"/>
    </xf>
    <xf numFmtId="0" fontId="101" fillId="28" borderId="10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textRotation="255" wrapText="1" shrinkToFit="1"/>
    </xf>
    <xf numFmtId="0" fontId="41" fillId="0" borderId="17" xfId="0" applyFont="1" applyFill="1" applyBorder="1" applyAlignment="1">
      <alignment horizontal="center" vertical="center" textRotation="255" wrapText="1" shrinkToFit="1"/>
    </xf>
    <xf numFmtId="0" fontId="41" fillId="0" borderId="11" xfId="0" applyFont="1" applyFill="1" applyBorder="1" applyAlignment="1">
      <alignment horizontal="center" vertical="center" textRotation="255" wrapText="1" shrinkToFit="1"/>
    </xf>
    <xf numFmtId="0" fontId="43" fillId="0" borderId="10" xfId="24" applyFont="1" applyFill="1" applyBorder="1" applyAlignment="1">
      <alignment horizontal="left" vertical="center" wrapText="1" shrinkToFit="1"/>
    </xf>
    <xf numFmtId="0" fontId="41" fillId="0" borderId="21" xfId="0" applyFont="1" applyFill="1" applyBorder="1" applyAlignment="1">
      <alignment horizontal="center" vertical="center" textRotation="255" shrinkToFit="1"/>
    </xf>
    <xf numFmtId="0" fontId="41" fillId="0" borderId="14" xfId="0" applyFont="1" applyFill="1" applyBorder="1" applyAlignment="1">
      <alignment horizontal="center" vertical="center" textRotation="255" shrinkToFit="1"/>
    </xf>
    <xf numFmtId="0" fontId="41" fillId="0" borderId="22" xfId="0" applyFont="1" applyFill="1" applyBorder="1" applyAlignment="1">
      <alignment horizontal="center" vertical="center" textRotation="255" shrinkToFit="1"/>
    </xf>
    <xf numFmtId="0" fontId="41" fillId="0" borderId="23" xfId="0" applyFont="1" applyFill="1" applyBorder="1" applyAlignment="1">
      <alignment horizontal="center" vertical="center" textRotation="255" shrinkToFit="1"/>
    </xf>
    <xf numFmtId="0" fontId="41" fillId="0" borderId="18" xfId="0" applyFont="1" applyFill="1" applyBorder="1" applyAlignment="1">
      <alignment horizontal="center" vertical="center" textRotation="255" shrinkToFit="1"/>
    </xf>
    <xf numFmtId="0" fontId="41" fillId="0" borderId="13" xfId="0" applyFont="1" applyFill="1" applyBorder="1" applyAlignment="1">
      <alignment horizontal="center" vertical="center" textRotation="255" shrinkToFit="1"/>
    </xf>
    <xf numFmtId="0" fontId="41" fillId="0" borderId="21" xfId="0" applyFont="1" applyFill="1" applyBorder="1" applyAlignment="1">
      <alignment horizontal="center" vertical="center" textRotation="255" wrapText="1" shrinkToFit="1"/>
    </xf>
    <xf numFmtId="0" fontId="41" fillId="0" borderId="14" xfId="0" applyFont="1" applyFill="1" applyBorder="1" applyAlignment="1">
      <alignment horizontal="center" vertical="center" textRotation="255" wrapText="1" shrinkToFit="1"/>
    </xf>
    <xf numFmtId="0" fontId="41" fillId="0" borderId="22" xfId="0" applyFont="1" applyFill="1" applyBorder="1" applyAlignment="1">
      <alignment horizontal="center" vertical="center" textRotation="255" wrapText="1" shrinkToFit="1"/>
    </xf>
    <xf numFmtId="0" fontId="41" fillId="0" borderId="23" xfId="0" applyFont="1" applyFill="1" applyBorder="1" applyAlignment="1">
      <alignment horizontal="center" vertical="center" textRotation="255" wrapText="1" shrinkToFit="1"/>
    </xf>
    <xf numFmtId="0" fontId="41" fillId="0" borderId="18" xfId="0" applyFont="1" applyFill="1" applyBorder="1" applyAlignment="1">
      <alignment horizontal="center" vertical="center" textRotation="255" wrapText="1" shrinkToFit="1"/>
    </xf>
    <xf numFmtId="0" fontId="41" fillId="0" borderId="13" xfId="0" applyFont="1" applyFill="1" applyBorder="1" applyAlignment="1">
      <alignment horizontal="center" vertical="center" textRotation="255" wrapText="1" shrinkToFit="1"/>
    </xf>
    <xf numFmtId="0" fontId="101" fillId="27" borderId="10" xfId="0" applyFont="1" applyFill="1" applyBorder="1" applyAlignment="1">
      <alignment horizontal="center" vertical="center" wrapText="1"/>
    </xf>
    <xf numFmtId="0" fontId="105" fillId="0" borderId="20" xfId="0" applyFont="1" applyFill="1" applyBorder="1" applyAlignment="1">
      <alignment horizontal="center" vertical="center" wrapText="1"/>
    </xf>
    <xf numFmtId="0" fontId="75" fillId="0" borderId="17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108" fillId="26" borderId="10" xfId="0" applyFont="1" applyFill="1" applyBorder="1" applyAlignment="1">
      <alignment horizont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0" xfId="19" applyFont="1" applyFill="1" applyBorder="1" applyAlignment="1">
      <alignment horizontal="center" vertical="center" wrapText="1"/>
    </xf>
    <xf numFmtId="176" fontId="101" fillId="27" borderId="10" xfId="19" applyNumberFormat="1" applyFont="1" applyFill="1" applyBorder="1" applyAlignment="1">
      <alignment horizontal="center" vertical="center" wrapText="1"/>
    </xf>
    <xf numFmtId="0" fontId="97" fillId="0" borderId="0" xfId="0" applyFont="1" applyBorder="1" applyAlignment="1">
      <alignment horizontal="center" vertical="top" shrinkToFit="1"/>
    </xf>
    <xf numFmtId="0" fontId="98" fillId="0" borderId="0" xfId="0" applyFont="1" applyBorder="1" applyAlignment="1">
      <alignment horizontal="center" vertical="top" shrinkToFit="1"/>
    </xf>
    <xf numFmtId="0" fontId="99" fillId="23" borderId="0" xfId="0" applyFont="1" applyFill="1" applyBorder="1" applyAlignment="1">
      <alignment horizontal="right" vertical="center" wrapText="1" shrinkToFit="1"/>
    </xf>
    <xf numFmtId="0" fontId="59" fillId="0" borderId="10" xfId="0" applyFont="1" applyFill="1" applyBorder="1" applyAlignment="1">
      <alignment horizontal="center" vertical="center" shrinkToFit="1"/>
    </xf>
    <xf numFmtId="0" fontId="43" fillId="0" borderId="10" xfId="0" applyFont="1" applyFill="1" applyBorder="1" applyAlignment="1">
      <alignment horizontal="center" vertical="center" textRotation="255" wrapText="1" shrinkToFit="1"/>
    </xf>
    <xf numFmtId="0" fontId="27" fillId="35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31" fillId="27" borderId="10" xfId="0" applyNumberFormat="1" applyFont="1" applyFill="1" applyBorder="1" applyAlignment="1">
      <alignment horizontal="center" vertical="center" wrapText="1"/>
    </xf>
    <xf numFmtId="0" fontId="19" fillId="23" borderId="10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44" fillId="0" borderId="0" xfId="0" applyFont="1" applyAlignment="1">
      <alignment horizontal="left" vertical="center"/>
    </xf>
    <xf numFmtId="0" fontId="64" fillId="0" borderId="0" xfId="0" applyFont="1" applyFill="1" applyBorder="1" applyAlignment="1"/>
    <xf numFmtId="0" fontId="64" fillId="0" borderId="0" xfId="0" applyFont="1" applyFill="1" applyBorder="1" applyAlignment="1">
      <alignment vertical="center"/>
    </xf>
    <xf numFmtId="0" fontId="76" fillId="0" borderId="10" xfId="0" applyFont="1" applyFill="1" applyBorder="1" applyAlignment="1">
      <alignment horizontal="center" vertical="center" wrapText="1"/>
    </xf>
    <xf numFmtId="0" fontId="31" fillId="23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 shrinkToFit="1"/>
    </xf>
    <xf numFmtId="0" fontId="43" fillId="23" borderId="10" xfId="22" applyFont="1" applyFill="1" applyBorder="1" applyAlignment="1">
      <alignment horizontal="left" vertical="center"/>
    </xf>
    <xf numFmtId="0" fontId="43" fillId="26" borderId="10" xfId="22" applyFont="1" applyFill="1" applyBorder="1" applyAlignment="1">
      <alignment horizontal="center" vertical="center" wrapText="1"/>
    </xf>
    <xf numFmtId="0" fontId="25" fillId="23" borderId="10" xfId="22" applyFont="1" applyFill="1" applyBorder="1" applyAlignment="1">
      <alignment horizontal="center" vertical="center" wrapText="1"/>
    </xf>
    <xf numFmtId="0" fontId="43" fillId="0" borderId="10" xfId="22" applyFont="1" applyFill="1" applyBorder="1" applyAlignment="1">
      <alignment horizontal="center" vertical="center" wrapText="1"/>
    </xf>
    <xf numFmtId="0" fontId="43" fillId="23" borderId="10" xfId="22" applyFont="1" applyFill="1" applyBorder="1" applyAlignment="1">
      <alignment horizontal="center" vertical="center" wrapText="1"/>
    </xf>
    <xf numFmtId="0" fontId="41" fillId="23" borderId="22" xfId="22" applyFont="1" applyFill="1" applyBorder="1" applyAlignment="1">
      <alignment horizontal="left" vertical="top" wrapText="1"/>
    </xf>
    <xf numFmtId="0" fontId="41" fillId="23" borderId="0" xfId="22" applyFont="1" applyFill="1" applyBorder="1" applyAlignment="1">
      <alignment horizontal="left" vertical="top" wrapText="1"/>
    </xf>
    <xf numFmtId="0" fontId="41" fillId="35" borderId="10" xfId="22" applyFont="1" applyFill="1" applyBorder="1" applyAlignment="1">
      <alignment vertical="center" wrapText="1"/>
    </xf>
    <xf numFmtId="0" fontId="41" fillId="35" borderId="10" xfId="22" applyFont="1" applyFill="1" applyBorder="1" applyAlignment="1">
      <alignment vertical="center"/>
    </xf>
    <xf numFmtId="0" fontId="43" fillId="23" borderId="10" xfId="22" applyFont="1" applyFill="1" applyBorder="1" applyAlignment="1">
      <alignment horizontal="center" wrapText="1"/>
    </xf>
    <xf numFmtId="0" fontId="116" fillId="0" borderId="20" xfId="0" applyFont="1" applyFill="1" applyBorder="1" applyAlignment="1">
      <alignment horizontal="center" vertical="center" wrapText="1"/>
    </xf>
    <xf numFmtId="0" fontId="116" fillId="0" borderId="11" xfId="0" applyFont="1" applyFill="1" applyBorder="1" applyAlignment="1">
      <alignment horizontal="center" vertical="center" wrapText="1"/>
    </xf>
    <xf numFmtId="176" fontId="75" fillId="0" borderId="15" xfId="0" applyNumberFormat="1" applyFont="1" applyFill="1" applyBorder="1" applyAlignment="1">
      <alignment horizontal="center" wrapText="1"/>
    </xf>
    <xf numFmtId="176" fontId="75" fillId="0" borderId="16" xfId="0" applyNumberFormat="1" applyFont="1" applyFill="1" applyBorder="1" applyAlignment="1">
      <alignment horizontal="center" wrapText="1"/>
    </xf>
    <xf numFmtId="176" fontId="75" fillId="0" borderId="12" xfId="0" applyNumberFormat="1" applyFont="1" applyFill="1" applyBorder="1" applyAlignment="1">
      <alignment horizontal="center" wrapText="1"/>
    </xf>
    <xf numFmtId="0" fontId="43" fillId="23" borderId="20" xfId="22" applyFont="1" applyFill="1" applyBorder="1" applyAlignment="1">
      <alignment horizontal="center" vertical="center" wrapText="1"/>
    </xf>
    <xf numFmtId="0" fontId="43" fillId="23" borderId="17" xfId="22" applyFont="1" applyFill="1" applyBorder="1" applyAlignment="1">
      <alignment horizontal="center" vertical="center" wrapText="1"/>
    </xf>
    <xf numFmtId="0" fontId="43" fillId="23" borderId="18" xfId="22" applyFont="1" applyFill="1" applyBorder="1" applyAlignment="1">
      <alignment horizontal="center" vertical="center" wrapText="1"/>
    </xf>
    <xf numFmtId="0" fontId="39" fillId="23" borderId="10" xfId="22" applyFont="1" applyFill="1" applyBorder="1" applyAlignment="1">
      <alignment horizontal="center" vertical="center" wrapText="1"/>
    </xf>
    <xf numFmtId="0" fontId="98" fillId="23" borderId="0" xfId="22" applyFont="1" applyFill="1" applyBorder="1" applyAlignment="1">
      <alignment horizontal="center" vertical="top" shrinkToFit="1"/>
    </xf>
    <xf numFmtId="0" fontId="116" fillId="0" borderId="0" xfId="21" applyFont="1" applyFill="1" applyBorder="1" applyAlignment="1">
      <alignment horizontal="right" vertical="center" wrapText="1" shrinkToFit="1"/>
    </xf>
    <xf numFmtId="0" fontId="116" fillId="0" borderId="0" xfId="21" applyFont="1" applyFill="1" applyBorder="1" applyAlignment="1">
      <alignment horizontal="right" vertical="center" shrinkToFit="1"/>
    </xf>
    <xf numFmtId="0" fontId="19" fillId="0" borderId="10" xfId="0" applyFont="1" applyFill="1" applyBorder="1" applyAlignment="1">
      <alignment horizontal="left" vertical="center"/>
    </xf>
    <xf numFmtId="0" fontId="27" fillId="24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90" fillId="0" borderId="15" xfId="0" applyFont="1" applyFill="1" applyBorder="1" applyAlignment="1">
      <alignment horizontal="left" vertical="center"/>
    </xf>
    <xf numFmtId="0" fontId="90" fillId="0" borderId="16" xfId="0" applyFont="1" applyFill="1" applyBorder="1" applyAlignment="1">
      <alignment horizontal="left" vertical="center"/>
    </xf>
    <xf numFmtId="0" fontId="90" fillId="0" borderId="12" xfId="0" applyFont="1" applyFill="1" applyBorder="1" applyAlignment="1">
      <alignment horizontal="left" vertical="center"/>
    </xf>
    <xf numFmtId="0" fontId="90" fillId="0" borderId="15" xfId="0" applyFont="1" applyFill="1" applyBorder="1" applyAlignment="1">
      <alignment horizontal="center" vertical="center"/>
    </xf>
    <xf numFmtId="0" fontId="90" fillId="0" borderId="12" xfId="0" applyFont="1" applyFill="1" applyBorder="1" applyAlignment="1">
      <alignment horizontal="center" vertical="center"/>
    </xf>
    <xf numFmtId="0" fontId="94" fillId="0" borderId="24" xfId="0" applyFont="1" applyFill="1" applyBorder="1" applyAlignment="1">
      <alignment vertical="center" wrapText="1"/>
    </xf>
    <xf numFmtId="0" fontId="94" fillId="0" borderId="0" xfId="0" applyFont="1" applyFill="1" applyBorder="1" applyAlignment="1">
      <alignment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88" fillId="28" borderId="15" xfId="0" applyFont="1" applyFill="1" applyBorder="1" applyAlignment="1">
      <alignment horizontal="center" vertical="center"/>
    </xf>
    <xf numFmtId="0" fontId="88" fillId="28" borderId="16" xfId="0" applyFont="1" applyFill="1" applyBorder="1" applyAlignment="1">
      <alignment horizontal="center" vertical="center"/>
    </xf>
    <xf numFmtId="0" fontId="88" fillId="28" borderId="12" xfId="0" applyFont="1" applyFill="1" applyBorder="1" applyAlignment="1">
      <alignment horizontal="center" vertical="center"/>
    </xf>
    <xf numFmtId="0" fontId="42" fillId="23" borderId="10" xfId="22" applyFont="1" applyFill="1" applyBorder="1" applyAlignment="1">
      <alignment horizontal="center" vertical="center" wrapText="1"/>
    </xf>
    <xf numFmtId="0" fontId="42" fillId="23" borderId="20" xfId="22" applyFont="1" applyFill="1" applyBorder="1" applyAlignment="1">
      <alignment horizontal="center" vertical="center" wrapText="1"/>
    </xf>
    <xf numFmtId="0" fontId="88" fillId="27" borderId="20" xfId="0" applyFont="1" applyFill="1" applyBorder="1" applyAlignment="1">
      <alignment horizontal="center" vertical="center" wrapText="1"/>
    </xf>
    <xf numFmtId="0" fontId="90" fillId="0" borderId="20" xfId="0" applyFont="1" applyFill="1" applyBorder="1" applyAlignment="1">
      <alignment horizontal="center" vertical="center" wrapText="1"/>
    </xf>
    <xf numFmtId="0" fontId="90" fillId="0" borderId="17" xfId="0" applyFont="1" applyFill="1" applyBorder="1" applyAlignment="1">
      <alignment horizontal="center" vertical="center" wrapText="1"/>
    </xf>
    <xf numFmtId="0" fontId="90" fillId="0" borderId="11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42" fillId="0" borderId="10" xfId="19" applyFont="1" applyFill="1" applyBorder="1" applyAlignment="1">
      <alignment horizontal="center" vertical="center" wrapText="1"/>
    </xf>
    <xf numFmtId="176" fontId="88" fillId="27" borderId="10" xfId="19" applyNumberFormat="1" applyFont="1" applyFill="1" applyBorder="1" applyAlignment="1">
      <alignment horizontal="center" vertical="center" wrapText="1"/>
    </xf>
    <xf numFmtId="0" fontId="90" fillId="0" borderId="25" xfId="0" applyFont="1" applyFill="1" applyBorder="1" applyAlignment="1">
      <alignment horizontal="center" vertical="center" wrapText="1"/>
    </xf>
    <xf numFmtId="0" fontId="90" fillId="0" borderId="29" xfId="0" applyFont="1" applyFill="1" applyBorder="1" applyAlignment="1">
      <alignment horizontal="center" vertical="center" wrapText="1"/>
    </xf>
    <xf numFmtId="0" fontId="90" fillId="0" borderId="32" xfId="0" applyFont="1" applyFill="1" applyBorder="1" applyAlignment="1">
      <alignment horizontal="center" vertical="center" wrapText="1"/>
    </xf>
    <xf numFmtId="176" fontId="90" fillId="0" borderId="34" xfId="0" applyNumberFormat="1" applyFont="1" applyFill="1" applyBorder="1" applyAlignment="1">
      <alignment horizontal="center" wrapText="1"/>
    </xf>
    <xf numFmtId="176" fontId="90" fillId="0" borderId="35" xfId="0" applyNumberFormat="1" applyFont="1" applyFill="1" applyBorder="1" applyAlignment="1">
      <alignment horizontal="center" wrapText="1"/>
    </xf>
    <xf numFmtId="0" fontId="88" fillId="27" borderId="10" xfId="0" applyFont="1" applyFill="1" applyBorder="1" applyAlignment="1">
      <alignment horizontal="center" vertical="center" wrapText="1"/>
    </xf>
    <xf numFmtId="0" fontId="118" fillId="27" borderId="10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center" vertical="top" shrinkToFit="1"/>
    </xf>
    <xf numFmtId="0" fontId="79" fillId="0" borderId="0" xfId="0" applyFont="1" applyFill="1" applyBorder="1" applyAlignment="1">
      <alignment horizontal="center" vertical="top" shrinkToFit="1"/>
    </xf>
    <xf numFmtId="0" fontId="80" fillId="23" borderId="0" xfId="0" applyFont="1" applyFill="1" applyBorder="1" applyAlignment="1">
      <alignment horizontal="right" vertical="center" wrapText="1" shrinkToFit="1"/>
    </xf>
    <xf numFmtId="0" fontId="80" fillId="23" borderId="0" xfId="0" applyFont="1" applyFill="1" applyBorder="1" applyAlignment="1">
      <alignment horizontal="right" vertical="center" shrinkToFit="1"/>
    </xf>
    <xf numFmtId="0" fontId="83" fillId="0" borderId="10" xfId="0" applyFont="1" applyFill="1" applyBorder="1" applyAlignment="1">
      <alignment horizontal="center" vertical="center" shrinkToFit="1"/>
    </xf>
    <xf numFmtId="0" fontId="120" fillId="26" borderId="10" xfId="19" applyFont="1" applyFill="1" applyBorder="1" applyAlignment="1">
      <alignment horizontal="left" vertical="center" wrapText="1"/>
    </xf>
    <xf numFmtId="0" fontId="122" fillId="26" borderId="10" xfId="23" applyFont="1" applyFill="1" applyBorder="1" applyAlignment="1">
      <alignment horizontal="center" vertical="center" wrapText="1"/>
    </xf>
    <xf numFmtId="0" fontId="120" fillId="26" borderId="10" xfId="23" applyFont="1" applyFill="1" applyBorder="1" applyAlignment="1">
      <alignment vertical="center" shrinkToFit="1"/>
    </xf>
    <xf numFmtId="0" fontId="123" fillId="26" borderId="10" xfId="52" applyFont="1" applyFill="1" applyBorder="1" applyAlignment="1">
      <alignment horizontal="center" vertical="center"/>
    </xf>
  </cellXfs>
  <cellStyles count="5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2 2" xfId="49"/>
    <cellStyle name="一般 2 2 2" xfId="20"/>
    <cellStyle name="一般 2 5" xfId="50"/>
    <cellStyle name="一般 3" xfId="21"/>
    <cellStyle name="一般 4" xfId="22"/>
    <cellStyle name="一般 4 2" xfId="52"/>
    <cellStyle name="一般 5" xfId="51"/>
    <cellStyle name="一般_97" xfId="23"/>
    <cellStyle name="一般_夜四技課程規劃表公告上網" xfId="24"/>
    <cellStyle name="一般_餐飲系_課程修訂對照表_101-11-19" xfId="25"/>
    <cellStyle name="中等" xfId="26" builtinId="28" customBuiltin="1"/>
    <cellStyle name="合計" xfId="27" builtinId="25" customBuiltin="1"/>
    <cellStyle name="好" xfId="28" builtinId="26" customBuiltin="1"/>
    <cellStyle name="計算方式" xfId="29" builtinId="22" customBuiltin="1"/>
    <cellStyle name="連結的儲存格" xfId="30" builtinId="24" customBuiltin="1"/>
    <cellStyle name="備註" xfId="31" builtinId="10" customBuiltin="1"/>
    <cellStyle name="說明文字" xfId="32" builtinId="53" customBuiltin="1"/>
    <cellStyle name="輔色1" xfId="33" builtinId="29" customBuiltin="1"/>
    <cellStyle name="輔色2" xfId="34" builtinId="33" customBuiltin="1"/>
    <cellStyle name="輔色3" xfId="35" builtinId="37" customBuiltin="1"/>
    <cellStyle name="輔色4" xfId="36" builtinId="41" customBuiltin="1"/>
    <cellStyle name="輔色5" xfId="37" builtinId="45" customBuiltin="1"/>
    <cellStyle name="輔色6" xfId="38" builtinId="49" customBuiltin="1"/>
    <cellStyle name="標題" xfId="39" builtinId="15" customBuiltin="1"/>
    <cellStyle name="標題 1" xfId="40" builtinId="16" customBuiltin="1"/>
    <cellStyle name="標題 2" xfId="41" builtinId="17" customBuiltin="1"/>
    <cellStyle name="標題 3" xfId="42" builtinId="18" customBuiltin="1"/>
    <cellStyle name="標題 4" xfId="43" builtinId="19" customBuiltin="1"/>
    <cellStyle name="輸入" xfId="44" builtinId="20" customBuiltin="1"/>
    <cellStyle name="輸出" xfId="45" builtinId="21" customBuiltin="1"/>
    <cellStyle name="檢查儲存格" xfId="46" builtinId="23" customBuiltin="1"/>
    <cellStyle name="壞" xfId="47" builtinId="27" customBuiltin="1"/>
    <cellStyle name="警告文字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53"/>
  <sheetViews>
    <sheetView topLeftCell="A28" workbookViewId="0">
      <selection activeCell="Z50" sqref="Z50"/>
    </sheetView>
  </sheetViews>
  <sheetFormatPr defaultRowHeight="16.5" x14ac:dyDescent="0.25"/>
  <cols>
    <col min="1" max="1" width="3.375" style="30" customWidth="1"/>
    <col min="2" max="2" width="11.875" style="29" customWidth="1"/>
    <col min="3" max="6" width="3.125" style="7" customWidth="1"/>
    <col min="7" max="7" width="11.5" style="29" customWidth="1"/>
    <col min="8" max="11" width="3" style="7" customWidth="1"/>
    <col min="12" max="12" width="11.625" style="29" customWidth="1"/>
    <col min="13" max="16" width="3" style="7" customWidth="1"/>
    <col min="17" max="17" width="11.375" style="29" customWidth="1"/>
    <col min="18" max="21" width="3" style="7" customWidth="1"/>
  </cols>
  <sheetData>
    <row r="1" spans="1:21" s="1" customFormat="1" ht="25.5" x14ac:dyDescent="0.25">
      <c r="A1" s="406" t="s">
        <v>418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</row>
    <row r="2" spans="1:21" s="84" customFormat="1" ht="24.95" customHeight="1" x14ac:dyDescent="0.25">
      <c r="A2" s="405" t="s">
        <v>544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</row>
    <row r="3" spans="1:21" x14ac:dyDescent="0.25">
      <c r="A3" s="409" t="s">
        <v>13</v>
      </c>
      <c r="B3" s="407" t="s">
        <v>0</v>
      </c>
      <c r="C3" s="408" t="s">
        <v>1</v>
      </c>
      <c r="D3" s="408"/>
      <c r="E3" s="408"/>
      <c r="F3" s="408"/>
      <c r="G3" s="407" t="s">
        <v>0</v>
      </c>
      <c r="H3" s="408" t="s">
        <v>2</v>
      </c>
      <c r="I3" s="408"/>
      <c r="J3" s="408"/>
      <c r="K3" s="408"/>
      <c r="L3" s="407" t="s">
        <v>0</v>
      </c>
      <c r="M3" s="408" t="s">
        <v>3</v>
      </c>
      <c r="N3" s="408"/>
      <c r="O3" s="408"/>
      <c r="P3" s="408"/>
      <c r="Q3" s="407" t="s">
        <v>0</v>
      </c>
      <c r="R3" s="408" t="s">
        <v>4</v>
      </c>
      <c r="S3" s="408"/>
      <c r="T3" s="408"/>
      <c r="U3" s="408"/>
    </row>
    <row r="4" spans="1:21" x14ac:dyDescent="0.25">
      <c r="A4" s="409"/>
      <c r="B4" s="407"/>
      <c r="C4" s="408" t="s">
        <v>5</v>
      </c>
      <c r="D4" s="408"/>
      <c r="E4" s="408" t="s">
        <v>6</v>
      </c>
      <c r="F4" s="408"/>
      <c r="G4" s="407"/>
      <c r="H4" s="408" t="s">
        <v>5</v>
      </c>
      <c r="I4" s="408"/>
      <c r="J4" s="408" t="s">
        <v>6</v>
      </c>
      <c r="K4" s="408"/>
      <c r="L4" s="407"/>
      <c r="M4" s="408" t="s">
        <v>5</v>
      </c>
      <c r="N4" s="408"/>
      <c r="O4" s="408" t="s">
        <v>6</v>
      </c>
      <c r="P4" s="408"/>
      <c r="Q4" s="407"/>
      <c r="R4" s="408" t="s">
        <v>5</v>
      </c>
      <c r="S4" s="408"/>
      <c r="T4" s="408" t="s">
        <v>6</v>
      </c>
      <c r="U4" s="408"/>
    </row>
    <row r="5" spans="1:21" s="2" customFormat="1" x14ac:dyDescent="0.25">
      <c r="A5" s="409"/>
      <c r="B5" s="407"/>
      <c r="C5" s="106" t="s">
        <v>7</v>
      </c>
      <c r="D5" s="106" t="s">
        <v>8</v>
      </c>
      <c r="E5" s="106" t="s">
        <v>7</v>
      </c>
      <c r="F5" s="106" t="s">
        <v>8</v>
      </c>
      <c r="G5" s="407"/>
      <c r="H5" s="106" t="s">
        <v>7</v>
      </c>
      <c r="I5" s="106" t="s">
        <v>8</v>
      </c>
      <c r="J5" s="106" t="s">
        <v>7</v>
      </c>
      <c r="K5" s="106" t="s">
        <v>8</v>
      </c>
      <c r="L5" s="407"/>
      <c r="M5" s="106" t="s">
        <v>7</v>
      </c>
      <c r="N5" s="106" t="s">
        <v>8</v>
      </c>
      <c r="O5" s="106" t="s">
        <v>7</v>
      </c>
      <c r="P5" s="106" t="s">
        <v>8</v>
      </c>
      <c r="Q5" s="407"/>
      <c r="R5" s="106" t="s">
        <v>7</v>
      </c>
      <c r="S5" s="106" t="s">
        <v>8</v>
      </c>
      <c r="T5" s="106" t="s">
        <v>7</v>
      </c>
      <c r="U5" s="106" t="s">
        <v>8</v>
      </c>
    </row>
    <row r="6" spans="1:21" s="9" customFormat="1" ht="14.1" customHeight="1" x14ac:dyDescent="0.25">
      <c r="A6" s="409" t="s">
        <v>14</v>
      </c>
      <c r="B6" s="17" t="s">
        <v>15</v>
      </c>
      <c r="C6" s="3"/>
      <c r="D6" s="106"/>
      <c r="E6" s="106">
        <v>2</v>
      </c>
      <c r="F6" s="106">
        <v>2</v>
      </c>
      <c r="G6" s="17" t="s">
        <v>16</v>
      </c>
      <c r="H6" s="106"/>
      <c r="I6" s="106"/>
      <c r="J6" s="106">
        <v>2</v>
      </c>
      <c r="K6" s="106">
        <v>2</v>
      </c>
      <c r="L6" s="17"/>
      <c r="M6" s="106"/>
      <c r="N6" s="106"/>
      <c r="O6" s="106"/>
      <c r="P6" s="106"/>
      <c r="Q6" s="17"/>
      <c r="R6" s="106"/>
      <c r="S6" s="106"/>
      <c r="T6" s="106"/>
      <c r="U6" s="106"/>
    </row>
    <row r="7" spans="1:21" s="9" customFormat="1" ht="14.1" customHeight="1" x14ac:dyDescent="0.25">
      <c r="A7" s="409"/>
      <c r="B7" s="17" t="s">
        <v>277</v>
      </c>
      <c r="C7" s="3">
        <v>2</v>
      </c>
      <c r="D7" s="106">
        <v>2</v>
      </c>
      <c r="E7" s="106"/>
      <c r="F7" s="106"/>
      <c r="G7" s="17" t="s">
        <v>278</v>
      </c>
      <c r="H7" s="106">
        <v>2</v>
      </c>
      <c r="I7" s="106">
        <v>2</v>
      </c>
      <c r="J7" s="106">
        <v>2</v>
      </c>
      <c r="K7" s="106">
        <v>2</v>
      </c>
      <c r="L7" s="17"/>
      <c r="M7" s="106"/>
      <c r="N7" s="106"/>
      <c r="O7" s="106"/>
      <c r="P7" s="106"/>
      <c r="Q7" s="17"/>
      <c r="R7" s="106"/>
      <c r="S7" s="106"/>
      <c r="T7" s="106"/>
      <c r="U7" s="106"/>
    </row>
    <row r="8" spans="1:21" s="9" customFormat="1" ht="14.1" customHeight="1" x14ac:dyDescent="0.25">
      <c r="A8" s="409"/>
      <c r="B8" s="17" t="s">
        <v>17</v>
      </c>
      <c r="C8" s="3">
        <v>2</v>
      </c>
      <c r="D8" s="106">
        <v>2</v>
      </c>
      <c r="E8" s="106">
        <v>2</v>
      </c>
      <c r="F8" s="106">
        <v>2</v>
      </c>
      <c r="G8" s="17"/>
      <c r="H8" s="106"/>
      <c r="I8" s="106"/>
      <c r="J8" s="106"/>
      <c r="K8" s="106"/>
      <c r="L8" s="17"/>
      <c r="M8" s="106"/>
      <c r="N8" s="106"/>
      <c r="O8" s="106"/>
      <c r="P8" s="106"/>
      <c r="Q8" s="17"/>
      <c r="R8" s="106"/>
      <c r="S8" s="106"/>
      <c r="T8" s="106"/>
      <c r="U8" s="106"/>
    </row>
    <row r="9" spans="1:21" s="41" customFormat="1" ht="14.1" customHeight="1" x14ac:dyDescent="0.15">
      <c r="A9" s="409"/>
      <c r="B9" s="37" t="s">
        <v>9</v>
      </c>
      <c r="C9" s="37">
        <f>SUM(C6:C8)</f>
        <v>4</v>
      </c>
      <c r="D9" s="37">
        <f>SUM(D6:D8)</f>
        <v>4</v>
      </c>
      <c r="E9" s="37">
        <f>SUM(E6:E8)</f>
        <v>4</v>
      </c>
      <c r="F9" s="37">
        <f>SUM(F6:F8)</f>
        <v>4</v>
      </c>
      <c r="G9" s="37" t="s">
        <v>9</v>
      </c>
      <c r="H9" s="37">
        <f>SUM(H6:H8)</f>
        <v>2</v>
      </c>
      <c r="I9" s="37">
        <f>SUM(I6:I8)</f>
        <v>2</v>
      </c>
      <c r="J9" s="37">
        <f>SUM(J6:J8)</f>
        <v>4</v>
      </c>
      <c r="K9" s="37">
        <f>SUM(K6:K8)</f>
        <v>4</v>
      </c>
      <c r="L9" s="37" t="s">
        <v>9</v>
      </c>
      <c r="M9" s="37">
        <f>SUM(M6:M8)</f>
        <v>0</v>
      </c>
      <c r="N9" s="37">
        <f>SUM(N6:N8)</f>
        <v>0</v>
      </c>
      <c r="O9" s="37">
        <f>SUM(O6:O8)</f>
        <v>0</v>
      </c>
      <c r="P9" s="37">
        <f>SUM(P6:P8)</f>
        <v>0</v>
      </c>
      <c r="Q9" s="37" t="s">
        <v>9</v>
      </c>
      <c r="R9" s="37">
        <f>SUM(R6:R8)</f>
        <v>0</v>
      </c>
      <c r="S9" s="37">
        <f>SUM(S6:S8)</f>
        <v>0</v>
      </c>
      <c r="T9" s="37">
        <f>SUM(T6:T8)</f>
        <v>0</v>
      </c>
      <c r="U9" s="37">
        <f>SUM(U6:U8)</f>
        <v>0</v>
      </c>
    </row>
    <row r="10" spans="1:21" s="52" customFormat="1" ht="14.1" customHeight="1" x14ac:dyDescent="0.15">
      <c r="A10" s="409"/>
      <c r="B10" s="118" t="s">
        <v>10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52" customFormat="1" ht="50.1" customHeight="1" x14ac:dyDescent="0.15">
      <c r="A11" s="409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5" customFormat="1" ht="14.1" customHeight="1" x14ac:dyDescent="0.25">
      <c r="A12" s="409" t="s">
        <v>18</v>
      </c>
      <c r="B12" s="119" t="s">
        <v>19</v>
      </c>
      <c r="C12" s="106">
        <v>0</v>
      </c>
      <c r="D12" s="106">
        <v>1</v>
      </c>
      <c r="E12" s="106">
        <v>0</v>
      </c>
      <c r="F12" s="106">
        <v>1</v>
      </c>
      <c r="G12" s="119" t="s">
        <v>20</v>
      </c>
      <c r="H12" s="106">
        <v>1</v>
      </c>
      <c r="I12" s="106">
        <v>1</v>
      </c>
      <c r="J12" s="106">
        <v>1</v>
      </c>
      <c r="K12" s="106">
        <v>1</v>
      </c>
      <c r="L12" s="17"/>
      <c r="M12" s="106"/>
      <c r="N12" s="106"/>
      <c r="O12" s="106"/>
      <c r="P12" s="106"/>
      <c r="Q12" s="17"/>
      <c r="R12" s="106"/>
      <c r="S12" s="106"/>
      <c r="T12" s="106"/>
      <c r="U12" s="106"/>
    </row>
    <row r="13" spans="1:21" s="5" customFormat="1" ht="14.1" customHeight="1" x14ac:dyDescent="0.25">
      <c r="A13" s="409"/>
      <c r="B13" s="119" t="s">
        <v>183</v>
      </c>
      <c r="C13" s="3">
        <v>2</v>
      </c>
      <c r="D13" s="106">
        <v>2</v>
      </c>
      <c r="E13" s="106"/>
      <c r="F13" s="106"/>
      <c r="G13" s="120" t="s">
        <v>282</v>
      </c>
      <c r="H13" s="106">
        <v>2</v>
      </c>
      <c r="I13" s="106">
        <v>2</v>
      </c>
      <c r="J13" s="106"/>
      <c r="K13" s="106"/>
      <c r="L13" s="17"/>
      <c r="M13" s="106"/>
      <c r="N13" s="106"/>
      <c r="O13" s="106"/>
      <c r="P13" s="106"/>
      <c r="Q13" s="17"/>
      <c r="R13" s="106"/>
      <c r="S13" s="106"/>
      <c r="T13" s="106"/>
      <c r="U13" s="106"/>
    </row>
    <row r="14" spans="1:21" s="5" customFormat="1" ht="14.1" customHeight="1" x14ac:dyDescent="0.25">
      <c r="A14" s="409"/>
      <c r="B14" s="119"/>
      <c r="C14" s="106"/>
      <c r="D14" s="106"/>
      <c r="E14" s="106"/>
      <c r="F14" s="106"/>
      <c r="G14" s="120" t="s">
        <v>283</v>
      </c>
      <c r="H14" s="106"/>
      <c r="I14" s="106"/>
      <c r="J14" s="106">
        <v>2</v>
      </c>
      <c r="K14" s="106">
        <v>2</v>
      </c>
      <c r="L14" s="17"/>
      <c r="M14" s="106"/>
      <c r="N14" s="106"/>
      <c r="O14" s="106"/>
      <c r="P14" s="106"/>
      <c r="Q14" s="17"/>
      <c r="R14" s="106"/>
      <c r="S14" s="106"/>
      <c r="T14" s="106"/>
      <c r="U14" s="106"/>
    </row>
    <row r="15" spans="1:21" s="41" customFormat="1" ht="14.1" customHeight="1" x14ac:dyDescent="0.15">
      <c r="A15" s="409"/>
      <c r="B15" s="131" t="s">
        <v>9</v>
      </c>
      <c r="C15" s="37">
        <f>SUM(C12:C13)</f>
        <v>2</v>
      </c>
      <c r="D15" s="37">
        <f>SUM(D12:D13)</f>
        <v>3</v>
      </c>
      <c r="E15" s="37">
        <f>SUM(E12:E13)</f>
        <v>0</v>
      </c>
      <c r="F15" s="37">
        <f>SUM(F12:F13)</f>
        <v>1</v>
      </c>
      <c r="G15" s="131" t="s">
        <v>9</v>
      </c>
      <c r="H15" s="37">
        <f>SUM(H12:H14)</f>
        <v>3</v>
      </c>
      <c r="I15" s="37">
        <f>SUM(I12:I14)</f>
        <v>3</v>
      </c>
      <c r="J15" s="37">
        <f>SUM(J12:J14)</f>
        <v>3</v>
      </c>
      <c r="K15" s="37">
        <f>SUM(K12:K14)</f>
        <v>3</v>
      </c>
      <c r="L15" s="131" t="s">
        <v>9</v>
      </c>
      <c r="M15" s="37">
        <f>SUM(M12:M14)</f>
        <v>0</v>
      </c>
      <c r="N15" s="37">
        <f>SUM(N12:N14)</f>
        <v>0</v>
      </c>
      <c r="O15" s="37">
        <f>SUM(O12:O14)</f>
        <v>0</v>
      </c>
      <c r="P15" s="37">
        <f>SUM(P12:P14)</f>
        <v>0</v>
      </c>
      <c r="Q15" s="131" t="s">
        <v>9</v>
      </c>
      <c r="R15" s="37">
        <f>SUM(R12:R14)</f>
        <v>0</v>
      </c>
      <c r="S15" s="37">
        <f>SUM(S12:S14)</f>
        <v>0</v>
      </c>
      <c r="T15" s="37">
        <f>SUM(T12:T14)</f>
        <v>0</v>
      </c>
      <c r="U15" s="37">
        <f>SUM(U12:U14)</f>
        <v>0</v>
      </c>
    </row>
    <row r="16" spans="1:21" s="41" customFormat="1" ht="14.1" customHeight="1" x14ac:dyDescent="0.15">
      <c r="A16" s="409"/>
      <c r="B16" s="132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s="1" customFormat="1" ht="95.1" customHeight="1" x14ac:dyDescent="0.25">
      <c r="A17" s="409" t="s">
        <v>21</v>
      </c>
      <c r="B17" s="417" t="s">
        <v>349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21" s="52" customFormat="1" ht="14.1" customHeight="1" x14ac:dyDescent="0.15">
      <c r="A18" s="409"/>
      <c r="B18" s="118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21" s="39" customFormat="1" ht="14.1" customHeight="1" x14ac:dyDescent="0.25">
      <c r="A19" s="418" t="s">
        <v>94</v>
      </c>
      <c r="B19" s="17" t="s">
        <v>274</v>
      </c>
      <c r="C19" s="3">
        <v>2</v>
      </c>
      <c r="D19" s="106">
        <v>2</v>
      </c>
      <c r="E19" s="106"/>
      <c r="F19" s="106"/>
      <c r="G19" s="17" t="s">
        <v>275</v>
      </c>
      <c r="H19" s="106">
        <v>2</v>
      </c>
      <c r="I19" s="106">
        <v>2</v>
      </c>
      <c r="J19" s="106"/>
      <c r="K19" s="106"/>
      <c r="L19" s="40"/>
      <c r="M19" s="35"/>
      <c r="N19" s="35"/>
      <c r="O19" s="35"/>
      <c r="P19" s="35"/>
      <c r="Q19" s="40"/>
      <c r="R19" s="35"/>
      <c r="S19" s="35"/>
      <c r="T19" s="35"/>
      <c r="U19" s="35"/>
    </row>
    <row r="20" spans="1:21" s="39" customFormat="1" ht="14.1" customHeight="1" x14ac:dyDescent="0.25">
      <c r="A20" s="418"/>
      <c r="B20" s="17" t="s">
        <v>273</v>
      </c>
      <c r="C20" s="106"/>
      <c r="D20" s="106"/>
      <c r="E20" s="106">
        <v>2</v>
      </c>
      <c r="F20" s="106">
        <v>2</v>
      </c>
      <c r="G20" s="34" t="s">
        <v>276</v>
      </c>
      <c r="H20" s="106"/>
      <c r="I20" s="106"/>
      <c r="J20" s="106">
        <v>2</v>
      </c>
      <c r="K20" s="106">
        <v>2</v>
      </c>
      <c r="L20" s="40"/>
      <c r="M20" s="35"/>
      <c r="N20" s="35"/>
      <c r="O20" s="35"/>
      <c r="P20" s="35"/>
      <c r="Q20" s="40"/>
      <c r="R20" s="35"/>
      <c r="S20" s="35"/>
      <c r="T20" s="35"/>
      <c r="U20" s="35"/>
    </row>
    <row r="21" spans="1:21" s="43" customFormat="1" ht="14.1" customHeight="1" x14ac:dyDescent="0.25">
      <c r="A21" s="418"/>
      <c r="B21" s="129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21" s="28" customFormat="1" ht="14.1" customHeight="1" x14ac:dyDescent="0.25">
      <c r="A22" s="409" t="s">
        <v>12</v>
      </c>
      <c r="B22" s="17" t="s">
        <v>69</v>
      </c>
      <c r="C22" s="106">
        <v>2</v>
      </c>
      <c r="D22" s="106">
        <v>2</v>
      </c>
      <c r="E22" s="106"/>
      <c r="F22" s="106"/>
      <c r="G22" s="17" t="s">
        <v>421</v>
      </c>
      <c r="H22" s="44">
        <v>2</v>
      </c>
      <c r="I22" s="44">
        <v>2</v>
      </c>
      <c r="J22" s="106" t="s">
        <v>65</v>
      </c>
      <c r="K22" s="106" t="s">
        <v>65</v>
      </c>
      <c r="L22" s="17" t="s">
        <v>87</v>
      </c>
      <c r="M22" s="106">
        <v>10</v>
      </c>
      <c r="N22" s="106" t="s">
        <v>426</v>
      </c>
      <c r="O22" s="106"/>
      <c r="P22" s="106"/>
      <c r="Q22" s="40" t="s">
        <v>89</v>
      </c>
      <c r="R22" s="35">
        <v>2</v>
      </c>
      <c r="S22" s="35">
        <v>2</v>
      </c>
      <c r="T22" s="35" t="s">
        <v>65</v>
      </c>
      <c r="U22" s="35" t="s">
        <v>65</v>
      </c>
    </row>
    <row r="23" spans="1:21" s="28" customFormat="1" ht="14.1" customHeight="1" x14ac:dyDescent="0.25">
      <c r="A23" s="409"/>
      <c r="B23" s="17" t="s">
        <v>70</v>
      </c>
      <c r="C23" s="106">
        <v>2</v>
      </c>
      <c r="D23" s="106">
        <v>2</v>
      </c>
      <c r="E23" s="106"/>
      <c r="F23" s="106"/>
      <c r="G23" s="123" t="s">
        <v>82</v>
      </c>
      <c r="H23" s="106">
        <v>3</v>
      </c>
      <c r="I23" s="106">
        <v>4</v>
      </c>
      <c r="J23" s="106"/>
      <c r="K23" s="106"/>
      <c r="L23" s="17" t="s">
        <v>88</v>
      </c>
      <c r="M23" s="106"/>
      <c r="N23" s="106"/>
      <c r="O23" s="106">
        <v>10</v>
      </c>
      <c r="P23" s="106" t="s">
        <v>427</v>
      </c>
      <c r="Q23" s="40" t="s">
        <v>90</v>
      </c>
      <c r="R23" s="35">
        <v>1</v>
      </c>
      <c r="S23" s="35">
        <v>2</v>
      </c>
      <c r="T23" s="35"/>
      <c r="U23" s="35"/>
    </row>
    <row r="24" spans="1:21" s="28" customFormat="1" ht="14.1" customHeight="1" x14ac:dyDescent="0.25">
      <c r="A24" s="409"/>
      <c r="B24" s="17" t="s">
        <v>71</v>
      </c>
      <c r="C24" s="106">
        <v>2</v>
      </c>
      <c r="D24" s="106">
        <v>3</v>
      </c>
      <c r="E24" s="106" t="s">
        <v>66</v>
      </c>
      <c r="F24" s="106" t="s">
        <v>66</v>
      </c>
      <c r="G24" s="123" t="s">
        <v>95</v>
      </c>
      <c r="H24" s="106">
        <v>3</v>
      </c>
      <c r="I24" s="106">
        <v>4</v>
      </c>
      <c r="J24" s="106" t="s">
        <v>66</v>
      </c>
      <c r="K24" s="106" t="s">
        <v>66</v>
      </c>
      <c r="L24" s="17"/>
      <c r="M24" s="106"/>
      <c r="N24" s="106"/>
      <c r="O24" s="106"/>
      <c r="P24" s="106"/>
      <c r="Q24" s="124" t="s">
        <v>281</v>
      </c>
      <c r="R24" s="35">
        <v>2</v>
      </c>
      <c r="S24" s="35">
        <v>4</v>
      </c>
      <c r="T24" s="35">
        <v>2</v>
      </c>
      <c r="U24" s="35">
        <v>4</v>
      </c>
    </row>
    <row r="25" spans="1:21" s="28" customFormat="1" ht="14.1" customHeight="1" x14ac:dyDescent="0.25">
      <c r="A25" s="409"/>
      <c r="B25" s="17" t="s">
        <v>72</v>
      </c>
      <c r="C25" s="106">
        <v>3</v>
      </c>
      <c r="D25" s="106">
        <v>3</v>
      </c>
      <c r="E25" s="106"/>
      <c r="F25" s="106"/>
      <c r="G25" s="17" t="s">
        <v>422</v>
      </c>
      <c r="H25" s="106" t="s">
        <v>66</v>
      </c>
      <c r="I25" s="106" t="s">
        <v>66</v>
      </c>
      <c r="J25" s="44">
        <v>2</v>
      </c>
      <c r="K25" s="44">
        <v>2</v>
      </c>
      <c r="L25" s="17"/>
      <c r="M25" s="106"/>
      <c r="N25" s="106"/>
      <c r="O25" s="106"/>
      <c r="P25" s="106"/>
      <c r="Q25" s="40"/>
      <c r="R25" s="35"/>
      <c r="S25" s="35"/>
      <c r="T25" s="35"/>
      <c r="U25" s="35"/>
    </row>
    <row r="26" spans="1:21" s="28" customFormat="1" ht="14.1" customHeight="1" x14ac:dyDescent="0.25">
      <c r="A26" s="409"/>
      <c r="B26" s="17" t="s">
        <v>420</v>
      </c>
      <c r="C26" s="44">
        <v>2</v>
      </c>
      <c r="D26" s="44">
        <v>2</v>
      </c>
      <c r="E26" s="106"/>
      <c r="F26" s="106"/>
      <c r="G26" s="123" t="s">
        <v>83</v>
      </c>
      <c r="H26" s="106"/>
      <c r="I26" s="106"/>
      <c r="J26" s="106">
        <v>3</v>
      </c>
      <c r="K26" s="106">
        <v>4</v>
      </c>
      <c r="L26" s="17"/>
      <c r="M26" s="106"/>
      <c r="N26" s="106"/>
      <c r="O26" s="106"/>
      <c r="P26" s="106"/>
      <c r="Q26" s="40"/>
      <c r="R26" s="35"/>
      <c r="S26" s="35"/>
      <c r="T26" s="35"/>
      <c r="U26" s="35"/>
    </row>
    <row r="27" spans="1:21" s="28" customFormat="1" ht="14.1" customHeight="1" x14ac:dyDescent="0.25">
      <c r="A27" s="409"/>
      <c r="B27" s="17" t="s">
        <v>73</v>
      </c>
      <c r="C27" s="106"/>
      <c r="D27" s="106"/>
      <c r="E27" s="106">
        <v>2</v>
      </c>
      <c r="F27" s="106">
        <v>2</v>
      </c>
      <c r="G27" s="123" t="s">
        <v>84</v>
      </c>
      <c r="H27" s="106"/>
      <c r="I27" s="106"/>
      <c r="J27" s="106">
        <v>3</v>
      </c>
      <c r="K27" s="106">
        <v>4</v>
      </c>
      <c r="L27" s="17"/>
      <c r="M27" s="106"/>
      <c r="N27" s="106"/>
      <c r="O27" s="106"/>
      <c r="P27" s="106"/>
      <c r="Q27" s="40"/>
      <c r="R27" s="35"/>
      <c r="S27" s="35"/>
      <c r="T27" s="35"/>
      <c r="U27" s="35"/>
    </row>
    <row r="28" spans="1:21" s="28" customFormat="1" ht="14.1" customHeight="1" x14ac:dyDescent="0.25">
      <c r="A28" s="409"/>
      <c r="B28" s="123" t="s">
        <v>74</v>
      </c>
      <c r="C28" s="106" t="s">
        <v>66</v>
      </c>
      <c r="D28" s="106" t="s">
        <v>66</v>
      </c>
      <c r="E28" s="106">
        <v>2</v>
      </c>
      <c r="F28" s="106">
        <v>2</v>
      </c>
      <c r="G28" s="17" t="s">
        <v>85</v>
      </c>
      <c r="H28" s="106"/>
      <c r="I28" s="106"/>
      <c r="J28" s="106">
        <v>1</v>
      </c>
      <c r="K28" s="106">
        <v>2</v>
      </c>
      <c r="L28" s="17"/>
      <c r="M28" s="106"/>
      <c r="N28" s="106"/>
      <c r="O28" s="106"/>
      <c r="P28" s="106"/>
      <c r="Q28" s="17"/>
      <c r="R28" s="106"/>
      <c r="S28" s="106"/>
      <c r="T28" s="106"/>
      <c r="U28" s="106"/>
    </row>
    <row r="29" spans="1:21" s="28" customFormat="1" ht="14.1" customHeight="1" x14ac:dyDescent="0.25">
      <c r="A29" s="409"/>
      <c r="B29" s="17" t="s">
        <v>419</v>
      </c>
      <c r="C29" s="106" t="s">
        <v>66</v>
      </c>
      <c r="D29" s="106" t="s">
        <v>66</v>
      </c>
      <c r="E29" s="44">
        <v>3</v>
      </c>
      <c r="F29" s="44">
        <v>3</v>
      </c>
      <c r="G29" s="17"/>
      <c r="H29" s="106"/>
      <c r="I29" s="106"/>
      <c r="J29" s="106"/>
      <c r="K29" s="106"/>
      <c r="L29" s="17"/>
      <c r="M29" s="106"/>
      <c r="N29" s="106"/>
      <c r="O29" s="106"/>
      <c r="P29" s="106"/>
      <c r="Q29" s="125"/>
      <c r="R29" s="106"/>
      <c r="S29" s="106"/>
      <c r="T29" s="106"/>
      <c r="U29" s="106"/>
    </row>
    <row r="30" spans="1:21" s="28" customFormat="1" ht="14.1" customHeight="1" x14ac:dyDescent="0.25">
      <c r="A30" s="409"/>
      <c r="B30" s="123" t="s">
        <v>75</v>
      </c>
      <c r="C30" s="106"/>
      <c r="D30" s="106"/>
      <c r="E30" s="106">
        <v>3</v>
      </c>
      <c r="F30" s="106">
        <v>4</v>
      </c>
      <c r="G30" s="17"/>
      <c r="H30" s="106"/>
      <c r="I30" s="106"/>
      <c r="J30" s="106"/>
      <c r="K30" s="106"/>
      <c r="L30" s="17"/>
      <c r="M30" s="106"/>
      <c r="N30" s="106"/>
      <c r="O30" s="106"/>
      <c r="P30" s="106"/>
      <c r="Q30" s="125"/>
      <c r="R30" s="106"/>
      <c r="S30" s="106"/>
      <c r="T30" s="106"/>
      <c r="U30" s="106"/>
    </row>
    <row r="31" spans="1:21" s="28" customFormat="1" ht="14.1" customHeight="1" x14ac:dyDescent="0.25">
      <c r="A31" s="409"/>
      <c r="B31" s="123" t="s">
        <v>76</v>
      </c>
      <c r="C31" s="106"/>
      <c r="D31" s="106"/>
      <c r="E31" s="106">
        <v>3</v>
      </c>
      <c r="F31" s="106">
        <v>3</v>
      </c>
      <c r="G31" s="17"/>
      <c r="H31" s="106"/>
      <c r="I31" s="106"/>
      <c r="J31" s="106"/>
      <c r="K31" s="106"/>
      <c r="L31" s="17"/>
      <c r="M31" s="106"/>
      <c r="N31" s="106"/>
      <c r="O31" s="106"/>
      <c r="P31" s="106"/>
      <c r="Q31" s="17"/>
      <c r="R31" s="106"/>
      <c r="S31" s="106"/>
      <c r="T31" s="106"/>
      <c r="U31" s="106"/>
    </row>
    <row r="32" spans="1:21" s="32" customFormat="1" ht="14.1" customHeight="1" x14ac:dyDescent="0.25">
      <c r="A32" s="409"/>
      <c r="B32" s="37" t="s">
        <v>9</v>
      </c>
      <c r="C32" s="37">
        <f>SUM(C22:C31)</f>
        <v>11</v>
      </c>
      <c r="D32" s="37">
        <f>SUM(D22:D31)</f>
        <v>12</v>
      </c>
      <c r="E32" s="37">
        <f>SUM(E22:E31)</f>
        <v>13</v>
      </c>
      <c r="F32" s="37">
        <f>SUM(F22:F31)</f>
        <v>14</v>
      </c>
      <c r="G32" s="37" t="s">
        <v>86</v>
      </c>
      <c r="H32" s="37">
        <f>SUM(H22:H31)</f>
        <v>8</v>
      </c>
      <c r="I32" s="37">
        <f>SUM(I22:I31)</f>
        <v>10</v>
      </c>
      <c r="J32" s="37">
        <f>SUM(J22:J31)</f>
        <v>9</v>
      </c>
      <c r="K32" s="37">
        <f>SUM(K22:K31)</f>
        <v>12</v>
      </c>
      <c r="L32" s="37" t="s">
        <v>9</v>
      </c>
      <c r="M32" s="37">
        <f>SUM(M22:M31)</f>
        <v>10</v>
      </c>
      <c r="N32" s="37">
        <f>SUM(N22:N31)</f>
        <v>0</v>
      </c>
      <c r="O32" s="37">
        <f>SUM(O22:O31)</f>
        <v>10</v>
      </c>
      <c r="P32" s="37">
        <f>SUM(P22:P31)</f>
        <v>0</v>
      </c>
      <c r="Q32" s="37" t="s">
        <v>9</v>
      </c>
      <c r="R32" s="37">
        <f>SUM(R22:R31)</f>
        <v>5</v>
      </c>
      <c r="S32" s="37">
        <f>SUM(S22:S31)</f>
        <v>8</v>
      </c>
      <c r="T32" s="37">
        <f>SUM(T22:T31)</f>
        <v>2</v>
      </c>
      <c r="U32" s="37">
        <f>SUM(U22:U31)</f>
        <v>4</v>
      </c>
    </row>
    <row r="33" spans="1:21" s="32" customFormat="1" ht="14.1" customHeight="1" x14ac:dyDescent="0.25">
      <c r="A33" s="409"/>
      <c r="B33" s="118" t="s">
        <v>10</v>
      </c>
      <c r="C33" s="411" t="str">
        <f>SUM(C32,E32,H32,J32,M32,O32,R32,T32)&amp;"/"&amp;SUM(D32,F32,I32,K32,N32,P32,S32,U32)&amp;"(學分/時數)"</f>
        <v>68/60(學分/時數)</v>
      </c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</row>
    <row r="34" spans="1:21" s="76" customFormat="1" ht="14.1" customHeight="1" x14ac:dyDescent="0.25">
      <c r="A34" s="409" t="s">
        <v>272</v>
      </c>
      <c r="B34" s="89" t="s">
        <v>306</v>
      </c>
      <c r="C34" s="87">
        <v>2</v>
      </c>
      <c r="D34" s="87">
        <v>2</v>
      </c>
      <c r="E34" s="87"/>
      <c r="F34" s="87"/>
      <c r="G34" s="40" t="s">
        <v>286</v>
      </c>
      <c r="H34" s="87">
        <v>2</v>
      </c>
      <c r="I34" s="87">
        <v>2</v>
      </c>
      <c r="J34" s="87"/>
      <c r="K34" s="87"/>
      <c r="L34" s="40"/>
      <c r="M34" s="87"/>
      <c r="N34" s="87"/>
      <c r="O34" s="87"/>
      <c r="P34" s="87"/>
      <c r="Q34" s="40" t="s">
        <v>295</v>
      </c>
      <c r="R34" s="87">
        <v>1</v>
      </c>
      <c r="S34" s="87">
        <v>1</v>
      </c>
      <c r="T34" s="87"/>
      <c r="U34" s="87"/>
    </row>
    <row r="35" spans="1:21" s="76" customFormat="1" ht="14.1" customHeight="1" x14ac:dyDescent="0.25">
      <c r="A35" s="409"/>
      <c r="B35" s="89" t="s">
        <v>307</v>
      </c>
      <c r="C35" s="87">
        <v>2</v>
      </c>
      <c r="D35" s="87">
        <v>2</v>
      </c>
      <c r="E35" s="87"/>
      <c r="F35" s="87"/>
      <c r="G35" s="40" t="s">
        <v>79</v>
      </c>
      <c r="H35" s="87">
        <v>2</v>
      </c>
      <c r="I35" s="87">
        <v>2</v>
      </c>
      <c r="J35" s="87"/>
      <c r="K35" s="87"/>
      <c r="L35" s="40"/>
      <c r="M35" s="87"/>
      <c r="N35" s="87"/>
      <c r="O35" s="87"/>
      <c r="P35" s="87"/>
      <c r="Q35" s="40" t="s">
        <v>296</v>
      </c>
      <c r="R35" s="87">
        <v>2</v>
      </c>
      <c r="S35" s="87">
        <v>2</v>
      </c>
      <c r="T35" s="87"/>
      <c r="U35" s="87"/>
    </row>
    <row r="36" spans="1:21" s="76" customFormat="1" ht="14.1" customHeight="1" x14ac:dyDescent="0.25">
      <c r="A36" s="409"/>
      <c r="B36" s="89" t="s">
        <v>308</v>
      </c>
      <c r="C36" s="87">
        <v>3</v>
      </c>
      <c r="D36" s="87">
        <v>3</v>
      </c>
      <c r="E36" s="87" t="s">
        <v>284</v>
      </c>
      <c r="F36" s="87" t="s">
        <v>284</v>
      </c>
      <c r="G36" s="40" t="s">
        <v>287</v>
      </c>
      <c r="H36" s="88">
        <v>2</v>
      </c>
      <c r="I36" s="88">
        <v>2</v>
      </c>
      <c r="J36" s="87"/>
      <c r="K36" s="87"/>
      <c r="L36" s="40"/>
      <c r="M36" s="87"/>
      <c r="N36" s="87"/>
      <c r="O36" s="87"/>
      <c r="P36" s="87"/>
      <c r="Q36" s="40" t="s">
        <v>297</v>
      </c>
      <c r="R36" s="87">
        <v>2</v>
      </c>
      <c r="S36" s="87">
        <v>2</v>
      </c>
      <c r="T36" s="87"/>
      <c r="U36" s="87"/>
    </row>
    <row r="37" spans="1:21" s="76" customFormat="1" ht="14.1" customHeight="1" x14ac:dyDescent="0.25">
      <c r="A37" s="409"/>
      <c r="B37" s="89" t="s">
        <v>309</v>
      </c>
      <c r="C37" s="87"/>
      <c r="D37" s="87"/>
      <c r="E37" s="87">
        <v>3</v>
      </c>
      <c r="F37" s="87">
        <v>3</v>
      </c>
      <c r="G37" s="40" t="s">
        <v>288</v>
      </c>
      <c r="H37" s="88">
        <v>3</v>
      </c>
      <c r="I37" s="88">
        <v>3</v>
      </c>
      <c r="J37" s="87"/>
      <c r="K37" s="87"/>
      <c r="L37" s="40"/>
      <c r="M37" s="87"/>
      <c r="N37" s="87"/>
      <c r="O37" s="87"/>
      <c r="P37" s="87"/>
      <c r="Q37" s="40" t="s">
        <v>298</v>
      </c>
      <c r="R37" s="87">
        <v>4</v>
      </c>
      <c r="S37" s="87">
        <v>4</v>
      </c>
      <c r="T37" s="87"/>
      <c r="U37" s="87"/>
    </row>
    <row r="38" spans="1:21" s="76" customFormat="1" ht="14.1" customHeight="1" x14ac:dyDescent="0.25">
      <c r="A38" s="409"/>
      <c r="B38" s="40" t="s">
        <v>310</v>
      </c>
      <c r="C38" s="87"/>
      <c r="D38" s="87"/>
      <c r="E38" s="87">
        <v>2</v>
      </c>
      <c r="F38" s="87">
        <v>2</v>
      </c>
      <c r="G38" s="40" t="s">
        <v>289</v>
      </c>
      <c r="H38" s="87">
        <v>3</v>
      </c>
      <c r="I38" s="87">
        <v>3</v>
      </c>
      <c r="J38" s="87"/>
      <c r="K38" s="87"/>
      <c r="L38" s="40"/>
      <c r="M38" s="87"/>
      <c r="N38" s="87"/>
      <c r="O38" s="87"/>
      <c r="P38" s="87"/>
      <c r="Q38" s="126" t="s">
        <v>299</v>
      </c>
      <c r="R38" s="88">
        <v>9</v>
      </c>
      <c r="S38" s="88" t="s">
        <v>285</v>
      </c>
      <c r="T38" s="87"/>
      <c r="U38" s="87"/>
    </row>
    <row r="39" spans="1:21" s="76" customFormat="1" ht="14.1" customHeight="1" x14ac:dyDescent="0.25">
      <c r="A39" s="409"/>
      <c r="B39" s="40" t="s">
        <v>311</v>
      </c>
      <c r="C39" s="87"/>
      <c r="D39" s="87"/>
      <c r="E39" s="87">
        <v>2</v>
      </c>
      <c r="F39" s="87">
        <v>2</v>
      </c>
      <c r="G39" s="40" t="s">
        <v>291</v>
      </c>
      <c r="H39" s="87"/>
      <c r="I39" s="87"/>
      <c r="J39" s="87">
        <v>2</v>
      </c>
      <c r="K39" s="87">
        <v>2</v>
      </c>
      <c r="L39" s="40"/>
      <c r="M39" s="87"/>
      <c r="N39" s="87"/>
      <c r="O39" s="87"/>
      <c r="P39" s="87"/>
      <c r="Q39" s="126" t="s">
        <v>300</v>
      </c>
      <c r="R39" s="88"/>
      <c r="S39" s="88"/>
      <c r="T39" s="87">
        <v>9</v>
      </c>
      <c r="U39" s="87" t="s">
        <v>285</v>
      </c>
    </row>
    <row r="40" spans="1:21" s="76" customFormat="1" ht="14.1" customHeight="1" x14ac:dyDescent="0.25">
      <c r="A40" s="409"/>
      <c r="B40" s="17" t="s">
        <v>290</v>
      </c>
      <c r="C40" s="90"/>
      <c r="D40" s="90"/>
      <c r="E40" s="90">
        <v>2</v>
      </c>
      <c r="F40" s="90">
        <v>2</v>
      </c>
      <c r="G40" s="40" t="s">
        <v>292</v>
      </c>
      <c r="H40" s="87"/>
      <c r="I40" s="87"/>
      <c r="J40" s="87">
        <v>2</v>
      </c>
      <c r="K40" s="87">
        <v>2</v>
      </c>
      <c r="L40" s="40"/>
      <c r="M40" s="87"/>
      <c r="N40" s="87"/>
      <c r="O40" s="87"/>
      <c r="P40" s="87"/>
      <c r="Q40" s="40" t="s">
        <v>301</v>
      </c>
      <c r="R40" s="87"/>
      <c r="S40" s="87"/>
      <c r="T40" s="87">
        <v>3</v>
      </c>
      <c r="U40" s="87">
        <v>3</v>
      </c>
    </row>
    <row r="41" spans="1:21" s="76" customFormat="1" ht="14.1" customHeight="1" x14ac:dyDescent="0.25">
      <c r="A41" s="409"/>
      <c r="B41" s="116" t="s">
        <v>423</v>
      </c>
      <c r="C41" s="90"/>
      <c r="D41" s="90"/>
      <c r="E41" s="90">
        <v>2</v>
      </c>
      <c r="F41" s="90">
        <v>2</v>
      </c>
      <c r="G41" s="40" t="s">
        <v>293</v>
      </c>
      <c r="H41" s="87"/>
      <c r="I41" s="87"/>
      <c r="J41" s="87">
        <v>3</v>
      </c>
      <c r="K41" s="87">
        <v>3</v>
      </c>
      <c r="L41" s="40"/>
      <c r="M41" s="87"/>
      <c r="N41" s="87"/>
      <c r="O41" s="87"/>
      <c r="P41" s="87"/>
      <c r="Q41" s="40" t="s">
        <v>302</v>
      </c>
      <c r="R41" s="87" t="s">
        <v>284</v>
      </c>
      <c r="S41" s="87" t="s">
        <v>284</v>
      </c>
      <c r="T41" s="87">
        <v>2</v>
      </c>
      <c r="U41" s="87">
        <v>2</v>
      </c>
    </row>
    <row r="42" spans="1:21" s="76" customFormat="1" ht="14.1" customHeight="1" x14ac:dyDescent="0.25">
      <c r="A42" s="409"/>
      <c r="B42" s="40"/>
      <c r="C42" s="87"/>
      <c r="D42" s="87"/>
      <c r="E42" s="87"/>
      <c r="F42" s="87"/>
      <c r="G42" s="40" t="s">
        <v>294</v>
      </c>
      <c r="H42" s="88"/>
      <c r="I42" s="88"/>
      <c r="J42" s="87">
        <v>3</v>
      </c>
      <c r="K42" s="87">
        <v>3</v>
      </c>
      <c r="L42" s="40"/>
      <c r="M42" s="87"/>
      <c r="N42" s="87"/>
      <c r="O42" s="87"/>
      <c r="P42" s="87"/>
      <c r="Q42" s="40" t="s">
        <v>303</v>
      </c>
      <c r="R42" s="87"/>
      <c r="S42" s="87"/>
      <c r="T42" s="87">
        <v>2</v>
      </c>
      <c r="U42" s="87">
        <v>2</v>
      </c>
    </row>
    <row r="43" spans="1:21" s="76" customFormat="1" ht="14.1" customHeight="1" x14ac:dyDescent="0.25">
      <c r="A43" s="409"/>
      <c r="B43" s="40"/>
      <c r="C43" s="87"/>
      <c r="D43" s="87"/>
      <c r="E43" s="87"/>
      <c r="F43" s="87"/>
      <c r="G43" s="40"/>
      <c r="H43" s="87"/>
      <c r="I43" s="87"/>
      <c r="J43" s="87"/>
      <c r="K43" s="87"/>
      <c r="L43" s="40"/>
      <c r="M43" s="87"/>
      <c r="N43" s="87"/>
      <c r="O43" s="87"/>
      <c r="P43" s="87"/>
      <c r="Q43" s="40" t="s">
        <v>304</v>
      </c>
      <c r="R43" s="87"/>
      <c r="S43" s="87"/>
      <c r="T43" s="87">
        <v>2</v>
      </c>
      <c r="U43" s="87">
        <v>2</v>
      </c>
    </row>
    <row r="44" spans="1:21" s="76" customFormat="1" ht="14.1" customHeight="1" x14ac:dyDescent="0.25">
      <c r="A44" s="409"/>
      <c r="B44" s="40"/>
      <c r="C44" s="87"/>
      <c r="D44" s="87"/>
      <c r="E44" s="87"/>
      <c r="F44" s="87"/>
      <c r="G44" s="40"/>
      <c r="H44" s="88"/>
      <c r="I44" s="88"/>
      <c r="J44" s="87"/>
      <c r="K44" s="87"/>
      <c r="L44" s="40"/>
      <c r="M44" s="87"/>
      <c r="N44" s="87"/>
      <c r="O44" s="87"/>
      <c r="P44" s="87"/>
      <c r="Q44" s="40" t="s">
        <v>305</v>
      </c>
      <c r="R44" s="87"/>
      <c r="S44" s="87"/>
      <c r="T44" s="87">
        <v>2</v>
      </c>
      <c r="U44" s="87">
        <v>2</v>
      </c>
    </row>
    <row r="45" spans="1:21" s="49" customFormat="1" ht="14.1" customHeight="1" x14ac:dyDescent="0.25">
      <c r="A45" s="409"/>
      <c r="B45" s="83" t="s">
        <v>9</v>
      </c>
      <c r="C45" s="83">
        <f>SUM(C34:C44)</f>
        <v>7</v>
      </c>
      <c r="D45" s="83">
        <f>SUM(D34:D44)</f>
        <v>7</v>
      </c>
      <c r="E45" s="83">
        <f>SUM(E34:E44)</f>
        <v>11</v>
      </c>
      <c r="F45" s="83">
        <f>SUM(F34:F44)</f>
        <v>11</v>
      </c>
      <c r="G45" s="83" t="s">
        <v>9</v>
      </c>
      <c r="H45" s="83">
        <f>SUM(H34:H44)</f>
        <v>12</v>
      </c>
      <c r="I45" s="83">
        <f>SUM(I34:I44)</f>
        <v>12</v>
      </c>
      <c r="J45" s="83">
        <f>SUM(J34:J44)</f>
        <v>10</v>
      </c>
      <c r="K45" s="83">
        <f>SUM(K34:K44)</f>
        <v>10</v>
      </c>
      <c r="L45" s="83" t="s">
        <v>9</v>
      </c>
      <c r="M45" s="83">
        <f>SUM(M34:M44)</f>
        <v>0</v>
      </c>
      <c r="N45" s="83">
        <f>SUM(N34:N44)</f>
        <v>0</v>
      </c>
      <c r="O45" s="83">
        <f>SUM(O34:O44)</f>
        <v>0</v>
      </c>
      <c r="P45" s="83">
        <f>SUM(P34:P44)</f>
        <v>0</v>
      </c>
      <c r="Q45" s="83" t="s">
        <v>9</v>
      </c>
      <c r="R45" s="83">
        <f>SUM(R34:R44)</f>
        <v>18</v>
      </c>
      <c r="S45" s="83">
        <f>SUM(S34:S44)</f>
        <v>9</v>
      </c>
      <c r="T45" s="83">
        <f>SUM(T34:T44)</f>
        <v>20</v>
      </c>
      <c r="U45" s="83">
        <f>SUM(U34:U44)</f>
        <v>11</v>
      </c>
    </row>
    <row r="46" spans="1:21" s="49" customFormat="1" ht="14.1" customHeight="1" x14ac:dyDescent="0.25">
      <c r="A46" s="409"/>
      <c r="B46" s="118" t="s">
        <v>10</v>
      </c>
      <c r="C46" s="413" t="s">
        <v>425</v>
      </c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</row>
    <row r="47" spans="1:21" s="28" customFormat="1" ht="15" customHeight="1" x14ac:dyDescent="0.15">
      <c r="A47" s="412" t="s">
        <v>312</v>
      </c>
      <c r="B47" s="412"/>
      <c r="C47" s="412"/>
      <c r="D47" s="412"/>
      <c r="E47" s="412"/>
      <c r="F47" s="412"/>
      <c r="G47" s="412"/>
      <c r="H47" s="412"/>
      <c r="I47" s="412"/>
      <c r="J47" s="412"/>
      <c r="K47" s="31"/>
      <c r="L47" s="91" t="s">
        <v>96</v>
      </c>
      <c r="M47" s="92"/>
      <c r="N47" s="92"/>
      <c r="O47" s="92"/>
      <c r="P47" s="93"/>
      <c r="Q47" s="91" t="s">
        <v>91</v>
      </c>
      <c r="R47" s="93"/>
      <c r="S47" s="93"/>
      <c r="T47" s="93"/>
      <c r="U47" s="94"/>
    </row>
    <row r="48" spans="1:21" s="36" customFormat="1" ht="15" customHeight="1" x14ac:dyDescent="0.15">
      <c r="A48" s="412" t="s">
        <v>313</v>
      </c>
      <c r="B48" s="412"/>
      <c r="C48" s="412"/>
      <c r="D48" s="412"/>
      <c r="E48" s="412"/>
      <c r="F48" s="412"/>
      <c r="G48" s="412"/>
      <c r="H48" s="412"/>
      <c r="I48" s="412"/>
      <c r="J48" s="412"/>
      <c r="K48" s="33"/>
      <c r="L48" s="91" t="s">
        <v>97</v>
      </c>
      <c r="M48" s="92"/>
      <c r="N48" s="92"/>
      <c r="O48" s="92"/>
      <c r="P48" s="93"/>
      <c r="Q48" s="91" t="s">
        <v>92</v>
      </c>
      <c r="R48" s="93"/>
      <c r="S48" s="93"/>
      <c r="T48" s="93"/>
      <c r="U48" s="94"/>
    </row>
    <row r="49" spans="1:21" s="36" customFormat="1" ht="15" customHeight="1" x14ac:dyDescent="0.15">
      <c r="A49" s="410" t="s">
        <v>314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91" t="s">
        <v>98</v>
      </c>
      <c r="M49" s="92"/>
      <c r="N49" s="92"/>
      <c r="O49" s="92"/>
      <c r="P49" s="93"/>
      <c r="Q49" s="91" t="s">
        <v>93</v>
      </c>
      <c r="R49" s="93"/>
      <c r="S49" s="93"/>
      <c r="T49" s="93"/>
      <c r="U49" s="94"/>
    </row>
    <row r="50" spans="1:21" s="28" customFormat="1" ht="15" customHeight="1" x14ac:dyDescent="0.15">
      <c r="A50" s="410" t="s">
        <v>315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 t="s">
        <v>99</v>
      </c>
      <c r="M50" s="410"/>
      <c r="N50" s="410"/>
      <c r="O50" s="410"/>
      <c r="P50" s="410"/>
      <c r="Q50" s="91"/>
      <c r="R50" s="93" t="s">
        <v>65</v>
      </c>
      <c r="S50" s="93" t="s">
        <v>65</v>
      </c>
      <c r="T50" s="93"/>
      <c r="U50" s="95"/>
    </row>
    <row r="51" spans="1:21" s="28" customFormat="1" ht="15" customHeight="1" x14ac:dyDescent="0.25">
      <c r="A51" s="410" t="s">
        <v>316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20" t="s">
        <v>317</v>
      </c>
      <c r="M51" s="420"/>
      <c r="N51" s="420"/>
      <c r="O51" s="420"/>
      <c r="P51" s="420"/>
      <c r="Q51" s="420"/>
      <c r="R51" s="420"/>
      <c r="S51" s="420"/>
      <c r="T51" s="420"/>
      <c r="U51" s="420"/>
    </row>
    <row r="52" spans="1:21" s="55" customFormat="1" ht="9.75" customHeight="1" x14ac:dyDescent="0.25">
      <c r="A52" s="415" t="s">
        <v>414</v>
      </c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20"/>
      <c r="M52" s="420"/>
      <c r="N52" s="420"/>
      <c r="O52" s="420"/>
      <c r="P52" s="420"/>
      <c r="Q52" s="420"/>
      <c r="R52" s="420"/>
      <c r="S52" s="420"/>
      <c r="T52" s="420"/>
      <c r="U52" s="420"/>
    </row>
    <row r="53" spans="1:21" ht="30" customHeight="1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4" t="s">
        <v>831</v>
      </c>
      <c r="M53" s="414"/>
      <c r="N53" s="414"/>
      <c r="O53" s="414"/>
      <c r="P53" s="414"/>
      <c r="Q53" s="414"/>
      <c r="R53" s="414"/>
      <c r="S53" s="414"/>
      <c r="T53" s="414"/>
      <c r="U53" s="414"/>
    </row>
  </sheetData>
  <mergeCells count="42">
    <mergeCell ref="L53:U53"/>
    <mergeCell ref="A52:K53"/>
    <mergeCell ref="Q3:Q5"/>
    <mergeCell ref="O4:P4"/>
    <mergeCell ref="R3:U3"/>
    <mergeCell ref="B11:U11"/>
    <mergeCell ref="C10:U10"/>
    <mergeCell ref="C16:U16"/>
    <mergeCell ref="A17:A18"/>
    <mergeCell ref="B17:U17"/>
    <mergeCell ref="C18:U18"/>
    <mergeCell ref="A12:A16"/>
    <mergeCell ref="A19:A21"/>
    <mergeCell ref="C21:U21"/>
    <mergeCell ref="A51:K51"/>
    <mergeCell ref="L51:U52"/>
    <mergeCell ref="L50:P50"/>
    <mergeCell ref="A22:A33"/>
    <mergeCell ref="C33:U33"/>
    <mergeCell ref="A48:J48"/>
    <mergeCell ref="R4:S4"/>
    <mergeCell ref="A47:J47"/>
    <mergeCell ref="A34:A46"/>
    <mergeCell ref="C46:U46"/>
    <mergeCell ref="C4:D4"/>
    <mergeCell ref="E4:F4"/>
    <mergeCell ref="A49:K49"/>
    <mergeCell ref="A50:K50"/>
    <mergeCell ref="A6:A11"/>
    <mergeCell ref="A2:U2"/>
    <mergeCell ref="A1:U1"/>
    <mergeCell ref="L3:L5"/>
    <mergeCell ref="C3:F3"/>
    <mergeCell ref="G3:G5"/>
    <mergeCell ref="M3:P3"/>
    <mergeCell ref="H4:I4"/>
    <mergeCell ref="T4:U4"/>
    <mergeCell ref="A3:A5"/>
    <mergeCell ref="B3:B5"/>
    <mergeCell ref="M4:N4"/>
    <mergeCell ref="J4:K4"/>
    <mergeCell ref="H3:K3"/>
  </mergeCells>
  <phoneticPr fontId="19" type="noConversion"/>
  <printOptions horizontalCentered="1"/>
  <pageMargins left="0.39370078740157483" right="0.39370078740157483" top="0" bottom="0" header="0" footer="0"/>
  <pageSetup paperSize="9" scale="96" fitToHeight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1"/>
  <sheetViews>
    <sheetView tabSelected="1" topLeftCell="A10" zoomScale="90" zoomScaleNormal="90" workbookViewId="0">
      <selection activeCell="AB23" sqref="AB23"/>
    </sheetView>
  </sheetViews>
  <sheetFormatPr defaultColWidth="8.875" defaultRowHeight="15" x14ac:dyDescent="0.2"/>
  <cols>
    <col min="1" max="1" width="3" style="386" customWidth="1"/>
    <col min="2" max="2" width="15.625" style="379" customWidth="1"/>
    <col min="3" max="3" width="3.375" style="379" customWidth="1"/>
    <col min="4" max="5" width="3.5" style="379" customWidth="1"/>
    <col min="6" max="6" width="3.125" style="379" customWidth="1"/>
    <col min="7" max="7" width="16.5" style="379" customWidth="1"/>
    <col min="8" max="9" width="3.5" style="379" customWidth="1"/>
    <col min="10" max="10" width="3.375" style="379" customWidth="1"/>
    <col min="11" max="11" width="3.625" style="379" customWidth="1"/>
    <col min="12" max="12" width="15.625" style="379" customWidth="1"/>
    <col min="13" max="13" width="3.625" style="379" customWidth="1"/>
    <col min="14" max="16" width="3.125" style="379" customWidth="1"/>
    <col min="17" max="17" width="15.875" style="379" customWidth="1"/>
    <col min="18" max="21" width="3" style="379" customWidth="1"/>
    <col min="22" max="16384" width="8.875" style="293"/>
  </cols>
  <sheetData>
    <row r="1" spans="1:21" s="308" customFormat="1" ht="19.5" customHeight="1" x14ac:dyDescent="0.2">
      <c r="A1" s="525" t="s">
        <v>732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</row>
    <row r="2" spans="1:21" s="294" customFormat="1" ht="24.95" customHeight="1" x14ac:dyDescent="0.15">
      <c r="A2" s="526" t="s">
        <v>930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</row>
    <row r="3" spans="1:21" s="301" customFormat="1" ht="15" customHeight="1" x14ac:dyDescent="0.25">
      <c r="A3" s="510" t="s">
        <v>733</v>
      </c>
      <c r="B3" s="510" t="s">
        <v>734</v>
      </c>
      <c r="C3" s="510" t="s">
        <v>735</v>
      </c>
      <c r="D3" s="510"/>
      <c r="E3" s="510"/>
      <c r="F3" s="510"/>
      <c r="G3" s="510" t="s">
        <v>734</v>
      </c>
      <c r="H3" s="510" t="s">
        <v>736</v>
      </c>
      <c r="I3" s="510"/>
      <c r="J3" s="510"/>
      <c r="K3" s="510"/>
      <c r="L3" s="510" t="s">
        <v>734</v>
      </c>
      <c r="M3" s="510" t="s">
        <v>737</v>
      </c>
      <c r="N3" s="510"/>
      <c r="O3" s="510"/>
      <c r="P3" s="510"/>
      <c r="Q3" s="510" t="s">
        <v>734</v>
      </c>
      <c r="R3" s="510" t="s">
        <v>738</v>
      </c>
      <c r="S3" s="510"/>
      <c r="T3" s="510"/>
      <c r="U3" s="510"/>
    </row>
    <row r="4" spans="1:21" s="305" customFormat="1" ht="15" customHeight="1" x14ac:dyDescent="0.25">
      <c r="A4" s="510"/>
      <c r="B4" s="510"/>
      <c r="C4" s="510" t="s">
        <v>739</v>
      </c>
      <c r="D4" s="510"/>
      <c r="E4" s="510" t="s">
        <v>740</v>
      </c>
      <c r="F4" s="510"/>
      <c r="G4" s="510"/>
      <c r="H4" s="524" t="s">
        <v>741</v>
      </c>
      <c r="I4" s="510"/>
      <c r="J4" s="510" t="s">
        <v>740</v>
      </c>
      <c r="K4" s="510"/>
      <c r="L4" s="510"/>
      <c r="M4" s="510" t="s">
        <v>739</v>
      </c>
      <c r="N4" s="510"/>
      <c r="O4" s="510" t="s">
        <v>740</v>
      </c>
      <c r="P4" s="510"/>
      <c r="Q4" s="510"/>
      <c r="R4" s="510" t="s">
        <v>739</v>
      </c>
      <c r="S4" s="510"/>
      <c r="T4" s="510" t="s">
        <v>740</v>
      </c>
      <c r="U4" s="510"/>
    </row>
    <row r="5" spans="1:21" s="305" customFormat="1" ht="28.5" x14ac:dyDescent="0.25">
      <c r="A5" s="510"/>
      <c r="B5" s="510"/>
      <c r="C5" s="355" t="s">
        <v>742</v>
      </c>
      <c r="D5" s="355" t="s">
        <v>743</v>
      </c>
      <c r="E5" s="355" t="s">
        <v>742</v>
      </c>
      <c r="F5" s="355" t="s">
        <v>743</v>
      </c>
      <c r="G5" s="510"/>
      <c r="H5" s="355" t="s">
        <v>742</v>
      </c>
      <c r="I5" s="355" t="s">
        <v>743</v>
      </c>
      <c r="J5" s="355" t="s">
        <v>742</v>
      </c>
      <c r="K5" s="355" t="s">
        <v>743</v>
      </c>
      <c r="L5" s="510"/>
      <c r="M5" s="355" t="s">
        <v>742</v>
      </c>
      <c r="N5" s="355" t="s">
        <v>743</v>
      </c>
      <c r="O5" s="355" t="s">
        <v>742</v>
      </c>
      <c r="P5" s="355" t="s">
        <v>743</v>
      </c>
      <c r="Q5" s="510"/>
      <c r="R5" s="355" t="s">
        <v>742</v>
      </c>
      <c r="S5" s="355" t="s">
        <v>743</v>
      </c>
      <c r="T5" s="355" t="s">
        <v>742</v>
      </c>
      <c r="U5" s="355" t="s">
        <v>743</v>
      </c>
    </row>
    <row r="6" spans="1:21" s="305" customFormat="1" ht="16.5" customHeight="1" x14ac:dyDescent="0.2">
      <c r="A6" s="521" t="s">
        <v>744</v>
      </c>
      <c r="B6" s="356" t="s">
        <v>745</v>
      </c>
      <c r="C6" s="355"/>
      <c r="D6" s="355"/>
      <c r="E6" s="355">
        <v>2</v>
      </c>
      <c r="F6" s="355">
        <v>2</v>
      </c>
      <c r="G6" s="357" t="s">
        <v>746</v>
      </c>
      <c r="H6" s="358"/>
      <c r="I6" s="358"/>
      <c r="J6" s="355">
        <v>2</v>
      </c>
      <c r="K6" s="355">
        <v>2</v>
      </c>
      <c r="L6" s="359"/>
      <c r="M6" s="360"/>
      <c r="N6" s="360"/>
      <c r="O6" s="360"/>
      <c r="P6" s="360"/>
      <c r="Q6" s="359"/>
      <c r="R6" s="361"/>
      <c r="S6" s="361"/>
      <c r="T6" s="361"/>
      <c r="U6" s="361"/>
    </row>
    <row r="7" spans="1:21" s="301" customFormat="1" ht="15" customHeight="1" x14ac:dyDescent="0.2">
      <c r="A7" s="522"/>
      <c r="B7" s="362" t="s">
        <v>747</v>
      </c>
      <c r="C7" s="355">
        <v>2</v>
      </c>
      <c r="D7" s="355">
        <v>2</v>
      </c>
      <c r="E7" s="355">
        <v>2</v>
      </c>
      <c r="F7" s="355">
        <v>2</v>
      </c>
      <c r="G7" s="362" t="s">
        <v>748</v>
      </c>
      <c r="H7" s="355">
        <v>2</v>
      </c>
      <c r="I7" s="355">
        <v>2</v>
      </c>
      <c r="J7" s="355"/>
      <c r="K7" s="355"/>
      <c r="L7" s="356"/>
      <c r="M7" s="360"/>
      <c r="N7" s="360"/>
      <c r="O7" s="360"/>
      <c r="P7" s="360"/>
      <c r="Q7" s="359"/>
      <c r="R7" s="361"/>
      <c r="S7" s="361"/>
      <c r="T7" s="361"/>
      <c r="U7" s="361"/>
    </row>
    <row r="8" spans="1:21" s="301" customFormat="1" ht="15" customHeight="1" x14ac:dyDescent="0.2">
      <c r="A8" s="522"/>
      <c r="B8" s="363" t="s">
        <v>749</v>
      </c>
      <c r="C8" s="355">
        <v>2</v>
      </c>
      <c r="D8" s="355">
        <v>2</v>
      </c>
      <c r="E8" s="355">
        <v>2</v>
      </c>
      <c r="F8" s="355">
        <v>2</v>
      </c>
      <c r="G8" s="356"/>
      <c r="H8" s="355"/>
      <c r="I8" s="355"/>
      <c r="J8" s="355"/>
      <c r="K8" s="355"/>
      <c r="L8" s="356"/>
      <c r="M8" s="360"/>
      <c r="N8" s="360"/>
      <c r="O8" s="360"/>
      <c r="P8" s="360"/>
      <c r="Q8" s="359"/>
      <c r="R8" s="361"/>
      <c r="S8" s="361"/>
      <c r="T8" s="361"/>
      <c r="U8" s="361"/>
    </row>
    <row r="9" spans="1:21" s="301" customFormat="1" ht="15" customHeight="1" x14ac:dyDescent="0.25">
      <c r="A9" s="522"/>
      <c r="B9" s="361" t="s">
        <v>750</v>
      </c>
      <c r="C9" s="361">
        <f>SUM(C6:C8)</f>
        <v>4</v>
      </c>
      <c r="D9" s="361">
        <f>SUM(D6:D8)</f>
        <v>4</v>
      </c>
      <c r="E9" s="361">
        <f>SUM(E6:E8)</f>
        <v>6</v>
      </c>
      <c r="F9" s="361">
        <f>SUM(F6:F8)</f>
        <v>6</v>
      </c>
      <c r="G9" s="361" t="s">
        <v>750</v>
      </c>
      <c r="H9" s="361">
        <f>SUM(H6:H8)</f>
        <v>2</v>
      </c>
      <c r="I9" s="361">
        <f>SUM(I6:I8)</f>
        <v>2</v>
      </c>
      <c r="J9" s="361">
        <f>SUM(J6:J8)</f>
        <v>2</v>
      </c>
      <c r="K9" s="361">
        <f>SUM(K6:K8)</f>
        <v>2</v>
      </c>
      <c r="L9" s="361" t="s">
        <v>750</v>
      </c>
      <c r="M9" s="361">
        <f>SUM(M6:M8)</f>
        <v>0</v>
      </c>
      <c r="N9" s="361">
        <f>SUM(N6:N8)</f>
        <v>0</v>
      </c>
      <c r="O9" s="361">
        <f>SUM(O6:O8)</f>
        <v>0</v>
      </c>
      <c r="P9" s="361">
        <f>SUM(P6:P8)</f>
        <v>0</v>
      </c>
      <c r="Q9" s="361" t="s">
        <v>750</v>
      </c>
      <c r="R9" s="361">
        <f>SUM(R6:R8)</f>
        <v>0</v>
      </c>
      <c r="S9" s="361">
        <f>SUM(S6:S8)</f>
        <v>0</v>
      </c>
      <c r="T9" s="361">
        <f>SUM(T6:T8)</f>
        <v>0</v>
      </c>
      <c r="U9" s="361">
        <f>SUM(U6:U8)</f>
        <v>0</v>
      </c>
    </row>
    <row r="10" spans="1:21" s="305" customFormat="1" ht="15" customHeight="1" x14ac:dyDescent="0.2">
      <c r="A10" s="522"/>
      <c r="B10" s="364" t="s">
        <v>751</v>
      </c>
      <c r="C10" s="515">
        <f>C9+E9+H9+J9+M9+O9+R9+T9</f>
        <v>14</v>
      </c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</row>
    <row r="11" spans="1:21" s="305" customFormat="1" ht="33.75" customHeight="1" x14ac:dyDescent="0.25">
      <c r="A11" s="523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308" customFormat="1" ht="17.25" customHeight="1" x14ac:dyDescent="0.2">
      <c r="A12" s="510" t="s">
        <v>752</v>
      </c>
      <c r="B12" s="365" t="s">
        <v>753</v>
      </c>
      <c r="C12" s="366">
        <v>0</v>
      </c>
      <c r="D12" s="366">
        <v>1</v>
      </c>
      <c r="E12" s="366">
        <v>0</v>
      </c>
      <c r="F12" s="366">
        <v>1</v>
      </c>
      <c r="G12" s="367" t="s">
        <v>754</v>
      </c>
      <c r="H12" s="366">
        <v>1</v>
      </c>
      <c r="I12" s="366">
        <v>1</v>
      </c>
      <c r="J12" s="366">
        <v>1</v>
      </c>
      <c r="K12" s="366">
        <v>1</v>
      </c>
      <c r="L12" s="368"/>
      <c r="M12" s="369"/>
      <c r="N12" s="369"/>
      <c r="O12" s="369"/>
      <c r="P12" s="369"/>
      <c r="Q12" s="368"/>
      <c r="R12" s="369"/>
      <c r="S12" s="369"/>
      <c r="T12" s="369"/>
      <c r="U12" s="369"/>
    </row>
    <row r="13" spans="1:21" s="310" customFormat="1" ht="15" customHeight="1" x14ac:dyDescent="0.2">
      <c r="A13" s="510"/>
      <c r="B13" s="363" t="s">
        <v>755</v>
      </c>
      <c r="C13" s="355">
        <v>2</v>
      </c>
      <c r="D13" s="355">
        <v>2</v>
      </c>
      <c r="E13" s="355"/>
      <c r="F13" s="355"/>
      <c r="G13" s="356" t="s">
        <v>756</v>
      </c>
      <c r="H13" s="370"/>
      <c r="I13" s="370"/>
      <c r="J13" s="355">
        <v>2</v>
      </c>
      <c r="K13" s="355">
        <v>2</v>
      </c>
      <c r="L13" s="359"/>
      <c r="M13" s="361"/>
      <c r="N13" s="361"/>
      <c r="O13" s="361"/>
      <c r="P13" s="361"/>
      <c r="Q13" s="359"/>
      <c r="R13" s="361"/>
      <c r="S13" s="361"/>
      <c r="T13" s="361"/>
      <c r="U13" s="361"/>
    </row>
    <row r="14" spans="1:21" s="354" customFormat="1" ht="15" hidden="1" customHeight="1" x14ac:dyDescent="0.2">
      <c r="A14" s="510"/>
      <c r="B14" s="359"/>
      <c r="C14" s="355"/>
      <c r="D14" s="355"/>
      <c r="E14" s="355"/>
      <c r="F14" s="355"/>
      <c r="G14" s="356" t="s">
        <v>756</v>
      </c>
      <c r="H14" s="355"/>
      <c r="I14" s="355"/>
      <c r="J14" s="355">
        <v>2</v>
      </c>
      <c r="K14" s="355">
        <v>2</v>
      </c>
      <c r="L14" s="359"/>
      <c r="M14" s="361"/>
      <c r="N14" s="361"/>
      <c r="O14" s="361"/>
      <c r="P14" s="361"/>
      <c r="Q14" s="359"/>
      <c r="R14" s="361"/>
      <c r="S14" s="361"/>
      <c r="T14" s="361"/>
      <c r="U14" s="361"/>
    </row>
    <row r="15" spans="1:21" s="354" customFormat="1" ht="15" hidden="1" customHeight="1" x14ac:dyDescent="0.25">
      <c r="A15" s="510"/>
      <c r="B15" s="361" t="s">
        <v>750</v>
      </c>
      <c r="C15" s="361">
        <f>SUM(C12:C14)</f>
        <v>2</v>
      </c>
      <c r="D15" s="361">
        <f>SUM(D12:D14)</f>
        <v>3</v>
      </c>
      <c r="E15" s="361">
        <f>SUM(E12:E14)</f>
        <v>0</v>
      </c>
      <c r="F15" s="361">
        <f>SUM(F12:F14)</f>
        <v>1</v>
      </c>
      <c r="G15" s="356" t="s">
        <v>756</v>
      </c>
      <c r="H15" s="361">
        <f>SUM(H12:H14)</f>
        <v>1</v>
      </c>
      <c r="I15" s="361">
        <f>SUM(I12:I14)</f>
        <v>1</v>
      </c>
      <c r="J15" s="361">
        <f>SUM(J12:J14)</f>
        <v>5</v>
      </c>
      <c r="K15" s="361">
        <f>SUM(K12:K14)</f>
        <v>5</v>
      </c>
      <c r="L15" s="361" t="s">
        <v>750</v>
      </c>
      <c r="M15" s="361">
        <f>SUM(M12:M14)</f>
        <v>0</v>
      </c>
      <c r="N15" s="361">
        <f>SUM(N12:N14)</f>
        <v>0</v>
      </c>
      <c r="O15" s="361">
        <f>SUM(O12:O14)</f>
        <v>0</v>
      </c>
      <c r="P15" s="361">
        <f>SUM(P12:P14)</f>
        <v>0</v>
      </c>
      <c r="Q15" s="361" t="s">
        <v>750</v>
      </c>
      <c r="R15" s="361">
        <f>SUM(R12:R14)</f>
        <v>0</v>
      </c>
      <c r="S15" s="361">
        <f>SUM(S12:S14)</f>
        <v>0</v>
      </c>
      <c r="T15" s="361">
        <f>SUM(T12:T14)</f>
        <v>0</v>
      </c>
      <c r="U15" s="361">
        <f>SUM(U12:U14)</f>
        <v>0</v>
      </c>
    </row>
    <row r="16" spans="1:21" s="354" customFormat="1" ht="15" customHeight="1" x14ac:dyDescent="0.2">
      <c r="A16" s="510"/>
      <c r="B16" s="361"/>
      <c r="C16" s="361"/>
      <c r="D16" s="361"/>
      <c r="E16" s="361"/>
      <c r="F16" s="361"/>
      <c r="G16" s="356" t="s">
        <v>757</v>
      </c>
      <c r="H16" s="361">
        <v>2</v>
      </c>
      <c r="I16" s="361">
        <v>2</v>
      </c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</row>
    <row r="17" spans="1:21" s="354" customFormat="1" ht="15" customHeight="1" x14ac:dyDescent="0.25">
      <c r="A17" s="510"/>
      <c r="B17" s="361" t="s">
        <v>750</v>
      </c>
      <c r="C17" s="361">
        <f>SUM(C14:C16)</f>
        <v>2</v>
      </c>
      <c r="D17" s="361">
        <f>SUM(D14:D16)</f>
        <v>3</v>
      </c>
      <c r="E17" s="361">
        <f>SUM(E14:E16)</f>
        <v>0</v>
      </c>
      <c r="F17" s="361">
        <f>SUM(F14:F16)</f>
        <v>1</v>
      </c>
      <c r="G17" s="361" t="s">
        <v>750</v>
      </c>
      <c r="H17" s="361">
        <f>SUM(H14:H16)</f>
        <v>3</v>
      </c>
      <c r="I17" s="361">
        <f>SUM(I14:I16)</f>
        <v>3</v>
      </c>
      <c r="J17" s="361">
        <f>J12+J13</f>
        <v>3</v>
      </c>
      <c r="K17" s="361">
        <f>K12+K13</f>
        <v>3</v>
      </c>
      <c r="L17" s="361" t="s">
        <v>750</v>
      </c>
      <c r="M17" s="361">
        <f>SUM(M14:M16)</f>
        <v>0</v>
      </c>
      <c r="N17" s="361">
        <f>SUM(N14:N16)</f>
        <v>0</v>
      </c>
      <c r="O17" s="361">
        <f>SUM(O14:O16)</f>
        <v>0</v>
      </c>
      <c r="P17" s="361">
        <f>SUM(P14:P16)</f>
        <v>0</v>
      </c>
      <c r="Q17" s="361" t="s">
        <v>750</v>
      </c>
      <c r="R17" s="361">
        <f>SUM(R14:R16)</f>
        <v>0</v>
      </c>
      <c r="S17" s="361">
        <f>SUM(S14:S16)</f>
        <v>0</v>
      </c>
      <c r="T17" s="361">
        <f>SUM(T14:T16)</f>
        <v>0</v>
      </c>
      <c r="U17" s="361">
        <f>SUM(U14:U16)</f>
        <v>0</v>
      </c>
    </row>
    <row r="18" spans="1:21" s="39" customFormat="1" ht="15" customHeight="1" x14ac:dyDescent="0.2">
      <c r="A18" s="510"/>
      <c r="B18" s="364" t="s">
        <v>751</v>
      </c>
      <c r="C18" s="515">
        <f>C15+E15+H15+J15+M15+O15+R15+T15</f>
        <v>8</v>
      </c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</row>
    <row r="19" spans="1:21" s="39" customFormat="1" ht="15" customHeight="1" x14ac:dyDescent="0.25">
      <c r="A19" s="510" t="s">
        <v>758</v>
      </c>
      <c r="B19" s="513" t="s">
        <v>759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</row>
    <row r="20" spans="1:21" s="317" customFormat="1" ht="15" customHeight="1" x14ac:dyDescent="0.25">
      <c r="A20" s="510"/>
      <c r="B20" s="514"/>
      <c r="C20" s="514"/>
      <c r="D20" s="514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</row>
    <row r="21" spans="1:21" s="39" customFormat="1" ht="15" customHeight="1" x14ac:dyDescent="0.25">
      <c r="A21" s="510"/>
      <c r="B21" s="514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</row>
    <row r="22" spans="1:21" s="317" customFormat="1" ht="27.75" customHeight="1" x14ac:dyDescent="0.25">
      <c r="A22" s="510"/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</row>
    <row r="23" spans="1:21" s="51" customFormat="1" ht="15" customHeight="1" x14ac:dyDescent="0.2">
      <c r="A23" s="510"/>
      <c r="B23" s="364" t="s">
        <v>751</v>
      </c>
      <c r="C23" s="515">
        <v>6</v>
      </c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</row>
    <row r="24" spans="1:21" s="51" customFormat="1" ht="15" customHeight="1" x14ac:dyDescent="0.2">
      <c r="A24" s="510" t="s">
        <v>760</v>
      </c>
      <c r="B24" s="371" t="s">
        <v>565</v>
      </c>
      <c r="C24" s="355">
        <v>2</v>
      </c>
      <c r="D24" s="355">
        <v>2</v>
      </c>
      <c r="E24" s="355"/>
      <c r="F24" s="355"/>
      <c r="G24" s="372" t="s">
        <v>761</v>
      </c>
      <c r="H24" s="355">
        <v>2</v>
      </c>
      <c r="I24" s="355">
        <v>2</v>
      </c>
      <c r="J24" s="355"/>
      <c r="K24" s="355"/>
      <c r="L24" s="361"/>
      <c r="M24" s="361"/>
      <c r="N24" s="361"/>
      <c r="O24" s="361"/>
      <c r="P24" s="361"/>
      <c r="Q24" s="361"/>
      <c r="R24" s="361"/>
      <c r="S24" s="361"/>
      <c r="T24" s="361"/>
      <c r="U24" s="361"/>
    </row>
    <row r="25" spans="1:21" s="51" customFormat="1" ht="15" customHeight="1" x14ac:dyDescent="0.2">
      <c r="A25" s="510"/>
      <c r="B25" s="372" t="s">
        <v>762</v>
      </c>
      <c r="C25" s="355"/>
      <c r="D25" s="355"/>
      <c r="E25" s="355">
        <v>2</v>
      </c>
      <c r="F25" s="355">
        <v>2</v>
      </c>
      <c r="G25" s="372" t="s">
        <v>763</v>
      </c>
      <c r="H25" s="355"/>
      <c r="I25" s="355"/>
      <c r="J25" s="355">
        <v>2</v>
      </c>
      <c r="K25" s="355">
        <v>2</v>
      </c>
      <c r="L25" s="361"/>
      <c r="M25" s="361"/>
      <c r="N25" s="361"/>
      <c r="O25" s="361"/>
      <c r="P25" s="361"/>
      <c r="Q25" s="361"/>
      <c r="R25" s="361"/>
      <c r="S25" s="361"/>
      <c r="T25" s="361"/>
      <c r="U25" s="361"/>
    </row>
    <row r="26" spans="1:21" s="51" customFormat="1" ht="15" customHeight="1" x14ac:dyDescent="0.25">
      <c r="A26" s="510"/>
      <c r="B26" s="361" t="s">
        <v>750</v>
      </c>
      <c r="C26" s="361">
        <f>SUM(C24:C25)</f>
        <v>2</v>
      </c>
      <c r="D26" s="361">
        <f>SUM(D24:D25)</f>
        <v>2</v>
      </c>
      <c r="E26" s="361">
        <f>SUM(E24:E25)</f>
        <v>2</v>
      </c>
      <c r="F26" s="361">
        <f>SUM(F24:F25)</f>
        <v>2</v>
      </c>
      <c r="G26" s="361" t="s">
        <v>750</v>
      </c>
      <c r="H26" s="361">
        <f>SUM(H24:H25)</f>
        <v>2</v>
      </c>
      <c r="I26" s="361">
        <f>SUM(I24:I25)</f>
        <v>2</v>
      </c>
      <c r="J26" s="361">
        <f>SUM(J24:J25)</f>
        <v>2</v>
      </c>
      <c r="K26" s="361">
        <f>SUM(K24:K25)</f>
        <v>2</v>
      </c>
      <c r="L26" s="361" t="s">
        <v>750</v>
      </c>
      <c r="M26" s="361">
        <f>SUM(M24:M25)</f>
        <v>0</v>
      </c>
      <c r="N26" s="361">
        <f>SUM(N24:N25)</f>
        <v>0</v>
      </c>
      <c r="O26" s="361">
        <f>SUM(O24:O25)</f>
        <v>0</v>
      </c>
      <c r="P26" s="361">
        <f>SUM(P24:P25)</f>
        <v>0</v>
      </c>
      <c r="Q26" s="361" t="s">
        <v>750</v>
      </c>
      <c r="R26" s="361">
        <f>SUM(R24:R25)</f>
        <v>0</v>
      </c>
      <c r="S26" s="361">
        <f>SUM(S24:S25)</f>
        <v>0</v>
      </c>
      <c r="T26" s="361">
        <f>SUM(T24:T25)</f>
        <v>0</v>
      </c>
      <c r="U26" s="361">
        <f>SUM(U24:U25)</f>
        <v>0</v>
      </c>
    </row>
    <row r="27" spans="1:21" s="51" customFormat="1" ht="15" customHeight="1" x14ac:dyDescent="0.2">
      <c r="A27" s="510"/>
      <c r="B27" s="364" t="s">
        <v>751</v>
      </c>
      <c r="C27" s="515">
        <f>C26+E26+H26+J26+M26+O26+R26+T26</f>
        <v>8</v>
      </c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</row>
    <row r="28" spans="1:21" s="51" customFormat="1" ht="15" customHeight="1" x14ac:dyDescent="0.2">
      <c r="A28" s="516" t="s">
        <v>764</v>
      </c>
      <c r="B28" s="357" t="s">
        <v>765</v>
      </c>
      <c r="C28" s="361">
        <v>2</v>
      </c>
      <c r="D28" s="361">
        <f>SUM(D26:D27)</f>
        <v>2</v>
      </c>
      <c r="E28" s="373"/>
      <c r="F28" s="373"/>
      <c r="G28" s="373" t="s">
        <v>766</v>
      </c>
      <c r="H28" s="361">
        <f>SUM(H26:H27)</f>
        <v>2</v>
      </c>
      <c r="I28" s="361">
        <f>SUM(I26:I27)</f>
        <v>2</v>
      </c>
      <c r="J28" s="373"/>
      <c r="K28" s="373"/>
      <c r="L28" s="373" t="s">
        <v>767</v>
      </c>
      <c r="M28" s="373"/>
      <c r="N28" s="373"/>
      <c r="O28" s="361">
        <v>2</v>
      </c>
      <c r="P28" s="361">
        <v>2</v>
      </c>
      <c r="Q28" s="373" t="s">
        <v>768</v>
      </c>
      <c r="R28" s="373"/>
      <c r="S28" s="373"/>
      <c r="T28" s="361">
        <v>2</v>
      </c>
      <c r="U28" s="361">
        <v>2</v>
      </c>
    </row>
    <row r="29" spans="1:21" s="51" customFormat="1" ht="15" customHeight="1" x14ac:dyDescent="0.2">
      <c r="A29" s="517"/>
      <c r="B29" s="374" t="s">
        <v>769</v>
      </c>
      <c r="C29" s="518">
        <f>C28+H28+O28+T28</f>
        <v>8</v>
      </c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19"/>
      <c r="T29" s="519"/>
      <c r="U29" s="520"/>
    </row>
    <row r="30" spans="1:21" s="387" customFormat="1" ht="15" customHeight="1" x14ac:dyDescent="0.25">
      <c r="A30" s="507" t="s">
        <v>770</v>
      </c>
      <c r="B30" s="376" t="s">
        <v>771</v>
      </c>
      <c r="C30" s="375">
        <v>2</v>
      </c>
      <c r="D30" s="375">
        <v>2</v>
      </c>
      <c r="E30" s="375">
        <v>2</v>
      </c>
      <c r="F30" s="375">
        <v>2</v>
      </c>
      <c r="G30" s="376" t="s">
        <v>772</v>
      </c>
      <c r="H30" s="375">
        <v>2</v>
      </c>
      <c r="I30" s="375">
        <v>2</v>
      </c>
      <c r="J30" s="375">
        <v>2</v>
      </c>
      <c r="K30" s="375">
        <v>2</v>
      </c>
      <c r="L30" s="376" t="s">
        <v>773</v>
      </c>
      <c r="M30" s="375">
        <v>3</v>
      </c>
      <c r="N30" s="375">
        <v>3</v>
      </c>
      <c r="O30" s="375">
        <v>3</v>
      </c>
      <c r="P30" s="375">
        <v>3</v>
      </c>
      <c r="Q30" s="376" t="s">
        <v>774</v>
      </c>
      <c r="R30" s="375">
        <v>3</v>
      </c>
      <c r="S30" s="375">
        <v>3</v>
      </c>
      <c r="T30" s="375">
        <v>3</v>
      </c>
      <c r="U30" s="375">
        <v>3</v>
      </c>
    </row>
    <row r="31" spans="1:21" s="387" customFormat="1" ht="15" customHeight="1" x14ac:dyDescent="0.25">
      <c r="A31" s="507"/>
      <c r="B31" s="378" t="s">
        <v>775</v>
      </c>
      <c r="C31" s="375">
        <v>2</v>
      </c>
      <c r="D31" s="375">
        <v>3</v>
      </c>
      <c r="E31" s="375"/>
      <c r="F31" s="375"/>
      <c r="G31" s="376" t="s">
        <v>776</v>
      </c>
      <c r="H31" s="375">
        <v>2</v>
      </c>
      <c r="I31" s="375">
        <v>2</v>
      </c>
      <c r="J31" s="375">
        <v>2</v>
      </c>
      <c r="K31" s="375">
        <v>2</v>
      </c>
      <c r="L31" s="378" t="s">
        <v>777</v>
      </c>
      <c r="M31" s="375">
        <v>3</v>
      </c>
      <c r="N31" s="375">
        <v>3</v>
      </c>
      <c r="O31" s="375">
        <v>3</v>
      </c>
      <c r="P31" s="375">
        <v>3</v>
      </c>
      <c r="Q31" s="376"/>
      <c r="R31" s="375"/>
      <c r="S31" s="375"/>
      <c r="T31" s="375"/>
      <c r="U31" s="375"/>
    </row>
    <row r="32" spans="1:21" s="387" customFormat="1" ht="15" customHeight="1" x14ac:dyDescent="0.25">
      <c r="A32" s="507"/>
      <c r="B32" s="376" t="s">
        <v>778</v>
      </c>
      <c r="C32" s="375">
        <v>2</v>
      </c>
      <c r="D32" s="375">
        <v>2</v>
      </c>
      <c r="E32" s="375"/>
      <c r="F32" s="375"/>
      <c r="G32" s="376" t="s">
        <v>779</v>
      </c>
      <c r="H32" s="375">
        <v>2</v>
      </c>
      <c r="I32" s="375">
        <v>2</v>
      </c>
      <c r="J32" s="375">
        <v>2</v>
      </c>
      <c r="K32" s="375">
        <v>2</v>
      </c>
      <c r="L32" s="376" t="s">
        <v>780</v>
      </c>
      <c r="M32" s="375">
        <v>2</v>
      </c>
      <c r="N32" s="375">
        <v>2</v>
      </c>
      <c r="O32" s="375">
        <v>2</v>
      </c>
      <c r="P32" s="375">
        <v>2</v>
      </c>
      <c r="Q32" s="376"/>
      <c r="R32" s="375"/>
      <c r="S32" s="375"/>
      <c r="T32" s="375"/>
      <c r="U32" s="375"/>
    </row>
    <row r="33" spans="1:21" s="388" customFormat="1" ht="15" customHeight="1" x14ac:dyDescent="0.25">
      <c r="A33" s="507"/>
      <c r="B33" s="376" t="s">
        <v>781</v>
      </c>
      <c r="C33" s="375">
        <v>2</v>
      </c>
      <c r="D33" s="375">
        <v>2</v>
      </c>
      <c r="E33" s="375"/>
      <c r="F33" s="375"/>
      <c r="G33" s="376" t="s">
        <v>782</v>
      </c>
      <c r="H33" s="375">
        <v>2</v>
      </c>
      <c r="I33" s="375">
        <v>2</v>
      </c>
      <c r="J33" s="375">
        <v>2</v>
      </c>
      <c r="K33" s="375">
        <v>2</v>
      </c>
      <c r="L33" s="376" t="s">
        <v>783</v>
      </c>
      <c r="M33" s="375">
        <v>2</v>
      </c>
      <c r="N33" s="375">
        <v>2</v>
      </c>
      <c r="O33" s="375">
        <v>2</v>
      </c>
      <c r="P33" s="375">
        <v>2</v>
      </c>
      <c r="Q33" s="376"/>
      <c r="R33" s="375"/>
      <c r="S33" s="375"/>
      <c r="T33" s="375"/>
      <c r="U33" s="375"/>
    </row>
    <row r="34" spans="1:21" s="390" customFormat="1" ht="15" customHeight="1" x14ac:dyDescent="0.25">
      <c r="A34" s="507"/>
      <c r="B34" s="376" t="s">
        <v>784</v>
      </c>
      <c r="C34" s="375">
        <v>2</v>
      </c>
      <c r="D34" s="375">
        <v>2</v>
      </c>
      <c r="E34" s="375"/>
      <c r="F34" s="375"/>
      <c r="G34" s="376" t="s">
        <v>785</v>
      </c>
      <c r="H34" s="375">
        <v>2</v>
      </c>
      <c r="I34" s="375">
        <v>2</v>
      </c>
      <c r="J34" s="375">
        <v>2</v>
      </c>
      <c r="K34" s="375">
        <v>2</v>
      </c>
      <c r="L34" s="389"/>
      <c r="M34" s="389"/>
      <c r="N34" s="389"/>
      <c r="O34" s="389"/>
      <c r="P34" s="389"/>
      <c r="Q34" s="376"/>
      <c r="R34" s="377"/>
      <c r="S34" s="377"/>
      <c r="T34" s="377"/>
      <c r="U34" s="377"/>
    </row>
    <row r="35" spans="1:21" s="391" customFormat="1" ht="15" customHeight="1" x14ac:dyDescent="0.25">
      <c r="A35" s="507"/>
      <c r="B35" s="376" t="s">
        <v>786</v>
      </c>
      <c r="C35" s="375"/>
      <c r="D35" s="375"/>
      <c r="E35" s="375">
        <v>2</v>
      </c>
      <c r="F35" s="375">
        <v>2</v>
      </c>
      <c r="G35" s="376"/>
      <c r="H35" s="376"/>
      <c r="I35" s="376"/>
      <c r="J35" s="376"/>
      <c r="K35" s="376"/>
      <c r="L35" s="378"/>
      <c r="M35" s="375"/>
      <c r="N35" s="375"/>
      <c r="O35" s="375"/>
      <c r="P35" s="375"/>
      <c r="Q35" s="376"/>
      <c r="R35" s="377"/>
      <c r="S35" s="377"/>
      <c r="T35" s="377"/>
      <c r="U35" s="377"/>
    </row>
    <row r="36" spans="1:21" s="392" customFormat="1" ht="15" customHeight="1" x14ac:dyDescent="0.25">
      <c r="A36" s="507"/>
      <c r="B36" s="376" t="s">
        <v>787</v>
      </c>
      <c r="C36" s="375"/>
      <c r="D36" s="375"/>
      <c r="E36" s="375">
        <v>2</v>
      </c>
      <c r="F36" s="375">
        <v>2</v>
      </c>
      <c r="G36" s="376"/>
      <c r="H36" s="375"/>
      <c r="I36" s="375"/>
      <c r="J36" s="375"/>
      <c r="K36" s="375"/>
      <c r="L36" s="376"/>
      <c r="M36" s="375"/>
      <c r="N36" s="375"/>
      <c r="O36" s="375"/>
      <c r="P36" s="375"/>
      <c r="Q36" s="376"/>
      <c r="R36" s="377"/>
      <c r="S36" s="377"/>
      <c r="T36" s="377"/>
      <c r="U36" s="377"/>
    </row>
    <row r="37" spans="1:21" s="392" customFormat="1" ht="15" customHeight="1" x14ac:dyDescent="0.25">
      <c r="A37" s="507"/>
      <c r="B37" s="376" t="s">
        <v>788</v>
      </c>
      <c r="C37" s="375"/>
      <c r="D37" s="375"/>
      <c r="E37" s="375">
        <v>2</v>
      </c>
      <c r="F37" s="375">
        <v>2</v>
      </c>
      <c r="G37" s="378"/>
      <c r="H37" s="375"/>
      <c r="I37" s="376"/>
      <c r="J37" s="375"/>
      <c r="K37" s="375"/>
      <c r="L37" s="376"/>
      <c r="M37" s="375"/>
      <c r="N37" s="375"/>
      <c r="O37" s="375"/>
      <c r="P37" s="375"/>
      <c r="Q37" s="376"/>
      <c r="R37" s="376"/>
      <c r="S37" s="376"/>
      <c r="T37" s="376"/>
      <c r="U37" s="376"/>
    </row>
    <row r="38" spans="1:21" s="392" customFormat="1" ht="15" customHeight="1" x14ac:dyDescent="0.25">
      <c r="A38" s="507"/>
      <c r="B38" s="376" t="s">
        <v>789</v>
      </c>
      <c r="C38" s="375"/>
      <c r="D38" s="375"/>
      <c r="E38" s="375">
        <v>2</v>
      </c>
      <c r="F38" s="375">
        <v>2</v>
      </c>
      <c r="G38" s="376"/>
      <c r="H38" s="375"/>
      <c r="I38" s="375"/>
      <c r="J38" s="375"/>
      <c r="K38" s="375"/>
      <c r="L38" s="376"/>
      <c r="M38" s="377"/>
      <c r="N38" s="377"/>
      <c r="O38" s="377"/>
      <c r="P38" s="377"/>
      <c r="Q38" s="376"/>
      <c r="R38" s="376"/>
      <c r="S38" s="376"/>
      <c r="T38" s="376"/>
      <c r="U38" s="376"/>
    </row>
    <row r="39" spans="1:21" s="392" customFormat="1" ht="15" customHeight="1" x14ac:dyDescent="0.25">
      <c r="A39" s="507"/>
      <c r="B39" s="393" t="s">
        <v>750</v>
      </c>
      <c r="C39" s="393">
        <f>SUM(C30:C38)</f>
        <v>10</v>
      </c>
      <c r="D39" s="393">
        <f>SUM(D30:D38)</f>
        <v>11</v>
      </c>
      <c r="E39" s="393">
        <f>SUM(E30:E38)</f>
        <v>10</v>
      </c>
      <c r="F39" s="393">
        <f>SUM(F30:F38)</f>
        <v>10</v>
      </c>
      <c r="G39" s="393" t="s">
        <v>750</v>
      </c>
      <c r="H39" s="380">
        <f>SUM(H30:H38)</f>
        <v>10</v>
      </c>
      <c r="I39" s="380">
        <f>SUM(I30:I38)</f>
        <v>10</v>
      </c>
      <c r="J39" s="380">
        <f>SUM(J30:J38)</f>
        <v>10</v>
      </c>
      <c r="K39" s="380">
        <f>SUM(K30:K38)</f>
        <v>10</v>
      </c>
      <c r="L39" s="393" t="s">
        <v>750</v>
      </c>
      <c r="M39" s="380">
        <f>SUM(M30:M33)</f>
        <v>10</v>
      </c>
      <c r="N39" s="380">
        <f>SUM(N30:N38)</f>
        <v>10</v>
      </c>
      <c r="O39" s="380">
        <f>SUM(O30:O38)</f>
        <v>10</v>
      </c>
      <c r="P39" s="380">
        <f>SUM(P30:P38)</f>
        <v>10</v>
      </c>
      <c r="Q39" s="393" t="s">
        <v>750</v>
      </c>
      <c r="R39" s="380">
        <f>SUM(R30:R38)</f>
        <v>3</v>
      </c>
      <c r="S39" s="380">
        <f>SUM(S30:S38)</f>
        <v>3</v>
      </c>
      <c r="T39" s="380">
        <f>SUM(T30:T38)</f>
        <v>3</v>
      </c>
      <c r="U39" s="380">
        <f>SUM(U30:U38)</f>
        <v>3</v>
      </c>
    </row>
    <row r="40" spans="1:21" s="392" customFormat="1" ht="15" customHeight="1" x14ac:dyDescent="0.25">
      <c r="A40" s="507"/>
      <c r="B40" s="394" t="s">
        <v>751</v>
      </c>
      <c r="C40" s="507">
        <f>C39+E39+H39+J39+M39+O39+R39+T39</f>
        <v>66</v>
      </c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</row>
    <row r="41" spans="1:21" s="392" customFormat="1" ht="15" customHeight="1" x14ac:dyDescent="0.25">
      <c r="A41" s="508" t="s">
        <v>790</v>
      </c>
      <c r="B41" s="381" t="s">
        <v>791</v>
      </c>
      <c r="C41" s="375">
        <v>3</v>
      </c>
      <c r="D41" s="375">
        <v>3</v>
      </c>
      <c r="E41" s="375">
        <v>2</v>
      </c>
      <c r="F41" s="375">
        <v>2</v>
      </c>
      <c r="G41" s="376" t="s">
        <v>791</v>
      </c>
      <c r="H41" s="375">
        <v>3</v>
      </c>
      <c r="I41" s="375">
        <v>3</v>
      </c>
      <c r="J41" s="375">
        <v>4</v>
      </c>
      <c r="K41" s="375">
        <v>4</v>
      </c>
      <c r="L41" s="378" t="s">
        <v>791</v>
      </c>
      <c r="M41" s="375">
        <v>6</v>
      </c>
      <c r="N41" s="375">
        <v>6</v>
      </c>
      <c r="O41" s="375">
        <v>6</v>
      </c>
      <c r="P41" s="375">
        <v>6</v>
      </c>
      <c r="Q41" s="378" t="s">
        <v>791</v>
      </c>
      <c r="R41" s="375">
        <v>6</v>
      </c>
      <c r="S41" s="375">
        <v>6</v>
      </c>
      <c r="T41" s="375">
        <v>6</v>
      </c>
      <c r="U41" s="375">
        <v>6</v>
      </c>
    </row>
    <row r="42" spans="1:21" s="392" customFormat="1" ht="15" customHeight="1" x14ac:dyDescent="0.25">
      <c r="A42" s="508"/>
      <c r="B42" s="381" t="s">
        <v>792</v>
      </c>
      <c r="C42" s="375">
        <v>3</v>
      </c>
      <c r="D42" s="375">
        <v>3</v>
      </c>
      <c r="E42" s="375"/>
      <c r="F42" s="375"/>
      <c r="G42" s="376" t="s">
        <v>793</v>
      </c>
      <c r="H42" s="375">
        <v>3</v>
      </c>
      <c r="I42" s="375">
        <v>3</v>
      </c>
      <c r="J42" s="375"/>
      <c r="K42" s="375"/>
      <c r="L42" s="378" t="s">
        <v>794</v>
      </c>
      <c r="M42" s="375">
        <v>2</v>
      </c>
      <c r="N42" s="375">
        <v>2</v>
      </c>
      <c r="O42" s="375"/>
      <c r="P42" s="375"/>
      <c r="Q42" s="378" t="s">
        <v>795</v>
      </c>
      <c r="R42" s="380">
        <v>3</v>
      </c>
      <c r="S42" s="380">
        <v>3</v>
      </c>
      <c r="T42" s="380"/>
      <c r="U42" s="380"/>
    </row>
    <row r="43" spans="1:21" s="392" customFormat="1" ht="15" customHeight="1" x14ac:dyDescent="0.25">
      <c r="A43" s="508"/>
      <c r="B43" s="381" t="s">
        <v>796</v>
      </c>
      <c r="C43" s="375"/>
      <c r="D43" s="375"/>
      <c r="E43" s="375">
        <v>2</v>
      </c>
      <c r="F43" s="375">
        <v>2</v>
      </c>
      <c r="G43" s="376" t="s">
        <v>797</v>
      </c>
      <c r="H43" s="375">
        <v>3</v>
      </c>
      <c r="I43" s="375">
        <v>3</v>
      </c>
      <c r="J43" s="375"/>
      <c r="K43" s="375"/>
      <c r="L43" s="378" t="s">
        <v>798</v>
      </c>
      <c r="M43" s="375">
        <v>2</v>
      </c>
      <c r="N43" s="375">
        <v>2</v>
      </c>
      <c r="O43" s="375"/>
      <c r="P43" s="375"/>
      <c r="Q43" s="378" t="s">
        <v>799</v>
      </c>
      <c r="R43" s="375">
        <v>3</v>
      </c>
      <c r="S43" s="375">
        <v>3</v>
      </c>
      <c r="T43" s="375"/>
      <c r="U43" s="375"/>
    </row>
    <row r="44" spans="1:21" s="392" customFormat="1" ht="15" customHeight="1" x14ac:dyDescent="0.25">
      <c r="A44" s="508"/>
      <c r="B44" s="381"/>
      <c r="C44" s="381"/>
      <c r="D44" s="381"/>
      <c r="E44" s="381"/>
      <c r="F44" s="381"/>
      <c r="G44" s="376" t="s">
        <v>800</v>
      </c>
      <c r="H44" s="375">
        <v>3</v>
      </c>
      <c r="I44" s="375">
        <v>3</v>
      </c>
      <c r="J44" s="375"/>
      <c r="K44" s="375"/>
      <c r="L44" s="378" t="s">
        <v>801</v>
      </c>
      <c r="M44" s="375">
        <v>2</v>
      </c>
      <c r="N44" s="375">
        <v>2</v>
      </c>
      <c r="O44" s="375"/>
      <c r="P44" s="375"/>
      <c r="Q44" s="571" t="s">
        <v>933</v>
      </c>
      <c r="R44" s="572">
        <v>3</v>
      </c>
      <c r="S44" s="572">
        <v>3</v>
      </c>
      <c r="T44" s="375"/>
      <c r="U44" s="375"/>
    </row>
    <row r="45" spans="1:21" s="392" customFormat="1" ht="15" customHeight="1" x14ac:dyDescent="0.25">
      <c r="A45" s="508"/>
      <c r="B45" s="381"/>
      <c r="C45" s="375"/>
      <c r="D45" s="375"/>
      <c r="E45" s="375"/>
      <c r="F45" s="375"/>
      <c r="G45" s="376" t="s">
        <v>803</v>
      </c>
      <c r="H45" s="375"/>
      <c r="I45" s="375"/>
      <c r="J45" s="375">
        <v>2</v>
      </c>
      <c r="K45" s="375">
        <v>2</v>
      </c>
      <c r="L45" s="378" t="s">
        <v>804</v>
      </c>
      <c r="M45" s="375">
        <v>2</v>
      </c>
      <c r="N45" s="375">
        <v>2</v>
      </c>
      <c r="O45" s="381"/>
      <c r="P45" s="381"/>
      <c r="Q45" s="392" t="s">
        <v>802</v>
      </c>
      <c r="R45" s="375">
        <v>9</v>
      </c>
      <c r="S45" s="375" t="s">
        <v>932</v>
      </c>
      <c r="T45" s="375"/>
      <c r="U45" s="375"/>
    </row>
    <row r="46" spans="1:21" s="392" customFormat="1" ht="15" customHeight="1" x14ac:dyDescent="0.25">
      <c r="A46" s="508"/>
      <c r="B46" s="381"/>
      <c r="C46" s="375"/>
      <c r="D46" s="375"/>
      <c r="E46" s="375"/>
      <c r="F46" s="375"/>
      <c r="G46" s="376" t="s">
        <v>806</v>
      </c>
      <c r="H46" s="381"/>
      <c r="I46" s="381"/>
      <c r="J46" s="375">
        <v>2</v>
      </c>
      <c r="K46" s="375">
        <v>2</v>
      </c>
      <c r="L46" s="392" t="s">
        <v>807</v>
      </c>
      <c r="M46" s="375">
        <v>9</v>
      </c>
      <c r="N46" s="375" t="s">
        <v>931</v>
      </c>
      <c r="O46" s="381"/>
      <c r="P46" s="381"/>
      <c r="Q46" s="378" t="s">
        <v>805</v>
      </c>
      <c r="R46" s="375"/>
      <c r="S46" s="375"/>
      <c r="T46" s="375">
        <v>3</v>
      </c>
      <c r="U46" s="375">
        <v>3</v>
      </c>
    </row>
    <row r="47" spans="1:21" s="392" customFormat="1" ht="15" customHeight="1" x14ac:dyDescent="0.25">
      <c r="A47" s="508"/>
      <c r="B47" s="381"/>
      <c r="C47" s="375"/>
      <c r="D47" s="375"/>
      <c r="E47" s="375"/>
      <c r="F47" s="375"/>
      <c r="G47" s="376" t="s">
        <v>809</v>
      </c>
      <c r="H47" s="381"/>
      <c r="I47" s="381"/>
      <c r="J47" s="375">
        <v>2</v>
      </c>
      <c r="K47" s="375">
        <v>2</v>
      </c>
      <c r="L47" s="378" t="s">
        <v>810</v>
      </c>
      <c r="M47" s="375"/>
      <c r="N47" s="375"/>
      <c r="O47" s="375">
        <v>2</v>
      </c>
      <c r="P47" s="375">
        <v>2</v>
      </c>
      <c r="Q47" s="378" t="s">
        <v>808</v>
      </c>
      <c r="R47" s="375"/>
      <c r="S47" s="375"/>
      <c r="T47" s="375">
        <v>3</v>
      </c>
      <c r="U47" s="375">
        <v>3</v>
      </c>
    </row>
    <row r="48" spans="1:21" s="392" customFormat="1" ht="15" customHeight="1" x14ac:dyDescent="0.25">
      <c r="A48" s="508"/>
      <c r="B48" s="378"/>
      <c r="C48" s="393"/>
      <c r="D48" s="393"/>
      <c r="E48" s="393"/>
      <c r="F48" s="393"/>
      <c r="G48" s="376" t="s">
        <v>812</v>
      </c>
      <c r="H48" s="381"/>
      <c r="I48" s="381"/>
      <c r="J48" s="375">
        <v>2</v>
      </c>
      <c r="K48" s="375" t="s">
        <v>931</v>
      </c>
      <c r="L48" s="378" t="s">
        <v>813</v>
      </c>
      <c r="M48" s="375"/>
      <c r="N48" s="375"/>
      <c r="O48" s="375">
        <v>2</v>
      </c>
      <c r="P48" s="375">
        <v>2</v>
      </c>
      <c r="Q48" s="573" t="s">
        <v>934</v>
      </c>
      <c r="R48" s="574"/>
      <c r="S48" s="574"/>
      <c r="T48" s="572">
        <v>3</v>
      </c>
      <c r="U48" s="572">
        <v>3</v>
      </c>
    </row>
    <row r="49" spans="1:21" s="392" customFormat="1" ht="15" customHeight="1" x14ac:dyDescent="0.25">
      <c r="A49" s="508"/>
      <c r="B49" s="378"/>
      <c r="C49" s="393"/>
      <c r="D49" s="393"/>
      <c r="E49" s="393"/>
      <c r="F49" s="393"/>
      <c r="G49" s="376"/>
      <c r="H49" s="381"/>
      <c r="I49" s="381"/>
      <c r="J49" s="381"/>
      <c r="K49" s="381"/>
      <c r="L49" s="376" t="s">
        <v>814</v>
      </c>
      <c r="M49" s="375"/>
      <c r="N49" s="375"/>
      <c r="O49" s="375">
        <v>2</v>
      </c>
      <c r="P49" s="375">
        <v>2</v>
      </c>
      <c r="Q49" s="392" t="s">
        <v>811</v>
      </c>
      <c r="R49" s="378"/>
      <c r="S49" s="378"/>
      <c r="T49" s="375">
        <v>9</v>
      </c>
      <c r="U49" s="375" t="s">
        <v>932</v>
      </c>
    </row>
    <row r="50" spans="1:21" s="392" customFormat="1" ht="15" customHeight="1" x14ac:dyDescent="0.25">
      <c r="A50" s="508"/>
      <c r="B50" s="378"/>
      <c r="C50" s="393"/>
      <c r="D50" s="393"/>
      <c r="E50" s="393"/>
      <c r="F50" s="393"/>
      <c r="G50" s="376"/>
      <c r="H50" s="381"/>
      <c r="I50" s="381"/>
      <c r="J50" s="381"/>
      <c r="K50" s="381"/>
      <c r="L50" s="378" t="s">
        <v>815</v>
      </c>
      <c r="M50" s="375" t="s">
        <v>816</v>
      </c>
      <c r="N50" s="375" t="s">
        <v>816</v>
      </c>
      <c r="O50" s="375">
        <v>2</v>
      </c>
      <c r="P50" s="375">
        <v>2</v>
      </c>
      <c r="Q50" s="376"/>
      <c r="R50" s="375"/>
      <c r="S50" s="375"/>
      <c r="T50" s="375"/>
      <c r="U50" s="375"/>
    </row>
    <row r="51" spans="1:21" s="392" customFormat="1" ht="15" customHeight="1" x14ac:dyDescent="0.25">
      <c r="A51" s="508"/>
      <c r="B51" s="378"/>
      <c r="C51" s="393"/>
      <c r="D51" s="393"/>
      <c r="E51" s="393"/>
      <c r="F51" s="393"/>
      <c r="G51" s="376"/>
      <c r="H51" s="381"/>
      <c r="I51" s="381"/>
      <c r="J51" s="381"/>
      <c r="K51" s="381"/>
      <c r="L51" s="392" t="s">
        <v>817</v>
      </c>
      <c r="M51" s="381"/>
      <c r="N51" s="381"/>
      <c r="O51" s="375">
        <v>9</v>
      </c>
      <c r="P51" s="375">
        <v>0</v>
      </c>
      <c r="Q51" s="376"/>
      <c r="R51" s="375"/>
      <c r="S51" s="375"/>
      <c r="T51" s="375"/>
      <c r="U51" s="375"/>
    </row>
    <row r="52" spans="1:21" s="392" customFormat="1" ht="15" customHeight="1" x14ac:dyDescent="0.25">
      <c r="A52" s="508"/>
      <c r="B52" s="378"/>
      <c r="C52" s="393"/>
      <c r="D52" s="393"/>
      <c r="E52" s="393"/>
      <c r="F52" s="393"/>
      <c r="G52" s="376"/>
      <c r="H52" s="381"/>
      <c r="I52" s="381"/>
      <c r="J52" s="381"/>
      <c r="K52" s="381"/>
      <c r="L52" s="376" t="s">
        <v>812</v>
      </c>
      <c r="M52" s="381"/>
      <c r="N52" s="381"/>
      <c r="O52" s="375">
        <v>2</v>
      </c>
      <c r="P52" s="375" t="s">
        <v>931</v>
      </c>
      <c r="Q52" s="376"/>
      <c r="R52" s="375"/>
      <c r="S52" s="375"/>
      <c r="T52" s="375"/>
      <c r="U52" s="375"/>
    </row>
    <row r="53" spans="1:21" s="379" customFormat="1" ht="15" customHeight="1" x14ac:dyDescent="0.25">
      <c r="A53" s="508"/>
      <c r="B53" s="382" t="s">
        <v>751</v>
      </c>
      <c r="C53" s="509" t="s">
        <v>818</v>
      </c>
      <c r="D53" s="509"/>
      <c r="E53" s="509"/>
      <c r="F53" s="509"/>
      <c r="G53" s="509"/>
      <c r="H53" s="509"/>
      <c r="I53" s="509"/>
      <c r="J53" s="509"/>
      <c r="K53" s="509"/>
      <c r="L53" s="509"/>
      <c r="M53" s="509"/>
      <c r="N53" s="509"/>
      <c r="O53" s="509"/>
      <c r="P53" s="509"/>
      <c r="Q53" s="509"/>
      <c r="R53" s="509"/>
      <c r="S53" s="509"/>
      <c r="T53" s="509"/>
      <c r="U53" s="509"/>
    </row>
    <row r="54" spans="1:21" s="379" customFormat="1" ht="15" customHeight="1" x14ac:dyDescent="0.2">
      <c r="A54" s="383"/>
      <c r="B54" s="384"/>
      <c r="C54" s="385"/>
      <c r="D54" s="385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83"/>
      <c r="U54" s="383"/>
    </row>
    <row r="55" spans="1:21" ht="16.5" customHeight="1" x14ac:dyDescent="0.2">
      <c r="A55" s="510" t="s">
        <v>819</v>
      </c>
      <c r="B55" s="506" t="s">
        <v>820</v>
      </c>
      <c r="C55" s="506"/>
      <c r="D55" s="506"/>
      <c r="E55" s="506"/>
      <c r="F55" s="511" t="s">
        <v>830</v>
      </c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</row>
    <row r="56" spans="1:21" x14ac:dyDescent="0.2">
      <c r="A56" s="510"/>
      <c r="B56" s="506" t="s">
        <v>821</v>
      </c>
      <c r="C56" s="506"/>
      <c r="D56" s="506"/>
      <c r="E56" s="506"/>
      <c r="F56" s="511"/>
      <c r="G56" s="512"/>
      <c r="H56" s="512"/>
      <c r="I56" s="512"/>
      <c r="J56" s="512"/>
      <c r="K56" s="512"/>
      <c r="L56" s="512"/>
      <c r="M56" s="512"/>
      <c r="N56" s="512"/>
      <c r="O56" s="512"/>
      <c r="P56" s="512"/>
      <c r="Q56" s="512"/>
      <c r="R56" s="512"/>
      <c r="S56" s="512"/>
      <c r="T56" s="512"/>
      <c r="U56" s="512"/>
    </row>
    <row r="57" spans="1:21" x14ac:dyDescent="0.2">
      <c r="A57" s="510"/>
      <c r="B57" s="506" t="s">
        <v>822</v>
      </c>
      <c r="C57" s="506"/>
      <c r="D57" s="506"/>
      <c r="E57" s="506"/>
      <c r="F57" s="511"/>
      <c r="G57" s="512"/>
      <c r="H57" s="512"/>
      <c r="I57" s="512"/>
      <c r="J57" s="512"/>
      <c r="K57" s="512"/>
      <c r="L57" s="512"/>
      <c r="M57" s="512"/>
      <c r="N57" s="512"/>
      <c r="O57" s="512"/>
      <c r="P57" s="512"/>
      <c r="Q57" s="512"/>
      <c r="R57" s="512"/>
      <c r="S57" s="512"/>
      <c r="T57" s="512"/>
      <c r="U57" s="512"/>
    </row>
    <row r="58" spans="1:21" x14ac:dyDescent="0.2">
      <c r="A58" s="510"/>
      <c r="B58" s="506" t="s">
        <v>823</v>
      </c>
      <c r="C58" s="506"/>
      <c r="D58" s="506"/>
      <c r="E58" s="506"/>
      <c r="F58" s="511"/>
      <c r="G58" s="512"/>
      <c r="H58" s="512"/>
      <c r="I58" s="512"/>
      <c r="J58" s="512"/>
      <c r="K58" s="512"/>
      <c r="L58" s="512"/>
      <c r="M58" s="512"/>
      <c r="N58" s="512"/>
      <c r="O58" s="512"/>
      <c r="P58" s="512"/>
      <c r="Q58" s="512"/>
      <c r="R58" s="512"/>
      <c r="S58" s="512"/>
      <c r="T58" s="512"/>
      <c r="U58" s="512"/>
    </row>
    <row r="59" spans="1:21" x14ac:dyDescent="0.2">
      <c r="A59" s="510"/>
      <c r="B59" s="506" t="s">
        <v>824</v>
      </c>
      <c r="C59" s="506"/>
      <c r="D59" s="506"/>
      <c r="E59" s="506"/>
      <c r="F59" s="511"/>
      <c r="G59" s="512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</row>
    <row r="60" spans="1:21" x14ac:dyDescent="0.2">
      <c r="A60" s="510"/>
      <c r="B60" s="506" t="s">
        <v>825</v>
      </c>
      <c r="C60" s="506"/>
      <c r="D60" s="506"/>
      <c r="E60" s="506"/>
      <c r="F60" s="511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</row>
    <row r="61" spans="1:21" x14ac:dyDescent="0.2">
      <c r="A61" s="510"/>
      <c r="B61" s="506" t="s">
        <v>826</v>
      </c>
      <c r="C61" s="506"/>
      <c r="D61" s="506"/>
      <c r="E61" s="506"/>
      <c r="F61" s="511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</row>
  </sheetData>
  <mergeCells count="44">
    <mergeCell ref="M3:P3"/>
    <mergeCell ref="Q3:Q5"/>
    <mergeCell ref="R3:U3"/>
    <mergeCell ref="A1:U1"/>
    <mergeCell ref="A2:U2"/>
    <mergeCell ref="B3:B5"/>
    <mergeCell ref="C3:F3"/>
    <mergeCell ref="G3:G5"/>
    <mergeCell ref="H3:K3"/>
    <mergeCell ref="L3:L5"/>
    <mergeCell ref="A28:A29"/>
    <mergeCell ref="C29:U29"/>
    <mergeCell ref="R4:S4"/>
    <mergeCell ref="T4:U4"/>
    <mergeCell ref="A6:A11"/>
    <mergeCell ref="C10:U10"/>
    <mergeCell ref="B11:U11"/>
    <mergeCell ref="A12:A18"/>
    <mergeCell ref="C18:U18"/>
    <mergeCell ref="C4:D4"/>
    <mergeCell ref="E4:F4"/>
    <mergeCell ref="H4:I4"/>
    <mergeCell ref="J4:K4"/>
    <mergeCell ref="M4:N4"/>
    <mergeCell ref="O4:P4"/>
    <mergeCell ref="A3:A5"/>
    <mergeCell ref="A19:A23"/>
    <mergeCell ref="B19:U22"/>
    <mergeCell ref="C23:U23"/>
    <mergeCell ref="A24:A27"/>
    <mergeCell ref="C27:U27"/>
    <mergeCell ref="B59:E59"/>
    <mergeCell ref="B60:E60"/>
    <mergeCell ref="B61:E61"/>
    <mergeCell ref="A30:A40"/>
    <mergeCell ref="C40:U40"/>
    <mergeCell ref="A41:A53"/>
    <mergeCell ref="C53:U53"/>
    <mergeCell ref="A55:A61"/>
    <mergeCell ref="B55:E55"/>
    <mergeCell ref="F55:U61"/>
    <mergeCell ref="B56:E56"/>
    <mergeCell ref="B57:E57"/>
    <mergeCell ref="B58:E58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26" workbookViewId="0">
      <selection activeCell="AA46" sqref="AA46"/>
    </sheetView>
  </sheetViews>
  <sheetFormatPr defaultRowHeight="16.5" x14ac:dyDescent="0.25"/>
  <cols>
    <col min="1" max="1" width="2.25" style="65" customWidth="1"/>
    <col min="2" max="2" width="13.375" style="104" customWidth="1"/>
    <col min="3" max="6" width="2.875" style="19" customWidth="1"/>
    <col min="7" max="7" width="13.375" style="104" customWidth="1"/>
    <col min="8" max="11" width="2.875" style="19" customWidth="1"/>
    <col min="12" max="12" width="13.375" style="104" customWidth="1"/>
    <col min="13" max="16" width="2.875" style="19" customWidth="1"/>
    <col min="17" max="17" width="13.375" style="104" customWidth="1"/>
    <col min="18" max="21" width="2.875" style="19" customWidth="1"/>
  </cols>
  <sheetData>
    <row r="1" spans="1:21" ht="26.25" customHeight="1" x14ac:dyDescent="0.25">
      <c r="A1" s="455" t="s">
        <v>546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s="38" customFormat="1" ht="24.95" customHeight="1" x14ac:dyDescent="0.15">
      <c r="A2" s="405" t="s">
        <v>544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</row>
    <row r="3" spans="1:21" s="21" customFormat="1" ht="15.75" customHeight="1" x14ac:dyDescent="0.2">
      <c r="A3" s="447" t="s">
        <v>23</v>
      </c>
      <c r="B3" s="497" t="s">
        <v>0</v>
      </c>
      <c r="C3" s="450" t="s">
        <v>1</v>
      </c>
      <c r="D3" s="450"/>
      <c r="E3" s="450"/>
      <c r="F3" s="450"/>
      <c r="G3" s="497" t="s">
        <v>0</v>
      </c>
      <c r="H3" s="450" t="s">
        <v>2</v>
      </c>
      <c r="I3" s="450"/>
      <c r="J3" s="450"/>
      <c r="K3" s="450"/>
      <c r="L3" s="497" t="s">
        <v>0</v>
      </c>
      <c r="M3" s="450" t="s">
        <v>3</v>
      </c>
      <c r="N3" s="450"/>
      <c r="O3" s="450"/>
      <c r="P3" s="450"/>
      <c r="Q3" s="497" t="s">
        <v>0</v>
      </c>
      <c r="R3" s="450" t="s">
        <v>4</v>
      </c>
      <c r="S3" s="450"/>
      <c r="T3" s="450"/>
      <c r="U3" s="450"/>
    </row>
    <row r="4" spans="1:21" s="21" customFormat="1" ht="15.75" customHeight="1" x14ac:dyDescent="0.2">
      <c r="A4" s="447"/>
      <c r="B4" s="497"/>
      <c r="C4" s="450" t="s">
        <v>5</v>
      </c>
      <c r="D4" s="450"/>
      <c r="E4" s="450" t="s">
        <v>6</v>
      </c>
      <c r="F4" s="450"/>
      <c r="G4" s="497"/>
      <c r="H4" s="450" t="s">
        <v>5</v>
      </c>
      <c r="I4" s="450"/>
      <c r="J4" s="450" t="s">
        <v>6</v>
      </c>
      <c r="K4" s="450"/>
      <c r="L4" s="497"/>
      <c r="M4" s="450" t="s">
        <v>5</v>
      </c>
      <c r="N4" s="450"/>
      <c r="O4" s="450" t="s">
        <v>6</v>
      </c>
      <c r="P4" s="450"/>
      <c r="Q4" s="497"/>
      <c r="R4" s="450" t="s">
        <v>5</v>
      </c>
      <c r="S4" s="450"/>
      <c r="T4" s="450" t="s">
        <v>6</v>
      </c>
      <c r="U4" s="450"/>
    </row>
    <row r="5" spans="1:21" s="22" customFormat="1" ht="15.75" x14ac:dyDescent="0.25">
      <c r="A5" s="447"/>
      <c r="B5" s="497"/>
      <c r="C5" s="6" t="s">
        <v>7</v>
      </c>
      <c r="D5" s="6" t="s">
        <v>8</v>
      </c>
      <c r="E5" s="6" t="s">
        <v>7</v>
      </c>
      <c r="F5" s="6" t="s">
        <v>8</v>
      </c>
      <c r="G5" s="497"/>
      <c r="H5" s="6" t="s">
        <v>7</v>
      </c>
      <c r="I5" s="6" t="s">
        <v>8</v>
      </c>
      <c r="J5" s="6" t="s">
        <v>7</v>
      </c>
      <c r="K5" s="6" t="s">
        <v>8</v>
      </c>
      <c r="L5" s="497"/>
      <c r="M5" s="6" t="s">
        <v>7</v>
      </c>
      <c r="N5" s="6" t="s">
        <v>8</v>
      </c>
      <c r="O5" s="6" t="s">
        <v>7</v>
      </c>
      <c r="P5" s="6" t="s">
        <v>8</v>
      </c>
      <c r="Q5" s="497"/>
      <c r="R5" s="6" t="s">
        <v>7</v>
      </c>
      <c r="S5" s="6" t="s">
        <v>8</v>
      </c>
      <c r="T5" s="6" t="s">
        <v>7</v>
      </c>
      <c r="U5" s="6" t="s">
        <v>8</v>
      </c>
    </row>
    <row r="6" spans="1:21" s="74" customFormat="1" ht="12.95" customHeight="1" x14ac:dyDescent="0.25">
      <c r="A6" s="447" t="s">
        <v>31</v>
      </c>
      <c r="B6" s="135" t="s">
        <v>34</v>
      </c>
      <c r="C6" s="24">
        <v>2</v>
      </c>
      <c r="D6" s="25">
        <v>2</v>
      </c>
      <c r="E6" s="25"/>
      <c r="F6" s="25"/>
      <c r="G6" s="135" t="s">
        <v>46</v>
      </c>
      <c r="H6" s="6"/>
      <c r="I6" s="6"/>
      <c r="J6" s="6">
        <v>2</v>
      </c>
      <c r="K6" s="6">
        <v>2</v>
      </c>
      <c r="L6" s="135"/>
      <c r="M6" s="6"/>
      <c r="N6" s="6"/>
      <c r="O6" s="6"/>
      <c r="P6" s="6"/>
      <c r="Q6" s="135"/>
      <c r="R6" s="115"/>
      <c r="S6" s="115"/>
      <c r="T6" s="115"/>
      <c r="U6" s="115"/>
    </row>
    <row r="7" spans="1:21" s="74" customFormat="1" ht="12.95" customHeight="1" x14ac:dyDescent="0.25">
      <c r="A7" s="447"/>
      <c r="B7" s="34" t="s">
        <v>277</v>
      </c>
      <c r="C7" s="3">
        <v>2</v>
      </c>
      <c r="D7" s="106">
        <v>2</v>
      </c>
      <c r="E7" s="106"/>
      <c r="F7" s="106"/>
      <c r="G7" s="34" t="s">
        <v>278</v>
      </c>
      <c r="H7" s="106">
        <v>2</v>
      </c>
      <c r="I7" s="106">
        <v>2</v>
      </c>
      <c r="J7" s="106">
        <v>2</v>
      </c>
      <c r="K7" s="106">
        <v>2</v>
      </c>
      <c r="L7" s="135"/>
      <c r="M7" s="6"/>
      <c r="N7" s="6"/>
      <c r="O7" s="6"/>
      <c r="P7" s="6"/>
      <c r="Q7" s="135"/>
      <c r="R7" s="115"/>
      <c r="S7" s="115"/>
      <c r="T7" s="115"/>
      <c r="U7" s="115"/>
    </row>
    <row r="8" spans="1:21" s="74" customFormat="1" ht="12.95" customHeight="1" x14ac:dyDescent="0.25">
      <c r="A8" s="447"/>
      <c r="B8" s="135" t="s">
        <v>35</v>
      </c>
      <c r="C8" s="24">
        <v>2</v>
      </c>
      <c r="D8" s="25">
        <v>2</v>
      </c>
      <c r="E8" s="25">
        <v>2</v>
      </c>
      <c r="F8" s="25">
        <v>2</v>
      </c>
      <c r="G8" s="135"/>
      <c r="H8" s="6"/>
      <c r="I8" s="6"/>
      <c r="J8" s="6"/>
      <c r="K8" s="6"/>
      <c r="L8" s="135"/>
      <c r="M8" s="6"/>
      <c r="N8" s="6"/>
      <c r="O8" s="6"/>
      <c r="P8" s="6"/>
      <c r="Q8" s="135"/>
      <c r="R8" s="115"/>
      <c r="S8" s="115"/>
      <c r="T8" s="115"/>
      <c r="U8" s="115"/>
    </row>
    <row r="9" spans="1:21" s="68" customFormat="1" ht="12.95" customHeight="1" x14ac:dyDescent="0.25">
      <c r="A9" s="447"/>
      <c r="B9" s="224" t="s">
        <v>9</v>
      </c>
      <c r="C9" s="107">
        <f>SUM(C6:C8)</f>
        <v>6</v>
      </c>
      <c r="D9" s="107">
        <f>SUM(D6:D8)</f>
        <v>6</v>
      </c>
      <c r="E9" s="107">
        <f>SUM(E6:E8)</f>
        <v>2</v>
      </c>
      <c r="F9" s="107">
        <f>SUM(F6:F8)</f>
        <v>2</v>
      </c>
      <c r="G9" s="224" t="s">
        <v>9</v>
      </c>
      <c r="H9" s="107">
        <f>SUM(H6:H8)</f>
        <v>2</v>
      </c>
      <c r="I9" s="107">
        <f>SUM(I6:I8)</f>
        <v>2</v>
      </c>
      <c r="J9" s="107">
        <f>SUM(J6:J8)</f>
        <v>4</v>
      </c>
      <c r="K9" s="107">
        <f>SUM(K6:K8)</f>
        <v>4</v>
      </c>
      <c r="L9" s="224" t="s">
        <v>9</v>
      </c>
      <c r="M9" s="107">
        <f>SUM(M6:M8)</f>
        <v>0</v>
      </c>
      <c r="N9" s="107">
        <f>SUM(N6:N8)</f>
        <v>0</v>
      </c>
      <c r="O9" s="107">
        <f>SUM(O6:O8)</f>
        <v>0</v>
      </c>
      <c r="P9" s="107">
        <f>SUM(P6:P8)</f>
        <v>0</v>
      </c>
      <c r="Q9" s="224" t="s">
        <v>9</v>
      </c>
      <c r="R9" s="107">
        <f>SUM(R6:R8)</f>
        <v>0</v>
      </c>
      <c r="S9" s="107">
        <f>SUM(S6:S8)</f>
        <v>0</v>
      </c>
      <c r="T9" s="107">
        <f>SUM(T6:T8)</f>
        <v>0</v>
      </c>
      <c r="U9" s="107">
        <f>SUM(U6:U8)</f>
        <v>0</v>
      </c>
    </row>
    <row r="10" spans="1:21" s="68" customFormat="1" ht="12.95" customHeight="1" x14ac:dyDescent="0.25">
      <c r="A10" s="447"/>
      <c r="B10" s="225" t="s">
        <v>402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68" customFormat="1" ht="50.1" customHeight="1" x14ac:dyDescent="0.25">
      <c r="A11" s="447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75" customFormat="1" ht="12.95" customHeight="1" x14ac:dyDescent="0.25">
      <c r="A12" s="447" t="s">
        <v>32</v>
      </c>
      <c r="B12" s="135" t="s">
        <v>44</v>
      </c>
      <c r="C12" s="25">
        <v>0</v>
      </c>
      <c r="D12" s="25">
        <v>1</v>
      </c>
      <c r="E12" s="25">
        <v>0</v>
      </c>
      <c r="F12" s="25">
        <v>1</v>
      </c>
      <c r="G12" s="135" t="s">
        <v>399</v>
      </c>
      <c r="H12" s="24">
        <v>1</v>
      </c>
      <c r="I12" s="25">
        <v>1</v>
      </c>
      <c r="J12" s="25">
        <v>1</v>
      </c>
      <c r="K12" s="25">
        <v>1</v>
      </c>
      <c r="L12" s="135"/>
      <c r="M12" s="115"/>
      <c r="N12" s="115"/>
      <c r="O12" s="115"/>
      <c r="P12" s="115"/>
      <c r="Q12" s="135"/>
      <c r="R12" s="115"/>
      <c r="S12" s="115"/>
      <c r="T12" s="115"/>
      <c r="U12" s="115"/>
    </row>
    <row r="13" spans="1:21" s="75" customFormat="1" ht="12.95" customHeight="1" x14ac:dyDescent="0.25">
      <c r="A13" s="447"/>
      <c r="B13" s="135" t="s">
        <v>365</v>
      </c>
      <c r="C13" s="24"/>
      <c r="D13" s="24"/>
      <c r="E13" s="25">
        <v>2</v>
      </c>
      <c r="F13" s="25">
        <v>2</v>
      </c>
      <c r="G13" s="135" t="s">
        <v>47</v>
      </c>
      <c r="H13" s="25">
        <v>2</v>
      </c>
      <c r="I13" s="25">
        <v>2</v>
      </c>
      <c r="J13" s="25"/>
      <c r="K13" s="25"/>
      <c r="L13" s="135"/>
      <c r="M13" s="115"/>
      <c r="N13" s="115"/>
      <c r="O13" s="115"/>
      <c r="P13" s="115"/>
      <c r="Q13" s="135"/>
      <c r="R13" s="115"/>
      <c r="S13" s="115"/>
      <c r="T13" s="115"/>
      <c r="U13" s="115"/>
    </row>
    <row r="14" spans="1:21" s="75" customFormat="1" ht="12.95" customHeight="1" x14ac:dyDescent="0.25">
      <c r="A14" s="447"/>
      <c r="B14" s="135"/>
      <c r="C14" s="115"/>
      <c r="D14" s="115"/>
      <c r="E14" s="115"/>
      <c r="F14" s="115"/>
      <c r="G14" s="135" t="s">
        <v>33</v>
      </c>
      <c r="H14" s="24"/>
      <c r="I14" s="25"/>
      <c r="J14" s="25">
        <v>2</v>
      </c>
      <c r="K14" s="25">
        <v>2</v>
      </c>
      <c r="L14" s="135"/>
      <c r="M14" s="115"/>
      <c r="N14" s="115"/>
      <c r="O14" s="115"/>
      <c r="P14" s="115"/>
      <c r="Q14" s="135"/>
      <c r="R14" s="115"/>
      <c r="S14" s="115"/>
      <c r="T14" s="115"/>
      <c r="U14" s="115"/>
    </row>
    <row r="15" spans="1:21" s="68" customFormat="1" ht="12.95" customHeight="1" x14ac:dyDescent="0.25">
      <c r="A15" s="447"/>
      <c r="B15" s="224" t="s">
        <v>9</v>
      </c>
      <c r="C15" s="107">
        <f>SUM(C12:C14)</f>
        <v>0</v>
      </c>
      <c r="D15" s="107">
        <f>SUM(D12:D14)</f>
        <v>1</v>
      </c>
      <c r="E15" s="107">
        <f>SUM(E12:E14)</f>
        <v>2</v>
      </c>
      <c r="F15" s="107">
        <f>SUM(F12:F14)</f>
        <v>3</v>
      </c>
      <c r="G15" s="224" t="s">
        <v>9</v>
      </c>
      <c r="H15" s="107">
        <f>SUM(H12:H14)</f>
        <v>3</v>
      </c>
      <c r="I15" s="107">
        <f>SUM(I12:I14)</f>
        <v>3</v>
      </c>
      <c r="J15" s="107">
        <f>SUM(J12:J14)</f>
        <v>3</v>
      </c>
      <c r="K15" s="107">
        <f>SUM(K12:K14)</f>
        <v>3</v>
      </c>
      <c r="L15" s="224" t="s">
        <v>9</v>
      </c>
      <c r="M15" s="107">
        <f>SUM(M12:M14)</f>
        <v>0</v>
      </c>
      <c r="N15" s="107">
        <f>SUM(N12:N14)</f>
        <v>0</v>
      </c>
      <c r="O15" s="107">
        <f>SUM(O12:O14)</f>
        <v>0</v>
      </c>
      <c r="P15" s="107">
        <f>SUM(P12:P14)</f>
        <v>0</v>
      </c>
      <c r="Q15" s="224" t="s">
        <v>9</v>
      </c>
      <c r="R15" s="107">
        <f>SUM(R12:R14)</f>
        <v>0</v>
      </c>
      <c r="S15" s="107">
        <f>SUM(S12:S14)</f>
        <v>0</v>
      </c>
      <c r="T15" s="107">
        <f>SUM(T12:T14)</f>
        <v>0</v>
      </c>
      <c r="U15" s="107">
        <f>SUM(U12:U14)</f>
        <v>0</v>
      </c>
    </row>
    <row r="16" spans="1:21" s="68" customFormat="1" ht="12.95" customHeight="1" x14ac:dyDescent="0.25">
      <c r="A16" s="447"/>
      <c r="B16" s="225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s="21" customFormat="1" ht="95.1" customHeight="1" x14ac:dyDescent="0.2">
      <c r="A17" s="447" t="s">
        <v>21</v>
      </c>
      <c r="B17" s="494" t="s">
        <v>401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</row>
    <row r="18" spans="1:21" s="21" customFormat="1" ht="0.75" hidden="1" customHeight="1" x14ac:dyDescent="0.2">
      <c r="A18" s="447"/>
      <c r="B18" s="529" t="s">
        <v>48</v>
      </c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</row>
    <row r="19" spans="1:21" s="21" customFormat="1" ht="13.5" hidden="1" customHeight="1" x14ac:dyDescent="0.2">
      <c r="A19" s="447"/>
      <c r="B19" s="529" t="s">
        <v>48</v>
      </c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  <c r="O19" s="529"/>
      <c r="P19" s="529"/>
      <c r="Q19" s="529"/>
      <c r="R19" s="529"/>
      <c r="S19" s="529"/>
      <c r="T19" s="529"/>
      <c r="U19" s="529"/>
    </row>
    <row r="20" spans="1:21" s="68" customFormat="1" ht="12.95" customHeight="1" x14ac:dyDescent="0.25">
      <c r="A20" s="447"/>
      <c r="B20" s="225" t="s">
        <v>10</v>
      </c>
      <c r="C20" s="413">
        <v>6</v>
      </c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</row>
    <row r="21" spans="1:21" s="39" customFormat="1" ht="12.95" customHeight="1" x14ac:dyDescent="0.25">
      <c r="A21" s="418" t="s">
        <v>112</v>
      </c>
      <c r="B21" s="34" t="s">
        <v>274</v>
      </c>
      <c r="C21" s="3">
        <v>2</v>
      </c>
      <c r="D21" s="106">
        <v>2</v>
      </c>
      <c r="E21" s="106"/>
      <c r="F21" s="106"/>
      <c r="G21" s="34" t="s">
        <v>275</v>
      </c>
      <c r="H21" s="106">
        <v>2</v>
      </c>
      <c r="I21" s="106">
        <v>2</v>
      </c>
      <c r="J21" s="106"/>
      <c r="K21" s="106"/>
      <c r="L21" s="172"/>
      <c r="M21" s="35"/>
      <c r="N21" s="35"/>
      <c r="O21" s="35"/>
      <c r="P21" s="35"/>
      <c r="Q21" s="172"/>
      <c r="R21" s="35"/>
      <c r="S21" s="35"/>
      <c r="T21" s="35"/>
      <c r="U21" s="35"/>
    </row>
    <row r="22" spans="1:21" s="39" customFormat="1" ht="12.95" customHeight="1" x14ac:dyDescent="0.25">
      <c r="A22" s="418"/>
      <c r="B22" s="34" t="s">
        <v>273</v>
      </c>
      <c r="C22" s="106"/>
      <c r="D22" s="106"/>
      <c r="E22" s="106">
        <v>2</v>
      </c>
      <c r="F22" s="106">
        <v>2</v>
      </c>
      <c r="G22" s="34" t="s">
        <v>276</v>
      </c>
      <c r="H22" s="106"/>
      <c r="I22" s="106"/>
      <c r="J22" s="106">
        <v>2</v>
      </c>
      <c r="K22" s="106">
        <v>2</v>
      </c>
      <c r="L22" s="172"/>
      <c r="M22" s="35"/>
      <c r="N22" s="35"/>
      <c r="O22" s="35"/>
      <c r="P22" s="35"/>
      <c r="Q22" s="172"/>
      <c r="R22" s="35"/>
      <c r="S22" s="35"/>
      <c r="T22" s="35"/>
      <c r="U22" s="35"/>
    </row>
    <row r="23" spans="1:21" s="43" customFormat="1" ht="12.95" customHeight="1" x14ac:dyDescent="0.25">
      <c r="A23" s="418"/>
      <c r="B23" s="226" t="s">
        <v>10</v>
      </c>
      <c r="C23" s="419">
        <f>C21+E22+H21+J22</f>
        <v>8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</row>
    <row r="24" spans="1:21" s="76" customFormat="1" ht="12.95" customHeight="1" x14ac:dyDescent="0.25">
      <c r="A24" s="409" t="s">
        <v>137</v>
      </c>
      <c r="B24" s="34" t="s">
        <v>266</v>
      </c>
      <c r="C24" s="106">
        <v>2</v>
      </c>
      <c r="D24" s="106">
        <v>2</v>
      </c>
      <c r="E24" s="106"/>
      <c r="F24" s="106"/>
      <c r="G24" s="34" t="s">
        <v>270</v>
      </c>
      <c r="H24" s="106">
        <v>2</v>
      </c>
      <c r="I24" s="106">
        <v>2</v>
      </c>
      <c r="J24" s="106"/>
      <c r="K24" s="106"/>
      <c r="L24" s="34" t="s">
        <v>139</v>
      </c>
      <c r="M24" s="44">
        <v>10</v>
      </c>
      <c r="N24" s="44" t="s">
        <v>539</v>
      </c>
      <c r="O24" s="44">
        <v>10</v>
      </c>
      <c r="P24" s="44" t="s">
        <v>539</v>
      </c>
      <c r="Q24" s="34" t="s">
        <v>140</v>
      </c>
      <c r="R24" s="106">
        <v>2</v>
      </c>
      <c r="S24" s="106">
        <v>4</v>
      </c>
      <c r="T24" s="106"/>
      <c r="U24" s="106"/>
    </row>
    <row r="25" spans="1:21" s="76" customFormat="1" ht="12.95" customHeight="1" x14ac:dyDescent="0.25">
      <c r="A25" s="409"/>
      <c r="B25" s="34" t="s">
        <v>267</v>
      </c>
      <c r="C25" s="106">
        <v>2</v>
      </c>
      <c r="D25" s="106">
        <v>2</v>
      </c>
      <c r="E25" s="106"/>
      <c r="F25" s="106"/>
      <c r="G25" s="34" t="s">
        <v>271</v>
      </c>
      <c r="H25" s="106">
        <v>2</v>
      </c>
      <c r="I25" s="106">
        <v>2</v>
      </c>
      <c r="J25" s="106"/>
      <c r="K25" s="106"/>
      <c r="L25" s="34"/>
      <c r="M25" s="44"/>
      <c r="N25" s="44"/>
      <c r="O25" s="44"/>
      <c r="P25" s="44"/>
      <c r="Q25" s="34" t="s">
        <v>142</v>
      </c>
      <c r="R25" s="106">
        <v>2</v>
      </c>
      <c r="S25" s="106">
        <v>2</v>
      </c>
      <c r="T25" s="106"/>
      <c r="U25" s="106"/>
    </row>
    <row r="26" spans="1:21" s="76" customFormat="1" ht="12.95" customHeight="1" x14ac:dyDescent="0.25">
      <c r="A26" s="409"/>
      <c r="B26" s="34" t="s">
        <v>265</v>
      </c>
      <c r="C26" s="106">
        <v>2</v>
      </c>
      <c r="D26" s="106">
        <v>2</v>
      </c>
      <c r="E26" s="106"/>
      <c r="F26" s="106"/>
      <c r="G26" s="34" t="s">
        <v>143</v>
      </c>
      <c r="H26" s="106">
        <v>2</v>
      </c>
      <c r="I26" s="106">
        <v>3</v>
      </c>
      <c r="J26" s="106"/>
      <c r="K26" s="106"/>
      <c r="L26" s="34"/>
      <c r="M26" s="44"/>
      <c r="N26" s="44"/>
      <c r="O26" s="44"/>
      <c r="P26" s="44"/>
      <c r="Q26" s="34" t="s">
        <v>144</v>
      </c>
      <c r="R26" s="106">
        <v>2</v>
      </c>
      <c r="S26" s="106">
        <v>2</v>
      </c>
      <c r="T26" s="106"/>
      <c r="U26" s="106"/>
    </row>
    <row r="27" spans="1:21" s="76" customFormat="1" ht="12.95" customHeight="1" x14ac:dyDescent="0.25">
      <c r="A27" s="409"/>
      <c r="B27" s="34" t="s">
        <v>145</v>
      </c>
      <c r="C27" s="106">
        <v>2</v>
      </c>
      <c r="D27" s="106">
        <v>3</v>
      </c>
      <c r="E27" s="106"/>
      <c r="F27" s="106"/>
      <c r="G27" s="34" t="s">
        <v>146</v>
      </c>
      <c r="H27" s="106">
        <v>2</v>
      </c>
      <c r="I27" s="106">
        <v>2</v>
      </c>
      <c r="J27" s="106"/>
      <c r="K27" s="106"/>
      <c r="L27" s="34"/>
      <c r="M27" s="44"/>
      <c r="N27" s="44"/>
      <c r="O27" s="44"/>
      <c r="P27" s="44"/>
      <c r="Q27" s="34" t="s">
        <v>147</v>
      </c>
      <c r="R27" s="106"/>
      <c r="S27" s="106"/>
      <c r="T27" s="106">
        <v>2</v>
      </c>
      <c r="U27" s="106">
        <v>4</v>
      </c>
    </row>
    <row r="28" spans="1:21" s="76" customFormat="1" ht="12.95" customHeight="1" x14ac:dyDescent="0.25">
      <c r="A28" s="409"/>
      <c r="B28" s="34" t="s">
        <v>148</v>
      </c>
      <c r="C28" s="106">
        <v>2</v>
      </c>
      <c r="D28" s="106">
        <v>2</v>
      </c>
      <c r="E28" s="106"/>
      <c r="F28" s="106"/>
      <c r="G28" s="34" t="s">
        <v>149</v>
      </c>
      <c r="H28" s="106">
        <v>1</v>
      </c>
      <c r="I28" s="106">
        <v>2</v>
      </c>
      <c r="J28" s="106"/>
      <c r="K28" s="106"/>
      <c r="L28" s="34"/>
      <c r="M28" s="44"/>
      <c r="N28" s="44"/>
      <c r="O28" s="44"/>
      <c r="P28" s="44"/>
      <c r="Q28" s="34" t="s">
        <v>150</v>
      </c>
      <c r="R28" s="106"/>
      <c r="S28" s="106"/>
      <c r="T28" s="106">
        <v>1</v>
      </c>
      <c r="U28" s="106">
        <v>2</v>
      </c>
    </row>
    <row r="29" spans="1:21" s="76" customFormat="1" ht="12.95" customHeight="1" x14ac:dyDescent="0.25">
      <c r="A29" s="409"/>
      <c r="B29" s="34" t="s">
        <v>268</v>
      </c>
      <c r="C29" s="106" t="s">
        <v>141</v>
      </c>
      <c r="D29" s="106" t="s">
        <v>141</v>
      </c>
      <c r="E29" s="106">
        <v>2</v>
      </c>
      <c r="F29" s="106">
        <v>2</v>
      </c>
      <c r="G29" s="34" t="s">
        <v>151</v>
      </c>
      <c r="H29" s="106"/>
      <c r="I29" s="106"/>
      <c r="J29" s="106">
        <v>1</v>
      </c>
      <c r="K29" s="106">
        <v>2</v>
      </c>
      <c r="L29" s="34"/>
      <c r="M29" s="106"/>
      <c r="N29" s="106"/>
      <c r="O29" s="106"/>
      <c r="P29" s="106"/>
      <c r="Q29" s="34"/>
      <c r="R29" s="44"/>
      <c r="S29" s="44"/>
      <c r="T29" s="44"/>
      <c r="U29" s="44"/>
    </row>
    <row r="30" spans="1:21" s="76" customFormat="1" ht="12.95" customHeight="1" x14ac:dyDescent="0.25">
      <c r="A30" s="409"/>
      <c r="B30" s="34" t="s">
        <v>269</v>
      </c>
      <c r="C30" s="106"/>
      <c r="D30" s="106"/>
      <c r="E30" s="106">
        <v>2</v>
      </c>
      <c r="F30" s="106">
        <v>2</v>
      </c>
      <c r="G30" s="34" t="s">
        <v>152</v>
      </c>
      <c r="H30" s="106"/>
      <c r="I30" s="106"/>
      <c r="J30" s="106">
        <v>2</v>
      </c>
      <c r="K30" s="106">
        <v>2</v>
      </c>
      <c r="L30" s="34"/>
      <c r="M30" s="106"/>
      <c r="N30" s="106"/>
      <c r="O30" s="106"/>
      <c r="P30" s="106"/>
      <c r="Q30" s="34"/>
      <c r="R30" s="106"/>
      <c r="S30" s="106"/>
      <c r="T30" s="106"/>
      <c r="U30" s="106"/>
    </row>
    <row r="31" spans="1:21" s="76" customFormat="1" ht="12.95" customHeight="1" x14ac:dyDescent="0.25">
      <c r="A31" s="409"/>
      <c r="B31" s="34" t="s">
        <v>153</v>
      </c>
      <c r="C31" s="106"/>
      <c r="D31" s="106"/>
      <c r="E31" s="106">
        <v>2</v>
      </c>
      <c r="F31" s="106">
        <v>3</v>
      </c>
      <c r="G31" s="34" t="s">
        <v>154</v>
      </c>
      <c r="H31" s="106"/>
      <c r="I31" s="106"/>
      <c r="J31" s="106">
        <v>2</v>
      </c>
      <c r="K31" s="106">
        <v>3</v>
      </c>
      <c r="L31" s="34"/>
      <c r="M31" s="106"/>
      <c r="N31" s="106"/>
      <c r="O31" s="106"/>
      <c r="P31" s="106"/>
      <c r="Q31" s="227"/>
      <c r="R31" s="106"/>
      <c r="S31" s="106"/>
      <c r="T31" s="106"/>
      <c r="U31" s="106"/>
    </row>
    <row r="32" spans="1:21" s="76" customFormat="1" ht="12.95" customHeight="1" x14ac:dyDescent="0.25">
      <c r="A32" s="409"/>
      <c r="B32" s="34" t="s">
        <v>367</v>
      </c>
      <c r="C32" s="106"/>
      <c r="D32" s="106"/>
      <c r="E32" s="106">
        <v>2</v>
      </c>
      <c r="F32" s="106">
        <v>2</v>
      </c>
      <c r="G32" s="34" t="s">
        <v>155</v>
      </c>
      <c r="H32" s="106"/>
      <c r="I32" s="106"/>
      <c r="J32" s="106">
        <v>2</v>
      </c>
      <c r="K32" s="106">
        <v>2</v>
      </c>
      <c r="L32" s="34"/>
      <c r="M32" s="106"/>
      <c r="N32" s="106"/>
      <c r="O32" s="106"/>
      <c r="P32" s="106"/>
      <c r="Q32" s="34"/>
      <c r="R32" s="106"/>
      <c r="S32" s="106"/>
      <c r="T32" s="106"/>
      <c r="U32" s="106"/>
    </row>
    <row r="33" spans="1:21" s="76" customFormat="1" ht="12.95" customHeight="1" x14ac:dyDescent="0.25">
      <c r="A33" s="409"/>
      <c r="B33" s="34" t="s">
        <v>366</v>
      </c>
      <c r="C33" s="106"/>
      <c r="D33" s="106"/>
      <c r="E33" s="106">
        <v>2</v>
      </c>
      <c r="F33" s="106">
        <v>3</v>
      </c>
      <c r="G33" s="34" t="s">
        <v>156</v>
      </c>
      <c r="H33" s="106"/>
      <c r="I33" s="106"/>
      <c r="J33" s="106">
        <v>2</v>
      </c>
      <c r="K33" s="106">
        <v>2</v>
      </c>
      <c r="L33" s="34"/>
      <c r="M33" s="106"/>
      <c r="N33" s="106"/>
      <c r="O33" s="106"/>
      <c r="P33" s="106"/>
      <c r="Q33" s="34"/>
      <c r="R33" s="106"/>
      <c r="S33" s="106"/>
      <c r="T33" s="106"/>
      <c r="U33" s="106"/>
    </row>
    <row r="34" spans="1:21" s="76" customFormat="1" ht="12.95" customHeight="1" x14ac:dyDescent="0.25">
      <c r="A34" s="409"/>
      <c r="B34" s="34"/>
      <c r="C34" s="106"/>
      <c r="D34" s="106"/>
      <c r="E34" s="106"/>
      <c r="F34" s="106"/>
      <c r="G34" s="34"/>
      <c r="H34" s="106"/>
      <c r="I34" s="106"/>
      <c r="J34" s="106"/>
      <c r="K34" s="106"/>
      <c r="L34" s="34"/>
      <c r="M34" s="106"/>
      <c r="N34" s="106"/>
      <c r="O34" s="106"/>
      <c r="P34" s="106"/>
      <c r="Q34" s="34"/>
      <c r="R34" s="106"/>
      <c r="S34" s="106"/>
      <c r="T34" s="106"/>
      <c r="U34" s="106"/>
    </row>
    <row r="35" spans="1:21" s="49" customFormat="1" ht="12.95" customHeight="1" x14ac:dyDescent="0.25">
      <c r="A35" s="409"/>
      <c r="B35" s="228" t="s">
        <v>157</v>
      </c>
      <c r="C35" s="64">
        <f>SUM(C24:C34)</f>
        <v>10</v>
      </c>
      <c r="D35" s="64">
        <f>SUM(D24:D34)</f>
        <v>11</v>
      </c>
      <c r="E35" s="64">
        <f>SUM(E24:E34)</f>
        <v>10</v>
      </c>
      <c r="F35" s="64">
        <f>SUM(F24:F34)</f>
        <v>12</v>
      </c>
      <c r="G35" s="228" t="s">
        <v>158</v>
      </c>
      <c r="H35" s="64">
        <f>SUM(H24:H30)</f>
        <v>9</v>
      </c>
      <c r="I35" s="64">
        <f>SUM(I24:I30)</f>
        <v>11</v>
      </c>
      <c r="J35" s="64">
        <f>SUM(J29:J34)</f>
        <v>9</v>
      </c>
      <c r="K35" s="64">
        <f>SUM(K29:K34)</f>
        <v>11</v>
      </c>
      <c r="L35" s="228" t="s">
        <v>9</v>
      </c>
      <c r="M35" s="64">
        <f>SUM(M24:M34)</f>
        <v>10</v>
      </c>
      <c r="N35" s="64">
        <f>SUM(N24:N34)</f>
        <v>0</v>
      </c>
      <c r="O35" s="64">
        <f>SUM(O24:O34)</f>
        <v>10</v>
      </c>
      <c r="P35" s="64">
        <f>SUM(P24:P34)</f>
        <v>0</v>
      </c>
      <c r="Q35" s="228" t="s">
        <v>9</v>
      </c>
      <c r="R35" s="64">
        <f>SUM(R24:R34)</f>
        <v>6</v>
      </c>
      <c r="S35" s="64">
        <f>SUM(S24:S34)</f>
        <v>8</v>
      </c>
      <c r="T35" s="64">
        <f>SUM(T24:T34)</f>
        <v>3</v>
      </c>
      <c r="U35" s="64">
        <f>SUM(U24:U34)</f>
        <v>6</v>
      </c>
    </row>
    <row r="36" spans="1:21" s="49" customFormat="1" ht="12.95" customHeight="1" x14ac:dyDescent="0.25">
      <c r="A36" s="409"/>
      <c r="B36" s="225" t="s">
        <v>121</v>
      </c>
      <c r="C36" s="413" t="str">
        <f>SUM(C35,E35,H35,J35,M35,O35,R35,T35)&amp;"/"&amp;SUM(D35,F35,I35,K35,N35,P35,S35,U35)&amp;"(學分/時數)"</f>
        <v>67/59(學分/時數)</v>
      </c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</row>
    <row r="37" spans="1:21" s="49" customFormat="1" ht="12.95" customHeight="1" x14ac:dyDescent="0.25">
      <c r="A37" s="409" t="s">
        <v>159</v>
      </c>
      <c r="B37" s="229" t="s">
        <v>368</v>
      </c>
      <c r="C37" s="108">
        <v>6</v>
      </c>
      <c r="D37" s="108">
        <v>6</v>
      </c>
      <c r="E37" s="108">
        <v>7</v>
      </c>
      <c r="F37" s="108">
        <v>7</v>
      </c>
      <c r="G37" s="230" t="s">
        <v>368</v>
      </c>
      <c r="H37" s="108">
        <v>5</v>
      </c>
      <c r="I37" s="108">
        <v>5</v>
      </c>
      <c r="J37" s="108">
        <v>6</v>
      </c>
      <c r="K37" s="108">
        <v>6</v>
      </c>
      <c r="L37" s="230" t="s">
        <v>368</v>
      </c>
      <c r="M37" s="108">
        <v>0</v>
      </c>
      <c r="N37" s="108">
        <v>0</v>
      </c>
      <c r="O37" s="108">
        <v>0</v>
      </c>
      <c r="P37" s="108">
        <v>0</v>
      </c>
      <c r="Q37" s="230" t="s">
        <v>368</v>
      </c>
      <c r="R37" s="108">
        <v>6</v>
      </c>
      <c r="S37" s="108">
        <v>6</v>
      </c>
      <c r="T37" s="108">
        <v>6</v>
      </c>
      <c r="U37" s="108">
        <v>6</v>
      </c>
    </row>
    <row r="38" spans="1:21" s="76" customFormat="1" ht="12.95" customHeight="1" x14ac:dyDescent="0.25">
      <c r="A38" s="409"/>
      <c r="B38" s="155" t="s">
        <v>369</v>
      </c>
      <c r="C38" s="97">
        <v>2</v>
      </c>
      <c r="D38" s="97">
        <v>2</v>
      </c>
      <c r="E38" s="97"/>
      <c r="F38" s="97"/>
      <c r="G38" s="155" t="s">
        <v>370</v>
      </c>
      <c r="H38" s="97">
        <v>2</v>
      </c>
      <c r="I38" s="97">
        <v>2</v>
      </c>
      <c r="J38" s="97"/>
      <c r="K38" s="97"/>
      <c r="L38" s="112"/>
      <c r="M38" s="97"/>
      <c r="N38" s="97"/>
      <c r="O38" s="97"/>
      <c r="P38" s="97"/>
      <c r="Q38" s="227" t="s">
        <v>371</v>
      </c>
      <c r="R38" s="106">
        <v>2</v>
      </c>
      <c r="S38" s="106">
        <v>2</v>
      </c>
      <c r="T38" s="106"/>
      <c r="U38" s="106"/>
    </row>
    <row r="39" spans="1:21" s="76" customFormat="1" ht="12.95" customHeight="1" x14ac:dyDescent="0.25">
      <c r="A39" s="409"/>
      <c r="B39" s="155" t="s">
        <v>372</v>
      </c>
      <c r="C39" s="97">
        <v>2</v>
      </c>
      <c r="D39" s="97">
        <v>2</v>
      </c>
      <c r="E39" s="97"/>
      <c r="F39" s="97"/>
      <c r="G39" s="155" t="s">
        <v>373</v>
      </c>
      <c r="H39" s="97">
        <v>3</v>
      </c>
      <c r="I39" s="97">
        <v>3</v>
      </c>
      <c r="J39" s="97"/>
      <c r="K39" s="97"/>
      <c r="L39" s="155"/>
      <c r="M39" s="97"/>
      <c r="N39" s="97"/>
      <c r="O39" s="97"/>
      <c r="P39" s="97"/>
      <c r="Q39" s="34" t="s">
        <v>417</v>
      </c>
      <c r="R39" s="106">
        <v>2</v>
      </c>
      <c r="S39" s="106">
        <v>2</v>
      </c>
      <c r="T39" s="106"/>
      <c r="U39" s="106"/>
    </row>
    <row r="40" spans="1:21" s="76" customFormat="1" ht="12.95" customHeight="1" x14ac:dyDescent="0.25">
      <c r="A40" s="409"/>
      <c r="B40" s="111" t="s">
        <v>374</v>
      </c>
      <c r="C40" s="97">
        <v>3</v>
      </c>
      <c r="D40" s="97">
        <v>3</v>
      </c>
      <c r="E40" s="97"/>
      <c r="F40" s="97"/>
      <c r="G40" s="111" t="s">
        <v>375</v>
      </c>
      <c r="H40" s="97">
        <v>2</v>
      </c>
      <c r="I40" s="97">
        <v>2</v>
      </c>
      <c r="J40" s="97"/>
      <c r="K40" s="97"/>
      <c r="L40" s="155"/>
      <c r="M40" s="97"/>
      <c r="N40" s="97"/>
      <c r="O40" s="97"/>
      <c r="P40" s="97"/>
      <c r="Q40" s="34" t="s">
        <v>376</v>
      </c>
      <c r="R40" s="106">
        <v>2</v>
      </c>
      <c r="S40" s="106">
        <v>2</v>
      </c>
      <c r="T40" s="106"/>
      <c r="U40" s="106"/>
    </row>
    <row r="41" spans="1:21" s="76" customFormat="1" ht="12.95" customHeight="1" x14ac:dyDescent="0.25">
      <c r="A41" s="409"/>
      <c r="B41" s="155" t="s">
        <v>377</v>
      </c>
      <c r="C41" s="97">
        <v>2</v>
      </c>
      <c r="D41" s="97">
        <v>2</v>
      </c>
      <c r="E41" s="97"/>
      <c r="F41" s="97"/>
      <c r="G41" s="111" t="s">
        <v>378</v>
      </c>
      <c r="H41" s="97">
        <v>2</v>
      </c>
      <c r="I41" s="97">
        <v>2</v>
      </c>
      <c r="J41" s="97"/>
      <c r="K41" s="97"/>
      <c r="L41" s="155"/>
      <c r="M41" s="97"/>
      <c r="N41" s="97"/>
      <c r="O41" s="97"/>
      <c r="P41" s="97"/>
      <c r="Q41" s="34" t="s">
        <v>379</v>
      </c>
      <c r="R41" s="106">
        <v>9</v>
      </c>
      <c r="S41" s="106" t="s">
        <v>543</v>
      </c>
      <c r="T41" s="106"/>
      <c r="U41" s="106"/>
    </row>
    <row r="42" spans="1:21" s="76" customFormat="1" ht="12.95" customHeight="1" x14ac:dyDescent="0.25">
      <c r="A42" s="409"/>
      <c r="B42" s="155" t="s">
        <v>380</v>
      </c>
      <c r="C42" s="97">
        <v>2</v>
      </c>
      <c r="D42" s="97">
        <v>2</v>
      </c>
      <c r="E42" s="97"/>
      <c r="F42" s="97"/>
      <c r="G42" s="155" t="s">
        <v>381</v>
      </c>
      <c r="H42" s="97"/>
      <c r="I42" s="97"/>
      <c r="J42" s="97">
        <v>3</v>
      </c>
      <c r="K42" s="97">
        <v>3</v>
      </c>
      <c r="L42" s="112"/>
      <c r="M42" s="97"/>
      <c r="N42" s="97"/>
      <c r="O42" s="97"/>
      <c r="P42" s="97"/>
      <c r="Q42" s="227" t="s">
        <v>382</v>
      </c>
      <c r="R42" s="106">
        <v>1</v>
      </c>
      <c r="S42" s="106">
        <v>2</v>
      </c>
      <c r="T42" s="106"/>
      <c r="U42" s="106"/>
    </row>
    <row r="43" spans="1:21" s="76" customFormat="1" ht="12.95" customHeight="1" x14ac:dyDescent="0.25">
      <c r="A43" s="409"/>
      <c r="B43" s="155" t="s">
        <v>383</v>
      </c>
      <c r="C43" s="97"/>
      <c r="D43" s="97"/>
      <c r="E43" s="97">
        <v>2</v>
      </c>
      <c r="F43" s="97">
        <v>2</v>
      </c>
      <c r="G43" s="155" t="s">
        <v>384</v>
      </c>
      <c r="H43" s="97"/>
      <c r="I43" s="97"/>
      <c r="J43" s="97">
        <v>2</v>
      </c>
      <c r="K43" s="97">
        <v>2</v>
      </c>
      <c r="L43" s="155"/>
      <c r="M43" s="97"/>
      <c r="N43" s="97"/>
      <c r="O43" s="97"/>
      <c r="P43" s="97"/>
      <c r="Q43" s="34" t="s">
        <v>385</v>
      </c>
      <c r="R43" s="106"/>
      <c r="S43" s="106"/>
      <c r="T43" s="106">
        <v>2</v>
      </c>
      <c r="U43" s="106">
        <v>2</v>
      </c>
    </row>
    <row r="44" spans="1:21" s="76" customFormat="1" ht="12.95" customHeight="1" x14ac:dyDescent="0.25">
      <c r="A44" s="409"/>
      <c r="B44" s="155" t="s">
        <v>386</v>
      </c>
      <c r="C44" s="97"/>
      <c r="D44" s="97"/>
      <c r="E44" s="97">
        <v>2</v>
      </c>
      <c r="F44" s="97">
        <v>2</v>
      </c>
      <c r="G44" s="155" t="s">
        <v>387</v>
      </c>
      <c r="H44" s="97"/>
      <c r="I44" s="97"/>
      <c r="J44" s="97">
        <v>2</v>
      </c>
      <c r="K44" s="97">
        <v>2</v>
      </c>
      <c r="L44" s="112"/>
      <c r="M44" s="97"/>
      <c r="N44" s="97"/>
      <c r="O44" s="97"/>
      <c r="P44" s="97"/>
      <c r="Q44" s="227" t="s">
        <v>388</v>
      </c>
      <c r="R44" s="106"/>
      <c r="S44" s="106"/>
      <c r="T44" s="106">
        <v>2</v>
      </c>
      <c r="U44" s="106">
        <v>2</v>
      </c>
    </row>
    <row r="45" spans="1:21" s="76" customFormat="1" ht="12.95" customHeight="1" x14ac:dyDescent="0.25">
      <c r="A45" s="409"/>
      <c r="B45" s="155" t="s">
        <v>389</v>
      </c>
      <c r="C45" s="97"/>
      <c r="D45" s="97"/>
      <c r="E45" s="97">
        <v>2</v>
      </c>
      <c r="F45" s="97">
        <v>2</v>
      </c>
      <c r="G45" s="155" t="s">
        <v>390</v>
      </c>
      <c r="H45" s="97"/>
      <c r="I45" s="97"/>
      <c r="J45" s="97">
        <v>2</v>
      </c>
      <c r="K45" s="97" t="s">
        <v>827</v>
      </c>
      <c r="L45" s="112"/>
      <c r="M45" s="97"/>
      <c r="N45" s="97"/>
      <c r="O45" s="97"/>
      <c r="P45" s="97"/>
      <c r="Q45" s="227" t="s">
        <v>391</v>
      </c>
      <c r="R45" s="106"/>
      <c r="S45" s="106"/>
      <c r="T45" s="106">
        <v>2</v>
      </c>
      <c r="U45" s="106">
        <v>2</v>
      </c>
    </row>
    <row r="46" spans="1:21" s="76" customFormat="1" ht="12.95" customHeight="1" x14ac:dyDescent="0.25">
      <c r="A46" s="409"/>
      <c r="B46" s="155" t="s">
        <v>392</v>
      </c>
      <c r="C46" s="97"/>
      <c r="D46" s="97"/>
      <c r="E46" s="97">
        <v>2</v>
      </c>
      <c r="F46" s="97" t="s">
        <v>828</v>
      </c>
      <c r="G46" s="155" t="s">
        <v>393</v>
      </c>
      <c r="H46" s="97"/>
      <c r="I46" s="97"/>
      <c r="J46" s="97">
        <v>2</v>
      </c>
      <c r="K46" s="97">
        <v>2</v>
      </c>
      <c r="L46" s="155"/>
      <c r="M46" s="97"/>
      <c r="N46" s="97"/>
      <c r="O46" s="97"/>
      <c r="P46" s="97"/>
      <c r="Q46" s="34" t="s">
        <v>394</v>
      </c>
      <c r="R46" s="106"/>
      <c r="S46" s="106"/>
      <c r="T46" s="106">
        <v>9</v>
      </c>
      <c r="U46" s="106" t="s">
        <v>543</v>
      </c>
    </row>
    <row r="47" spans="1:21" s="76" customFormat="1" ht="12.95" customHeight="1" x14ac:dyDescent="0.25">
      <c r="A47" s="409"/>
      <c r="B47" s="155" t="s">
        <v>395</v>
      </c>
      <c r="C47" s="97"/>
      <c r="D47" s="97"/>
      <c r="E47" s="97">
        <v>3</v>
      </c>
      <c r="F47" s="97">
        <v>3</v>
      </c>
      <c r="G47" s="231" t="s">
        <v>540</v>
      </c>
      <c r="H47" s="44"/>
      <c r="I47" s="44"/>
      <c r="J47" s="44">
        <v>2</v>
      </c>
      <c r="K47" s="44">
        <v>2</v>
      </c>
      <c r="L47" s="155"/>
      <c r="M47" s="97"/>
      <c r="N47" s="97"/>
      <c r="O47" s="97"/>
      <c r="P47" s="97"/>
      <c r="Q47" s="34" t="s">
        <v>396</v>
      </c>
      <c r="R47" s="106"/>
      <c r="S47" s="106"/>
      <c r="T47" s="106">
        <v>2</v>
      </c>
      <c r="U47" s="106">
        <v>2</v>
      </c>
    </row>
    <row r="48" spans="1:21" s="76" customFormat="1" ht="12.95" customHeight="1" x14ac:dyDescent="0.25">
      <c r="A48" s="409"/>
      <c r="B48" s="155" t="s">
        <v>397</v>
      </c>
      <c r="C48" s="109"/>
      <c r="D48" s="109"/>
      <c r="E48" s="110">
        <v>3</v>
      </c>
      <c r="F48" s="110">
        <v>3</v>
      </c>
      <c r="G48" s="231" t="s">
        <v>541</v>
      </c>
      <c r="H48" s="44"/>
      <c r="I48" s="44"/>
      <c r="J48" s="44">
        <v>2</v>
      </c>
      <c r="K48" s="44">
        <v>2</v>
      </c>
      <c r="L48" s="155"/>
      <c r="M48" s="97"/>
      <c r="N48" s="97"/>
      <c r="O48" s="97"/>
      <c r="P48" s="97"/>
      <c r="Q48" s="34"/>
      <c r="R48" s="216"/>
      <c r="S48" s="216"/>
      <c r="T48" s="216"/>
      <c r="U48" s="216"/>
    </row>
    <row r="49" spans="1:22" s="76" customFormat="1" ht="12.95" customHeight="1" x14ac:dyDescent="0.25">
      <c r="A49" s="409"/>
      <c r="B49" s="111" t="s">
        <v>398</v>
      </c>
      <c r="C49" s="97"/>
      <c r="D49" s="97"/>
      <c r="E49" s="97">
        <v>3</v>
      </c>
      <c r="F49" s="97">
        <v>3</v>
      </c>
      <c r="G49" s="111"/>
      <c r="H49" s="97"/>
      <c r="I49" s="97"/>
      <c r="J49" s="97"/>
      <c r="K49" s="97"/>
      <c r="L49" s="111"/>
      <c r="M49" s="97"/>
      <c r="N49" s="97"/>
      <c r="O49" s="97"/>
      <c r="P49" s="97"/>
      <c r="Q49" s="155"/>
      <c r="R49" s="113"/>
      <c r="S49" s="113"/>
      <c r="T49" s="113"/>
      <c r="U49" s="113"/>
    </row>
    <row r="50" spans="1:22" s="49" customFormat="1" ht="12.95" customHeight="1" x14ac:dyDescent="0.25">
      <c r="A50" s="409"/>
      <c r="B50" s="228" t="s">
        <v>158</v>
      </c>
      <c r="C50" s="64">
        <f>SUM(C38:C49)</f>
        <v>11</v>
      </c>
      <c r="D50" s="64">
        <f>SUM(D38:D49)</f>
        <v>11</v>
      </c>
      <c r="E50" s="64">
        <f>SUM(E38:E49)</f>
        <v>17</v>
      </c>
      <c r="F50" s="64">
        <f>SUM(F38:F49)</f>
        <v>15</v>
      </c>
      <c r="G50" s="228" t="s">
        <v>158</v>
      </c>
      <c r="H50" s="64">
        <f>SUM(H38:H49)</f>
        <v>9</v>
      </c>
      <c r="I50" s="64">
        <f>SUM(I38:I49)</f>
        <v>9</v>
      </c>
      <c r="J50" s="64">
        <f>SUM(J38:J49)</f>
        <v>15</v>
      </c>
      <c r="K50" s="64">
        <f>SUM(K38:K49)</f>
        <v>13</v>
      </c>
      <c r="L50" s="228" t="s">
        <v>158</v>
      </c>
      <c r="M50" s="64">
        <f>SUM(M38:M49)</f>
        <v>0</v>
      </c>
      <c r="N50" s="64">
        <f>SUM(N38:N49)</f>
        <v>0</v>
      </c>
      <c r="O50" s="64">
        <f>SUM(O38:O49)</f>
        <v>0</v>
      </c>
      <c r="P50" s="64">
        <f>SUM(P38:P49)</f>
        <v>0</v>
      </c>
      <c r="Q50" s="228" t="s">
        <v>158</v>
      </c>
      <c r="R50" s="64">
        <f>SUM(R38:R49)</f>
        <v>16</v>
      </c>
      <c r="S50" s="64">
        <f>SUM(S38:S49)</f>
        <v>8</v>
      </c>
      <c r="T50" s="64">
        <f>SUM(T38:T49)</f>
        <v>17</v>
      </c>
      <c r="U50" s="64">
        <f>SUM(U38:U49)</f>
        <v>8</v>
      </c>
    </row>
    <row r="51" spans="1:22" s="49" customFormat="1" ht="12.95" customHeight="1" x14ac:dyDescent="0.25">
      <c r="A51" s="409"/>
      <c r="B51" s="225" t="s">
        <v>10</v>
      </c>
      <c r="C51" s="413" t="s">
        <v>542</v>
      </c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</row>
    <row r="52" spans="1:22" s="76" customFormat="1" ht="15" customHeight="1" x14ac:dyDescent="0.25">
      <c r="A52" s="409" t="s">
        <v>220</v>
      </c>
      <c r="B52" s="528" t="s">
        <v>221</v>
      </c>
      <c r="C52" s="528"/>
      <c r="D52" s="528"/>
      <c r="E52" s="528"/>
      <c r="F52" s="528" t="s">
        <v>225</v>
      </c>
      <c r="G52" s="528"/>
      <c r="H52" s="528"/>
      <c r="I52" s="528"/>
      <c r="J52" s="528"/>
      <c r="K52" s="528"/>
      <c r="L52" s="528"/>
      <c r="M52" s="530" t="s">
        <v>412</v>
      </c>
      <c r="N52" s="530"/>
      <c r="O52" s="530"/>
      <c r="P52" s="530"/>
      <c r="Q52" s="530"/>
      <c r="R52" s="530"/>
      <c r="S52" s="530"/>
      <c r="T52" s="530"/>
      <c r="U52" s="530"/>
      <c r="V52" s="77"/>
    </row>
    <row r="53" spans="1:22" s="76" customFormat="1" ht="15" customHeight="1" x14ac:dyDescent="0.25">
      <c r="A53" s="409"/>
      <c r="B53" s="528" t="s">
        <v>222</v>
      </c>
      <c r="C53" s="528"/>
      <c r="D53" s="528"/>
      <c r="E53" s="528"/>
      <c r="F53" s="528" t="s">
        <v>400</v>
      </c>
      <c r="G53" s="528"/>
      <c r="H53" s="528"/>
      <c r="I53" s="528"/>
      <c r="J53" s="528"/>
      <c r="K53" s="528"/>
      <c r="L53" s="528"/>
      <c r="M53" s="530"/>
      <c r="N53" s="530"/>
      <c r="O53" s="530"/>
      <c r="P53" s="530"/>
      <c r="Q53" s="530"/>
      <c r="R53" s="530"/>
      <c r="S53" s="530"/>
      <c r="T53" s="530"/>
      <c r="U53" s="530"/>
      <c r="V53" s="77"/>
    </row>
    <row r="54" spans="1:22" s="76" customFormat="1" ht="15" customHeight="1" x14ac:dyDescent="0.25">
      <c r="A54" s="409"/>
      <c r="B54" s="532" t="s">
        <v>223</v>
      </c>
      <c r="C54" s="533"/>
      <c r="D54" s="533"/>
      <c r="E54" s="534"/>
      <c r="F54" s="528" t="s">
        <v>226</v>
      </c>
      <c r="G54" s="528"/>
      <c r="H54" s="528"/>
      <c r="I54" s="528"/>
      <c r="J54" s="528"/>
      <c r="K54" s="528"/>
      <c r="L54" s="528"/>
      <c r="M54" s="530"/>
      <c r="N54" s="530"/>
      <c r="O54" s="530"/>
      <c r="P54" s="530"/>
      <c r="Q54" s="530"/>
      <c r="R54" s="530"/>
      <c r="S54" s="530"/>
      <c r="T54" s="530"/>
      <c r="U54" s="530"/>
      <c r="V54" s="77"/>
    </row>
    <row r="55" spans="1:22" s="76" customFormat="1" ht="15" customHeight="1" x14ac:dyDescent="0.25">
      <c r="A55" s="409"/>
      <c r="B55" s="535"/>
      <c r="C55" s="536"/>
      <c r="D55" s="536"/>
      <c r="E55" s="537"/>
      <c r="F55" s="528" t="s">
        <v>224</v>
      </c>
      <c r="G55" s="528"/>
      <c r="H55" s="528"/>
      <c r="I55" s="528"/>
      <c r="J55" s="528"/>
      <c r="K55" s="528"/>
      <c r="L55" s="528"/>
      <c r="M55" s="530"/>
      <c r="N55" s="530"/>
      <c r="O55" s="530"/>
      <c r="P55" s="530"/>
      <c r="Q55" s="530"/>
      <c r="R55" s="530"/>
      <c r="S55" s="530"/>
      <c r="T55" s="530"/>
      <c r="U55" s="530"/>
    </row>
    <row r="56" spans="1:22" x14ac:dyDescent="0.25">
      <c r="A56" s="409"/>
      <c r="B56" s="531" t="s">
        <v>831</v>
      </c>
      <c r="C56" s="531"/>
      <c r="D56" s="531"/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  <c r="U56" s="531"/>
    </row>
  </sheetData>
  <mergeCells count="45">
    <mergeCell ref="B56:U56"/>
    <mergeCell ref="A52:A56"/>
    <mergeCell ref="B54:E55"/>
    <mergeCell ref="A1:U1"/>
    <mergeCell ref="A3:A5"/>
    <mergeCell ref="B3:B5"/>
    <mergeCell ref="C3:F3"/>
    <mergeCell ref="G3:G5"/>
    <mergeCell ref="H3:K3"/>
    <mergeCell ref="C4:D4"/>
    <mergeCell ref="E4:F4"/>
    <mergeCell ref="H4:I4"/>
    <mergeCell ref="J4:K4"/>
    <mergeCell ref="A2:U2"/>
    <mergeCell ref="O4:P4"/>
    <mergeCell ref="R4:S4"/>
    <mergeCell ref="F54:L54"/>
    <mergeCell ref="T4:U4"/>
    <mergeCell ref="L3:L5"/>
    <mergeCell ref="M3:P3"/>
    <mergeCell ref="Q3:Q5"/>
    <mergeCell ref="R3:U3"/>
    <mergeCell ref="C16:U16"/>
    <mergeCell ref="M4:N4"/>
    <mergeCell ref="M52:U55"/>
    <mergeCell ref="F55:L55"/>
    <mergeCell ref="B17:U17"/>
    <mergeCell ref="C10:U10"/>
    <mergeCell ref="B19:U19"/>
    <mergeCell ref="B18:U18"/>
    <mergeCell ref="B53:E53"/>
    <mergeCell ref="F53:L53"/>
    <mergeCell ref="A6:A11"/>
    <mergeCell ref="B11:U11"/>
    <mergeCell ref="A12:A16"/>
    <mergeCell ref="B52:E52"/>
    <mergeCell ref="F52:L52"/>
    <mergeCell ref="C36:U36"/>
    <mergeCell ref="A37:A51"/>
    <mergeCell ref="C51:U51"/>
    <mergeCell ref="C23:U23"/>
    <mergeCell ref="A21:A23"/>
    <mergeCell ref="C20:U20"/>
    <mergeCell ref="A24:A36"/>
    <mergeCell ref="A17:A20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9"/>
  <sheetViews>
    <sheetView topLeftCell="A30" zoomScaleNormal="100" workbookViewId="0">
      <selection activeCell="C38" sqref="C38:U38"/>
    </sheetView>
  </sheetViews>
  <sheetFormatPr defaultColWidth="8.875" defaultRowHeight="15.75" x14ac:dyDescent="0.25"/>
  <cols>
    <col min="1" max="1" width="2.25" style="288" customWidth="1"/>
    <col min="2" max="2" width="13.375" style="289" customWidth="1"/>
    <col min="3" max="6" width="2.875" style="290" customWidth="1"/>
    <col min="7" max="7" width="13.375" style="289" customWidth="1"/>
    <col min="8" max="11" width="2.875" style="290" customWidth="1"/>
    <col min="12" max="12" width="13.375" style="289" customWidth="1"/>
    <col min="13" max="16" width="2.875" style="290" customWidth="1"/>
    <col min="17" max="17" width="14.375" style="289" customWidth="1"/>
    <col min="18" max="21" width="2.875" style="290" customWidth="1"/>
    <col min="22" max="256" width="8.875" style="292"/>
    <col min="257" max="257" width="2.25" style="292" customWidth="1"/>
    <col min="258" max="258" width="13.375" style="292" customWidth="1"/>
    <col min="259" max="262" width="2.875" style="292" customWidth="1"/>
    <col min="263" max="263" width="13.375" style="292" customWidth="1"/>
    <col min="264" max="267" width="2.875" style="292" customWidth="1"/>
    <col min="268" max="268" width="13.375" style="292" customWidth="1"/>
    <col min="269" max="272" width="2.875" style="292" customWidth="1"/>
    <col min="273" max="273" width="14.375" style="292" customWidth="1"/>
    <col min="274" max="277" width="2.875" style="292" customWidth="1"/>
    <col min="278" max="512" width="8.875" style="292"/>
    <col min="513" max="513" width="2.25" style="292" customWidth="1"/>
    <col min="514" max="514" width="13.375" style="292" customWidth="1"/>
    <col min="515" max="518" width="2.875" style="292" customWidth="1"/>
    <col min="519" max="519" width="13.375" style="292" customWidth="1"/>
    <col min="520" max="523" width="2.875" style="292" customWidth="1"/>
    <col min="524" max="524" width="13.375" style="292" customWidth="1"/>
    <col min="525" max="528" width="2.875" style="292" customWidth="1"/>
    <col min="529" max="529" width="14.375" style="292" customWidth="1"/>
    <col min="530" max="533" width="2.875" style="292" customWidth="1"/>
    <col min="534" max="768" width="8.875" style="292"/>
    <col min="769" max="769" width="2.25" style="292" customWidth="1"/>
    <col min="770" max="770" width="13.375" style="292" customWidth="1"/>
    <col min="771" max="774" width="2.875" style="292" customWidth="1"/>
    <col min="775" max="775" width="13.375" style="292" customWidth="1"/>
    <col min="776" max="779" width="2.875" style="292" customWidth="1"/>
    <col min="780" max="780" width="13.375" style="292" customWidth="1"/>
    <col min="781" max="784" width="2.875" style="292" customWidth="1"/>
    <col min="785" max="785" width="14.375" style="292" customWidth="1"/>
    <col min="786" max="789" width="2.875" style="292" customWidth="1"/>
    <col min="790" max="1024" width="8.875" style="292"/>
    <col min="1025" max="1025" width="2.25" style="292" customWidth="1"/>
    <col min="1026" max="1026" width="13.375" style="292" customWidth="1"/>
    <col min="1027" max="1030" width="2.875" style="292" customWidth="1"/>
    <col min="1031" max="1031" width="13.375" style="292" customWidth="1"/>
    <col min="1032" max="1035" width="2.875" style="292" customWidth="1"/>
    <col min="1036" max="1036" width="13.375" style="292" customWidth="1"/>
    <col min="1037" max="1040" width="2.875" style="292" customWidth="1"/>
    <col min="1041" max="1041" width="14.375" style="292" customWidth="1"/>
    <col min="1042" max="1045" width="2.875" style="292" customWidth="1"/>
    <col min="1046" max="1280" width="8.875" style="292"/>
    <col min="1281" max="1281" width="2.25" style="292" customWidth="1"/>
    <col min="1282" max="1282" width="13.375" style="292" customWidth="1"/>
    <col min="1283" max="1286" width="2.875" style="292" customWidth="1"/>
    <col min="1287" max="1287" width="13.375" style="292" customWidth="1"/>
    <col min="1288" max="1291" width="2.875" style="292" customWidth="1"/>
    <col min="1292" max="1292" width="13.375" style="292" customWidth="1"/>
    <col min="1293" max="1296" width="2.875" style="292" customWidth="1"/>
    <col min="1297" max="1297" width="14.375" style="292" customWidth="1"/>
    <col min="1298" max="1301" width="2.875" style="292" customWidth="1"/>
    <col min="1302" max="1536" width="8.875" style="292"/>
    <col min="1537" max="1537" width="2.25" style="292" customWidth="1"/>
    <col min="1538" max="1538" width="13.375" style="292" customWidth="1"/>
    <col min="1539" max="1542" width="2.875" style="292" customWidth="1"/>
    <col min="1543" max="1543" width="13.375" style="292" customWidth="1"/>
    <col min="1544" max="1547" width="2.875" style="292" customWidth="1"/>
    <col min="1548" max="1548" width="13.375" style="292" customWidth="1"/>
    <col min="1549" max="1552" width="2.875" style="292" customWidth="1"/>
    <col min="1553" max="1553" width="14.375" style="292" customWidth="1"/>
    <col min="1554" max="1557" width="2.875" style="292" customWidth="1"/>
    <col min="1558" max="1792" width="8.875" style="292"/>
    <col min="1793" max="1793" width="2.25" style="292" customWidth="1"/>
    <col min="1794" max="1794" width="13.375" style="292" customWidth="1"/>
    <col min="1795" max="1798" width="2.875" style="292" customWidth="1"/>
    <col min="1799" max="1799" width="13.375" style="292" customWidth="1"/>
    <col min="1800" max="1803" width="2.875" style="292" customWidth="1"/>
    <col min="1804" max="1804" width="13.375" style="292" customWidth="1"/>
    <col min="1805" max="1808" width="2.875" style="292" customWidth="1"/>
    <col min="1809" max="1809" width="14.375" style="292" customWidth="1"/>
    <col min="1810" max="1813" width="2.875" style="292" customWidth="1"/>
    <col min="1814" max="2048" width="8.875" style="292"/>
    <col min="2049" max="2049" width="2.25" style="292" customWidth="1"/>
    <col min="2050" max="2050" width="13.375" style="292" customWidth="1"/>
    <col min="2051" max="2054" width="2.875" style="292" customWidth="1"/>
    <col min="2055" max="2055" width="13.375" style="292" customWidth="1"/>
    <col min="2056" max="2059" width="2.875" style="292" customWidth="1"/>
    <col min="2060" max="2060" width="13.375" style="292" customWidth="1"/>
    <col min="2061" max="2064" width="2.875" style="292" customWidth="1"/>
    <col min="2065" max="2065" width="14.375" style="292" customWidth="1"/>
    <col min="2066" max="2069" width="2.875" style="292" customWidth="1"/>
    <col min="2070" max="2304" width="8.875" style="292"/>
    <col min="2305" max="2305" width="2.25" style="292" customWidth="1"/>
    <col min="2306" max="2306" width="13.375" style="292" customWidth="1"/>
    <col min="2307" max="2310" width="2.875" style="292" customWidth="1"/>
    <col min="2311" max="2311" width="13.375" style="292" customWidth="1"/>
    <col min="2312" max="2315" width="2.875" style="292" customWidth="1"/>
    <col min="2316" max="2316" width="13.375" style="292" customWidth="1"/>
    <col min="2317" max="2320" width="2.875" style="292" customWidth="1"/>
    <col min="2321" max="2321" width="14.375" style="292" customWidth="1"/>
    <col min="2322" max="2325" width="2.875" style="292" customWidth="1"/>
    <col min="2326" max="2560" width="8.875" style="292"/>
    <col min="2561" max="2561" width="2.25" style="292" customWidth="1"/>
    <col min="2562" max="2562" width="13.375" style="292" customWidth="1"/>
    <col min="2563" max="2566" width="2.875" style="292" customWidth="1"/>
    <col min="2567" max="2567" width="13.375" style="292" customWidth="1"/>
    <col min="2568" max="2571" width="2.875" style="292" customWidth="1"/>
    <col min="2572" max="2572" width="13.375" style="292" customWidth="1"/>
    <col min="2573" max="2576" width="2.875" style="292" customWidth="1"/>
    <col min="2577" max="2577" width="14.375" style="292" customWidth="1"/>
    <col min="2578" max="2581" width="2.875" style="292" customWidth="1"/>
    <col min="2582" max="2816" width="8.875" style="292"/>
    <col min="2817" max="2817" width="2.25" style="292" customWidth="1"/>
    <col min="2818" max="2818" width="13.375" style="292" customWidth="1"/>
    <col min="2819" max="2822" width="2.875" style="292" customWidth="1"/>
    <col min="2823" max="2823" width="13.375" style="292" customWidth="1"/>
    <col min="2824" max="2827" width="2.875" style="292" customWidth="1"/>
    <col min="2828" max="2828" width="13.375" style="292" customWidth="1"/>
    <col min="2829" max="2832" width="2.875" style="292" customWidth="1"/>
    <col min="2833" max="2833" width="14.375" style="292" customWidth="1"/>
    <col min="2834" max="2837" width="2.875" style="292" customWidth="1"/>
    <col min="2838" max="3072" width="8.875" style="292"/>
    <col min="3073" max="3073" width="2.25" style="292" customWidth="1"/>
    <col min="3074" max="3074" width="13.375" style="292" customWidth="1"/>
    <col min="3075" max="3078" width="2.875" style="292" customWidth="1"/>
    <col min="3079" max="3079" width="13.375" style="292" customWidth="1"/>
    <col min="3080" max="3083" width="2.875" style="292" customWidth="1"/>
    <col min="3084" max="3084" width="13.375" style="292" customWidth="1"/>
    <col min="3085" max="3088" width="2.875" style="292" customWidth="1"/>
    <col min="3089" max="3089" width="14.375" style="292" customWidth="1"/>
    <col min="3090" max="3093" width="2.875" style="292" customWidth="1"/>
    <col min="3094" max="3328" width="8.875" style="292"/>
    <col min="3329" max="3329" width="2.25" style="292" customWidth="1"/>
    <col min="3330" max="3330" width="13.375" style="292" customWidth="1"/>
    <col min="3331" max="3334" width="2.875" style="292" customWidth="1"/>
    <col min="3335" max="3335" width="13.375" style="292" customWidth="1"/>
    <col min="3336" max="3339" width="2.875" style="292" customWidth="1"/>
    <col min="3340" max="3340" width="13.375" style="292" customWidth="1"/>
    <col min="3341" max="3344" width="2.875" style="292" customWidth="1"/>
    <col min="3345" max="3345" width="14.375" style="292" customWidth="1"/>
    <col min="3346" max="3349" width="2.875" style="292" customWidth="1"/>
    <col min="3350" max="3584" width="8.875" style="292"/>
    <col min="3585" max="3585" width="2.25" style="292" customWidth="1"/>
    <col min="3586" max="3586" width="13.375" style="292" customWidth="1"/>
    <col min="3587" max="3590" width="2.875" style="292" customWidth="1"/>
    <col min="3591" max="3591" width="13.375" style="292" customWidth="1"/>
    <col min="3592" max="3595" width="2.875" style="292" customWidth="1"/>
    <col min="3596" max="3596" width="13.375" style="292" customWidth="1"/>
    <col min="3597" max="3600" width="2.875" style="292" customWidth="1"/>
    <col min="3601" max="3601" width="14.375" style="292" customWidth="1"/>
    <col min="3602" max="3605" width="2.875" style="292" customWidth="1"/>
    <col min="3606" max="3840" width="8.875" style="292"/>
    <col min="3841" max="3841" width="2.25" style="292" customWidth="1"/>
    <col min="3842" max="3842" width="13.375" style="292" customWidth="1"/>
    <col min="3843" max="3846" width="2.875" style="292" customWidth="1"/>
    <col min="3847" max="3847" width="13.375" style="292" customWidth="1"/>
    <col min="3848" max="3851" width="2.875" style="292" customWidth="1"/>
    <col min="3852" max="3852" width="13.375" style="292" customWidth="1"/>
    <col min="3853" max="3856" width="2.875" style="292" customWidth="1"/>
    <col min="3857" max="3857" width="14.375" style="292" customWidth="1"/>
    <col min="3858" max="3861" width="2.875" style="292" customWidth="1"/>
    <col min="3862" max="4096" width="8.875" style="292"/>
    <col min="4097" max="4097" width="2.25" style="292" customWidth="1"/>
    <col min="4098" max="4098" width="13.375" style="292" customWidth="1"/>
    <col min="4099" max="4102" width="2.875" style="292" customWidth="1"/>
    <col min="4103" max="4103" width="13.375" style="292" customWidth="1"/>
    <col min="4104" max="4107" width="2.875" style="292" customWidth="1"/>
    <col min="4108" max="4108" width="13.375" style="292" customWidth="1"/>
    <col min="4109" max="4112" width="2.875" style="292" customWidth="1"/>
    <col min="4113" max="4113" width="14.375" style="292" customWidth="1"/>
    <col min="4114" max="4117" width="2.875" style="292" customWidth="1"/>
    <col min="4118" max="4352" width="8.875" style="292"/>
    <col min="4353" max="4353" width="2.25" style="292" customWidth="1"/>
    <col min="4354" max="4354" width="13.375" style="292" customWidth="1"/>
    <col min="4355" max="4358" width="2.875" style="292" customWidth="1"/>
    <col min="4359" max="4359" width="13.375" style="292" customWidth="1"/>
    <col min="4360" max="4363" width="2.875" style="292" customWidth="1"/>
    <col min="4364" max="4364" width="13.375" style="292" customWidth="1"/>
    <col min="4365" max="4368" width="2.875" style="292" customWidth="1"/>
    <col min="4369" max="4369" width="14.375" style="292" customWidth="1"/>
    <col min="4370" max="4373" width="2.875" style="292" customWidth="1"/>
    <col min="4374" max="4608" width="8.875" style="292"/>
    <col min="4609" max="4609" width="2.25" style="292" customWidth="1"/>
    <col min="4610" max="4610" width="13.375" style="292" customWidth="1"/>
    <col min="4611" max="4614" width="2.875" style="292" customWidth="1"/>
    <col min="4615" max="4615" width="13.375" style="292" customWidth="1"/>
    <col min="4616" max="4619" width="2.875" style="292" customWidth="1"/>
    <col min="4620" max="4620" width="13.375" style="292" customWidth="1"/>
    <col min="4621" max="4624" width="2.875" style="292" customWidth="1"/>
    <col min="4625" max="4625" width="14.375" style="292" customWidth="1"/>
    <col min="4626" max="4629" width="2.875" style="292" customWidth="1"/>
    <col min="4630" max="4864" width="8.875" style="292"/>
    <col min="4865" max="4865" width="2.25" style="292" customWidth="1"/>
    <col min="4866" max="4866" width="13.375" style="292" customWidth="1"/>
    <col min="4867" max="4870" width="2.875" style="292" customWidth="1"/>
    <col min="4871" max="4871" width="13.375" style="292" customWidth="1"/>
    <col min="4872" max="4875" width="2.875" style="292" customWidth="1"/>
    <col min="4876" max="4876" width="13.375" style="292" customWidth="1"/>
    <col min="4877" max="4880" width="2.875" style="292" customWidth="1"/>
    <col min="4881" max="4881" width="14.375" style="292" customWidth="1"/>
    <col min="4882" max="4885" width="2.875" style="292" customWidth="1"/>
    <col min="4886" max="5120" width="8.875" style="292"/>
    <col min="5121" max="5121" width="2.25" style="292" customWidth="1"/>
    <col min="5122" max="5122" width="13.375" style="292" customWidth="1"/>
    <col min="5123" max="5126" width="2.875" style="292" customWidth="1"/>
    <col min="5127" max="5127" width="13.375" style="292" customWidth="1"/>
    <col min="5128" max="5131" width="2.875" style="292" customWidth="1"/>
    <col min="5132" max="5132" width="13.375" style="292" customWidth="1"/>
    <col min="5133" max="5136" width="2.875" style="292" customWidth="1"/>
    <col min="5137" max="5137" width="14.375" style="292" customWidth="1"/>
    <col min="5138" max="5141" width="2.875" style="292" customWidth="1"/>
    <col min="5142" max="5376" width="8.875" style="292"/>
    <col min="5377" max="5377" width="2.25" style="292" customWidth="1"/>
    <col min="5378" max="5378" width="13.375" style="292" customWidth="1"/>
    <col min="5379" max="5382" width="2.875" style="292" customWidth="1"/>
    <col min="5383" max="5383" width="13.375" style="292" customWidth="1"/>
    <col min="5384" max="5387" width="2.875" style="292" customWidth="1"/>
    <col min="5388" max="5388" width="13.375" style="292" customWidth="1"/>
    <col min="5389" max="5392" width="2.875" style="292" customWidth="1"/>
    <col min="5393" max="5393" width="14.375" style="292" customWidth="1"/>
    <col min="5394" max="5397" width="2.875" style="292" customWidth="1"/>
    <col min="5398" max="5632" width="8.875" style="292"/>
    <col min="5633" max="5633" width="2.25" style="292" customWidth="1"/>
    <col min="5634" max="5634" width="13.375" style="292" customWidth="1"/>
    <col min="5635" max="5638" width="2.875" style="292" customWidth="1"/>
    <col min="5639" max="5639" width="13.375" style="292" customWidth="1"/>
    <col min="5640" max="5643" width="2.875" style="292" customWidth="1"/>
    <col min="5644" max="5644" width="13.375" style="292" customWidth="1"/>
    <col min="5645" max="5648" width="2.875" style="292" customWidth="1"/>
    <col min="5649" max="5649" width="14.375" style="292" customWidth="1"/>
    <col min="5650" max="5653" width="2.875" style="292" customWidth="1"/>
    <col min="5654" max="5888" width="8.875" style="292"/>
    <col min="5889" max="5889" width="2.25" style="292" customWidth="1"/>
    <col min="5890" max="5890" width="13.375" style="292" customWidth="1"/>
    <col min="5891" max="5894" width="2.875" style="292" customWidth="1"/>
    <col min="5895" max="5895" width="13.375" style="292" customWidth="1"/>
    <col min="5896" max="5899" width="2.875" style="292" customWidth="1"/>
    <col min="5900" max="5900" width="13.375" style="292" customWidth="1"/>
    <col min="5901" max="5904" width="2.875" style="292" customWidth="1"/>
    <col min="5905" max="5905" width="14.375" style="292" customWidth="1"/>
    <col min="5906" max="5909" width="2.875" style="292" customWidth="1"/>
    <col min="5910" max="6144" width="8.875" style="292"/>
    <col min="6145" max="6145" width="2.25" style="292" customWidth="1"/>
    <col min="6146" max="6146" width="13.375" style="292" customWidth="1"/>
    <col min="6147" max="6150" width="2.875" style="292" customWidth="1"/>
    <col min="6151" max="6151" width="13.375" style="292" customWidth="1"/>
    <col min="6152" max="6155" width="2.875" style="292" customWidth="1"/>
    <col min="6156" max="6156" width="13.375" style="292" customWidth="1"/>
    <col min="6157" max="6160" width="2.875" style="292" customWidth="1"/>
    <col min="6161" max="6161" width="14.375" style="292" customWidth="1"/>
    <col min="6162" max="6165" width="2.875" style="292" customWidth="1"/>
    <col min="6166" max="6400" width="8.875" style="292"/>
    <col min="6401" max="6401" width="2.25" style="292" customWidth="1"/>
    <col min="6402" max="6402" width="13.375" style="292" customWidth="1"/>
    <col min="6403" max="6406" width="2.875" style="292" customWidth="1"/>
    <col min="6407" max="6407" width="13.375" style="292" customWidth="1"/>
    <col min="6408" max="6411" width="2.875" style="292" customWidth="1"/>
    <col min="6412" max="6412" width="13.375" style="292" customWidth="1"/>
    <col min="6413" max="6416" width="2.875" style="292" customWidth="1"/>
    <col min="6417" max="6417" width="14.375" style="292" customWidth="1"/>
    <col min="6418" max="6421" width="2.875" style="292" customWidth="1"/>
    <col min="6422" max="6656" width="8.875" style="292"/>
    <col min="6657" max="6657" width="2.25" style="292" customWidth="1"/>
    <col min="6658" max="6658" width="13.375" style="292" customWidth="1"/>
    <col min="6659" max="6662" width="2.875" style="292" customWidth="1"/>
    <col min="6663" max="6663" width="13.375" style="292" customWidth="1"/>
    <col min="6664" max="6667" width="2.875" style="292" customWidth="1"/>
    <col min="6668" max="6668" width="13.375" style="292" customWidth="1"/>
    <col min="6669" max="6672" width="2.875" style="292" customWidth="1"/>
    <col min="6673" max="6673" width="14.375" style="292" customWidth="1"/>
    <col min="6674" max="6677" width="2.875" style="292" customWidth="1"/>
    <col min="6678" max="6912" width="8.875" style="292"/>
    <col min="6913" max="6913" width="2.25" style="292" customWidth="1"/>
    <col min="6914" max="6914" width="13.375" style="292" customWidth="1"/>
    <col min="6915" max="6918" width="2.875" style="292" customWidth="1"/>
    <col min="6919" max="6919" width="13.375" style="292" customWidth="1"/>
    <col min="6920" max="6923" width="2.875" style="292" customWidth="1"/>
    <col min="6924" max="6924" width="13.375" style="292" customWidth="1"/>
    <col min="6925" max="6928" width="2.875" style="292" customWidth="1"/>
    <col min="6929" max="6929" width="14.375" style="292" customWidth="1"/>
    <col min="6930" max="6933" width="2.875" style="292" customWidth="1"/>
    <col min="6934" max="7168" width="8.875" style="292"/>
    <col min="7169" max="7169" width="2.25" style="292" customWidth="1"/>
    <col min="7170" max="7170" width="13.375" style="292" customWidth="1"/>
    <col min="7171" max="7174" width="2.875" style="292" customWidth="1"/>
    <col min="7175" max="7175" width="13.375" style="292" customWidth="1"/>
    <col min="7176" max="7179" width="2.875" style="292" customWidth="1"/>
    <col min="7180" max="7180" width="13.375" style="292" customWidth="1"/>
    <col min="7181" max="7184" width="2.875" style="292" customWidth="1"/>
    <col min="7185" max="7185" width="14.375" style="292" customWidth="1"/>
    <col min="7186" max="7189" width="2.875" style="292" customWidth="1"/>
    <col min="7190" max="7424" width="8.875" style="292"/>
    <col min="7425" max="7425" width="2.25" style="292" customWidth="1"/>
    <col min="7426" max="7426" width="13.375" style="292" customWidth="1"/>
    <col min="7427" max="7430" width="2.875" style="292" customWidth="1"/>
    <col min="7431" max="7431" width="13.375" style="292" customWidth="1"/>
    <col min="7432" max="7435" width="2.875" style="292" customWidth="1"/>
    <col min="7436" max="7436" width="13.375" style="292" customWidth="1"/>
    <col min="7437" max="7440" width="2.875" style="292" customWidth="1"/>
    <col min="7441" max="7441" width="14.375" style="292" customWidth="1"/>
    <col min="7442" max="7445" width="2.875" style="292" customWidth="1"/>
    <col min="7446" max="7680" width="8.875" style="292"/>
    <col min="7681" max="7681" width="2.25" style="292" customWidth="1"/>
    <col min="7682" max="7682" width="13.375" style="292" customWidth="1"/>
    <col min="7683" max="7686" width="2.875" style="292" customWidth="1"/>
    <col min="7687" max="7687" width="13.375" style="292" customWidth="1"/>
    <col min="7688" max="7691" width="2.875" style="292" customWidth="1"/>
    <col min="7692" max="7692" width="13.375" style="292" customWidth="1"/>
    <col min="7693" max="7696" width="2.875" style="292" customWidth="1"/>
    <col min="7697" max="7697" width="14.375" style="292" customWidth="1"/>
    <col min="7698" max="7701" width="2.875" style="292" customWidth="1"/>
    <col min="7702" max="7936" width="8.875" style="292"/>
    <col min="7937" max="7937" width="2.25" style="292" customWidth="1"/>
    <col min="7938" max="7938" width="13.375" style="292" customWidth="1"/>
    <col min="7939" max="7942" width="2.875" style="292" customWidth="1"/>
    <col min="7943" max="7943" width="13.375" style="292" customWidth="1"/>
    <col min="7944" max="7947" width="2.875" style="292" customWidth="1"/>
    <col min="7948" max="7948" width="13.375" style="292" customWidth="1"/>
    <col min="7949" max="7952" width="2.875" style="292" customWidth="1"/>
    <col min="7953" max="7953" width="14.375" style="292" customWidth="1"/>
    <col min="7954" max="7957" width="2.875" style="292" customWidth="1"/>
    <col min="7958" max="8192" width="8.875" style="292"/>
    <col min="8193" max="8193" width="2.25" style="292" customWidth="1"/>
    <col min="8194" max="8194" width="13.375" style="292" customWidth="1"/>
    <col min="8195" max="8198" width="2.875" style="292" customWidth="1"/>
    <col min="8199" max="8199" width="13.375" style="292" customWidth="1"/>
    <col min="8200" max="8203" width="2.875" style="292" customWidth="1"/>
    <col min="8204" max="8204" width="13.375" style="292" customWidth="1"/>
    <col min="8205" max="8208" width="2.875" style="292" customWidth="1"/>
    <col min="8209" max="8209" width="14.375" style="292" customWidth="1"/>
    <col min="8210" max="8213" width="2.875" style="292" customWidth="1"/>
    <col min="8214" max="8448" width="8.875" style="292"/>
    <col min="8449" max="8449" width="2.25" style="292" customWidth="1"/>
    <col min="8450" max="8450" width="13.375" style="292" customWidth="1"/>
    <col min="8451" max="8454" width="2.875" style="292" customWidth="1"/>
    <col min="8455" max="8455" width="13.375" style="292" customWidth="1"/>
    <col min="8456" max="8459" width="2.875" style="292" customWidth="1"/>
    <col min="8460" max="8460" width="13.375" style="292" customWidth="1"/>
    <col min="8461" max="8464" width="2.875" style="292" customWidth="1"/>
    <col min="8465" max="8465" width="14.375" style="292" customWidth="1"/>
    <col min="8466" max="8469" width="2.875" style="292" customWidth="1"/>
    <col min="8470" max="8704" width="8.875" style="292"/>
    <col min="8705" max="8705" width="2.25" style="292" customWidth="1"/>
    <col min="8706" max="8706" width="13.375" style="292" customWidth="1"/>
    <col min="8707" max="8710" width="2.875" style="292" customWidth="1"/>
    <col min="8711" max="8711" width="13.375" style="292" customWidth="1"/>
    <col min="8712" max="8715" width="2.875" style="292" customWidth="1"/>
    <col min="8716" max="8716" width="13.375" style="292" customWidth="1"/>
    <col min="8717" max="8720" width="2.875" style="292" customWidth="1"/>
    <col min="8721" max="8721" width="14.375" style="292" customWidth="1"/>
    <col min="8722" max="8725" width="2.875" style="292" customWidth="1"/>
    <col min="8726" max="8960" width="8.875" style="292"/>
    <col min="8961" max="8961" width="2.25" style="292" customWidth="1"/>
    <col min="8962" max="8962" width="13.375" style="292" customWidth="1"/>
    <col min="8963" max="8966" width="2.875" style="292" customWidth="1"/>
    <col min="8967" max="8967" width="13.375" style="292" customWidth="1"/>
    <col min="8968" max="8971" width="2.875" style="292" customWidth="1"/>
    <col min="8972" max="8972" width="13.375" style="292" customWidth="1"/>
    <col min="8973" max="8976" width="2.875" style="292" customWidth="1"/>
    <col min="8977" max="8977" width="14.375" style="292" customWidth="1"/>
    <col min="8978" max="8981" width="2.875" style="292" customWidth="1"/>
    <col min="8982" max="9216" width="8.875" style="292"/>
    <col min="9217" max="9217" width="2.25" style="292" customWidth="1"/>
    <col min="9218" max="9218" width="13.375" style="292" customWidth="1"/>
    <col min="9219" max="9222" width="2.875" style="292" customWidth="1"/>
    <col min="9223" max="9223" width="13.375" style="292" customWidth="1"/>
    <col min="9224" max="9227" width="2.875" style="292" customWidth="1"/>
    <col min="9228" max="9228" width="13.375" style="292" customWidth="1"/>
    <col min="9229" max="9232" width="2.875" style="292" customWidth="1"/>
    <col min="9233" max="9233" width="14.375" style="292" customWidth="1"/>
    <col min="9234" max="9237" width="2.875" style="292" customWidth="1"/>
    <col min="9238" max="9472" width="8.875" style="292"/>
    <col min="9473" max="9473" width="2.25" style="292" customWidth="1"/>
    <col min="9474" max="9474" width="13.375" style="292" customWidth="1"/>
    <col min="9475" max="9478" width="2.875" style="292" customWidth="1"/>
    <col min="9479" max="9479" width="13.375" style="292" customWidth="1"/>
    <col min="9480" max="9483" width="2.875" style="292" customWidth="1"/>
    <col min="9484" max="9484" width="13.375" style="292" customWidth="1"/>
    <col min="9485" max="9488" width="2.875" style="292" customWidth="1"/>
    <col min="9489" max="9489" width="14.375" style="292" customWidth="1"/>
    <col min="9490" max="9493" width="2.875" style="292" customWidth="1"/>
    <col min="9494" max="9728" width="8.875" style="292"/>
    <col min="9729" max="9729" width="2.25" style="292" customWidth="1"/>
    <col min="9730" max="9730" width="13.375" style="292" customWidth="1"/>
    <col min="9731" max="9734" width="2.875" style="292" customWidth="1"/>
    <col min="9735" max="9735" width="13.375" style="292" customWidth="1"/>
    <col min="9736" max="9739" width="2.875" style="292" customWidth="1"/>
    <col min="9740" max="9740" width="13.375" style="292" customWidth="1"/>
    <col min="9741" max="9744" width="2.875" style="292" customWidth="1"/>
    <col min="9745" max="9745" width="14.375" style="292" customWidth="1"/>
    <col min="9746" max="9749" width="2.875" style="292" customWidth="1"/>
    <col min="9750" max="9984" width="8.875" style="292"/>
    <col min="9985" max="9985" width="2.25" style="292" customWidth="1"/>
    <col min="9986" max="9986" width="13.375" style="292" customWidth="1"/>
    <col min="9987" max="9990" width="2.875" style="292" customWidth="1"/>
    <col min="9991" max="9991" width="13.375" style="292" customWidth="1"/>
    <col min="9992" max="9995" width="2.875" style="292" customWidth="1"/>
    <col min="9996" max="9996" width="13.375" style="292" customWidth="1"/>
    <col min="9997" max="10000" width="2.875" style="292" customWidth="1"/>
    <col min="10001" max="10001" width="14.375" style="292" customWidth="1"/>
    <col min="10002" max="10005" width="2.875" style="292" customWidth="1"/>
    <col min="10006" max="10240" width="8.875" style="292"/>
    <col min="10241" max="10241" width="2.25" style="292" customWidth="1"/>
    <col min="10242" max="10242" width="13.375" style="292" customWidth="1"/>
    <col min="10243" max="10246" width="2.875" style="292" customWidth="1"/>
    <col min="10247" max="10247" width="13.375" style="292" customWidth="1"/>
    <col min="10248" max="10251" width="2.875" style="292" customWidth="1"/>
    <col min="10252" max="10252" width="13.375" style="292" customWidth="1"/>
    <col min="10253" max="10256" width="2.875" style="292" customWidth="1"/>
    <col min="10257" max="10257" width="14.375" style="292" customWidth="1"/>
    <col min="10258" max="10261" width="2.875" style="292" customWidth="1"/>
    <col min="10262" max="10496" width="8.875" style="292"/>
    <col min="10497" max="10497" width="2.25" style="292" customWidth="1"/>
    <col min="10498" max="10498" width="13.375" style="292" customWidth="1"/>
    <col min="10499" max="10502" width="2.875" style="292" customWidth="1"/>
    <col min="10503" max="10503" width="13.375" style="292" customWidth="1"/>
    <col min="10504" max="10507" width="2.875" style="292" customWidth="1"/>
    <col min="10508" max="10508" width="13.375" style="292" customWidth="1"/>
    <col min="10509" max="10512" width="2.875" style="292" customWidth="1"/>
    <col min="10513" max="10513" width="14.375" style="292" customWidth="1"/>
    <col min="10514" max="10517" width="2.875" style="292" customWidth="1"/>
    <col min="10518" max="10752" width="8.875" style="292"/>
    <col min="10753" max="10753" width="2.25" style="292" customWidth="1"/>
    <col min="10754" max="10754" width="13.375" style="292" customWidth="1"/>
    <col min="10755" max="10758" width="2.875" style="292" customWidth="1"/>
    <col min="10759" max="10759" width="13.375" style="292" customWidth="1"/>
    <col min="10760" max="10763" width="2.875" style="292" customWidth="1"/>
    <col min="10764" max="10764" width="13.375" style="292" customWidth="1"/>
    <col min="10765" max="10768" width="2.875" style="292" customWidth="1"/>
    <col min="10769" max="10769" width="14.375" style="292" customWidth="1"/>
    <col min="10770" max="10773" width="2.875" style="292" customWidth="1"/>
    <col min="10774" max="11008" width="8.875" style="292"/>
    <col min="11009" max="11009" width="2.25" style="292" customWidth="1"/>
    <col min="11010" max="11010" width="13.375" style="292" customWidth="1"/>
    <col min="11011" max="11014" width="2.875" style="292" customWidth="1"/>
    <col min="11015" max="11015" width="13.375" style="292" customWidth="1"/>
    <col min="11016" max="11019" width="2.875" style="292" customWidth="1"/>
    <col min="11020" max="11020" width="13.375" style="292" customWidth="1"/>
    <col min="11021" max="11024" width="2.875" style="292" customWidth="1"/>
    <col min="11025" max="11025" width="14.375" style="292" customWidth="1"/>
    <col min="11026" max="11029" width="2.875" style="292" customWidth="1"/>
    <col min="11030" max="11264" width="8.875" style="292"/>
    <col min="11265" max="11265" width="2.25" style="292" customWidth="1"/>
    <col min="11266" max="11266" width="13.375" style="292" customWidth="1"/>
    <col min="11267" max="11270" width="2.875" style="292" customWidth="1"/>
    <col min="11271" max="11271" width="13.375" style="292" customWidth="1"/>
    <col min="11272" max="11275" width="2.875" style="292" customWidth="1"/>
    <col min="11276" max="11276" width="13.375" style="292" customWidth="1"/>
    <col min="11277" max="11280" width="2.875" style="292" customWidth="1"/>
    <col min="11281" max="11281" width="14.375" style="292" customWidth="1"/>
    <col min="11282" max="11285" width="2.875" style="292" customWidth="1"/>
    <col min="11286" max="11520" width="8.875" style="292"/>
    <col min="11521" max="11521" width="2.25" style="292" customWidth="1"/>
    <col min="11522" max="11522" width="13.375" style="292" customWidth="1"/>
    <col min="11523" max="11526" width="2.875" style="292" customWidth="1"/>
    <col min="11527" max="11527" width="13.375" style="292" customWidth="1"/>
    <col min="11528" max="11531" width="2.875" style="292" customWidth="1"/>
    <col min="11532" max="11532" width="13.375" style="292" customWidth="1"/>
    <col min="11533" max="11536" width="2.875" style="292" customWidth="1"/>
    <col min="11537" max="11537" width="14.375" style="292" customWidth="1"/>
    <col min="11538" max="11541" width="2.875" style="292" customWidth="1"/>
    <col min="11542" max="11776" width="8.875" style="292"/>
    <col min="11777" max="11777" width="2.25" style="292" customWidth="1"/>
    <col min="11778" max="11778" width="13.375" style="292" customWidth="1"/>
    <col min="11779" max="11782" width="2.875" style="292" customWidth="1"/>
    <col min="11783" max="11783" width="13.375" style="292" customWidth="1"/>
    <col min="11784" max="11787" width="2.875" style="292" customWidth="1"/>
    <col min="11788" max="11788" width="13.375" style="292" customWidth="1"/>
    <col min="11789" max="11792" width="2.875" style="292" customWidth="1"/>
    <col min="11793" max="11793" width="14.375" style="292" customWidth="1"/>
    <col min="11794" max="11797" width="2.875" style="292" customWidth="1"/>
    <col min="11798" max="12032" width="8.875" style="292"/>
    <col min="12033" max="12033" width="2.25" style="292" customWidth="1"/>
    <col min="12034" max="12034" width="13.375" style="292" customWidth="1"/>
    <col min="12035" max="12038" width="2.875" style="292" customWidth="1"/>
    <col min="12039" max="12039" width="13.375" style="292" customWidth="1"/>
    <col min="12040" max="12043" width="2.875" style="292" customWidth="1"/>
    <col min="12044" max="12044" width="13.375" style="292" customWidth="1"/>
    <col min="12045" max="12048" width="2.875" style="292" customWidth="1"/>
    <col min="12049" max="12049" width="14.375" style="292" customWidth="1"/>
    <col min="12050" max="12053" width="2.875" style="292" customWidth="1"/>
    <col min="12054" max="12288" width="8.875" style="292"/>
    <col min="12289" max="12289" width="2.25" style="292" customWidth="1"/>
    <col min="12290" max="12290" width="13.375" style="292" customWidth="1"/>
    <col min="12291" max="12294" width="2.875" style="292" customWidth="1"/>
    <col min="12295" max="12295" width="13.375" style="292" customWidth="1"/>
    <col min="12296" max="12299" width="2.875" style="292" customWidth="1"/>
    <col min="12300" max="12300" width="13.375" style="292" customWidth="1"/>
    <col min="12301" max="12304" width="2.875" style="292" customWidth="1"/>
    <col min="12305" max="12305" width="14.375" style="292" customWidth="1"/>
    <col min="12306" max="12309" width="2.875" style="292" customWidth="1"/>
    <col min="12310" max="12544" width="8.875" style="292"/>
    <col min="12545" max="12545" width="2.25" style="292" customWidth="1"/>
    <col min="12546" max="12546" width="13.375" style="292" customWidth="1"/>
    <col min="12547" max="12550" width="2.875" style="292" customWidth="1"/>
    <col min="12551" max="12551" width="13.375" style="292" customWidth="1"/>
    <col min="12552" max="12555" width="2.875" style="292" customWidth="1"/>
    <col min="12556" max="12556" width="13.375" style="292" customWidth="1"/>
    <col min="12557" max="12560" width="2.875" style="292" customWidth="1"/>
    <col min="12561" max="12561" width="14.375" style="292" customWidth="1"/>
    <col min="12562" max="12565" width="2.875" style="292" customWidth="1"/>
    <col min="12566" max="12800" width="8.875" style="292"/>
    <col min="12801" max="12801" width="2.25" style="292" customWidth="1"/>
    <col min="12802" max="12802" width="13.375" style="292" customWidth="1"/>
    <col min="12803" max="12806" width="2.875" style="292" customWidth="1"/>
    <col min="12807" max="12807" width="13.375" style="292" customWidth="1"/>
    <col min="12808" max="12811" width="2.875" style="292" customWidth="1"/>
    <col min="12812" max="12812" width="13.375" style="292" customWidth="1"/>
    <col min="12813" max="12816" width="2.875" style="292" customWidth="1"/>
    <col min="12817" max="12817" width="14.375" style="292" customWidth="1"/>
    <col min="12818" max="12821" width="2.875" style="292" customWidth="1"/>
    <col min="12822" max="13056" width="8.875" style="292"/>
    <col min="13057" max="13057" width="2.25" style="292" customWidth="1"/>
    <col min="13058" max="13058" width="13.375" style="292" customWidth="1"/>
    <col min="13059" max="13062" width="2.875" style="292" customWidth="1"/>
    <col min="13063" max="13063" width="13.375" style="292" customWidth="1"/>
    <col min="13064" max="13067" width="2.875" style="292" customWidth="1"/>
    <col min="13068" max="13068" width="13.375" style="292" customWidth="1"/>
    <col min="13069" max="13072" width="2.875" style="292" customWidth="1"/>
    <col min="13073" max="13073" width="14.375" style="292" customWidth="1"/>
    <col min="13074" max="13077" width="2.875" style="292" customWidth="1"/>
    <col min="13078" max="13312" width="8.875" style="292"/>
    <col min="13313" max="13313" width="2.25" style="292" customWidth="1"/>
    <col min="13314" max="13314" width="13.375" style="292" customWidth="1"/>
    <col min="13315" max="13318" width="2.875" style="292" customWidth="1"/>
    <col min="13319" max="13319" width="13.375" style="292" customWidth="1"/>
    <col min="13320" max="13323" width="2.875" style="292" customWidth="1"/>
    <col min="13324" max="13324" width="13.375" style="292" customWidth="1"/>
    <col min="13325" max="13328" width="2.875" style="292" customWidth="1"/>
    <col min="13329" max="13329" width="14.375" style="292" customWidth="1"/>
    <col min="13330" max="13333" width="2.875" style="292" customWidth="1"/>
    <col min="13334" max="13568" width="8.875" style="292"/>
    <col min="13569" max="13569" width="2.25" style="292" customWidth="1"/>
    <col min="13570" max="13570" width="13.375" style="292" customWidth="1"/>
    <col min="13571" max="13574" width="2.875" style="292" customWidth="1"/>
    <col min="13575" max="13575" width="13.375" style="292" customWidth="1"/>
    <col min="13576" max="13579" width="2.875" style="292" customWidth="1"/>
    <col min="13580" max="13580" width="13.375" style="292" customWidth="1"/>
    <col min="13581" max="13584" width="2.875" style="292" customWidth="1"/>
    <col min="13585" max="13585" width="14.375" style="292" customWidth="1"/>
    <col min="13586" max="13589" width="2.875" style="292" customWidth="1"/>
    <col min="13590" max="13824" width="8.875" style="292"/>
    <col min="13825" max="13825" width="2.25" style="292" customWidth="1"/>
    <col min="13826" max="13826" width="13.375" style="292" customWidth="1"/>
    <col min="13827" max="13830" width="2.875" style="292" customWidth="1"/>
    <col min="13831" max="13831" width="13.375" style="292" customWidth="1"/>
    <col min="13832" max="13835" width="2.875" style="292" customWidth="1"/>
    <col min="13836" max="13836" width="13.375" style="292" customWidth="1"/>
    <col min="13837" max="13840" width="2.875" style="292" customWidth="1"/>
    <col min="13841" max="13841" width="14.375" style="292" customWidth="1"/>
    <col min="13842" max="13845" width="2.875" style="292" customWidth="1"/>
    <col min="13846" max="14080" width="8.875" style="292"/>
    <col min="14081" max="14081" width="2.25" style="292" customWidth="1"/>
    <col min="14082" max="14082" width="13.375" style="292" customWidth="1"/>
    <col min="14083" max="14086" width="2.875" style="292" customWidth="1"/>
    <col min="14087" max="14087" width="13.375" style="292" customWidth="1"/>
    <col min="14088" max="14091" width="2.875" style="292" customWidth="1"/>
    <col min="14092" max="14092" width="13.375" style="292" customWidth="1"/>
    <col min="14093" max="14096" width="2.875" style="292" customWidth="1"/>
    <col min="14097" max="14097" width="14.375" style="292" customWidth="1"/>
    <col min="14098" max="14101" width="2.875" style="292" customWidth="1"/>
    <col min="14102" max="14336" width="8.875" style="292"/>
    <col min="14337" max="14337" width="2.25" style="292" customWidth="1"/>
    <col min="14338" max="14338" width="13.375" style="292" customWidth="1"/>
    <col min="14339" max="14342" width="2.875" style="292" customWidth="1"/>
    <col min="14343" max="14343" width="13.375" style="292" customWidth="1"/>
    <col min="14344" max="14347" width="2.875" style="292" customWidth="1"/>
    <col min="14348" max="14348" width="13.375" style="292" customWidth="1"/>
    <col min="14349" max="14352" width="2.875" style="292" customWidth="1"/>
    <col min="14353" max="14353" width="14.375" style="292" customWidth="1"/>
    <col min="14354" max="14357" width="2.875" style="292" customWidth="1"/>
    <col min="14358" max="14592" width="8.875" style="292"/>
    <col min="14593" max="14593" width="2.25" style="292" customWidth="1"/>
    <col min="14594" max="14594" width="13.375" style="292" customWidth="1"/>
    <col min="14595" max="14598" width="2.875" style="292" customWidth="1"/>
    <col min="14599" max="14599" width="13.375" style="292" customWidth="1"/>
    <col min="14600" max="14603" width="2.875" style="292" customWidth="1"/>
    <col min="14604" max="14604" width="13.375" style="292" customWidth="1"/>
    <col min="14605" max="14608" width="2.875" style="292" customWidth="1"/>
    <col min="14609" max="14609" width="14.375" style="292" customWidth="1"/>
    <col min="14610" max="14613" width="2.875" style="292" customWidth="1"/>
    <col min="14614" max="14848" width="8.875" style="292"/>
    <col min="14849" max="14849" width="2.25" style="292" customWidth="1"/>
    <col min="14850" max="14850" width="13.375" style="292" customWidth="1"/>
    <col min="14851" max="14854" width="2.875" style="292" customWidth="1"/>
    <col min="14855" max="14855" width="13.375" style="292" customWidth="1"/>
    <col min="14856" max="14859" width="2.875" style="292" customWidth="1"/>
    <col min="14860" max="14860" width="13.375" style="292" customWidth="1"/>
    <col min="14861" max="14864" width="2.875" style="292" customWidth="1"/>
    <col min="14865" max="14865" width="14.375" style="292" customWidth="1"/>
    <col min="14866" max="14869" width="2.875" style="292" customWidth="1"/>
    <col min="14870" max="15104" width="8.875" style="292"/>
    <col min="15105" max="15105" width="2.25" style="292" customWidth="1"/>
    <col min="15106" max="15106" width="13.375" style="292" customWidth="1"/>
    <col min="15107" max="15110" width="2.875" style="292" customWidth="1"/>
    <col min="15111" max="15111" width="13.375" style="292" customWidth="1"/>
    <col min="15112" max="15115" width="2.875" style="292" customWidth="1"/>
    <col min="15116" max="15116" width="13.375" style="292" customWidth="1"/>
    <col min="15117" max="15120" width="2.875" style="292" customWidth="1"/>
    <col min="15121" max="15121" width="14.375" style="292" customWidth="1"/>
    <col min="15122" max="15125" width="2.875" style="292" customWidth="1"/>
    <col min="15126" max="15360" width="8.875" style="292"/>
    <col min="15361" max="15361" width="2.25" style="292" customWidth="1"/>
    <col min="15362" max="15362" width="13.375" style="292" customWidth="1"/>
    <col min="15363" max="15366" width="2.875" style="292" customWidth="1"/>
    <col min="15367" max="15367" width="13.375" style="292" customWidth="1"/>
    <col min="15368" max="15371" width="2.875" style="292" customWidth="1"/>
    <col min="15372" max="15372" width="13.375" style="292" customWidth="1"/>
    <col min="15373" max="15376" width="2.875" style="292" customWidth="1"/>
    <col min="15377" max="15377" width="14.375" style="292" customWidth="1"/>
    <col min="15378" max="15381" width="2.875" style="292" customWidth="1"/>
    <col min="15382" max="15616" width="8.875" style="292"/>
    <col min="15617" max="15617" width="2.25" style="292" customWidth="1"/>
    <col min="15618" max="15618" width="13.375" style="292" customWidth="1"/>
    <col min="15619" max="15622" width="2.875" style="292" customWidth="1"/>
    <col min="15623" max="15623" width="13.375" style="292" customWidth="1"/>
    <col min="15624" max="15627" width="2.875" style="292" customWidth="1"/>
    <col min="15628" max="15628" width="13.375" style="292" customWidth="1"/>
    <col min="15629" max="15632" width="2.875" style="292" customWidth="1"/>
    <col min="15633" max="15633" width="14.375" style="292" customWidth="1"/>
    <col min="15634" max="15637" width="2.875" style="292" customWidth="1"/>
    <col min="15638" max="15872" width="8.875" style="292"/>
    <col min="15873" max="15873" width="2.25" style="292" customWidth="1"/>
    <col min="15874" max="15874" width="13.375" style="292" customWidth="1"/>
    <col min="15875" max="15878" width="2.875" style="292" customWidth="1"/>
    <col min="15879" max="15879" width="13.375" style="292" customWidth="1"/>
    <col min="15880" max="15883" width="2.875" style="292" customWidth="1"/>
    <col min="15884" max="15884" width="13.375" style="292" customWidth="1"/>
    <col min="15885" max="15888" width="2.875" style="292" customWidth="1"/>
    <col min="15889" max="15889" width="14.375" style="292" customWidth="1"/>
    <col min="15890" max="15893" width="2.875" style="292" customWidth="1"/>
    <col min="15894" max="16128" width="8.875" style="292"/>
    <col min="16129" max="16129" width="2.25" style="292" customWidth="1"/>
    <col min="16130" max="16130" width="13.375" style="292" customWidth="1"/>
    <col min="16131" max="16134" width="2.875" style="292" customWidth="1"/>
    <col min="16135" max="16135" width="13.375" style="292" customWidth="1"/>
    <col min="16136" max="16139" width="2.875" style="292" customWidth="1"/>
    <col min="16140" max="16140" width="13.375" style="292" customWidth="1"/>
    <col min="16141" max="16144" width="2.875" style="292" customWidth="1"/>
    <col min="16145" max="16145" width="14.375" style="292" customWidth="1"/>
    <col min="16146" max="16149" width="2.875" style="292" customWidth="1"/>
    <col min="16150" max="16384" width="8.875" style="292"/>
  </cols>
  <sheetData>
    <row r="1" spans="1:21" s="233" customFormat="1" ht="26.25" customHeight="1" x14ac:dyDescent="0.25">
      <c r="A1" s="566" t="s">
        <v>834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</row>
    <row r="2" spans="1:21" s="234" customFormat="1" ht="25.5" customHeight="1" x14ac:dyDescent="0.2">
      <c r="A2" s="568" t="s">
        <v>835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</row>
    <row r="3" spans="1:21" s="11" customFormat="1" ht="15.75" customHeight="1" x14ac:dyDescent="0.2">
      <c r="A3" s="555" t="s">
        <v>547</v>
      </c>
      <c r="B3" s="570" t="s">
        <v>548</v>
      </c>
      <c r="C3" s="555" t="s">
        <v>549</v>
      </c>
      <c r="D3" s="555"/>
      <c r="E3" s="555"/>
      <c r="F3" s="555"/>
      <c r="G3" s="570" t="s">
        <v>548</v>
      </c>
      <c r="H3" s="555" t="s">
        <v>550</v>
      </c>
      <c r="I3" s="555"/>
      <c r="J3" s="555"/>
      <c r="K3" s="555"/>
      <c r="L3" s="570" t="s">
        <v>548</v>
      </c>
      <c r="M3" s="555" t="s">
        <v>551</v>
      </c>
      <c r="N3" s="555"/>
      <c r="O3" s="555"/>
      <c r="P3" s="555"/>
      <c r="Q3" s="570" t="s">
        <v>548</v>
      </c>
      <c r="R3" s="555" t="s">
        <v>552</v>
      </c>
      <c r="S3" s="555"/>
      <c r="T3" s="555"/>
      <c r="U3" s="555"/>
    </row>
    <row r="4" spans="1:21" s="11" customFormat="1" ht="15.75" customHeight="1" x14ac:dyDescent="0.2">
      <c r="A4" s="555"/>
      <c r="B4" s="570"/>
      <c r="C4" s="555" t="s">
        <v>553</v>
      </c>
      <c r="D4" s="555"/>
      <c r="E4" s="555" t="s">
        <v>554</v>
      </c>
      <c r="F4" s="555"/>
      <c r="G4" s="570"/>
      <c r="H4" s="555" t="s">
        <v>553</v>
      </c>
      <c r="I4" s="555"/>
      <c r="J4" s="555" t="s">
        <v>554</v>
      </c>
      <c r="K4" s="555"/>
      <c r="L4" s="570"/>
      <c r="M4" s="555" t="s">
        <v>553</v>
      </c>
      <c r="N4" s="555"/>
      <c r="O4" s="555" t="s">
        <v>554</v>
      </c>
      <c r="P4" s="555"/>
      <c r="Q4" s="570"/>
      <c r="R4" s="555" t="s">
        <v>553</v>
      </c>
      <c r="S4" s="555"/>
      <c r="T4" s="555" t="s">
        <v>554</v>
      </c>
      <c r="U4" s="555"/>
    </row>
    <row r="5" spans="1:21" s="27" customFormat="1" ht="15" customHeight="1" x14ac:dyDescent="0.25">
      <c r="A5" s="555"/>
      <c r="B5" s="570"/>
      <c r="C5" s="235" t="s">
        <v>555</v>
      </c>
      <c r="D5" s="235" t="s">
        <v>556</v>
      </c>
      <c r="E5" s="235" t="s">
        <v>555</v>
      </c>
      <c r="F5" s="235" t="s">
        <v>556</v>
      </c>
      <c r="G5" s="570"/>
      <c r="H5" s="235" t="s">
        <v>555</v>
      </c>
      <c r="I5" s="235" t="s">
        <v>556</v>
      </c>
      <c r="J5" s="235" t="s">
        <v>555</v>
      </c>
      <c r="K5" s="235" t="s">
        <v>556</v>
      </c>
      <c r="L5" s="570"/>
      <c r="M5" s="235" t="s">
        <v>555</v>
      </c>
      <c r="N5" s="235" t="s">
        <v>556</v>
      </c>
      <c r="O5" s="235" t="s">
        <v>555</v>
      </c>
      <c r="P5" s="235" t="s">
        <v>556</v>
      </c>
      <c r="Q5" s="570"/>
      <c r="R5" s="235" t="s">
        <v>555</v>
      </c>
      <c r="S5" s="235" t="s">
        <v>556</v>
      </c>
      <c r="T5" s="235" t="s">
        <v>555</v>
      </c>
      <c r="U5" s="235" t="s">
        <v>556</v>
      </c>
    </row>
    <row r="6" spans="1:21" s="239" customFormat="1" ht="15" customHeight="1" x14ac:dyDescent="0.25">
      <c r="A6" s="555" t="s">
        <v>594</v>
      </c>
      <c r="B6" s="236" t="s">
        <v>836</v>
      </c>
      <c r="C6" s="237"/>
      <c r="D6" s="235"/>
      <c r="E6" s="235">
        <v>2</v>
      </c>
      <c r="F6" s="235">
        <v>2</v>
      </c>
      <c r="G6" s="236" t="s">
        <v>837</v>
      </c>
      <c r="H6" s="235">
        <v>2</v>
      </c>
      <c r="I6" s="235">
        <v>2</v>
      </c>
      <c r="J6" s="235"/>
      <c r="K6" s="235"/>
      <c r="L6" s="238"/>
      <c r="M6" s="235"/>
      <c r="N6" s="235"/>
      <c r="O6" s="235"/>
      <c r="P6" s="235"/>
      <c r="Q6" s="238"/>
      <c r="R6" s="235"/>
      <c r="S6" s="235"/>
      <c r="T6" s="235"/>
      <c r="U6" s="235"/>
    </row>
    <row r="7" spans="1:21" s="241" customFormat="1" ht="15" customHeight="1" x14ac:dyDescent="0.25">
      <c r="A7" s="555"/>
      <c r="B7" s="236" t="s">
        <v>838</v>
      </c>
      <c r="C7" s="237">
        <v>2</v>
      </c>
      <c r="D7" s="235">
        <v>2</v>
      </c>
      <c r="E7" s="235">
        <v>2</v>
      </c>
      <c r="F7" s="235">
        <v>2</v>
      </c>
      <c r="G7" s="236" t="s">
        <v>839</v>
      </c>
      <c r="H7" s="235">
        <v>2</v>
      </c>
      <c r="I7" s="235">
        <v>2</v>
      </c>
      <c r="J7" s="240"/>
      <c r="K7" s="240"/>
      <c r="L7" s="236"/>
      <c r="M7" s="235"/>
      <c r="N7" s="235"/>
      <c r="O7" s="235"/>
      <c r="P7" s="235"/>
      <c r="Q7" s="238"/>
      <c r="R7" s="235"/>
      <c r="S7" s="235"/>
      <c r="T7" s="235"/>
      <c r="U7" s="235"/>
    </row>
    <row r="8" spans="1:21" s="241" customFormat="1" ht="15" customHeight="1" x14ac:dyDescent="0.25">
      <c r="A8" s="555"/>
      <c r="B8" s="236" t="s">
        <v>840</v>
      </c>
      <c r="C8" s="237">
        <v>2</v>
      </c>
      <c r="D8" s="235">
        <v>2</v>
      </c>
      <c r="E8" s="235">
        <v>2</v>
      </c>
      <c r="F8" s="235">
        <v>2</v>
      </c>
      <c r="G8" s="236"/>
      <c r="H8" s="235"/>
      <c r="I8" s="235"/>
      <c r="J8" s="235"/>
      <c r="K8" s="235"/>
      <c r="L8" s="236"/>
      <c r="M8" s="235"/>
      <c r="N8" s="235"/>
      <c r="O8" s="235"/>
      <c r="P8" s="235"/>
      <c r="Q8" s="238"/>
      <c r="R8" s="235"/>
      <c r="S8" s="235"/>
      <c r="T8" s="235"/>
      <c r="U8" s="235"/>
    </row>
    <row r="9" spans="1:21" s="245" customFormat="1" ht="15" customHeight="1" x14ac:dyDescent="0.25">
      <c r="A9" s="555"/>
      <c r="B9" s="242" t="s">
        <v>557</v>
      </c>
      <c r="C9" s="243">
        <f>SUM(C6:C8)</f>
        <v>4</v>
      </c>
      <c r="D9" s="244">
        <f>SUM(D6:D8)</f>
        <v>4</v>
      </c>
      <c r="E9" s="244">
        <f>SUM(E6:E8)</f>
        <v>6</v>
      </c>
      <c r="F9" s="244">
        <f>SUM(F6:F8)</f>
        <v>6</v>
      </c>
      <c r="G9" s="242" t="s">
        <v>557</v>
      </c>
      <c r="H9" s="244">
        <f>SUM(H6:H8)</f>
        <v>4</v>
      </c>
      <c r="I9" s="244">
        <f>SUM(I6:I8)</f>
        <v>4</v>
      </c>
      <c r="J9" s="244">
        <f>SUM(J6:J8)</f>
        <v>0</v>
      </c>
      <c r="K9" s="244">
        <f>SUM(K6:K8)</f>
        <v>0</v>
      </c>
      <c r="L9" s="242" t="s">
        <v>557</v>
      </c>
      <c r="M9" s="244">
        <f>SUM(M6:M8)</f>
        <v>0</v>
      </c>
      <c r="N9" s="244">
        <f>SUM(N6:N8)</f>
        <v>0</v>
      </c>
      <c r="O9" s="244">
        <f>SUM(O6:O8)</f>
        <v>0</v>
      </c>
      <c r="P9" s="244">
        <f>SUM(P6:P8)</f>
        <v>0</v>
      </c>
      <c r="Q9" s="242" t="s">
        <v>557</v>
      </c>
      <c r="R9" s="244">
        <f>SUM(R6:R8)</f>
        <v>0</v>
      </c>
      <c r="S9" s="244">
        <f>SUM(S6:S8)</f>
        <v>0</v>
      </c>
      <c r="T9" s="244">
        <f>SUM(T6:T8)</f>
        <v>0</v>
      </c>
      <c r="U9" s="244">
        <f>SUM(U6:U8)</f>
        <v>0</v>
      </c>
    </row>
    <row r="10" spans="1:21" s="245" customFormat="1" ht="15" customHeight="1" x14ac:dyDescent="0.25">
      <c r="A10" s="555"/>
      <c r="B10" s="246" t="s">
        <v>558</v>
      </c>
      <c r="C10" s="564">
        <f>C9+E9+H9+J9+M9+O9+R9+T9</f>
        <v>14</v>
      </c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</row>
    <row r="11" spans="1:21" s="245" customFormat="1" ht="52.15" customHeight="1" x14ac:dyDescent="0.25">
      <c r="A11" s="555"/>
      <c r="B11" s="565" t="s">
        <v>841</v>
      </c>
      <c r="C11" s="565"/>
      <c r="D11" s="565"/>
      <c r="E11" s="565"/>
      <c r="F11" s="565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</row>
    <row r="12" spans="1:21" s="241" customFormat="1" ht="15" customHeight="1" x14ac:dyDescent="0.25">
      <c r="A12" s="555" t="s">
        <v>842</v>
      </c>
      <c r="B12" s="236" t="s">
        <v>560</v>
      </c>
      <c r="C12" s="235">
        <v>0</v>
      </c>
      <c r="D12" s="235">
        <v>1</v>
      </c>
      <c r="E12" s="235">
        <v>0</v>
      </c>
      <c r="F12" s="235">
        <v>1</v>
      </c>
      <c r="G12" s="236" t="s">
        <v>843</v>
      </c>
      <c r="H12" s="235">
        <v>1</v>
      </c>
      <c r="I12" s="235">
        <v>1</v>
      </c>
      <c r="J12" s="235">
        <v>1</v>
      </c>
      <c r="K12" s="235">
        <v>1</v>
      </c>
      <c r="L12" s="238"/>
      <c r="M12" s="235"/>
      <c r="N12" s="235"/>
      <c r="O12" s="235"/>
      <c r="P12" s="235"/>
      <c r="Q12" s="238"/>
      <c r="R12" s="235"/>
      <c r="S12" s="235"/>
      <c r="T12" s="235"/>
      <c r="U12" s="235"/>
    </row>
    <row r="13" spans="1:21" s="241" customFormat="1" ht="15" customHeight="1" x14ac:dyDescent="0.25">
      <c r="A13" s="555"/>
      <c r="B13" s="236" t="s">
        <v>844</v>
      </c>
      <c r="C13" s="237">
        <v>2</v>
      </c>
      <c r="D13" s="235">
        <v>2</v>
      </c>
      <c r="E13" s="235"/>
      <c r="F13" s="235"/>
      <c r="G13" s="247" t="s">
        <v>845</v>
      </c>
      <c r="H13" s="235">
        <v>2</v>
      </c>
      <c r="I13" s="235">
        <v>2</v>
      </c>
      <c r="J13" s="235"/>
      <c r="K13" s="235"/>
      <c r="L13" s="238"/>
      <c r="M13" s="235"/>
      <c r="N13" s="235"/>
      <c r="O13" s="235"/>
      <c r="P13" s="235"/>
      <c r="Q13" s="238"/>
      <c r="R13" s="235"/>
      <c r="S13" s="235"/>
      <c r="T13" s="235"/>
      <c r="U13" s="235"/>
    </row>
    <row r="14" spans="1:21" s="241" customFormat="1" ht="15" customHeight="1" x14ac:dyDescent="0.25">
      <c r="A14" s="555"/>
      <c r="B14" s="236"/>
      <c r="C14" s="235"/>
      <c r="D14" s="235"/>
      <c r="E14" s="235"/>
      <c r="F14" s="235"/>
      <c r="G14" s="247" t="s">
        <v>846</v>
      </c>
      <c r="H14" s="235"/>
      <c r="I14" s="235"/>
      <c r="J14" s="235">
        <v>2</v>
      </c>
      <c r="K14" s="235">
        <v>2</v>
      </c>
      <c r="L14" s="238"/>
      <c r="M14" s="235"/>
      <c r="N14" s="235"/>
      <c r="O14" s="235"/>
      <c r="P14" s="235"/>
      <c r="Q14" s="238"/>
      <c r="R14" s="235"/>
      <c r="S14" s="235"/>
      <c r="T14" s="235"/>
      <c r="U14" s="235"/>
    </row>
    <row r="15" spans="1:21" s="245" customFormat="1" ht="15" customHeight="1" x14ac:dyDescent="0.25">
      <c r="A15" s="555"/>
      <c r="B15" s="242" t="s">
        <v>557</v>
      </c>
      <c r="C15" s="244">
        <f>SUM(C12:C13)</f>
        <v>2</v>
      </c>
      <c r="D15" s="244">
        <f>SUM(D12:D13)</f>
        <v>3</v>
      </c>
      <c r="E15" s="244">
        <f>SUM(E12:E13)</f>
        <v>0</v>
      </c>
      <c r="F15" s="244">
        <f>SUM(F12:F13)</f>
        <v>1</v>
      </c>
      <c r="G15" s="242" t="s">
        <v>557</v>
      </c>
      <c r="H15" s="244">
        <f>SUM(H12:H14)</f>
        <v>3</v>
      </c>
      <c r="I15" s="244">
        <f>SUM(I12:I14)</f>
        <v>3</v>
      </c>
      <c r="J15" s="244">
        <f>SUM(J12:J14)</f>
        <v>3</v>
      </c>
      <c r="K15" s="244">
        <f>SUM(K12:K14)</f>
        <v>3</v>
      </c>
      <c r="L15" s="242" t="s">
        <v>557</v>
      </c>
      <c r="M15" s="244">
        <f>SUM(M12:M14)</f>
        <v>0</v>
      </c>
      <c r="N15" s="244">
        <f>SUM(N12:N14)</f>
        <v>0</v>
      </c>
      <c r="O15" s="244">
        <f>SUM(O12:O14)</f>
        <v>0</v>
      </c>
      <c r="P15" s="244">
        <f>SUM(P12:P14)</f>
        <v>0</v>
      </c>
      <c r="Q15" s="242" t="s">
        <v>557</v>
      </c>
      <c r="R15" s="244">
        <f>SUM(R12:R14)</f>
        <v>0</v>
      </c>
      <c r="S15" s="244">
        <f>SUM(S12:S14)</f>
        <v>0</v>
      </c>
      <c r="T15" s="244">
        <f>SUM(T12:T14)</f>
        <v>0</v>
      </c>
      <c r="U15" s="244">
        <f>SUM(U12:U14)</f>
        <v>0</v>
      </c>
    </row>
    <row r="16" spans="1:21" s="245" customFormat="1" ht="15" customHeight="1" x14ac:dyDescent="0.25">
      <c r="A16" s="555"/>
      <c r="B16" s="246" t="s">
        <v>558</v>
      </c>
      <c r="C16" s="564">
        <f>C15+E15+H15+J15+M15+O15+R15+T15</f>
        <v>8</v>
      </c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</row>
    <row r="17" spans="1:21" s="233" customFormat="1" ht="74.45" customHeight="1" x14ac:dyDescent="0.25">
      <c r="A17" s="555" t="s">
        <v>847</v>
      </c>
      <c r="B17" s="556" t="s">
        <v>848</v>
      </c>
      <c r="C17" s="556"/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</row>
    <row r="18" spans="1:21" s="248" customFormat="1" ht="15" customHeight="1" x14ac:dyDescent="0.25">
      <c r="A18" s="555"/>
      <c r="B18" s="246" t="s">
        <v>558</v>
      </c>
      <c r="C18" s="564">
        <v>6</v>
      </c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</row>
    <row r="19" spans="1:21" s="11" customFormat="1" ht="15" hidden="1" customHeight="1" thickTop="1" thickBot="1" x14ac:dyDescent="0.25">
      <c r="A19" s="555"/>
      <c r="B19" s="556" t="s">
        <v>850</v>
      </c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</row>
    <row r="20" spans="1:21" s="11" customFormat="1" ht="15" hidden="1" customHeight="1" thickTop="1" thickBot="1" x14ac:dyDescent="0.25">
      <c r="A20" s="555"/>
      <c r="B20" s="556" t="s">
        <v>849</v>
      </c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</row>
    <row r="21" spans="1:21" s="253" customFormat="1" ht="15" customHeight="1" x14ac:dyDescent="0.25">
      <c r="A21" s="557" t="s">
        <v>851</v>
      </c>
      <c r="B21" s="249" t="s">
        <v>852</v>
      </c>
      <c r="C21" s="250">
        <v>2</v>
      </c>
      <c r="D21" s="251">
        <v>2</v>
      </c>
      <c r="E21" s="251"/>
      <c r="F21" s="251"/>
      <c r="G21" s="252" t="s">
        <v>853</v>
      </c>
      <c r="H21" s="251">
        <v>2</v>
      </c>
      <c r="I21" s="251">
        <v>2</v>
      </c>
      <c r="J21" s="251"/>
      <c r="K21" s="251"/>
      <c r="L21" s="249"/>
      <c r="M21" s="251"/>
      <c r="N21" s="251"/>
      <c r="O21" s="251"/>
      <c r="P21" s="251"/>
      <c r="Q21" s="249"/>
      <c r="R21" s="251"/>
      <c r="S21" s="251"/>
      <c r="T21" s="251"/>
      <c r="U21" s="251"/>
    </row>
    <row r="22" spans="1:21" s="253" customFormat="1" ht="15" customHeight="1" x14ac:dyDescent="0.25">
      <c r="A22" s="557"/>
      <c r="B22" s="249" t="s">
        <v>854</v>
      </c>
      <c r="C22" s="251"/>
      <c r="D22" s="251"/>
      <c r="E22" s="251">
        <v>2</v>
      </c>
      <c r="F22" s="251">
        <v>2</v>
      </c>
      <c r="G22" s="249" t="s">
        <v>855</v>
      </c>
      <c r="H22" s="251"/>
      <c r="I22" s="251"/>
      <c r="J22" s="251">
        <v>2</v>
      </c>
      <c r="K22" s="251">
        <v>2</v>
      </c>
      <c r="L22" s="249"/>
      <c r="M22" s="251"/>
      <c r="N22" s="251"/>
      <c r="O22" s="251"/>
      <c r="P22" s="251"/>
      <c r="Q22" s="249"/>
      <c r="R22" s="251"/>
      <c r="S22" s="251"/>
      <c r="T22" s="251"/>
      <c r="U22" s="251"/>
    </row>
    <row r="23" spans="1:21" s="255" customFormat="1" ht="15" customHeight="1" thickBot="1" x14ac:dyDescent="0.3">
      <c r="A23" s="557"/>
      <c r="B23" s="254" t="s">
        <v>558</v>
      </c>
      <c r="C23" s="558">
        <f>C21+E22+H21+J22</f>
        <v>8</v>
      </c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</row>
    <row r="24" spans="1:21" s="261" customFormat="1" ht="16.5" customHeight="1" x14ac:dyDescent="0.25">
      <c r="A24" s="559" t="s">
        <v>856</v>
      </c>
      <c r="B24" s="256" t="s">
        <v>857</v>
      </c>
      <c r="C24" s="257">
        <v>2</v>
      </c>
      <c r="D24" s="257">
        <v>2</v>
      </c>
      <c r="E24" s="258"/>
      <c r="F24" s="258"/>
      <c r="G24" s="259" t="s">
        <v>858</v>
      </c>
      <c r="H24" s="257">
        <v>2</v>
      </c>
      <c r="I24" s="257">
        <v>2</v>
      </c>
      <c r="J24" s="257"/>
      <c r="K24" s="257"/>
      <c r="L24" s="259" t="s">
        <v>859</v>
      </c>
      <c r="M24" s="257"/>
      <c r="N24" s="257"/>
      <c r="O24" s="257">
        <v>2</v>
      </c>
      <c r="P24" s="257">
        <v>2</v>
      </c>
      <c r="Q24" s="259" t="s">
        <v>860</v>
      </c>
      <c r="R24" s="257"/>
      <c r="S24" s="257"/>
      <c r="T24" s="257">
        <v>2</v>
      </c>
      <c r="U24" s="260">
        <v>2</v>
      </c>
    </row>
    <row r="25" spans="1:21" s="261" customFormat="1" ht="16.5" customHeight="1" x14ac:dyDescent="0.25">
      <c r="A25" s="560"/>
      <c r="B25" s="262" t="s">
        <v>861</v>
      </c>
      <c r="C25" s="263">
        <v>2</v>
      </c>
      <c r="D25" s="263">
        <v>2</v>
      </c>
      <c r="E25" s="264"/>
      <c r="F25" s="264"/>
      <c r="G25" s="265" t="s">
        <v>862</v>
      </c>
      <c r="H25" s="266"/>
      <c r="I25" s="266"/>
      <c r="J25" s="263">
        <v>2</v>
      </c>
      <c r="K25" s="263">
        <v>2</v>
      </c>
      <c r="L25" s="265"/>
      <c r="M25" s="266"/>
      <c r="N25" s="266"/>
      <c r="O25" s="266"/>
      <c r="P25" s="266"/>
      <c r="Q25" s="265"/>
      <c r="R25" s="266"/>
      <c r="S25" s="266"/>
      <c r="T25" s="266"/>
      <c r="U25" s="267"/>
    </row>
    <row r="26" spans="1:21" s="261" customFormat="1" ht="12.75" thickBot="1" x14ac:dyDescent="0.25">
      <c r="A26" s="561"/>
      <c r="B26" s="268" t="s">
        <v>569</v>
      </c>
      <c r="C26" s="562">
        <f>C24+H24+O24+T24+C25+J25</f>
        <v>12</v>
      </c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2"/>
      <c r="S26" s="562"/>
      <c r="T26" s="562"/>
      <c r="U26" s="563"/>
    </row>
    <row r="27" spans="1:21" s="271" customFormat="1" ht="15" customHeight="1" x14ac:dyDescent="0.25">
      <c r="A27" s="545" t="s">
        <v>863</v>
      </c>
      <c r="B27" s="269" t="s">
        <v>864</v>
      </c>
      <c r="C27" s="270">
        <v>2</v>
      </c>
      <c r="D27" s="270">
        <v>2</v>
      </c>
      <c r="E27" s="270"/>
      <c r="F27" s="270"/>
      <c r="G27" s="269" t="s">
        <v>865</v>
      </c>
      <c r="H27" s="270">
        <v>2</v>
      </c>
      <c r="I27" s="270">
        <v>3</v>
      </c>
      <c r="J27" s="270"/>
      <c r="K27" s="270"/>
      <c r="L27" s="269" t="s">
        <v>866</v>
      </c>
      <c r="M27" s="270">
        <v>2</v>
      </c>
      <c r="N27" s="270">
        <v>3</v>
      </c>
      <c r="O27" s="270"/>
      <c r="P27" s="270"/>
      <c r="Q27" s="269" t="s">
        <v>867</v>
      </c>
      <c r="R27" s="235">
        <v>3</v>
      </c>
      <c r="S27" s="235">
        <v>3</v>
      </c>
      <c r="T27" s="235"/>
      <c r="U27" s="235"/>
    </row>
    <row r="28" spans="1:21" s="271" customFormat="1" ht="15" customHeight="1" x14ac:dyDescent="0.25">
      <c r="A28" s="545"/>
      <c r="B28" s="269" t="s">
        <v>571</v>
      </c>
      <c r="C28" s="270">
        <v>2</v>
      </c>
      <c r="D28" s="270">
        <v>2</v>
      </c>
      <c r="E28" s="270"/>
      <c r="F28" s="270"/>
      <c r="G28" s="269" t="s">
        <v>868</v>
      </c>
      <c r="H28" s="270">
        <v>2</v>
      </c>
      <c r="I28" s="270">
        <v>2</v>
      </c>
      <c r="J28" s="270"/>
      <c r="K28" s="270"/>
      <c r="L28" s="269" t="s">
        <v>869</v>
      </c>
      <c r="M28" s="270">
        <v>2</v>
      </c>
      <c r="N28" s="270">
        <v>3</v>
      </c>
      <c r="O28" s="270"/>
      <c r="P28" s="270"/>
      <c r="Q28" s="269" t="s">
        <v>870</v>
      </c>
      <c r="R28" s="235"/>
      <c r="S28" s="235"/>
      <c r="T28" s="235">
        <v>3</v>
      </c>
      <c r="U28" s="235">
        <v>3</v>
      </c>
    </row>
    <row r="29" spans="1:21" s="271" customFormat="1" ht="15" customHeight="1" x14ac:dyDescent="0.25">
      <c r="A29" s="545"/>
      <c r="B29" s="269" t="s">
        <v>572</v>
      </c>
      <c r="C29" s="270">
        <v>2</v>
      </c>
      <c r="D29" s="270">
        <v>2</v>
      </c>
      <c r="E29" s="270"/>
      <c r="F29" s="270"/>
      <c r="G29" s="269" t="s">
        <v>871</v>
      </c>
      <c r="H29" s="270">
        <v>2</v>
      </c>
      <c r="I29" s="270">
        <v>2</v>
      </c>
      <c r="J29" s="270"/>
      <c r="K29" s="270"/>
      <c r="L29" s="269" t="s">
        <v>872</v>
      </c>
      <c r="M29" s="270">
        <v>2</v>
      </c>
      <c r="N29" s="270">
        <v>2</v>
      </c>
      <c r="O29" s="270"/>
      <c r="P29" s="270"/>
      <c r="Q29" s="269"/>
      <c r="R29" s="235"/>
      <c r="S29" s="235"/>
      <c r="T29" s="235"/>
      <c r="U29" s="235"/>
    </row>
    <row r="30" spans="1:21" s="271" customFormat="1" ht="15" customHeight="1" x14ac:dyDescent="0.25">
      <c r="A30" s="545"/>
      <c r="B30" s="269" t="s">
        <v>873</v>
      </c>
      <c r="C30" s="270">
        <v>2</v>
      </c>
      <c r="D30" s="270">
        <v>2</v>
      </c>
      <c r="E30" s="270"/>
      <c r="F30" s="270"/>
      <c r="G30" s="269" t="s">
        <v>874</v>
      </c>
      <c r="H30" s="270">
        <v>2</v>
      </c>
      <c r="I30" s="270">
        <v>3</v>
      </c>
      <c r="J30" s="270"/>
      <c r="K30" s="270"/>
      <c r="L30" s="269" t="s">
        <v>875</v>
      </c>
      <c r="M30" s="270">
        <v>2</v>
      </c>
      <c r="N30" s="270">
        <v>2</v>
      </c>
      <c r="O30" s="270"/>
      <c r="P30" s="270"/>
      <c r="Q30" s="269"/>
      <c r="R30" s="235"/>
      <c r="S30" s="235"/>
      <c r="T30" s="235"/>
      <c r="U30" s="235"/>
    </row>
    <row r="31" spans="1:21" s="271" customFormat="1" ht="15" customHeight="1" x14ac:dyDescent="0.25">
      <c r="A31" s="545"/>
      <c r="B31" s="269" t="s">
        <v>876</v>
      </c>
      <c r="C31" s="270">
        <v>2</v>
      </c>
      <c r="D31" s="270">
        <v>2</v>
      </c>
      <c r="E31" s="270"/>
      <c r="F31" s="270"/>
      <c r="G31" s="269" t="s">
        <v>877</v>
      </c>
      <c r="H31" s="272">
        <v>2</v>
      </c>
      <c r="I31" s="272">
        <v>3</v>
      </c>
      <c r="J31" s="270"/>
      <c r="K31" s="270"/>
      <c r="L31" s="269" t="s">
        <v>878</v>
      </c>
      <c r="M31" s="270">
        <v>2</v>
      </c>
      <c r="N31" s="270">
        <v>2</v>
      </c>
      <c r="O31" s="270"/>
      <c r="P31" s="270"/>
      <c r="Q31" s="269"/>
      <c r="R31" s="235"/>
      <c r="S31" s="235"/>
      <c r="T31" s="235"/>
      <c r="U31" s="235"/>
    </row>
    <row r="32" spans="1:21" s="271" customFormat="1" ht="15" customHeight="1" x14ac:dyDescent="0.25">
      <c r="A32" s="545"/>
      <c r="B32" s="269" t="s">
        <v>879</v>
      </c>
      <c r="C32" s="270"/>
      <c r="D32" s="270"/>
      <c r="E32" s="270">
        <v>2</v>
      </c>
      <c r="F32" s="270">
        <v>2</v>
      </c>
      <c r="G32" s="269" t="s">
        <v>880</v>
      </c>
      <c r="H32" s="272"/>
      <c r="I32" s="272"/>
      <c r="J32" s="270">
        <v>2</v>
      </c>
      <c r="K32" s="270">
        <v>3</v>
      </c>
      <c r="L32" s="269" t="s">
        <v>881</v>
      </c>
      <c r="M32" s="270"/>
      <c r="N32" s="270"/>
      <c r="O32" s="270">
        <v>2</v>
      </c>
      <c r="P32" s="270">
        <v>3</v>
      </c>
      <c r="Q32" s="269"/>
      <c r="R32" s="235"/>
      <c r="S32" s="235"/>
      <c r="T32" s="235"/>
      <c r="U32" s="235"/>
    </row>
    <row r="33" spans="1:21" s="271" customFormat="1" ht="15" customHeight="1" x14ac:dyDescent="0.25">
      <c r="A33" s="545"/>
      <c r="B33" s="269" t="s">
        <v>882</v>
      </c>
      <c r="C33" s="270"/>
      <c r="D33" s="270"/>
      <c r="E33" s="270">
        <v>2</v>
      </c>
      <c r="F33" s="273">
        <v>3</v>
      </c>
      <c r="G33" s="269" t="s">
        <v>883</v>
      </c>
      <c r="H33" s="270"/>
      <c r="I33" s="270"/>
      <c r="J33" s="270">
        <v>2</v>
      </c>
      <c r="K33" s="270">
        <v>2</v>
      </c>
      <c r="L33" s="269" t="s">
        <v>884</v>
      </c>
      <c r="M33" s="270"/>
      <c r="N33" s="270"/>
      <c r="O33" s="270">
        <v>2</v>
      </c>
      <c r="P33" s="270">
        <v>3</v>
      </c>
      <c r="Q33" s="269"/>
      <c r="R33" s="235"/>
      <c r="S33" s="235"/>
      <c r="T33" s="235"/>
      <c r="U33" s="235"/>
    </row>
    <row r="34" spans="1:21" s="271" customFormat="1" ht="15" customHeight="1" x14ac:dyDescent="0.25">
      <c r="A34" s="545"/>
      <c r="B34" s="269" t="s">
        <v>885</v>
      </c>
      <c r="C34" s="270"/>
      <c r="D34" s="270"/>
      <c r="E34" s="270">
        <v>2</v>
      </c>
      <c r="F34" s="273">
        <v>3</v>
      </c>
      <c r="G34" s="269" t="s">
        <v>886</v>
      </c>
      <c r="H34" s="272"/>
      <c r="I34" s="272"/>
      <c r="J34" s="270">
        <v>2</v>
      </c>
      <c r="K34" s="270">
        <v>2</v>
      </c>
      <c r="L34" s="269" t="s">
        <v>887</v>
      </c>
      <c r="M34" s="270"/>
      <c r="N34" s="270"/>
      <c r="O34" s="270">
        <v>2</v>
      </c>
      <c r="P34" s="270">
        <v>2</v>
      </c>
      <c r="Q34" s="269"/>
      <c r="R34" s="235"/>
      <c r="S34" s="235"/>
      <c r="T34" s="235"/>
      <c r="U34" s="235"/>
    </row>
    <row r="35" spans="1:21" s="271" customFormat="1" ht="15" customHeight="1" x14ac:dyDescent="0.25">
      <c r="A35" s="545"/>
      <c r="B35" s="269" t="s">
        <v>888</v>
      </c>
      <c r="C35" s="270"/>
      <c r="D35" s="270"/>
      <c r="E35" s="270">
        <v>2</v>
      </c>
      <c r="F35" s="270">
        <v>2</v>
      </c>
      <c r="G35" s="269" t="s">
        <v>889</v>
      </c>
      <c r="H35" s="272"/>
      <c r="I35" s="272"/>
      <c r="J35" s="270">
        <v>2</v>
      </c>
      <c r="K35" s="270">
        <v>3</v>
      </c>
      <c r="L35" s="269" t="s">
        <v>890</v>
      </c>
      <c r="M35" s="270"/>
      <c r="N35" s="270"/>
      <c r="O35" s="270">
        <v>2</v>
      </c>
      <c r="P35" s="270">
        <v>2</v>
      </c>
      <c r="Q35" s="269"/>
      <c r="R35" s="235"/>
      <c r="S35" s="235"/>
      <c r="T35" s="235"/>
      <c r="U35" s="235"/>
    </row>
    <row r="36" spans="1:21" s="271" customFormat="1" ht="15" customHeight="1" x14ac:dyDescent="0.25">
      <c r="A36" s="545"/>
      <c r="B36" s="269"/>
      <c r="C36" s="270"/>
      <c r="D36" s="270"/>
      <c r="E36" s="270"/>
      <c r="F36" s="270"/>
      <c r="G36" s="269" t="s">
        <v>891</v>
      </c>
      <c r="H36" s="272"/>
      <c r="I36" s="272"/>
      <c r="J36" s="270">
        <v>2</v>
      </c>
      <c r="K36" s="270">
        <v>3</v>
      </c>
      <c r="L36" s="269" t="s">
        <v>892</v>
      </c>
      <c r="M36" s="270"/>
      <c r="N36" s="270"/>
      <c r="O36" s="270">
        <v>2</v>
      </c>
      <c r="P36" s="270">
        <v>2</v>
      </c>
      <c r="Q36" s="269"/>
      <c r="R36" s="235"/>
      <c r="S36" s="235"/>
      <c r="T36" s="235"/>
      <c r="U36" s="235"/>
    </row>
    <row r="37" spans="1:21" s="276" customFormat="1" ht="15" customHeight="1" x14ac:dyDescent="0.25">
      <c r="A37" s="545"/>
      <c r="B37" s="274" t="s">
        <v>573</v>
      </c>
      <c r="C37" s="275">
        <f>SUM(C27:C36)</f>
        <v>10</v>
      </c>
      <c r="D37" s="275">
        <f>SUM(D27:D36)</f>
        <v>10</v>
      </c>
      <c r="E37" s="275">
        <f>SUM(E27:E36)</f>
        <v>8</v>
      </c>
      <c r="F37" s="275">
        <f>SUM(F27:F36)</f>
        <v>10</v>
      </c>
      <c r="G37" s="274" t="s">
        <v>893</v>
      </c>
      <c r="H37" s="275">
        <f>SUM(H27:H36)</f>
        <v>10</v>
      </c>
      <c r="I37" s="275">
        <f>SUM(I27:I36)</f>
        <v>13</v>
      </c>
      <c r="J37" s="275">
        <f>SUM(J27:J36)</f>
        <v>10</v>
      </c>
      <c r="K37" s="275">
        <f>SUM(K27:K36)</f>
        <v>13</v>
      </c>
      <c r="L37" s="274" t="s">
        <v>573</v>
      </c>
      <c r="M37" s="275">
        <f>SUM(M27:M36)</f>
        <v>10</v>
      </c>
      <c r="N37" s="275">
        <f>SUM(N27:N36)</f>
        <v>12</v>
      </c>
      <c r="O37" s="275">
        <f>SUM(O27:O36)</f>
        <v>10</v>
      </c>
      <c r="P37" s="275">
        <f>SUM(P27:P36)</f>
        <v>12</v>
      </c>
      <c r="Q37" s="274" t="s">
        <v>573</v>
      </c>
      <c r="R37" s="275">
        <f>SUM(R27:R36)</f>
        <v>3</v>
      </c>
      <c r="S37" s="275">
        <f>SUM(S27:S36)</f>
        <v>3</v>
      </c>
      <c r="T37" s="275">
        <f>SUM(T27:T36)</f>
        <v>3</v>
      </c>
      <c r="U37" s="275">
        <f>SUM(U27:U36)</f>
        <v>3</v>
      </c>
    </row>
    <row r="38" spans="1:21" s="278" customFormat="1" ht="15" customHeight="1" x14ac:dyDescent="0.25">
      <c r="A38" s="545"/>
      <c r="B38" s="277" t="s">
        <v>575</v>
      </c>
      <c r="C38" s="546">
        <f>C37+E37+H37+J37+M37+O37+R37+T37</f>
        <v>64</v>
      </c>
      <c r="D38" s="547"/>
      <c r="E38" s="547"/>
      <c r="F38" s="547"/>
      <c r="G38" s="547"/>
      <c r="H38" s="547"/>
      <c r="I38" s="547"/>
      <c r="J38" s="547"/>
      <c r="K38" s="547"/>
      <c r="L38" s="547"/>
      <c r="M38" s="547"/>
      <c r="N38" s="547"/>
      <c r="O38" s="547"/>
      <c r="P38" s="547"/>
      <c r="Q38" s="547"/>
      <c r="R38" s="547"/>
      <c r="S38" s="547"/>
      <c r="T38" s="547"/>
      <c r="U38" s="548"/>
    </row>
    <row r="39" spans="1:21" s="281" customFormat="1" ht="15" customHeight="1" x14ac:dyDescent="0.25">
      <c r="A39" s="549" t="s">
        <v>894</v>
      </c>
      <c r="B39" s="269" t="s">
        <v>895</v>
      </c>
      <c r="C39" s="272">
        <v>3</v>
      </c>
      <c r="D39" s="272">
        <v>3</v>
      </c>
      <c r="E39" s="272">
        <v>3</v>
      </c>
      <c r="F39" s="272">
        <v>3</v>
      </c>
      <c r="G39" s="279" t="s">
        <v>577</v>
      </c>
      <c r="H39" s="280">
        <v>3</v>
      </c>
      <c r="I39" s="280">
        <v>3</v>
      </c>
      <c r="J39" s="280">
        <v>3</v>
      </c>
      <c r="K39" s="280">
        <v>3</v>
      </c>
      <c r="L39" s="279" t="s">
        <v>896</v>
      </c>
      <c r="M39" s="280">
        <v>6</v>
      </c>
      <c r="N39" s="280">
        <v>6</v>
      </c>
      <c r="O39" s="280">
        <v>6</v>
      </c>
      <c r="P39" s="280">
        <v>6</v>
      </c>
      <c r="Q39" s="279" t="s">
        <v>577</v>
      </c>
      <c r="R39" s="280">
        <v>6</v>
      </c>
      <c r="S39" s="280">
        <v>6</v>
      </c>
      <c r="T39" s="280">
        <v>6</v>
      </c>
      <c r="U39" s="280">
        <v>6</v>
      </c>
    </row>
    <row r="40" spans="1:21" s="283" customFormat="1" ht="15" customHeight="1" x14ac:dyDescent="0.25">
      <c r="A40" s="549"/>
      <c r="B40" s="269" t="s">
        <v>897</v>
      </c>
      <c r="C40" s="272">
        <v>4</v>
      </c>
      <c r="D40" s="272">
        <v>4</v>
      </c>
      <c r="E40" s="272">
        <v>4</v>
      </c>
      <c r="F40" s="272">
        <v>4</v>
      </c>
      <c r="G40" s="279" t="s">
        <v>578</v>
      </c>
      <c r="H40" s="282">
        <v>4</v>
      </c>
      <c r="I40" s="282">
        <v>4</v>
      </c>
      <c r="J40" s="282">
        <v>4</v>
      </c>
      <c r="K40" s="282">
        <v>4</v>
      </c>
      <c r="L40" s="279" t="s">
        <v>898</v>
      </c>
      <c r="M40" s="282">
        <v>4</v>
      </c>
      <c r="N40" s="282">
        <v>4</v>
      </c>
      <c r="O40" s="282">
        <v>4</v>
      </c>
      <c r="P40" s="282">
        <v>4</v>
      </c>
      <c r="Q40" s="279" t="s">
        <v>578</v>
      </c>
      <c r="R40" s="282">
        <v>4</v>
      </c>
      <c r="S40" s="282">
        <v>4</v>
      </c>
      <c r="T40" s="282">
        <v>4</v>
      </c>
      <c r="U40" s="282">
        <v>4</v>
      </c>
    </row>
    <row r="41" spans="1:21" s="283" customFormat="1" ht="15" customHeight="1" x14ac:dyDescent="0.25">
      <c r="A41" s="549"/>
      <c r="B41" s="269" t="s">
        <v>899</v>
      </c>
      <c r="C41" s="272">
        <v>3</v>
      </c>
      <c r="D41" s="272">
        <v>3</v>
      </c>
      <c r="E41" s="272"/>
      <c r="F41" s="272"/>
      <c r="G41" s="279" t="s">
        <v>900</v>
      </c>
      <c r="H41" s="280">
        <v>3</v>
      </c>
      <c r="I41" s="280">
        <v>3</v>
      </c>
      <c r="J41" s="280"/>
      <c r="K41" s="280"/>
      <c r="L41" s="279" t="s">
        <v>901</v>
      </c>
      <c r="M41" s="280">
        <v>3</v>
      </c>
      <c r="N41" s="280">
        <v>3</v>
      </c>
      <c r="O41" s="280"/>
      <c r="P41" s="280"/>
      <c r="Q41" s="284" t="s">
        <v>579</v>
      </c>
      <c r="R41" s="280">
        <v>3</v>
      </c>
      <c r="S41" s="280">
        <v>3</v>
      </c>
      <c r="T41" s="280"/>
      <c r="U41" s="280"/>
    </row>
    <row r="42" spans="1:21" s="283" customFormat="1" ht="15" customHeight="1" x14ac:dyDescent="0.25">
      <c r="A42" s="549"/>
      <c r="B42" s="269" t="s">
        <v>580</v>
      </c>
      <c r="C42" s="272">
        <v>3</v>
      </c>
      <c r="D42" s="272">
        <v>3</v>
      </c>
      <c r="E42" s="272"/>
      <c r="F42" s="272"/>
      <c r="G42" s="279" t="s">
        <v>902</v>
      </c>
      <c r="H42" s="280">
        <v>3</v>
      </c>
      <c r="I42" s="280">
        <v>3</v>
      </c>
      <c r="J42" s="280"/>
      <c r="K42" s="280"/>
      <c r="L42" s="269" t="s">
        <v>581</v>
      </c>
      <c r="M42" s="280">
        <v>3</v>
      </c>
      <c r="N42" s="280">
        <v>3</v>
      </c>
      <c r="O42" s="280"/>
      <c r="P42" s="280"/>
      <c r="Q42" s="284" t="s">
        <v>903</v>
      </c>
      <c r="R42" s="280">
        <v>3</v>
      </c>
      <c r="S42" s="280">
        <v>3</v>
      </c>
      <c r="T42" s="280"/>
      <c r="U42" s="280"/>
    </row>
    <row r="43" spans="1:21" s="283" customFormat="1" ht="15" customHeight="1" x14ac:dyDescent="0.25">
      <c r="A43" s="549"/>
      <c r="B43" s="279" t="s">
        <v>582</v>
      </c>
      <c r="C43" s="280"/>
      <c r="D43" s="280"/>
      <c r="E43" s="282">
        <v>3</v>
      </c>
      <c r="F43" s="282">
        <v>3</v>
      </c>
      <c r="G43" s="279" t="s">
        <v>904</v>
      </c>
      <c r="H43" s="282"/>
      <c r="I43" s="282"/>
      <c r="J43" s="282">
        <v>3</v>
      </c>
      <c r="K43" s="282">
        <v>3</v>
      </c>
      <c r="L43" s="279" t="s">
        <v>583</v>
      </c>
      <c r="M43" s="282">
        <v>3</v>
      </c>
      <c r="N43" s="282">
        <v>3</v>
      </c>
      <c r="O43" s="282"/>
      <c r="P43" s="282"/>
      <c r="Q43" s="284" t="s">
        <v>584</v>
      </c>
      <c r="R43" s="280">
        <v>3</v>
      </c>
      <c r="S43" s="280">
        <v>3</v>
      </c>
      <c r="T43" s="280"/>
      <c r="U43" s="280"/>
    </row>
    <row r="44" spans="1:21" s="283" customFormat="1" ht="15" customHeight="1" x14ac:dyDescent="0.25">
      <c r="A44" s="549"/>
      <c r="B44" s="279" t="s">
        <v>905</v>
      </c>
      <c r="C44" s="282"/>
      <c r="D44" s="282"/>
      <c r="E44" s="282">
        <v>3</v>
      </c>
      <c r="F44" s="282">
        <v>3</v>
      </c>
      <c r="G44" s="279" t="s">
        <v>906</v>
      </c>
      <c r="H44" s="282"/>
      <c r="I44" s="282"/>
      <c r="J44" s="282">
        <v>3</v>
      </c>
      <c r="K44" s="282">
        <v>3</v>
      </c>
      <c r="L44" s="279" t="s">
        <v>907</v>
      </c>
      <c r="M44" s="282"/>
      <c r="N44" s="282"/>
      <c r="O44" s="282">
        <v>3</v>
      </c>
      <c r="P44" s="282">
        <v>3</v>
      </c>
      <c r="Q44" s="284" t="s">
        <v>908</v>
      </c>
      <c r="R44" s="280">
        <v>9</v>
      </c>
      <c r="S44" s="280"/>
      <c r="T44" s="280"/>
      <c r="U44" s="280"/>
    </row>
    <row r="45" spans="1:21" s="283" customFormat="1" ht="15" customHeight="1" x14ac:dyDescent="0.25">
      <c r="A45" s="549"/>
      <c r="B45" s="279" t="s">
        <v>909</v>
      </c>
      <c r="C45" s="285"/>
      <c r="D45" s="285"/>
      <c r="E45" s="285">
        <v>1</v>
      </c>
      <c r="F45" s="285"/>
      <c r="G45" s="279"/>
      <c r="H45" s="282"/>
      <c r="I45" s="282"/>
      <c r="J45" s="282"/>
      <c r="K45" s="282"/>
      <c r="L45" s="279" t="s">
        <v>910</v>
      </c>
      <c r="M45" s="282"/>
      <c r="N45" s="282"/>
      <c r="O45" s="282">
        <v>3</v>
      </c>
      <c r="P45" s="282">
        <v>3</v>
      </c>
      <c r="Q45" s="284" t="s">
        <v>911</v>
      </c>
      <c r="R45" s="280"/>
      <c r="S45" s="280"/>
      <c r="T45" s="280">
        <v>3</v>
      </c>
      <c r="U45" s="280">
        <v>3</v>
      </c>
    </row>
    <row r="46" spans="1:21" s="283" customFormat="1" ht="15" customHeight="1" x14ac:dyDescent="0.25">
      <c r="A46" s="549"/>
      <c r="B46" s="284"/>
      <c r="C46" s="280"/>
      <c r="D46" s="280"/>
      <c r="E46" s="282"/>
      <c r="F46" s="282"/>
      <c r="G46" s="279"/>
      <c r="H46" s="282"/>
      <c r="I46" s="282"/>
      <c r="J46" s="282"/>
      <c r="K46" s="282"/>
      <c r="L46" s="279" t="s">
        <v>912</v>
      </c>
      <c r="M46" s="282"/>
      <c r="N46" s="282"/>
      <c r="O46" s="282">
        <v>3</v>
      </c>
      <c r="P46" s="282">
        <v>3</v>
      </c>
      <c r="Q46" s="284" t="s">
        <v>585</v>
      </c>
      <c r="R46" s="280"/>
      <c r="S46" s="280"/>
      <c r="T46" s="280">
        <v>3</v>
      </c>
      <c r="U46" s="280">
        <v>3</v>
      </c>
    </row>
    <row r="47" spans="1:21" s="283" customFormat="1" ht="15" customHeight="1" x14ac:dyDescent="0.25">
      <c r="A47" s="549"/>
      <c r="B47" s="284"/>
      <c r="C47" s="280"/>
      <c r="D47" s="280"/>
      <c r="E47" s="282"/>
      <c r="F47" s="282"/>
      <c r="G47" s="279"/>
      <c r="H47" s="282"/>
      <c r="I47" s="282"/>
      <c r="J47" s="282"/>
      <c r="K47" s="282"/>
      <c r="L47" s="279" t="s">
        <v>913</v>
      </c>
      <c r="M47" s="282"/>
      <c r="N47" s="282"/>
      <c r="O47" s="282">
        <v>3</v>
      </c>
      <c r="P47" s="282">
        <v>3</v>
      </c>
      <c r="Q47" s="279" t="s">
        <v>586</v>
      </c>
      <c r="R47" s="280"/>
      <c r="S47" s="280"/>
      <c r="T47" s="280">
        <v>3</v>
      </c>
      <c r="U47" s="280">
        <v>3</v>
      </c>
    </row>
    <row r="48" spans="1:21" s="283" customFormat="1" ht="15" customHeight="1" x14ac:dyDescent="0.25">
      <c r="A48" s="549"/>
      <c r="B48" s="284"/>
      <c r="C48" s="280"/>
      <c r="D48" s="280"/>
      <c r="E48" s="282"/>
      <c r="F48" s="282"/>
      <c r="G48" s="279"/>
      <c r="H48" s="282"/>
      <c r="I48" s="282"/>
      <c r="J48" s="282"/>
      <c r="K48" s="282"/>
      <c r="L48" s="279"/>
      <c r="M48" s="282"/>
      <c r="N48" s="282"/>
      <c r="O48" s="282"/>
      <c r="P48" s="282"/>
      <c r="Q48" s="279" t="s">
        <v>914</v>
      </c>
      <c r="R48" s="280"/>
      <c r="S48" s="280"/>
      <c r="T48" s="280">
        <v>9</v>
      </c>
      <c r="U48" s="280"/>
    </row>
    <row r="49" spans="1:22" s="283" customFormat="1" ht="15" customHeight="1" x14ac:dyDescent="0.25">
      <c r="A49" s="550"/>
      <c r="B49" s="274" t="s">
        <v>573</v>
      </c>
      <c r="C49" s="395">
        <f>SUM(C40:C48)</f>
        <v>10</v>
      </c>
      <c r="D49" s="395">
        <f t="shared" ref="D49:F49" si="0">SUM(D40:D48)</f>
        <v>10</v>
      </c>
      <c r="E49" s="395">
        <f t="shared" si="0"/>
        <v>11</v>
      </c>
      <c r="F49" s="395">
        <f t="shared" si="0"/>
        <v>10</v>
      </c>
      <c r="G49" s="396"/>
      <c r="H49" s="395">
        <f>SUM(H40:H48)</f>
        <v>10</v>
      </c>
      <c r="I49" s="395">
        <f t="shared" ref="I49:K49" si="1">SUM(I40:I48)</f>
        <v>10</v>
      </c>
      <c r="J49" s="395">
        <f t="shared" si="1"/>
        <v>10</v>
      </c>
      <c r="K49" s="395">
        <f t="shared" si="1"/>
        <v>10</v>
      </c>
      <c r="L49" s="396"/>
      <c r="M49" s="395">
        <f>SUM(M40:M48)</f>
        <v>13</v>
      </c>
      <c r="N49" s="395">
        <f t="shared" ref="N49:P49" si="2">SUM(N40:N48)</f>
        <v>13</v>
      </c>
      <c r="O49" s="395">
        <f t="shared" si="2"/>
        <v>16</v>
      </c>
      <c r="P49" s="395">
        <f t="shared" si="2"/>
        <v>16</v>
      </c>
      <c r="Q49" s="396"/>
      <c r="R49" s="395">
        <f>SUM(R40:R48)</f>
        <v>22</v>
      </c>
      <c r="S49" s="395">
        <f t="shared" ref="S49:U49" si="3">SUM(S40:S48)</f>
        <v>13</v>
      </c>
      <c r="T49" s="395">
        <f t="shared" si="3"/>
        <v>22</v>
      </c>
      <c r="U49" s="395">
        <f t="shared" si="3"/>
        <v>13</v>
      </c>
    </row>
    <row r="50" spans="1:22" s="283" customFormat="1" ht="15" customHeight="1" x14ac:dyDescent="0.25">
      <c r="A50" s="550"/>
      <c r="B50" s="286" t="s">
        <v>587</v>
      </c>
      <c r="C50" s="551">
        <f>SUM(C49+E49+H49+J49+M49+O49+R49+T49)</f>
        <v>114</v>
      </c>
      <c r="D50" s="551"/>
      <c r="E50" s="551"/>
      <c r="F50" s="551"/>
      <c r="G50" s="551"/>
      <c r="H50" s="551"/>
      <c r="I50" s="551"/>
      <c r="J50" s="551"/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</row>
    <row r="51" spans="1:22" s="287" customFormat="1" ht="16.5" customHeight="1" x14ac:dyDescent="0.25">
      <c r="A51" s="552" t="s">
        <v>588</v>
      </c>
      <c r="B51" s="541" t="s">
        <v>589</v>
      </c>
      <c r="C51" s="542"/>
      <c r="D51" s="538" t="s">
        <v>915</v>
      </c>
      <c r="E51" s="539"/>
      <c r="F51" s="539"/>
      <c r="G51" s="539"/>
      <c r="H51" s="539"/>
      <c r="I51" s="539"/>
      <c r="J51" s="540"/>
      <c r="K51" s="397" t="s">
        <v>916</v>
      </c>
      <c r="L51" s="397"/>
      <c r="M51" s="397"/>
      <c r="N51" s="397"/>
      <c r="O51" s="397"/>
      <c r="P51" s="397"/>
      <c r="Q51" s="397"/>
      <c r="R51" s="397"/>
      <c r="S51" s="397"/>
      <c r="T51" s="398"/>
      <c r="U51" s="398"/>
    </row>
    <row r="52" spans="1:22" s="287" customFormat="1" ht="16.5" customHeight="1" x14ac:dyDescent="0.25">
      <c r="A52" s="553"/>
      <c r="B52" s="541" t="s">
        <v>917</v>
      </c>
      <c r="C52" s="542"/>
      <c r="D52" s="538" t="s">
        <v>918</v>
      </c>
      <c r="E52" s="539"/>
      <c r="F52" s="539"/>
      <c r="G52" s="539"/>
      <c r="H52" s="539"/>
      <c r="I52" s="539"/>
      <c r="J52" s="540"/>
      <c r="K52" s="399"/>
      <c r="L52" s="400" t="s">
        <v>919</v>
      </c>
      <c r="M52" s="399"/>
      <c r="N52" s="399"/>
      <c r="O52" s="399"/>
      <c r="P52" s="399"/>
      <c r="Q52" s="399"/>
      <c r="R52" s="399"/>
      <c r="S52" s="399"/>
      <c r="T52" s="401"/>
      <c r="U52" s="401"/>
    </row>
    <row r="53" spans="1:22" s="287" customFormat="1" ht="16.5" customHeight="1" x14ac:dyDescent="0.25">
      <c r="A53" s="553"/>
      <c r="B53" s="541" t="s">
        <v>920</v>
      </c>
      <c r="C53" s="542"/>
      <c r="D53" s="538" t="s">
        <v>921</v>
      </c>
      <c r="E53" s="539"/>
      <c r="F53" s="539"/>
      <c r="G53" s="539"/>
      <c r="H53" s="539"/>
      <c r="I53" s="539"/>
      <c r="J53" s="540"/>
      <c r="K53" s="399" t="s">
        <v>922</v>
      </c>
      <c r="L53" s="399"/>
      <c r="M53" s="399"/>
      <c r="N53" s="399"/>
      <c r="O53" s="399"/>
      <c r="P53" s="399"/>
      <c r="Q53" s="399"/>
      <c r="R53" s="399"/>
      <c r="S53" s="399"/>
      <c r="T53" s="401"/>
      <c r="U53" s="401"/>
    </row>
    <row r="54" spans="1:22" s="287" customFormat="1" ht="17.45" customHeight="1" x14ac:dyDescent="0.25">
      <c r="A54" s="554"/>
      <c r="B54" s="541" t="s">
        <v>923</v>
      </c>
      <c r="C54" s="542"/>
      <c r="D54" s="538"/>
      <c r="E54" s="539"/>
      <c r="F54" s="539"/>
      <c r="G54" s="539"/>
      <c r="H54" s="539"/>
      <c r="I54" s="539"/>
      <c r="J54" s="540"/>
      <c r="K54" s="399"/>
      <c r="L54" s="399" t="s">
        <v>924</v>
      </c>
      <c r="M54" s="399"/>
      <c r="N54" s="399"/>
      <c r="O54" s="399"/>
      <c r="P54" s="399"/>
      <c r="Q54" s="399"/>
      <c r="R54" s="399"/>
      <c r="S54" s="399"/>
      <c r="T54" s="401"/>
      <c r="U54" s="401"/>
    </row>
    <row r="55" spans="1:22" s="287" customFormat="1" ht="11.25" customHeight="1" x14ac:dyDescent="0.25">
      <c r="A55" s="402"/>
      <c r="B55" s="543" t="s">
        <v>925</v>
      </c>
      <c r="C55" s="543"/>
      <c r="D55" s="543"/>
      <c r="E55" s="543"/>
      <c r="F55" s="543"/>
      <c r="G55" s="543"/>
      <c r="H55" s="543"/>
      <c r="I55" s="543"/>
      <c r="J55" s="543"/>
      <c r="K55" s="403" t="s">
        <v>926</v>
      </c>
      <c r="L55" s="403"/>
      <c r="M55" s="403"/>
      <c r="N55" s="403"/>
      <c r="O55" s="403"/>
      <c r="P55" s="403"/>
      <c r="Q55" s="403"/>
      <c r="R55" s="403"/>
      <c r="S55" s="403"/>
    </row>
    <row r="56" spans="1:22" s="287" customFormat="1" ht="12" x14ac:dyDescent="0.25">
      <c r="A56" s="402"/>
      <c r="B56" s="544"/>
      <c r="C56" s="544"/>
      <c r="D56" s="544"/>
      <c r="E56" s="544"/>
      <c r="F56" s="544"/>
      <c r="G56" s="544"/>
      <c r="H56" s="544"/>
      <c r="I56" s="544"/>
      <c r="J56" s="544"/>
      <c r="K56" s="403"/>
      <c r="L56" s="403" t="s">
        <v>927</v>
      </c>
      <c r="M56" s="403"/>
      <c r="N56" s="403"/>
      <c r="O56" s="403"/>
      <c r="P56" s="403"/>
      <c r="Q56" s="403"/>
      <c r="R56" s="403"/>
      <c r="S56" s="403"/>
    </row>
    <row r="57" spans="1:22" x14ac:dyDescent="0.25">
      <c r="K57" s="403" t="s">
        <v>928</v>
      </c>
      <c r="L57" s="403"/>
      <c r="M57" s="403"/>
      <c r="N57" s="403"/>
      <c r="O57" s="403"/>
      <c r="P57" s="403"/>
      <c r="Q57" s="403"/>
      <c r="R57" s="404"/>
      <c r="S57" s="404"/>
      <c r="T57" s="404"/>
      <c r="U57" s="404"/>
      <c r="V57" s="291"/>
    </row>
    <row r="58" spans="1:22" x14ac:dyDescent="0.25">
      <c r="K58" s="403"/>
      <c r="L58" s="403" t="s">
        <v>929</v>
      </c>
      <c r="M58" s="403"/>
      <c r="N58" s="403"/>
      <c r="O58" s="403"/>
      <c r="P58" s="403"/>
      <c r="Q58" s="403"/>
      <c r="R58" s="404"/>
      <c r="S58" s="404"/>
      <c r="T58" s="404"/>
      <c r="U58" s="404"/>
      <c r="V58" s="291"/>
    </row>
    <row r="59" spans="1:22" x14ac:dyDescent="0.25">
      <c r="V59" s="291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24:A26"/>
    <mergeCell ref="C26:U26"/>
    <mergeCell ref="A6:A11"/>
    <mergeCell ref="C10:U10"/>
    <mergeCell ref="B11:U11"/>
    <mergeCell ref="A12:A16"/>
    <mergeCell ref="C16:U16"/>
    <mergeCell ref="A17:A18"/>
    <mergeCell ref="B17:U17"/>
    <mergeCell ref="C18:U18"/>
    <mergeCell ref="A19:A20"/>
    <mergeCell ref="B19:U19"/>
    <mergeCell ref="B20:U20"/>
    <mergeCell ref="A21:A23"/>
    <mergeCell ref="C23:U23"/>
    <mergeCell ref="D53:J53"/>
    <mergeCell ref="B54:C54"/>
    <mergeCell ref="D54:J54"/>
    <mergeCell ref="B55:J56"/>
    <mergeCell ref="A27:A38"/>
    <mergeCell ref="C38:U38"/>
    <mergeCell ref="A39:A50"/>
    <mergeCell ref="C50:U50"/>
    <mergeCell ref="A51:A54"/>
    <mergeCell ref="B51:C51"/>
    <mergeCell ref="D51:J51"/>
    <mergeCell ref="B52:C52"/>
    <mergeCell ref="D52:J52"/>
    <mergeCell ref="B53:C53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53"/>
  <sheetViews>
    <sheetView topLeftCell="A28" workbookViewId="0">
      <selection activeCell="A52" sqref="A52:K53"/>
    </sheetView>
  </sheetViews>
  <sheetFormatPr defaultRowHeight="16.5" x14ac:dyDescent="0.25"/>
  <cols>
    <col min="1" max="1" width="3.375" style="30" customWidth="1"/>
    <col min="2" max="2" width="11.875" style="29" customWidth="1"/>
    <col min="3" max="6" width="3.125" style="8" customWidth="1"/>
    <col min="7" max="7" width="11.875" style="29" customWidth="1"/>
    <col min="8" max="11" width="3" style="8" customWidth="1"/>
    <col min="12" max="12" width="11.875" style="29" customWidth="1"/>
    <col min="13" max="16" width="3" style="8" customWidth="1"/>
    <col min="17" max="17" width="11.875" style="29" customWidth="1"/>
    <col min="18" max="21" width="3" style="8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 x14ac:dyDescent="0.25">
      <c r="A1" s="406" t="s">
        <v>428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</row>
    <row r="2" spans="1:21" s="84" customFormat="1" ht="24.95" customHeight="1" x14ac:dyDescent="0.25">
      <c r="A2" s="405" t="s">
        <v>544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</row>
    <row r="3" spans="1:21" x14ac:dyDescent="0.25">
      <c r="A3" s="409" t="s">
        <v>23</v>
      </c>
      <c r="B3" s="407" t="s">
        <v>0</v>
      </c>
      <c r="C3" s="421" t="s">
        <v>1</v>
      </c>
      <c r="D3" s="421"/>
      <c r="E3" s="421"/>
      <c r="F3" s="421"/>
      <c r="G3" s="407" t="s">
        <v>0</v>
      </c>
      <c r="H3" s="421" t="s">
        <v>2</v>
      </c>
      <c r="I3" s="421"/>
      <c r="J3" s="421"/>
      <c r="K3" s="421"/>
      <c r="L3" s="407" t="s">
        <v>0</v>
      </c>
      <c r="M3" s="421" t="s">
        <v>3</v>
      </c>
      <c r="N3" s="421"/>
      <c r="O3" s="421"/>
      <c r="P3" s="421"/>
      <c r="Q3" s="407" t="s">
        <v>0</v>
      </c>
      <c r="R3" s="421" t="s">
        <v>4</v>
      </c>
      <c r="S3" s="421"/>
      <c r="T3" s="421"/>
      <c r="U3" s="421"/>
    </row>
    <row r="4" spans="1:21" x14ac:dyDescent="0.25">
      <c r="A4" s="409"/>
      <c r="B4" s="407"/>
      <c r="C4" s="421" t="s">
        <v>5</v>
      </c>
      <c r="D4" s="421"/>
      <c r="E4" s="421" t="s">
        <v>6</v>
      </c>
      <c r="F4" s="421"/>
      <c r="G4" s="407"/>
      <c r="H4" s="421" t="s">
        <v>5</v>
      </c>
      <c r="I4" s="421"/>
      <c r="J4" s="421" t="s">
        <v>6</v>
      </c>
      <c r="K4" s="421"/>
      <c r="L4" s="407"/>
      <c r="M4" s="421" t="s">
        <v>5</v>
      </c>
      <c r="N4" s="421"/>
      <c r="O4" s="421" t="s">
        <v>6</v>
      </c>
      <c r="P4" s="421"/>
      <c r="Q4" s="407"/>
      <c r="R4" s="421" t="s">
        <v>5</v>
      </c>
      <c r="S4" s="421"/>
      <c r="T4" s="421" t="s">
        <v>6</v>
      </c>
      <c r="U4" s="421"/>
    </row>
    <row r="5" spans="1:21" x14ac:dyDescent="0.25">
      <c r="A5" s="409"/>
      <c r="B5" s="407"/>
      <c r="C5" s="106" t="s">
        <v>7</v>
      </c>
      <c r="D5" s="106" t="s">
        <v>8</v>
      </c>
      <c r="E5" s="106" t="s">
        <v>7</v>
      </c>
      <c r="F5" s="106" t="s">
        <v>8</v>
      </c>
      <c r="G5" s="407"/>
      <c r="H5" s="106" t="s">
        <v>7</v>
      </c>
      <c r="I5" s="106" t="s">
        <v>8</v>
      </c>
      <c r="J5" s="106" t="s">
        <v>7</v>
      </c>
      <c r="K5" s="106" t="s">
        <v>8</v>
      </c>
      <c r="L5" s="407"/>
      <c r="M5" s="106" t="s">
        <v>7</v>
      </c>
      <c r="N5" s="106" t="s">
        <v>8</v>
      </c>
      <c r="O5" s="106" t="s">
        <v>7</v>
      </c>
      <c r="P5" s="106" t="s">
        <v>8</v>
      </c>
      <c r="Q5" s="407"/>
      <c r="R5" s="106" t="s">
        <v>7</v>
      </c>
      <c r="S5" s="106" t="s">
        <v>8</v>
      </c>
      <c r="T5" s="106" t="s">
        <v>7</v>
      </c>
      <c r="U5" s="106" t="s">
        <v>8</v>
      </c>
    </row>
    <row r="6" spans="1:21" s="9" customFormat="1" ht="14.1" customHeight="1" x14ac:dyDescent="0.25">
      <c r="A6" s="409" t="s">
        <v>25</v>
      </c>
      <c r="B6" s="17" t="s">
        <v>26</v>
      </c>
      <c r="C6" s="3"/>
      <c r="D6" s="106"/>
      <c r="E6" s="106">
        <v>2</v>
      </c>
      <c r="F6" s="106">
        <v>2</v>
      </c>
      <c r="G6" s="17" t="s">
        <v>27</v>
      </c>
      <c r="H6" s="106"/>
      <c r="I6" s="106"/>
      <c r="J6" s="106">
        <v>2</v>
      </c>
      <c r="K6" s="106">
        <v>2</v>
      </c>
      <c r="L6" s="17"/>
      <c r="M6" s="106"/>
      <c r="N6" s="106"/>
      <c r="O6" s="106"/>
      <c r="P6" s="106"/>
      <c r="Q6" s="17"/>
      <c r="R6" s="106"/>
      <c r="S6" s="106"/>
      <c r="T6" s="106"/>
      <c r="U6" s="106"/>
    </row>
    <row r="7" spans="1:21" s="9" customFormat="1" ht="14.1" customHeight="1" x14ac:dyDescent="0.25">
      <c r="A7" s="409"/>
      <c r="B7" s="17" t="s">
        <v>277</v>
      </c>
      <c r="C7" s="3">
        <v>2</v>
      </c>
      <c r="D7" s="106">
        <v>2</v>
      </c>
      <c r="E7" s="106"/>
      <c r="F7" s="106"/>
      <c r="G7" s="17" t="s">
        <v>278</v>
      </c>
      <c r="H7" s="106">
        <v>2</v>
      </c>
      <c r="I7" s="106">
        <v>2</v>
      </c>
      <c r="J7" s="106">
        <v>2</v>
      </c>
      <c r="K7" s="106">
        <v>2</v>
      </c>
      <c r="L7" s="17"/>
      <c r="M7" s="106"/>
      <c r="N7" s="106"/>
      <c r="O7" s="106"/>
      <c r="P7" s="106"/>
      <c r="Q7" s="17"/>
      <c r="R7" s="106"/>
      <c r="S7" s="106"/>
      <c r="T7" s="106"/>
      <c r="U7" s="106"/>
    </row>
    <row r="8" spans="1:21" s="9" customFormat="1" ht="14.1" customHeight="1" x14ac:dyDescent="0.25">
      <c r="A8" s="409"/>
      <c r="B8" s="17" t="s">
        <v>28</v>
      </c>
      <c r="C8" s="3">
        <v>2</v>
      </c>
      <c r="D8" s="106">
        <v>2</v>
      </c>
      <c r="E8" s="106">
        <v>2</v>
      </c>
      <c r="F8" s="106">
        <v>2</v>
      </c>
      <c r="G8" s="17"/>
      <c r="H8" s="106"/>
      <c r="I8" s="106"/>
      <c r="J8" s="106"/>
      <c r="K8" s="106"/>
      <c r="L8" s="17"/>
      <c r="M8" s="106"/>
      <c r="N8" s="106"/>
      <c r="O8" s="106"/>
      <c r="P8" s="106"/>
      <c r="Q8" s="17"/>
      <c r="R8" s="106"/>
      <c r="S8" s="106"/>
      <c r="T8" s="106"/>
      <c r="U8" s="106"/>
    </row>
    <row r="9" spans="1:21" s="41" customFormat="1" ht="14.1" customHeight="1" x14ac:dyDescent="0.15">
      <c r="A9" s="409"/>
      <c r="B9" s="37" t="s">
        <v>9</v>
      </c>
      <c r="C9" s="37">
        <f>SUM(C6:C8)</f>
        <v>4</v>
      </c>
      <c r="D9" s="37">
        <f>SUM(D6:D8)</f>
        <v>4</v>
      </c>
      <c r="E9" s="37">
        <f>SUM(E6:E8)</f>
        <v>4</v>
      </c>
      <c r="F9" s="37">
        <f>SUM(F6:F8)</f>
        <v>4</v>
      </c>
      <c r="G9" s="37" t="s">
        <v>9</v>
      </c>
      <c r="H9" s="37">
        <f>SUM(H6:H8)</f>
        <v>2</v>
      </c>
      <c r="I9" s="37">
        <f>SUM(I6:I8)</f>
        <v>2</v>
      </c>
      <c r="J9" s="37">
        <f>SUM(J6:J8)</f>
        <v>4</v>
      </c>
      <c r="K9" s="37">
        <f>SUM(K6:K8)</f>
        <v>4</v>
      </c>
      <c r="L9" s="37" t="s">
        <v>9</v>
      </c>
      <c r="M9" s="37">
        <f>SUM(M6:M8)</f>
        <v>0</v>
      </c>
      <c r="N9" s="37">
        <f>SUM(N6:N8)</f>
        <v>0</v>
      </c>
      <c r="O9" s="37">
        <f>SUM(O6:O8)</f>
        <v>0</v>
      </c>
      <c r="P9" s="37">
        <f>SUM(P6:P8)</f>
        <v>0</v>
      </c>
      <c r="Q9" s="37" t="s">
        <v>9</v>
      </c>
      <c r="R9" s="37">
        <f>SUM(R6:R8)</f>
        <v>0</v>
      </c>
      <c r="S9" s="37">
        <f>SUM(S6:S8)</f>
        <v>0</v>
      </c>
      <c r="T9" s="37">
        <f>SUM(T6:T8)</f>
        <v>0</v>
      </c>
      <c r="U9" s="37">
        <f>SUM(U6:U8)</f>
        <v>0</v>
      </c>
    </row>
    <row r="10" spans="1:21" s="52" customFormat="1" ht="14.1" customHeight="1" x14ac:dyDescent="0.15">
      <c r="A10" s="409"/>
      <c r="B10" s="118" t="s">
        <v>10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52" customFormat="1" ht="50.1" customHeight="1" x14ac:dyDescent="0.15">
      <c r="A11" s="409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5" customFormat="1" ht="14.1" customHeight="1" x14ac:dyDescent="0.25">
      <c r="A12" s="409" t="s">
        <v>29</v>
      </c>
      <c r="B12" s="119" t="s">
        <v>19</v>
      </c>
      <c r="C12" s="106">
        <v>0</v>
      </c>
      <c r="D12" s="106">
        <v>1</v>
      </c>
      <c r="E12" s="106">
        <v>0</v>
      </c>
      <c r="F12" s="106">
        <v>1</v>
      </c>
      <c r="G12" s="119" t="s">
        <v>20</v>
      </c>
      <c r="H12" s="106">
        <v>1</v>
      </c>
      <c r="I12" s="106">
        <v>1</v>
      </c>
      <c r="J12" s="106">
        <v>1</v>
      </c>
      <c r="K12" s="106">
        <v>1</v>
      </c>
      <c r="L12" s="17"/>
      <c r="M12" s="106"/>
      <c r="N12" s="106"/>
      <c r="O12" s="106"/>
      <c r="P12" s="106"/>
      <c r="Q12" s="17"/>
      <c r="R12" s="106"/>
      <c r="S12" s="106"/>
      <c r="T12" s="106"/>
      <c r="U12" s="106"/>
    </row>
    <row r="13" spans="1:21" s="5" customFormat="1" ht="14.1" customHeight="1" x14ac:dyDescent="0.25">
      <c r="A13" s="409"/>
      <c r="B13" s="119" t="s">
        <v>183</v>
      </c>
      <c r="C13" s="3">
        <v>2</v>
      </c>
      <c r="D13" s="106">
        <v>2</v>
      </c>
      <c r="E13" s="106"/>
      <c r="F13" s="106"/>
      <c r="G13" s="120" t="s">
        <v>282</v>
      </c>
      <c r="H13" s="106">
        <v>2</v>
      </c>
      <c r="I13" s="106">
        <v>2</v>
      </c>
      <c r="J13" s="106"/>
      <c r="K13" s="106"/>
      <c r="L13" s="17"/>
      <c r="M13" s="106"/>
      <c r="N13" s="106"/>
      <c r="O13" s="106"/>
      <c r="P13" s="106"/>
      <c r="Q13" s="17"/>
      <c r="R13" s="106"/>
      <c r="S13" s="106"/>
      <c r="T13" s="106"/>
      <c r="U13" s="106"/>
    </row>
    <row r="14" spans="1:21" s="5" customFormat="1" ht="14.1" customHeight="1" x14ac:dyDescent="0.25">
      <c r="A14" s="409"/>
      <c r="B14" s="119"/>
      <c r="C14" s="106"/>
      <c r="D14" s="106"/>
      <c r="E14" s="106"/>
      <c r="F14" s="106"/>
      <c r="G14" s="120" t="s">
        <v>283</v>
      </c>
      <c r="H14" s="106"/>
      <c r="I14" s="106"/>
      <c r="J14" s="106">
        <v>2</v>
      </c>
      <c r="K14" s="106">
        <v>2</v>
      </c>
      <c r="L14" s="17"/>
      <c r="M14" s="106"/>
      <c r="N14" s="106"/>
      <c r="O14" s="106"/>
      <c r="P14" s="106"/>
      <c r="Q14" s="17"/>
      <c r="R14" s="106"/>
      <c r="S14" s="106"/>
      <c r="T14" s="106"/>
      <c r="U14" s="106"/>
    </row>
    <row r="15" spans="1:21" s="41" customFormat="1" ht="14.1" customHeight="1" x14ac:dyDescent="0.15">
      <c r="A15" s="409"/>
      <c r="B15" s="37" t="s">
        <v>9</v>
      </c>
      <c r="C15" s="37">
        <f>SUM(C12:C13)</f>
        <v>2</v>
      </c>
      <c r="D15" s="37">
        <f>SUM(D12:D13)</f>
        <v>3</v>
      </c>
      <c r="E15" s="37">
        <f>SUM(E12:E13)</f>
        <v>0</v>
      </c>
      <c r="F15" s="37">
        <f>SUM(F12:F13)</f>
        <v>1</v>
      </c>
      <c r="G15" s="37" t="s">
        <v>9</v>
      </c>
      <c r="H15" s="37">
        <f>SUM(H12:H14)</f>
        <v>3</v>
      </c>
      <c r="I15" s="37">
        <f>SUM(I12:I14)</f>
        <v>3</v>
      </c>
      <c r="J15" s="37">
        <f>SUM(J12:J14)</f>
        <v>3</v>
      </c>
      <c r="K15" s="37">
        <f>SUM(K12:K14)</f>
        <v>3</v>
      </c>
      <c r="L15" s="37" t="s">
        <v>9</v>
      </c>
      <c r="M15" s="37">
        <f>SUM(M12:M14)</f>
        <v>0</v>
      </c>
      <c r="N15" s="37">
        <f>SUM(N12:N14)</f>
        <v>0</v>
      </c>
      <c r="O15" s="37">
        <f>SUM(O12:O14)</f>
        <v>0</v>
      </c>
      <c r="P15" s="37">
        <f>SUM(P12:P14)</f>
        <v>0</v>
      </c>
      <c r="Q15" s="37" t="s">
        <v>9</v>
      </c>
      <c r="R15" s="37">
        <f>SUM(R12:R14)</f>
        <v>0</v>
      </c>
      <c r="S15" s="37">
        <f>SUM(S12:S14)</f>
        <v>0</v>
      </c>
      <c r="T15" s="37">
        <f>SUM(T12:T14)</f>
        <v>0</v>
      </c>
      <c r="U15" s="37">
        <f>SUM(U12:U14)</f>
        <v>0</v>
      </c>
    </row>
    <row r="16" spans="1:21" s="41" customFormat="1" ht="14.1" customHeight="1" x14ac:dyDescent="0.15">
      <c r="A16" s="409"/>
      <c r="B16" s="121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ht="84.95" customHeight="1" x14ac:dyDescent="0.25">
      <c r="A17" s="409" t="s">
        <v>30</v>
      </c>
      <c r="B17" s="417" t="s">
        <v>349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21" s="52" customFormat="1" ht="14.1" customHeight="1" x14ac:dyDescent="0.15">
      <c r="A18" s="409"/>
      <c r="B18" s="127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21" s="39" customFormat="1" ht="14.1" customHeight="1" x14ac:dyDescent="0.25">
      <c r="A19" s="418" t="s">
        <v>112</v>
      </c>
      <c r="B19" s="17" t="s">
        <v>274</v>
      </c>
      <c r="C19" s="3">
        <v>2</v>
      </c>
      <c r="D19" s="106">
        <v>2</v>
      </c>
      <c r="E19" s="106"/>
      <c r="F19" s="106"/>
      <c r="G19" s="17" t="s">
        <v>275</v>
      </c>
      <c r="H19" s="106">
        <v>2</v>
      </c>
      <c r="I19" s="106">
        <v>2</v>
      </c>
      <c r="J19" s="106"/>
      <c r="K19" s="106"/>
      <c r="L19" s="40"/>
      <c r="M19" s="35"/>
      <c r="N19" s="35"/>
      <c r="O19" s="35"/>
      <c r="P19" s="35"/>
      <c r="Q19" s="40"/>
      <c r="R19" s="35"/>
      <c r="S19" s="35"/>
      <c r="T19" s="35"/>
      <c r="U19" s="35"/>
    </row>
    <row r="20" spans="1:21" s="39" customFormat="1" ht="14.1" customHeight="1" x14ac:dyDescent="0.25">
      <c r="A20" s="418"/>
      <c r="B20" s="17" t="s">
        <v>273</v>
      </c>
      <c r="C20" s="106"/>
      <c r="D20" s="106"/>
      <c r="E20" s="106">
        <v>2</v>
      </c>
      <c r="F20" s="106">
        <v>2</v>
      </c>
      <c r="G20" s="34" t="s">
        <v>276</v>
      </c>
      <c r="H20" s="106"/>
      <c r="I20" s="106"/>
      <c r="J20" s="106">
        <v>2</v>
      </c>
      <c r="K20" s="106">
        <v>2</v>
      </c>
      <c r="L20" s="40"/>
      <c r="M20" s="35"/>
      <c r="N20" s="35"/>
      <c r="O20" s="35"/>
      <c r="P20" s="35"/>
      <c r="Q20" s="40"/>
      <c r="R20" s="35"/>
      <c r="S20" s="35"/>
      <c r="T20" s="35"/>
      <c r="U20" s="35"/>
    </row>
    <row r="21" spans="1:21" s="43" customFormat="1" ht="14.1" customHeight="1" x14ac:dyDescent="0.25">
      <c r="A21" s="418"/>
      <c r="B21" s="122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21" s="39" customFormat="1" ht="14.1" customHeight="1" x14ac:dyDescent="0.25">
      <c r="A22" s="418" t="s">
        <v>127</v>
      </c>
      <c r="B22" s="40" t="s">
        <v>101</v>
      </c>
      <c r="C22" s="35">
        <v>2</v>
      </c>
      <c r="D22" s="35">
        <v>2</v>
      </c>
      <c r="E22" s="35"/>
      <c r="F22" s="35"/>
      <c r="G22" s="17" t="s">
        <v>421</v>
      </c>
      <c r="H22" s="44">
        <v>2</v>
      </c>
      <c r="I22" s="44">
        <v>2</v>
      </c>
      <c r="J22" s="35" t="s">
        <v>100</v>
      </c>
      <c r="K22" s="35" t="s">
        <v>100</v>
      </c>
      <c r="L22" s="40" t="s">
        <v>50</v>
      </c>
      <c r="M22" s="35">
        <v>10</v>
      </c>
      <c r="N22" s="35" t="s">
        <v>426</v>
      </c>
      <c r="O22" s="35"/>
      <c r="P22" s="35"/>
      <c r="Q22" s="40" t="s">
        <v>80</v>
      </c>
      <c r="R22" s="35">
        <v>2</v>
      </c>
      <c r="S22" s="35">
        <v>2</v>
      </c>
      <c r="T22" s="35" t="s">
        <v>100</v>
      </c>
      <c r="U22" s="35" t="s">
        <v>100</v>
      </c>
    </row>
    <row r="23" spans="1:21" s="39" customFormat="1" ht="14.1" customHeight="1" x14ac:dyDescent="0.25">
      <c r="A23" s="418"/>
      <c r="B23" s="40" t="s">
        <v>102</v>
      </c>
      <c r="C23" s="35">
        <v>2</v>
      </c>
      <c r="D23" s="35">
        <v>2</v>
      </c>
      <c r="E23" s="35"/>
      <c r="F23" s="35"/>
      <c r="G23" s="124" t="s">
        <v>109</v>
      </c>
      <c r="H23" s="35">
        <v>3</v>
      </c>
      <c r="I23" s="35">
        <v>4</v>
      </c>
      <c r="J23" s="35"/>
      <c r="K23" s="35"/>
      <c r="L23" s="40" t="s">
        <v>51</v>
      </c>
      <c r="M23" s="35"/>
      <c r="N23" s="35"/>
      <c r="O23" s="35">
        <v>10</v>
      </c>
      <c r="P23" s="35" t="s">
        <v>426</v>
      </c>
      <c r="Q23" s="40" t="s">
        <v>81</v>
      </c>
      <c r="R23" s="35">
        <v>1</v>
      </c>
      <c r="S23" s="35">
        <v>2</v>
      </c>
      <c r="T23" s="35"/>
      <c r="U23" s="35"/>
    </row>
    <row r="24" spans="1:21" s="39" customFormat="1" ht="14.1" customHeight="1" x14ac:dyDescent="0.25">
      <c r="A24" s="418"/>
      <c r="B24" s="40" t="s">
        <v>103</v>
      </c>
      <c r="C24" s="35">
        <v>2</v>
      </c>
      <c r="D24" s="35">
        <v>3</v>
      </c>
      <c r="E24" s="35" t="s">
        <v>100</v>
      </c>
      <c r="F24" s="35" t="s">
        <v>100</v>
      </c>
      <c r="G24" s="124" t="s">
        <v>110</v>
      </c>
      <c r="H24" s="35">
        <v>3</v>
      </c>
      <c r="I24" s="35">
        <v>4</v>
      </c>
      <c r="J24" s="35"/>
      <c r="K24" s="35"/>
      <c r="L24" s="40"/>
      <c r="M24" s="35"/>
      <c r="N24" s="35"/>
      <c r="O24" s="35"/>
      <c r="P24" s="35"/>
      <c r="Q24" s="124" t="s">
        <v>281</v>
      </c>
      <c r="R24" s="35">
        <v>2</v>
      </c>
      <c r="S24" s="35">
        <v>4</v>
      </c>
      <c r="T24" s="35">
        <v>2</v>
      </c>
      <c r="U24" s="35">
        <v>4</v>
      </c>
    </row>
    <row r="25" spans="1:21" s="39" customFormat="1" ht="14.1" customHeight="1" x14ac:dyDescent="0.25">
      <c r="A25" s="418"/>
      <c r="B25" s="40" t="s">
        <v>104</v>
      </c>
      <c r="C25" s="35">
        <v>3</v>
      </c>
      <c r="D25" s="35">
        <v>3</v>
      </c>
      <c r="E25" s="35"/>
      <c r="F25" s="35"/>
      <c r="G25" s="17" t="s">
        <v>422</v>
      </c>
      <c r="H25" s="106" t="s">
        <v>65</v>
      </c>
      <c r="I25" s="106" t="s">
        <v>65</v>
      </c>
      <c r="J25" s="44">
        <v>2</v>
      </c>
      <c r="K25" s="44">
        <v>2</v>
      </c>
      <c r="L25" s="40"/>
      <c r="M25" s="35"/>
      <c r="N25" s="35"/>
      <c r="O25" s="35"/>
      <c r="P25" s="35"/>
      <c r="Q25" s="40"/>
      <c r="R25" s="35"/>
      <c r="S25" s="35"/>
      <c r="T25" s="35"/>
      <c r="U25" s="35"/>
    </row>
    <row r="26" spans="1:21" s="39" customFormat="1" ht="14.1" customHeight="1" x14ac:dyDescent="0.25">
      <c r="A26" s="418"/>
      <c r="B26" s="17" t="s">
        <v>420</v>
      </c>
      <c r="C26" s="44">
        <v>2</v>
      </c>
      <c r="D26" s="44">
        <v>2</v>
      </c>
      <c r="E26" s="35"/>
      <c r="F26" s="35"/>
      <c r="G26" s="124" t="s">
        <v>280</v>
      </c>
      <c r="H26" s="35"/>
      <c r="I26" s="35"/>
      <c r="J26" s="35">
        <v>3</v>
      </c>
      <c r="K26" s="35">
        <v>4</v>
      </c>
      <c r="L26" s="40"/>
      <c r="M26" s="35"/>
      <c r="N26" s="35"/>
      <c r="O26" s="35"/>
      <c r="P26" s="35"/>
      <c r="Q26" s="40"/>
      <c r="R26" s="35"/>
      <c r="S26" s="35"/>
      <c r="T26" s="35"/>
      <c r="U26" s="35"/>
    </row>
    <row r="27" spans="1:21" s="39" customFormat="1" ht="14.1" customHeight="1" x14ac:dyDescent="0.25">
      <c r="A27" s="418"/>
      <c r="B27" s="40" t="s">
        <v>105</v>
      </c>
      <c r="C27" s="35"/>
      <c r="D27" s="35"/>
      <c r="E27" s="35">
        <v>2</v>
      </c>
      <c r="F27" s="35">
        <v>2</v>
      </c>
      <c r="G27" s="124" t="s">
        <v>111</v>
      </c>
      <c r="H27" s="35"/>
      <c r="I27" s="35"/>
      <c r="J27" s="35">
        <v>3</v>
      </c>
      <c r="K27" s="35">
        <v>4</v>
      </c>
      <c r="L27" s="40"/>
      <c r="M27" s="35"/>
      <c r="N27" s="35"/>
      <c r="O27" s="35"/>
      <c r="P27" s="35"/>
      <c r="Q27" s="40"/>
      <c r="R27" s="35"/>
      <c r="S27" s="35"/>
      <c r="T27" s="35"/>
      <c r="U27" s="35"/>
    </row>
    <row r="28" spans="1:21" s="39" customFormat="1" ht="14.1" customHeight="1" x14ac:dyDescent="0.25">
      <c r="A28" s="418"/>
      <c r="B28" s="124" t="s">
        <v>106</v>
      </c>
      <c r="C28" s="35" t="s">
        <v>100</v>
      </c>
      <c r="D28" s="35" t="s">
        <v>100</v>
      </c>
      <c r="E28" s="35">
        <v>2</v>
      </c>
      <c r="F28" s="35">
        <v>2</v>
      </c>
      <c r="G28" s="40" t="s">
        <v>77</v>
      </c>
      <c r="H28" s="35"/>
      <c r="I28" s="35"/>
      <c r="J28" s="35">
        <v>1</v>
      </c>
      <c r="K28" s="35">
        <v>2</v>
      </c>
      <c r="L28" s="40"/>
      <c r="M28" s="35"/>
      <c r="N28" s="35"/>
      <c r="O28" s="35"/>
      <c r="P28" s="35"/>
      <c r="Q28" s="40"/>
      <c r="R28" s="35"/>
      <c r="S28" s="35"/>
      <c r="T28" s="35"/>
      <c r="U28" s="35"/>
    </row>
    <row r="29" spans="1:21" s="39" customFormat="1" ht="14.1" customHeight="1" x14ac:dyDescent="0.25">
      <c r="A29" s="418"/>
      <c r="B29" s="17" t="s">
        <v>419</v>
      </c>
      <c r="C29" s="106" t="s">
        <v>65</v>
      </c>
      <c r="D29" s="106" t="s">
        <v>65</v>
      </c>
      <c r="E29" s="44">
        <v>3</v>
      </c>
      <c r="F29" s="44">
        <v>3</v>
      </c>
      <c r="G29" s="40"/>
      <c r="H29" s="35"/>
      <c r="I29" s="35"/>
      <c r="J29" s="35"/>
      <c r="K29" s="35"/>
      <c r="L29" s="40"/>
      <c r="M29" s="35"/>
      <c r="N29" s="35"/>
      <c r="O29" s="35"/>
      <c r="P29" s="35"/>
      <c r="Q29" s="40"/>
      <c r="R29" s="35"/>
      <c r="S29" s="35"/>
      <c r="T29" s="35"/>
      <c r="U29" s="35"/>
    </row>
    <row r="30" spans="1:21" s="39" customFormat="1" ht="14.1" customHeight="1" x14ac:dyDescent="0.25">
      <c r="A30" s="418"/>
      <c r="B30" s="124" t="s">
        <v>107</v>
      </c>
      <c r="C30" s="35"/>
      <c r="D30" s="35"/>
      <c r="E30" s="35">
        <v>3</v>
      </c>
      <c r="F30" s="35">
        <v>4</v>
      </c>
      <c r="G30" s="40"/>
      <c r="H30" s="35"/>
      <c r="I30" s="35"/>
      <c r="J30" s="35"/>
      <c r="K30" s="35"/>
      <c r="L30" s="40"/>
      <c r="M30" s="35"/>
      <c r="N30" s="35"/>
      <c r="O30" s="35"/>
      <c r="P30" s="35"/>
      <c r="Q30" s="40"/>
      <c r="R30" s="35"/>
      <c r="S30" s="35"/>
      <c r="T30" s="35"/>
      <c r="U30" s="35"/>
    </row>
    <row r="31" spans="1:21" s="39" customFormat="1" ht="14.1" customHeight="1" x14ac:dyDescent="0.25">
      <c r="A31" s="418"/>
      <c r="B31" s="124" t="s">
        <v>108</v>
      </c>
      <c r="C31" s="35"/>
      <c r="D31" s="35"/>
      <c r="E31" s="35">
        <v>3</v>
      </c>
      <c r="F31" s="35">
        <v>3</v>
      </c>
      <c r="G31" s="40"/>
      <c r="H31" s="35"/>
      <c r="I31" s="35"/>
      <c r="J31" s="35"/>
      <c r="K31" s="35"/>
      <c r="L31" s="40"/>
      <c r="M31" s="35"/>
      <c r="N31" s="35"/>
      <c r="O31" s="35"/>
      <c r="P31" s="35"/>
      <c r="Q31" s="40"/>
      <c r="R31" s="35"/>
      <c r="S31" s="35"/>
      <c r="T31" s="35"/>
      <c r="U31" s="35"/>
    </row>
    <row r="32" spans="1:21" s="42" customFormat="1" ht="14.1" customHeight="1" x14ac:dyDescent="0.25">
      <c r="A32" s="418"/>
      <c r="B32" s="128" t="s">
        <v>9</v>
      </c>
      <c r="C32" s="128">
        <f>SUM(C22:C31)</f>
        <v>11</v>
      </c>
      <c r="D32" s="128">
        <f>SUM(D22:D31)</f>
        <v>12</v>
      </c>
      <c r="E32" s="128">
        <f>SUM(E22:E31)</f>
        <v>13</v>
      </c>
      <c r="F32" s="128">
        <f>SUM(F22:F31)</f>
        <v>14</v>
      </c>
      <c r="G32" s="128" t="s">
        <v>78</v>
      </c>
      <c r="H32" s="128">
        <f>SUM(H22:H31)</f>
        <v>8</v>
      </c>
      <c r="I32" s="128">
        <f>SUM(I22:I31)</f>
        <v>10</v>
      </c>
      <c r="J32" s="128">
        <f>SUM(J22:J31)</f>
        <v>9</v>
      </c>
      <c r="K32" s="128">
        <f>SUM(K22:K31)</f>
        <v>12</v>
      </c>
      <c r="L32" s="128" t="s">
        <v>9</v>
      </c>
      <c r="M32" s="128">
        <f>SUM(M22:M31)</f>
        <v>10</v>
      </c>
      <c r="N32" s="128">
        <f>SUM(N22:N31)</f>
        <v>0</v>
      </c>
      <c r="O32" s="128">
        <f>SUM(O22:O31)</f>
        <v>10</v>
      </c>
      <c r="P32" s="128">
        <f>SUM(P22:P31)</f>
        <v>0</v>
      </c>
      <c r="Q32" s="128" t="s">
        <v>9</v>
      </c>
      <c r="R32" s="128">
        <f>SUM(R22:R31)</f>
        <v>5</v>
      </c>
      <c r="S32" s="128">
        <f>SUM(S22:S31)</f>
        <v>8</v>
      </c>
      <c r="T32" s="128">
        <f>SUM(T22:T31)</f>
        <v>2</v>
      </c>
      <c r="U32" s="128">
        <f>SUM(U22:U31)</f>
        <v>4</v>
      </c>
    </row>
    <row r="33" spans="1:21" s="42" customFormat="1" ht="14.1" customHeight="1" x14ac:dyDescent="0.25">
      <c r="A33" s="418"/>
      <c r="B33" s="129" t="s">
        <v>10</v>
      </c>
      <c r="C33" s="411" t="str">
        <f>SUM(C32,E32,H32,J32,M32,O32,R32,T32)&amp;"/"&amp;SUM(D32,F32,I32,K32,N32,P32,S32,U32)&amp;"(學分/時數)"</f>
        <v>68/60(學分/時數)</v>
      </c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</row>
    <row r="34" spans="1:21" s="76" customFormat="1" ht="14.1" customHeight="1" x14ac:dyDescent="0.25">
      <c r="A34" s="418" t="s">
        <v>272</v>
      </c>
      <c r="B34" s="89" t="s">
        <v>306</v>
      </c>
      <c r="C34" s="87">
        <v>2</v>
      </c>
      <c r="D34" s="87">
        <v>2</v>
      </c>
      <c r="E34" s="87"/>
      <c r="F34" s="87"/>
      <c r="G34" s="40" t="s">
        <v>286</v>
      </c>
      <c r="H34" s="87">
        <v>2</v>
      </c>
      <c r="I34" s="87">
        <v>2</v>
      </c>
      <c r="J34" s="87"/>
      <c r="K34" s="87"/>
      <c r="L34" s="40"/>
      <c r="M34" s="87"/>
      <c r="N34" s="87"/>
      <c r="O34" s="87"/>
      <c r="P34" s="87"/>
      <c r="Q34" s="40" t="s">
        <v>295</v>
      </c>
      <c r="R34" s="87">
        <v>1</v>
      </c>
      <c r="S34" s="87">
        <v>1</v>
      </c>
      <c r="T34" s="87"/>
      <c r="U34" s="87"/>
    </row>
    <row r="35" spans="1:21" s="76" customFormat="1" ht="14.1" customHeight="1" x14ac:dyDescent="0.25">
      <c r="A35" s="418"/>
      <c r="B35" s="89" t="s">
        <v>307</v>
      </c>
      <c r="C35" s="87">
        <v>2</v>
      </c>
      <c r="D35" s="87">
        <v>2</v>
      </c>
      <c r="E35" s="87"/>
      <c r="F35" s="87"/>
      <c r="G35" s="40" t="s">
        <v>79</v>
      </c>
      <c r="H35" s="87">
        <v>2</v>
      </c>
      <c r="I35" s="87">
        <v>2</v>
      </c>
      <c r="J35" s="87"/>
      <c r="K35" s="87"/>
      <c r="L35" s="40"/>
      <c r="M35" s="87"/>
      <c r="N35" s="87"/>
      <c r="O35" s="87"/>
      <c r="P35" s="87"/>
      <c r="Q35" s="40" t="s">
        <v>296</v>
      </c>
      <c r="R35" s="87">
        <v>2</v>
      </c>
      <c r="S35" s="87">
        <v>2</v>
      </c>
      <c r="T35" s="87"/>
      <c r="U35" s="87"/>
    </row>
    <row r="36" spans="1:21" s="76" customFormat="1" ht="14.1" customHeight="1" x14ac:dyDescent="0.25">
      <c r="A36" s="418"/>
      <c r="B36" s="89" t="s">
        <v>308</v>
      </c>
      <c r="C36" s="87">
        <v>3</v>
      </c>
      <c r="D36" s="87">
        <v>3</v>
      </c>
      <c r="E36" s="87" t="s">
        <v>284</v>
      </c>
      <c r="F36" s="87" t="s">
        <v>284</v>
      </c>
      <c r="G36" s="40" t="s">
        <v>287</v>
      </c>
      <c r="H36" s="88">
        <v>2</v>
      </c>
      <c r="I36" s="88">
        <v>2</v>
      </c>
      <c r="J36" s="87"/>
      <c r="K36" s="87"/>
      <c r="L36" s="40"/>
      <c r="M36" s="87"/>
      <c r="N36" s="87"/>
      <c r="O36" s="87"/>
      <c r="P36" s="87"/>
      <c r="Q36" s="40" t="s">
        <v>297</v>
      </c>
      <c r="R36" s="87">
        <v>2</v>
      </c>
      <c r="S36" s="87">
        <v>2</v>
      </c>
      <c r="T36" s="87"/>
      <c r="U36" s="87"/>
    </row>
    <row r="37" spans="1:21" s="76" customFormat="1" ht="14.1" customHeight="1" x14ac:dyDescent="0.25">
      <c r="A37" s="418"/>
      <c r="B37" s="89" t="s">
        <v>309</v>
      </c>
      <c r="C37" s="87"/>
      <c r="D37" s="87"/>
      <c r="E37" s="87">
        <v>3</v>
      </c>
      <c r="F37" s="87">
        <v>3</v>
      </c>
      <c r="G37" s="40" t="s">
        <v>288</v>
      </c>
      <c r="H37" s="88">
        <v>3</v>
      </c>
      <c r="I37" s="88">
        <v>3</v>
      </c>
      <c r="J37" s="87"/>
      <c r="K37" s="87"/>
      <c r="L37" s="40"/>
      <c r="M37" s="87"/>
      <c r="N37" s="87"/>
      <c r="O37" s="87"/>
      <c r="P37" s="87"/>
      <c r="Q37" s="40" t="s">
        <v>298</v>
      </c>
      <c r="R37" s="87">
        <v>4</v>
      </c>
      <c r="S37" s="87">
        <v>4</v>
      </c>
      <c r="T37" s="87"/>
      <c r="U37" s="87"/>
    </row>
    <row r="38" spans="1:21" s="76" customFormat="1" ht="14.1" customHeight="1" x14ac:dyDescent="0.25">
      <c r="A38" s="418"/>
      <c r="B38" s="40" t="s">
        <v>310</v>
      </c>
      <c r="C38" s="87"/>
      <c r="D38" s="87"/>
      <c r="E38" s="87">
        <v>2</v>
      </c>
      <c r="F38" s="87">
        <v>2</v>
      </c>
      <c r="G38" s="40" t="s">
        <v>289</v>
      </c>
      <c r="H38" s="87">
        <v>3</v>
      </c>
      <c r="I38" s="87">
        <v>3</v>
      </c>
      <c r="J38" s="87"/>
      <c r="K38" s="87"/>
      <c r="L38" s="40"/>
      <c r="M38" s="87"/>
      <c r="N38" s="87"/>
      <c r="O38" s="87"/>
      <c r="P38" s="87"/>
      <c r="Q38" s="126" t="s">
        <v>299</v>
      </c>
      <c r="R38" s="88">
        <v>9</v>
      </c>
      <c r="S38" s="88" t="s">
        <v>285</v>
      </c>
      <c r="T38" s="87"/>
      <c r="U38" s="87"/>
    </row>
    <row r="39" spans="1:21" s="76" customFormat="1" ht="14.1" customHeight="1" x14ac:dyDescent="0.25">
      <c r="A39" s="418"/>
      <c r="B39" s="40" t="s">
        <v>311</v>
      </c>
      <c r="C39" s="87"/>
      <c r="D39" s="87"/>
      <c r="E39" s="87">
        <v>2</v>
      </c>
      <c r="F39" s="87">
        <v>2</v>
      </c>
      <c r="G39" s="40" t="s">
        <v>291</v>
      </c>
      <c r="H39" s="87"/>
      <c r="I39" s="87"/>
      <c r="J39" s="87">
        <v>2</v>
      </c>
      <c r="K39" s="87">
        <v>2</v>
      </c>
      <c r="L39" s="40"/>
      <c r="M39" s="87"/>
      <c r="N39" s="87"/>
      <c r="O39" s="87"/>
      <c r="P39" s="87"/>
      <c r="Q39" s="126" t="s">
        <v>300</v>
      </c>
      <c r="R39" s="88"/>
      <c r="S39" s="88"/>
      <c r="T39" s="87">
        <v>9</v>
      </c>
      <c r="U39" s="87" t="s">
        <v>285</v>
      </c>
    </row>
    <row r="40" spans="1:21" s="76" customFormat="1" ht="14.1" customHeight="1" x14ac:dyDescent="0.25">
      <c r="A40" s="418"/>
      <c r="B40" s="17" t="s">
        <v>290</v>
      </c>
      <c r="C40" s="90"/>
      <c r="D40" s="90"/>
      <c r="E40" s="90">
        <v>2</v>
      </c>
      <c r="F40" s="90">
        <v>2</v>
      </c>
      <c r="G40" s="40" t="s">
        <v>292</v>
      </c>
      <c r="H40" s="87"/>
      <c r="I40" s="87"/>
      <c r="J40" s="87">
        <v>2</v>
      </c>
      <c r="K40" s="87">
        <v>2</v>
      </c>
      <c r="L40" s="40"/>
      <c r="M40" s="87"/>
      <c r="N40" s="87"/>
      <c r="O40" s="87"/>
      <c r="P40" s="87"/>
      <c r="Q40" s="40" t="s">
        <v>301</v>
      </c>
      <c r="R40" s="87"/>
      <c r="S40" s="87"/>
      <c r="T40" s="87">
        <v>3</v>
      </c>
      <c r="U40" s="87">
        <v>3</v>
      </c>
    </row>
    <row r="41" spans="1:21" s="76" customFormat="1" ht="14.1" customHeight="1" x14ac:dyDescent="0.25">
      <c r="A41" s="418"/>
      <c r="B41" s="116" t="s">
        <v>423</v>
      </c>
      <c r="C41" s="87"/>
      <c r="D41" s="87"/>
      <c r="E41" s="90">
        <v>2</v>
      </c>
      <c r="F41" s="90">
        <v>2</v>
      </c>
      <c r="G41" s="40" t="s">
        <v>293</v>
      </c>
      <c r="H41" s="87"/>
      <c r="I41" s="87"/>
      <c r="J41" s="87">
        <v>3</v>
      </c>
      <c r="K41" s="87">
        <v>3</v>
      </c>
      <c r="L41" s="40"/>
      <c r="M41" s="87"/>
      <c r="N41" s="87"/>
      <c r="O41" s="87"/>
      <c r="P41" s="87"/>
      <c r="Q41" s="40" t="s">
        <v>302</v>
      </c>
      <c r="R41" s="87" t="s">
        <v>284</v>
      </c>
      <c r="S41" s="87" t="s">
        <v>284</v>
      </c>
      <c r="T41" s="87">
        <v>2</v>
      </c>
      <c r="U41" s="87">
        <v>2</v>
      </c>
    </row>
    <row r="42" spans="1:21" s="76" customFormat="1" ht="14.1" customHeight="1" x14ac:dyDescent="0.25">
      <c r="A42" s="418"/>
      <c r="B42" s="40"/>
      <c r="C42" s="87"/>
      <c r="D42" s="87"/>
      <c r="E42" s="87"/>
      <c r="F42" s="87"/>
      <c r="G42" s="40" t="s">
        <v>294</v>
      </c>
      <c r="H42" s="88"/>
      <c r="I42" s="88"/>
      <c r="J42" s="87">
        <v>3</v>
      </c>
      <c r="K42" s="87">
        <v>3</v>
      </c>
      <c r="L42" s="40"/>
      <c r="M42" s="87"/>
      <c r="N42" s="87"/>
      <c r="O42" s="87"/>
      <c r="P42" s="87"/>
      <c r="Q42" s="40" t="s">
        <v>303</v>
      </c>
      <c r="R42" s="87"/>
      <c r="S42" s="87"/>
      <c r="T42" s="87">
        <v>2</v>
      </c>
      <c r="U42" s="87">
        <v>2</v>
      </c>
    </row>
    <row r="43" spans="1:21" s="76" customFormat="1" ht="14.1" customHeight="1" x14ac:dyDescent="0.25">
      <c r="A43" s="418"/>
      <c r="B43" s="40"/>
      <c r="C43" s="87"/>
      <c r="D43" s="87"/>
      <c r="E43" s="87"/>
      <c r="F43" s="87"/>
      <c r="G43" s="40"/>
      <c r="H43" s="87"/>
      <c r="I43" s="87"/>
      <c r="J43" s="87"/>
      <c r="K43" s="87"/>
      <c r="L43" s="40"/>
      <c r="M43" s="87"/>
      <c r="N43" s="87"/>
      <c r="O43" s="87"/>
      <c r="P43" s="87"/>
      <c r="Q43" s="40" t="s">
        <v>304</v>
      </c>
      <c r="R43" s="87"/>
      <c r="S43" s="87"/>
      <c r="T43" s="87">
        <v>2</v>
      </c>
      <c r="U43" s="87">
        <v>2</v>
      </c>
    </row>
    <row r="44" spans="1:21" s="76" customFormat="1" ht="14.1" customHeight="1" x14ac:dyDescent="0.25">
      <c r="A44" s="418"/>
      <c r="B44" s="40"/>
      <c r="C44" s="87"/>
      <c r="D44" s="87"/>
      <c r="E44" s="87"/>
      <c r="F44" s="87"/>
      <c r="G44" s="40"/>
      <c r="H44" s="88"/>
      <c r="I44" s="88"/>
      <c r="J44" s="87"/>
      <c r="K44" s="87"/>
      <c r="L44" s="40"/>
      <c r="M44" s="87"/>
      <c r="N44" s="87"/>
      <c r="O44" s="87"/>
      <c r="P44" s="87"/>
      <c r="Q44" s="40" t="s">
        <v>305</v>
      </c>
      <c r="R44" s="87"/>
      <c r="S44" s="87"/>
      <c r="T44" s="87">
        <v>2</v>
      </c>
      <c r="U44" s="87">
        <v>2</v>
      </c>
    </row>
    <row r="45" spans="1:21" s="49" customFormat="1" ht="14.1" customHeight="1" x14ac:dyDescent="0.25">
      <c r="A45" s="418"/>
      <c r="B45" s="130" t="s">
        <v>9</v>
      </c>
      <c r="C45" s="85">
        <f>SUM(C34:C44)</f>
        <v>7</v>
      </c>
      <c r="D45" s="85">
        <f>SUM(D34:D44)</f>
        <v>7</v>
      </c>
      <c r="E45" s="85">
        <f>SUM(E34:E44)</f>
        <v>11</v>
      </c>
      <c r="F45" s="85">
        <f>SUM(F34:F44)</f>
        <v>11</v>
      </c>
      <c r="G45" s="130" t="s">
        <v>9</v>
      </c>
      <c r="H45" s="85">
        <f>SUM(H34:H44)</f>
        <v>12</v>
      </c>
      <c r="I45" s="85">
        <f>SUM(I34:I44)</f>
        <v>12</v>
      </c>
      <c r="J45" s="85">
        <f>SUM(J34:J44)</f>
        <v>10</v>
      </c>
      <c r="K45" s="85">
        <f>SUM(K34:K44)</f>
        <v>10</v>
      </c>
      <c r="L45" s="130" t="s">
        <v>9</v>
      </c>
      <c r="M45" s="85">
        <f>SUM(M34:M44)</f>
        <v>0</v>
      </c>
      <c r="N45" s="85">
        <f>SUM(N34:N44)</f>
        <v>0</v>
      </c>
      <c r="O45" s="85">
        <f>SUM(O34:O44)</f>
        <v>0</v>
      </c>
      <c r="P45" s="85">
        <f>SUM(P34:P44)</f>
        <v>0</v>
      </c>
      <c r="Q45" s="130" t="s">
        <v>9</v>
      </c>
      <c r="R45" s="85">
        <f>SUM(R34:R44)</f>
        <v>18</v>
      </c>
      <c r="S45" s="85">
        <f>SUM(S34:S44)</f>
        <v>9</v>
      </c>
      <c r="T45" s="85">
        <f>SUM(T34:T44)</f>
        <v>20</v>
      </c>
      <c r="U45" s="85">
        <f>SUM(U34:U44)</f>
        <v>11</v>
      </c>
    </row>
    <row r="46" spans="1:21" s="49" customFormat="1" ht="14.1" customHeight="1" x14ac:dyDescent="0.25">
      <c r="A46" s="418"/>
      <c r="B46" s="129" t="s">
        <v>10</v>
      </c>
      <c r="C46" s="413" t="s">
        <v>425</v>
      </c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</row>
    <row r="47" spans="1:21" s="28" customFormat="1" ht="15" x14ac:dyDescent="0.15">
      <c r="A47" s="412" t="s">
        <v>312</v>
      </c>
      <c r="B47" s="412"/>
      <c r="C47" s="412"/>
      <c r="D47" s="412"/>
      <c r="E47" s="412"/>
      <c r="F47" s="412"/>
      <c r="G47" s="412"/>
      <c r="H47" s="412"/>
      <c r="I47" s="412"/>
      <c r="J47" s="412"/>
      <c r="K47" s="31"/>
      <c r="L47" s="91" t="s">
        <v>96</v>
      </c>
      <c r="M47" s="92"/>
      <c r="N47" s="92"/>
      <c r="O47" s="92"/>
      <c r="P47" s="93"/>
      <c r="Q47" s="91" t="s">
        <v>91</v>
      </c>
      <c r="R47" s="93"/>
      <c r="S47" s="93"/>
      <c r="T47" s="93"/>
      <c r="U47" s="94"/>
    </row>
    <row r="48" spans="1:21" s="36" customFormat="1" ht="14.25" x14ac:dyDescent="0.15">
      <c r="A48" s="412" t="s">
        <v>313</v>
      </c>
      <c r="B48" s="412"/>
      <c r="C48" s="412"/>
      <c r="D48" s="412"/>
      <c r="E48" s="412"/>
      <c r="F48" s="412"/>
      <c r="G48" s="412"/>
      <c r="H48" s="412"/>
      <c r="I48" s="412"/>
      <c r="J48" s="412"/>
      <c r="K48" s="33"/>
      <c r="L48" s="91" t="s">
        <v>97</v>
      </c>
      <c r="M48" s="92"/>
      <c r="N48" s="92"/>
      <c r="O48" s="92"/>
      <c r="P48" s="93"/>
      <c r="Q48" s="91" t="s">
        <v>92</v>
      </c>
      <c r="R48" s="93"/>
      <c r="S48" s="93"/>
      <c r="T48" s="93"/>
      <c r="U48" s="94"/>
    </row>
    <row r="49" spans="1:21" s="36" customFormat="1" ht="14.25" x14ac:dyDescent="0.15">
      <c r="A49" s="410" t="s">
        <v>314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91" t="s">
        <v>98</v>
      </c>
      <c r="M49" s="92"/>
      <c r="N49" s="92"/>
      <c r="O49" s="92"/>
      <c r="P49" s="93"/>
      <c r="Q49" s="91" t="s">
        <v>93</v>
      </c>
      <c r="R49" s="93"/>
      <c r="S49" s="93"/>
      <c r="T49" s="93"/>
      <c r="U49" s="94"/>
    </row>
    <row r="50" spans="1:21" s="28" customFormat="1" ht="15" x14ac:dyDescent="0.15">
      <c r="A50" s="410" t="s">
        <v>315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 t="s">
        <v>99</v>
      </c>
      <c r="M50" s="410"/>
      <c r="N50" s="410"/>
      <c r="O50" s="410"/>
      <c r="P50" s="410"/>
      <c r="Q50" s="91"/>
      <c r="R50" s="93" t="s">
        <v>49</v>
      </c>
      <c r="S50" s="93" t="s">
        <v>49</v>
      </c>
      <c r="T50" s="93"/>
      <c r="U50" s="95"/>
    </row>
    <row r="51" spans="1:21" s="28" customFormat="1" ht="15" customHeight="1" x14ac:dyDescent="0.25">
      <c r="A51" s="410" t="s">
        <v>316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22" t="s">
        <v>317</v>
      </c>
      <c r="M51" s="422"/>
      <c r="N51" s="422"/>
      <c r="O51" s="422"/>
      <c r="P51" s="422"/>
      <c r="Q51" s="422"/>
      <c r="R51" s="422"/>
      <c r="S51" s="422"/>
      <c r="T51" s="422"/>
      <c r="U51" s="422"/>
    </row>
    <row r="52" spans="1:21" customFormat="1" ht="7.5" customHeight="1" x14ac:dyDescent="0.25">
      <c r="A52" s="415" t="s">
        <v>414</v>
      </c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22"/>
      <c r="M52" s="422"/>
      <c r="N52" s="422"/>
      <c r="O52" s="422"/>
      <c r="P52" s="422"/>
      <c r="Q52" s="422"/>
      <c r="R52" s="422"/>
      <c r="S52" s="422"/>
      <c r="T52" s="422"/>
      <c r="U52" s="422"/>
    </row>
    <row r="53" spans="1:21" ht="23.25" customHeight="1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23" t="s">
        <v>832</v>
      </c>
      <c r="M53" s="423"/>
      <c r="N53" s="423"/>
      <c r="O53" s="423"/>
      <c r="P53" s="423"/>
      <c r="Q53" s="423"/>
      <c r="R53" s="423"/>
      <c r="S53" s="423"/>
      <c r="T53" s="423"/>
      <c r="U53" s="423"/>
    </row>
  </sheetData>
  <mergeCells count="42">
    <mergeCell ref="A6:A11"/>
    <mergeCell ref="B11:U11"/>
    <mergeCell ref="C16:U16"/>
    <mergeCell ref="A1:U1"/>
    <mergeCell ref="A3:A5"/>
    <mergeCell ref="B3:B5"/>
    <mergeCell ref="C3:F3"/>
    <mergeCell ref="A2:U2"/>
    <mergeCell ref="C4:D4"/>
    <mergeCell ref="O4:P4"/>
    <mergeCell ref="H4:I4"/>
    <mergeCell ref="R3:U3"/>
    <mergeCell ref="H3:K3"/>
    <mergeCell ref="A51:K51"/>
    <mergeCell ref="L51:U52"/>
    <mergeCell ref="A52:K53"/>
    <mergeCell ref="A22:A33"/>
    <mergeCell ref="A34:A46"/>
    <mergeCell ref="C46:U46"/>
    <mergeCell ref="C33:U33"/>
    <mergeCell ref="A47:J47"/>
    <mergeCell ref="L50:P50"/>
    <mergeCell ref="A48:J48"/>
    <mergeCell ref="A49:K49"/>
    <mergeCell ref="A50:K50"/>
    <mergeCell ref="L53:U53"/>
    <mergeCell ref="A19:A21"/>
    <mergeCell ref="C21:U21"/>
    <mergeCell ref="J4:K4"/>
    <mergeCell ref="E4:F4"/>
    <mergeCell ref="C18:U18"/>
    <mergeCell ref="L3:L5"/>
    <mergeCell ref="M3:P3"/>
    <mergeCell ref="Q3:Q5"/>
    <mergeCell ref="G3:G5"/>
    <mergeCell ref="M4:N4"/>
    <mergeCell ref="T4:U4"/>
    <mergeCell ref="R4:S4"/>
    <mergeCell ref="C10:U10"/>
    <mergeCell ref="A12:A16"/>
    <mergeCell ref="A17:A18"/>
    <mergeCell ref="B17:U17"/>
  </mergeCells>
  <phoneticPr fontId="19" type="noConversion"/>
  <printOptions horizontalCentered="1"/>
  <pageMargins left="0.39370078740157483" right="0.39370078740157483" top="0.39370078740157483" bottom="0" header="0.39370078740157483" footer="0"/>
  <pageSetup paperSize="9" scale="95" fitToHeight="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53"/>
  <sheetViews>
    <sheetView topLeftCell="A25" workbookViewId="0">
      <selection activeCell="D56" sqref="D56"/>
    </sheetView>
  </sheetViews>
  <sheetFormatPr defaultRowHeight="16.5" x14ac:dyDescent="0.25"/>
  <cols>
    <col min="1" max="1" width="3.375" style="30" customWidth="1"/>
    <col min="2" max="2" width="12.625" style="29" customWidth="1"/>
    <col min="3" max="6" width="3.125" style="8" customWidth="1"/>
    <col min="7" max="7" width="12.625" style="29" customWidth="1"/>
    <col min="8" max="11" width="3" style="8" customWidth="1"/>
    <col min="12" max="12" width="12.625" style="29" customWidth="1"/>
    <col min="13" max="16" width="3" style="8" customWidth="1"/>
    <col min="17" max="17" width="12.625" style="29" customWidth="1"/>
    <col min="18" max="21" width="3" style="8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 x14ac:dyDescent="0.25">
      <c r="A1" s="406" t="s">
        <v>429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</row>
    <row r="2" spans="1:21" s="84" customFormat="1" ht="24.95" customHeight="1" x14ac:dyDescent="0.25">
      <c r="A2" s="405" t="s">
        <v>544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</row>
    <row r="3" spans="1:21" x14ac:dyDescent="0.25">
      <c r="A3" s="409" t="s">
        <v>23</v>
      </c>
      <c r="B3" s="407" t="s">
        <v>0</v>
      </c>
      <c r="C3" s="421" t="s">
        <v>1</v>
      </c>
      <c r="D3" s="421"/>
      <c r="E3" s="421"/>
      <c r="F3" s="421"/>
      <c r="G3" s="407" t="s">
        <v>0</v>
      </c>
      <c r="H3" s="421" t="s">
        <v>2</v>
      </c>
      <c r="I3" s="421"/>
      <c r="J3" s="421"/>
      <c r="K3" s="421"/>
      <c r="L3" s="407" t="s">
        <v>0</v>
      </c>
      <c r="M3" s="421" t="s">
        <v>3</v>
      </c>
      <c r="N3" s="421"/>
      <c r="O3" s="421"/>
      <c r="P3" s="421"/>
      <c r="Q3" s="407" t="s">
        <v>0</v>
      </c>
      <c r="R3" s="421" t="s">
        <v>4</v>
      </c>
      <c r="S3" s="421"/>
      <c r="T3" s="421"/>
      <c r="U3" s="421"/>
    </row>
    <row r="4" spans="1:21" x14ac:dyDescent="0.25">
      <c r="A4" s="409"/>
      <c r="B4" s="407"/>
      <c r="C4" s="421" t="s">
        <v>5</v>
      </c>
      <c r="D4" s="421"/>
      <c r="E4" s="421" t="s">
        <v>6</v>
      </c>
      <c r="F4" s="421"/>
      <c r="G4" s="407"/>
      <c r="H4" s="421" t="s">
        <v>5</v>
      </c>
      <c r="I4" s="421"/>
      <c r="J4" s="421" t="s">
        <v>6</v>
      </c>
      <c r="K4" s="421"/>
      <c r="L4" s="407"/>
      <c r="M4" s="421" t="s">
        <v>5</v>
      </c>
      <c r="N4" s="421"/>
      <c r="O4" s="421" t="s">
        <v>6</v>
      </c>
      <c r="P4" s="421"/>
      <c r="Q4" s="407"/>
      <c r="R4" s="421" t="s">
        <v>5</v>
      </c>
      <c r="S4" s="421"/>
      <c r="T4" s="421" t="s">
        <v>6</v>
      </c>
      <c r="U4" s="421"/>
    </row>
    <row r="5" spans="1:21" x14ac:dyDescent="0.25">
      <c r="A5" s="409"/>
      <c r="B5" s="407"/>
      <c r="C5" s="106" t="s">
        <v>7</v>
      </c>
      <c r="D5" s="106" t="s">
        <v>8</v>
      </c>
      <c r="E5" s="106" t="s">
        <v>7</v>
      </c>
      <c r="F5" s="106" t="s">
        <v>8</v>
      </c>
      <c r="G5" s="407"/>
      <c r="H5" s="106" t="s">
        <v>7</v>
      </c>
      <c r="I5" s="106" t="s">
        <v>8</v>
      </c>
      <c r="J5" s="106" t="s">
        <v>7</v>
      </c>
      <c r="K5" s="106" t="s">
        <v>8</v>
      </c>
      <c r="L5" s="407"/>
      <c r="M5" s="106" t="s">
        <v>7</v>
      </c>
      <c r="N5" s="106" t="s">
        <v>8</v>
      </c>
      <c r="O5" s="106" t="s">
        <v>7</v>
      </c>
      <c r="P5" s="106" t="s">
        <v>8</v>
      </c>
      <c r="Q5" s="407"/>
      <c r="R5" s="106" t="s">
        <v>7</v>
      </c>
      <c r="S5" s="106" t="s">
        <v>8</v>
      </c>
      <c r="T5" s="106" t="s">
        <v>7</v>
      </c>
      <c r="U5" s="106" t="s">
        <v>8</v>
      </c>
    </row>
    <row r="6" spans="1:21" s="9" customFormat="1" ht="14.1" customHeight="1" x14ac:dyDescent="0.25">
      <c r="A6" s="409" t="s">
        <v>14</v>
      </c>
      <c r="B6" s="17" t="s">
        <v>15</v>
      </c>
      <c r="C6" s="3"/>
      <c r="D6" s="106"/>
      <c r="E6" s="106">
        <v>2</v>
      </c>
      <c r="F6" s="106">
        <v>2</v>
      </c>
      <c r="G6" s="17" t="s">
        <v>16</v>
      </c>
      <c r="H6" s="106"/>
      <c r="I6" s="106"/>
      <c r="J6" s="106">
        <v>2</v>
      </c>
      <c r="K6" s="106">
        <v>2</v>
      </c>
      <c r="L6" s="17"/>
      <c r="M6" s="106"/>
      <c r="N6" s="106"/>
      <c r="O6" s="106"/>
      <c r="P6" s="106"/>
      <c r="Q6" s="17"/>
      <c r="R6" s="106"/>
      <c r="S6" s="106"/>
      <c r="T6" s="106"/>
      <c r="U6" s="106"/>
    </row>
    <row r="7" spans="1:21" s="9" customFormat="1" ht="14.1" customHeight="1" x14ac:dyDescent="0.25">
      <c r="A7" s="409"/>
      <c r="B7" s="17" t="s">
        <v>277</v>
      </c>
      <c r="C7" s="3">
        <v>2</v>
      </c>
      <c r="D7" s="106">
        <v>2</v>
      </c>
      <c r="E7" s="106"/>
      <c r="F7" s="106"/>
      <c r="G7" s="17" t="s">
        <v>278</v>
      </c>
      <c r="H7" s="106">
        <v>2</v>
      </c>
      <c r="I7" s="106">
        <v>2</v>
      </c>
      <c r="J7" s="106">
        <v>2</v>
      </c>
      <c r="K7" s="106">
        <v>2</v>
      </c>
      <c r="L7" s="17"/>
      <c r="M7" s="106"/>
      <c r="N7" s="106"/>
      <c r="O7" s="106"/>
      <c r="P7" s="106"/>
      <c r="Q7" s="17"/>
      <c r="R7" s="106"/>
      <c r="S7" s="106"/>
      <c r="T7" s="106"/>
      <c r="U7" s="106"/>
    </row>
    <row r="8" spans="1:21" s="9" customFormat="1" ht="14.1" customHeight="1" x14ac:dyDescent="0.25">
      <c r="A8" s="409"/>
      <c r="B8" s="17" t="s">
        <v>17</v>
      </c>
      <c r="C8" s="3">
        <v>2</v>
      </c>
      <c r="D8" s="106">
        <v>2</v>
      </c>
      <c r="E8" s="106">
        <v>2</v>
      </c>
      <c r="F8" s="106">
        <v>2</v>
      </c>
      <c r="G8" s="17"/>
      <c r="H8" s="106"/>
      <c r="I8" s="106"/>
      <c r="J8" s="106"/>
      <c r="K8" s="106"/>
      <c r="L8" s="17"/>
      <c r="M8" s="106"/>
      <c r="N8" s="106"/>
      <c r="O8" s="106"/>
      <c r="P8" s="106"/>
      <c r="Q8" s="17"/>
      <c r="R8" s="106"/>
      <c r="S8" s="106"/>
      <c r="T8" s="106"/>
      <c r="U8" s="106"/>
    </row>
    <row r="9" spans="1:21" s="41" customFormat="1" ht="14.1" customHeight="1" x14ac:dyDescent="0.15">
      <c r="A9" s="409"/>
      <c r="B9" s="37" t="s">
        <v>9</v>
      </c>
      <c r="C9" s="37">
        <f>SUM(C6:C8)</f>
        <v>4</v>
      </c>
      <c r="D9" s="37">
        <f>SUM(D6:D8)</f>
        <v>4</v>
      </c>
      <c r="E9" s="37">
        <f>SUM(E6:E8)</f>
        <v>4</v>
      </c>
      <c r="F9" s="37">
        <f>SUM(F6:F8)</f>
        <v>4</v>
      </c>
      <c r="G9" s="37" t="s">
        <v>9</v>
      </c>
      <c r="H9" s="37">
        <f>SUM(H6:H8)</f>
        <v>2</v>
      </c>
      <c r="I9" s="37">
        <f>SUM(I6:I8)</f>
        <v>2</v>
      </c>
      <c r="J9" s="37">
        <f>SUM(J6:J8)</f>
        <v>4</v>
      </c>
      <c r="K9" s="37">
        <f>SUM(K6:K8)</f>
        <v>4</v>
      </c>
      <c r="L9" s="37" t="s">
        <v>9</v>
      </c>
      <c r="M9" s="37">
        <f>SUM(M6:M8)</f>
        <v>0</v>
      </c>
      <c r="N9" s="37">
        <f>SUM(N6:N8)</f>
        <v>0</v>
      </c>
      <c r="O9" s="37">
        <f>SUM(O6:O8)</f>
        <v>0</v>
      </c>
      <c r="P9" s="37">
        <f>SUM(P6:P8)</f>
        <v>0</v>
      </c>
      <c r="Q9" s="37" t="s">
        <v>9</v>
      </c>
      <c r="R9" s="37">
        <f>SUM(R6:R8)</f>
        <v>0</v>
      </c>
      <c r="S9" s="37">
        <f>SUM(S6:S8)</f>
        <v>0</v>
      </c>
      <c r="T9" s="37">
        <f>SUM(T6:T8)</f>
        <v>0</v>
      </c>
      <c r="U9" s="37">
        <f>SUM(U6:U8)</f>
        <v>0</v>
      </c>
    </row>
    <row r="10" spans="1:21" s="52" customFormat="1" ht="14.1" customHeight="1" x14ac:dyDescent="0.15">
      <c r="A10" s="409"/>
      <c r="B10" s="118" t="s">
        <v>10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52" customFormat="1" ht="50.1" customHeight="1" x14ac:dyDescent="0.15">
      <c r="A11" s="409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5" customFormat="1" ht="14.1" customHeight="1" x14ac:dyDescent="0.25">
      <c r="A12" s="409" t="s">
        <v>18</v>
      </c>
      <c r="B12" s="119" t="s">
        <v>19</v>
      </c>
      <c r="C12" s="106">
        <v>0</v>
      </c>
      <c r="D12" s="106">
        <v>1</v>
      </c>
      <c r="E12" s="106">
        <v>0</v>
      </c>
      <c r="F12" s="106">
        <v>1</v>
      </c>
      <c r="G12" s="119" t="s">
        <v>20</v>
      </c>
      <c r="H12" s="106">
        <v>1</v>
      </c>
      <c r="I12" s="106">
        <v>1</v>
      </c>
      <c r="J12" s="106">
        <v>1</v>
      </c>
      <c r="K12" s="106">
        <v>1</v>
      </c>
      <c r="L12" s="17"/>
      <c r="M12" s="106"/>
      <c r="N12" s="106"/>
      <c r="O12" s="106"/>
      <c r="P12" s="106"/>
      <c r="Q12" s="17"/>
      <c r="R12" s="106"/>
      <c r="S12" s="106"/>
      <c r="T12" s="106"/>
      <c r="U12" s="106"/>
    </row>
    <row r="13" spans="1:21" s="5" customFormat="1" ht="14.1" customHeight="1" x14ac:dyDescent="0.25">
      <c r="A13" s="409"/>
      <c r="B13" s="119" t="s">
        <v>183</v>
      </c>
      <c r="C13" s="3">
        <v>2</v>
      </c>
      <c r="D13" s="106">
        <v>2</v>
      </c>
      <c r="E13" s="106"/>
      <c r="F13" s="106"/>
      <c r="G13" s="120" t="s">
        <v>282</v>
      </c>
      <c r="H13" s="106">
        <v>2</v>
      </c>
      <c r="I13" s="106">
        <v>2</v>
      </c>
      <c r="J13" s="106"/>
      <c r="K13" s="106"/>
      <c r="L13" s="17"/>
      <c r="M13" s="106"/>
      <c r="N13" s="106"/>
      <c r="O13" s="106"/>
      <c r="P13" s="106"/>
      <c r="Q13" s="17"/>
      <c r="R13" s="106"/>
      <c r="S13" s="106"/>
      <c r="T13" s="106"/>
      <c r="U13" s="106"/>
    </row>
    <row r="14" spans="1:21" s="5" customFormat="1" ht="14.1" customHeight="1" x14ac:dyDescent="0.25">
      <c r="A14" s="409"/>
      <c r="B14" s="119"/>
      <c r="C14" s="106"/>
      <c r="D14" s="106"/>
      <c r="E14" s="106"/>
      <c r="F14" s="106"/>
      <c r="G14" s="120" t="s">
        <v>283</v>
      </c>
      <c r="H14" s="106"/>
      <c r="I14" s="106"/>
      <c r="J14" s="106">
        <v>2</v>
      </c>
      <c r="K14" s="106">
        <v>2</v>
      </c>
      <c r="L14" s="17"/>
      <c r="M14" s="106"/>
      <c r="N14" s="106"/>
      <c r="O14" s="106"/>
      <c r="P14" s="106"/>
      <c r="Q14" s="17"/>
      <c r="R14" s="106"/>
      <c r="S14" s="106"/>
      <c r="T14" s="106"/>
      <c r="U14" s="106"/>
    </row>
    <row r="15" spans="1:21" s="41" customFormat="1" ht="14.1" customHeight="1" x14ac:dyDescent="0.15">
      <c r="A15" s="409"/>
      <c r="B15" s="37" t="s">
        <v>9</v>
      </c>
      <c r="C15" s="37">
        <f>SUM(C12:C13)</f>
        <v>2</v>
      </c>
      <c r="D15" s="37">
        <f>SUM(D12:D13)</f>
        <v>3</v>
      </c>
      <c r="E15" s="37">
        <f>SUM(E12:E13)</f>
        <v>0</v>
      </c>
      <c r="F15" s="37">
        <f>SUM(F12:F13)</f>
        <v>1</v>
      </c>
      <c r="G15" s="37" t="s">
        <v>9</v>
      </c>
      <c r="H15" s="37">
        <f>SUM(H12:H14)</f>
        <v>3</v>
      </c>
      <c r="I15" s="37">
        <f>SUM(I12:I14)</f>
        <v>3</v>
      </c>
      <c r="J15" s="37">
        <f>SUM(J12:J14)</f>
        <v>3</v>
      </c>
      <c r="K15" s="37">
        <f>SUM(K12:K14)</f>
        <v>3</v>
      </c>
      <c r="L15" s="37" t="s">
        <v>9</v>
      </c>
      <c r="M15" s="37">
        <f>SUM(M12:M14)</f>
        <v>0</v>
      </c>
      <c r="N15" s="37">
        <f>SUM(N12:N14)</f>
        <v>0</v>
      </c>
      <c r="O15" s="37">
        <f>SUM(O12:O14)</f>
        <v>0</v>
      </c>
      <c r="P15" s="37">
        <f>SUM(P12:P14)</f>
        <v>0</v>
      </c>
      <c r="Q15" s="37" t="s">
        <v>9</v>
      </c>
      <c r="R15" s="37">
        <f>SUM(R12:R14)</f>
        <v>0</v>
      </c>
      <c r="S15" s="37">
        <f>SUM(S12:S14)</f>
        <v>0</v>
      </c>
      <c r="T15" s="37">
        <f>SUM(T12:T14)</f>
        <v>0</v>
      </c>
      <c r="U15" s="37">
        <f>SUM(U12:U14)</f>
        <v>0</v>
      </c>
    </row>
    <row r="16" spans="1:21" s="41" customFormat="1" ht="14.1" customHeight="1" x14ac:dyDescent="0.15">
      <c r="A16" s="409"/>
      <c r="B16" s="121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ht="84.95" customHeight="1" x14ac:dyDescent="0.25">
      <c r="A17" s="409" t="s">
        <v>21</v>
      </c>
      <c r="B17" s="417" t="s">
        <v>279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21" s="52" customFormat="1" ht="14.1" customHeight="1" x14ac:dyDescent="0.15">
      <c r="A18" s="409"/>
      <c r="B18" s="118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21" s="39" customFormat="1" ht="14.1" customHeight="1" x14ac:dyDescent="0.25">
      <c r="A19" s="418" t="s">
        <v>94</v>
      </c>
      <c r="B19" s="17" t="s">
        <v>274</v>
      </c>
      <c r="C19" s="3">
        <v>2</v>
      </c>
      <c r="D19" s="106">
        <v>2</v>
      </c>
      <c r="E19" s="106"/>
      <c r="F19" s="106"/>
      <c r="G19" s="17" t="s">
        <v>275</v>
      </c>
      <c r="H19" s="106">
        <v>2</v>
      </c>
      <c r="I19" s="106">
        <v>2</v>
      </c>
      <c r="J19" s="106"/>
      <c r="K19" s="106"/>
      <c r="L19" s="40"/>
      <c r="M19" s="35"/>
      <c r="N19" s="35"/>
      <c r="O19" s="35"/>
      <c r="P19" s="35"/>
      <c r="Q19" s="40"/>
      <c r="R19" s="35"/>
      <c r="S19" s="35"/>
      <c r="T19" s="35"/>
      <c r="U19" s="35"/>
    </row>
    <row r="20" spans="1:21" s="39" customFormat="1" ht="14.1" customHeight="1" x14ac:dyDescent="0.25">
      <c r="A20" s="418"/>
      <c r="B20" s="17" t="s">
        <v>273</v>
      </c>
      <c r="C20" s="106"/>
      <c r="D20" s="106"/>
      <c r="E20" s="106">
        <v>2</v>
      </c>
      <c r="F20" s="106">
        <v>2</v>
      </c>
      <c r="G20" s="34" t="s">
        <v>276</v>
      </c>
      <c r="H20" s="106"/>
      <c r="I20" s="106"/>
      <c r="J20" s="106">
        <v>2</v>
      </c>
      <c r="K20" s="106">
        <v>2</v>
      </c>
      <c r="L20" s="40"/>
      <c r="M20" s="35"/>
      <c r="N20" s="35"/>
      <c r="O20" s="35"/>
      <c r="P20" s="35"/>
      <c r="Q20" s="40"/>
      <c r="R20" s="35"/>
      <c r="S20" s="35"/>
      <c r="T20" s="35"/>
      <c r="U20" s="35"/>
    </row>
    <row r="21" spans="1:21" s="43" customFormat="1" ht="14.1" customHeight="1" x14ac:dyDescent="0.25">
      <c r="A21" s="418"/>
      <c r="B21" s="122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21" s="28" customFormat="1" ht="14.1" customHeight="1" x14ac:dyDescent="0.25">
      <c r="A22" s="409" t="s">
        <v>12</v>
      </c>
      <c r="B22" s="17" t="s">
        <v>69</v>
      </c>
      <c r="C22" s="106">
        <v>2</v>
      </c>
      <c r="D22" s="106">
        <v>2</v>
      </c>
      <c r="E22" s="106"/>
      <c r="F22" s="106"/>
      <c r="G22" s="17" t="s">
        <v>421</v>
      </c>
      <c r="H22" s="44">
        <v>2</v>
      </c>
      <c r="I22" s="44">
        <v>2</v>
      </c>
      <c r="J22" s="106" t="s">
        <v>113</v>
      </c>
      <c r="K22" s="106" t="s">
        <v>113</v>
      </c>
      <c r="L22" s="17" t="s">
        <v>50</v>
      </c>
      <c r="M22" s="106">
        <v>10</v>
      </c>
      <c r="N22" s="106" t="s">
        <v>426</v>
      </c>
      <c r="O22" s="106"/>
      <c r="P22" s="106"/>
      <c r="Q22" s="40" t="s">
        <v>80</v>
      </c>
      <c r="R22" s="35">
        <v>2</v>
      </c>
      <c r="S22" s="35">
        <v>2</v>
      </c>
      <c r="T22" s="35" t="s">
        <v>113</v>
      </c>
      <c r="U22" s="35" t="s">
        <v>113</v>
      </c>
    </row>
    <row r="23" spans="1:21" s="28" customFormat="1" ht="14.1" customHeight="1" x14ac:dyDescent="0.25">
      <c r="A23" s="409"/>
      <c r="B23" s="17" t="s">
        <v>70</v>
      </c>
      <c r="C23" s="106">
        <v>2</v>
      </c>
      <c r="D23" s="106">
        <v>2</v>
      </c>
      <c r="E23" s="106"/>
      <c r="F23" s="106"/>
      <c r="G23" s="123" t="s">
        <v>115</v>
      </c>
      <c r="H23" s="106">
        <v>2</v>
      </c>
      <c r="I23" s="106">
        <v>4</v>
      </c>
      <c r="J23" s="106"/>
      <c r="K23" s="106"/>
      <c r="L23" s="17" t="s">
        <v>51</v>
      </c>
      <c r="M23" s="106"/>
      <c r="N23" s="106"/>
      <c r="O23" s="106">
        <v>10</v>
      </c>
      <c r="P23" s="106" t="s">
        <v>427</v>
      </c>
      <c r="Q23" s="40" t="s">
        <v>81</v>
      </c>
      <c r="R23" s="35">
        <v>1</v>
      </c>
      <c r="S23" s="35">
        <v>2</v>
      </c>
      <c r="T23" s="35"/>
      <c r="U23" s="35"/>
    </row>
    <row r="24" spans="1:21" s="28" customFormat="1" ht="14.1" customHeight="1" x14ac:dyDescent="0.25">
      <c r="A24" s="409"/>
      <c r="B24" s="17" t="s">
        <v>71</v>
      </c>
      <c r="C24" s="106">
        <v>2</v>
      </c>
      <c r="D24" s="106">
        <v>3</v>
      </c>
      <c r="E24" s="106" t="s">
        <v>113</v>
      </c>
      <c r="F24" s="106" t="s">
        <v>113</v>
      </c>
      <c r="G24" s="123" t="s">
        <v>404</v>
      </c>
      <c r="H24" s="106">
        <v>4</v>
      </c>
      <c r="I24" s="106">
        <v>4</v>
      </c>
      <c r="J24" s="106" t="s">
        <v>113</v>
      </c>
      <c r="K24" s="106" t="s">
        <v>113</v>
      </c>
      <c r="L24" s="17"/>
      <c r="M24" s="106"/>
      <c r="N24" s="106"/>
      <c r="O24" s="106"/>
      <c r="P24" s="106"/>
      <c r="Q24" s="124" t="s">
        <v>281</v>
      </c>
      <c r="R24" s="35">
        <v>2</v>
      </c>
      <c r="S24" s="35">
        <v>4</v>
      </c>
      <c r="T24" s="35">
        <v>2</v>
      </c>
      <c r="U24" s="35">
        <v>4</v>
      </c>
    </row>
    <row r="25" spans="1:21" s="28" customFormat="1" ht="14.1" customHeight="1" x14ac:dyDescent="0.25">
      <c r="A25" s="409"/>
      <c r="B25" s="17" t="s">
        <v>72</v>
      </c>
      <c r="C25" s="106">
        <v>3</v>
      </c>
      <c r="D25" s="106">
        <v>3</v>
      </c>
      <c r="E25" s="106"/>
      <c r="F25" s="106"/>
      <c r="G25" s="17" t="s">
        <v>422</v>
      </c>
      <c r="H25" s="106" t="s">
        <v>65</v>
      </c>
      <c r="I25" s="106" t="s">
        <v>65</v>
      </c>
      <c r="J25" s="44">
        <v>2</v>
      </c>
      <c r="K25" s="44">
        <v>2</v>
      </c>
      <c r="L25" s="17"/>
      <c r="M25" s="106"/>
      <c r="N25" s="106"/>
      <c r="O25" s="106"/>
      <c r="P25" s="106"/>
      <c r="Q25" s="40"/>
      <c r="R25" s="35"/>
      <c r="S25" s="35"/>
      <c r="T25" s="35"/>
      <c r="U25" s="35"/>
    </row>
    <row r="26" spans="1:21" s="28" customFormat="1" ht="14.1" customHeight="1" x14ac:dyDescent="0.25">
      <c r="A26" s="409"/>
      <c r="B26" s="17" t="s">
        <v>420</v>
      </c>
      <c r="C26" s="44">
        <v>2</v>
      </c>
      <c r="D26" s="44">
        <v>2</v>
      </c>
      <c r="E26" s="106"/>
      <c r="F26" s="106"/>
      <c r="G26" s="123" t="s">
        <v>116</v>
      </c>
      <c r="H26" s="106"/>
      <c r="I26" s="106"/>
      <c r="J26" s="44">
        <v>3</v>
      </c>
      <c r="K26" s="44">
        <v>4</v>
      </c>
      <c r="L26" s="17"/>
      <c r="M26" s="106"/>
      <c r="N26" s="106"/>
      <c r="O26" s="106"/>
      <c r="P26" s="106"/>
      <c r="Q26" s="40"/>
      <c r="R26" s="35"/>
      <c r="S26" s="35"/>
      <c r="T26" s="35"/>
      <c r="U26" s="35"/>
    </row>
    <row r="27" spans="1:21" s="28" customFormat="1" ht="14.1" customHeight="1" x14ac:dyDescent="0.25">
      <c r="A27" s="409"/>
      <c r="B27" s="17" t="s">
        <v>73</v>
      </c>
      <c r="C27" s="106"/>
      <c r="D27" s="106"/>
      <c r="E27" s="106">
        <v>2</v>
      </c>
      <c r="F27" s="106">
        <v>2</v>
      </c>
      <c r="G27" s="123" t="s">
        <v>405</v>
      </c>
      <c r="H27" s="106"/>
      <c r="I27" s="106"/>
      <c r="J27" s="44">
        <v>3</v>
      </c>
      <c r="K27" s="44">
        <v>4</v>
      </c>
      <c r="L27" s="17"/>
      <c r="M27" s="106"/>
      <c r="N27" s="106"/>
      <c r="O27" s="106"/>
      <c r="P27" s="106"/>
      <c r="Q27" s="40"/>
      <c r="R27" s="35"/>
      <c r="S27" s="35"/>
      <c r="T27" s="35"/>
      <c r="U27" s="35"/>
    </row>
    <row r="28" spans="1:21" s="28" customFormat="1" ht="14.1" customHeight="1" x14ac:dyDescent="0.25">
      <c r="A28" s="409"/>
      <c r="B28" s="123" t="s">
        <v>403</v>
      </c>
      <c r="C28" s="106" t="s">
        <v>113</v>
      </c>
      <c r="D28" s="106" t="s">
        <v>113</v>
      </c>
      <c r="E28" s="106">
        <v>2</v>
      </c>
      <c r="F28" s="106">
        <v>2</v>
      </c>
      <c r="G28" s="17" t="s">
        <v>77</v>
      </c>
      <c r="H28" s="106"/>
      <c r="I28" s="106"/>
      <c r="J28" s="106">
        <v>1</v>
      </c>
      <c r="K28" s="106">
        <v>2</v>
      </c>
      <c r="L28" s="17"/>
      <c r="M28" s="106"/>
      <c r="N28" s="106"/>
      <c r="O28" s="106"/>
      <c r="P28" s="106"/>
      <c r="Q28" s="17"/>
      <c r="R28" s="106"/>
      <c r="S28" s="106"/>
      <c r="T28" s="106"/>
      <c r="U28" s="106"/>
    </row>
    <row r="29" spans="1:21" s="28" customFormat="1" ht="14.1" customHeight="1" x14ac:dyDescent="0.25">
      <c r="A29" s="409"/>
      <c r="B29" s="17" t="s">
        <v>419</v>
      </c>
      <c r="C29" s="106" t="s">
        <v>65</v>
      </c>
      <c r="D29" s="106" t="s">
        <v>65</v>
      </c>
      <c r="E29" s="44">
        <v>3</v>
      </c>
      <c r="F29" s="44">
        <v>3</v>
      </c>
      <c r="G29" s="17"/>
      <c r="H29" s="106"/>
      <c r="I29" s="106"/>
      <c r="J29" s="106"/>
      <c r="K29" s="106"/>
      <c r="L29" s="17"/>
      <c r="M29" s="106"/>
      <c r="N29" s="106"/>
      <c r="O29" s="106"/>
      <c r="P29" s="106"/>
      <c r="Q29" s="125"/>
      <c r="R29" s="106"/>
      <c r="S29" s="106"/>
      <c r="T29" s="106"/>
      <c r="U29" s="106"/>
    </row>
    <row r="30" spans="1:21" s="28" customFormat="1" ht="14.1" customHeight="1" x14ac:dyDescent="0.25">
      <c r="A30" s="409"/>
      <c r="B30" s="123" t="s">
        <v>114</v>
      </c>
      <c r="C30" s="106"/>
      <c r="D30" s="106"/>
      <c r="E30" s="106">
        <v>3</v>
      </c>
      <c r="F30" s="106">
        <v>4</v>
      </c>
      <c r="G30" s="17"/>
      <c r="H30" s="106"/>
      <c r="I30" s="106"/>
      <c r="J30" s="106"/>
      <c r="K30" s="106"/>
      <c r="L30" s="17"/>
      <c r="M30" s="106"/>
      <c r="N30" s="106"/>
      <c r="O30" s="106"/>
      <c r="P30" s="106"/>
      <c r="Q30" s="125"/>
      <c r="R30" s="106"/>
      <c r="S30" s="106"/>
      <c r="T30" s="106"/>
      <c r="U30" s="106"/>
    </row>
    <row r="31" spans="1:21" s="28" customFormat="1" ht="14.1" customHeight="1" x14ac:dyDescent="0.25">
      <c r="A31" s="409"/>
      <c r="B31" s="123" t="s">
        <v>118</v>
      </c>
      <c r="C31" s="106"/>
      <c r="D31" s="106"/>
      <c r="E31" s="106">
        <v>3</v>
      </c>
      <c r="F31" s="106">
        <v>3</v>
      </c>
      <c r="G31" s="17"/>
      <c r="H31" s="106"/>
      <c r="I31" s="106"/>
      <c r="J31" s="106"/>
      <c r="K31" s="106"/>
      <c r="L31" s="17"/>
      <c r="M31" s="106"/>
      <c r="N31" s="106"/>
      <c r="O31" s="106"/>
      <c r="P31" s="106"/>
      <c r="Q31" s="17"/>
      <c r="R31" s="106"/>
      <c r="S31" s="106"/>
      <c r="T31" s="106"/>
      <c r="U31" s="106"/>
    </row>
    <row r="32" spans="1:21" s="32" customFormat="1" ht="14.1" customHeight="1" x14ac:dyDescent="0.25">
      <c r="A32" s="409"/>
      <c r="B32" s="37" t="s">
        <v>9</v>
      </c>
      <c r="C32" s="37">
        <f>SUM(C22:C31)</f>
        <v>11</v>
      </c>
      <c r="D32" s="37">
        <f>SUM(D22:D31)</f>
        <v>12</v>
      </c>
      <c r="E32" s="37">
        <f>SUM(E22:E31)</f>
        <v>13</v>
      </c>
      <c r="F32" s="37">
        <f>SUM(F22:F31)</f>
        <v>14</v>
      </c>
      <c r="G32" s="37" t="s">
        <v>117</v>
      </c>
      <c r="H32" s="37">
        <f>SUM(H22:H31)</f>
        <v>8</v>
      </c>
      <c r="I32" s="37">
        <f>SUM(I22:I31)</f>
        <v>10</v>
      </c>
      <c r="J32" s="37">
        <f>SUM(J22:J31)</f>
        <v>9</v>
      </c>
      <c r="K32" s="37">
        <f>SUM(K22:K31)</f>
        <v>12</v>
      </c>
      <c r="L32" s="37" t="s">
        <v>9</v>
      </c>
      <c r="M32" s="37">
        <f>SUM(M22:M31)</f>
        <v>10</v>
      </c>
      <c r="N32" s="37">
        <f>SUM(N22:N31)</f>
        <v>0</v>
      </c>
      <c r="O32" s="37">
        <f>SUM(O22:O31)</f>
        <v>10</v>
      </c>
      <c r="P32" s="37">
        <f>SUM(P22:P31)</f>
        <v>0</v>
      </c>
      <c r="Q32" s="37" t="s">
        <v>9</v>
      </c>
      <c r="R32" s="37">
        <f>SUM(R22:R31)</f>
        <v>5</v>
      </c>
      <c r="S32" s="37">
        <f>SUM(S22:S31)</f>
        <v>8</v>
      </c>
      <c r="T32" s="37">
        <f>SUM(T22:T31)</f>
        <v>2</v>
      </c>
      <c r="U32" s="37">
        <f>SUM(U22:U31)</f>
        <v>4</v>
      </c>
    </row>
    <row r="33" spans="1:21" s="32" customFormat="1" ht="14.1" customHeight="1" x14ac:dyDescent="0.25">
      <c r="A33" s="409"/>
      <c r="B33" s="118" t="s">
        <v>10</v>
      </c>
      <c r="C33" s="411" t="str">
        <f>SUM(C32,E32,H32,J32,M32,O32,R32,T32)&amp;"/"&amp;SUM(D32,F32,I32,K32,N32,P32,S32,U32)&amp;"(學分/時數)"</f>
        <v>68/60(學分/時數)</v>
      </c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</row>
    <row r="34" spans="1:21" s="76" customFormat="1" ht="14.1" customHeight="1" x14ac:dyDescent="0.25">
      <c r="A34" s="409" t="s">
        <v>272</v>
      </c>
      <c r="B34" s="89" t="s">
        <v>306</v>
      </c>
      <c r="C34" s="87">
        <v>2</v>
      </c>
      <c r="D34" s="87">
        <v>2</v>
      </c>
      <c r="E34" s="87"/>
      <c r="F34" s="87"/>
      <c r="G34" s="40" t="s">
        <v>286</v>
      </c>
      <c r="H34" s="87">
        <v>2</v>
      </c>
      <c r="I34" s="87">
        <v>2</v>
      </c>
      <c r="J34" s="87"/>
      <c r="K34" s="87"/>
      <c r="L34" s="40"/>
      <c r="M34" s="87"/>
      <c r="N34" s="87"/>
      <c r="O34" s="87"/>
      <c r="P34" s="87"/>
      <c r="Q34" s="40" t="s">
        <v>295</v>
      </c>
      <c r="R34" s="87">
        <v>1</v>
      </c>
      <c r="S34" s="87">
        <v>1</v>
      </c>
      <c r="T34" s="87"/>
      <c r="U34" s="87"/>
    </row>
    <row r="35" spans="1:21" s="76" customFormat="1" ht="14.1" customHeight="1" x14ac:dyDescent="0.25">
      <c r="A35" s="409"/>
      <c r="B35" s="89" t="s">
        <v>307</v>
      </c>
      <c r="C35" s="87">
        <v>2</v>
      </c>
      <c r="D35" s="87">
        <v>2</v>
      </c>
      <c r="E35" s="87"/>
      <c r="F35" s="87"/>
      <c r="G35" s="40" t="s">
        <v>79</v>
      </c>
      <c r="H35" s="87">
        <v>2</v>
      </c>
      <c r="I35" s="87">
        <v>2</v>
      </c>
      <c r="J35" s="87"/>
      <c r="K35" s="87"/>
      <c r="L35" s="40"/>
      <c r="M35" s="87"/>
      <c r="N35" s="87"/>
      <c r="O35" s="87"/>
      <c r="P35" s="87"/>
      <c r="Q35" s="40" t="s">
        <v>296</v>
      </c>
      <c r="R35" s="87">
        <v>2</v>
      </c>
      <c r="S35" s="87">
        <v>2</v>
      </c>
      <c r="T35" s="87"/>
      <c r="U35" s="87"/>
    </row>
    <row r="36" spans="1:21" s="76" customFormat="1" ht="14.1" customHeight="1" x14ac:dyDescent="0.25">
      <c r="A36" s="409"/>
      <c r="B36" s="89" t="s">
        <v>308</v>
      </c>
      <c r="C36" s="87">
        <v>3</v>
      </c>
      <c r="D36" s="87">
        <v>3</v>
      </c>
      <c r="E36" s="87" t="s">
        <v>284</v>
      </c>
      <c r="F36" s="87" t="s">
        <v>284</v>
      </c>
      <c r="G36" s="40" t="s">
        <v>287</v>
      </c>
      <c r="H36" s="88">
        <v>2</v>
      </c>
      <c r="I36" s="88">
        <v>2</v>
      </c>
      <c r="J36" s="87"/>
      <c r="K36" s="87"/>
      <c r="L36" s="40"/>
      <c r="M36" s="87"/>
      <c r="N36" s="87"/>
      <c r="O36" s="87"/>
      <c r="P36" s="87"/>
      <c r="Q36" s="40" t="s">
        <v>297</v>
      </c>
      <c r="R36" s="87">
        <v>2</v>
      </c>
      <c r="S36" s="87">
        <v>2</v>
      </c>
      <c r="T36" s="87"/>
      <c r="U36" s="87"/>
    </row>
    <row r="37" spans="1:21" s="76" customFormat="1" ht="14.1" customHeight="1" x14ac:dyDescent="0.25">
      <c r="A37" s="409"/>
      <c r="B37" s="89" t="s">
        <v>309</v>
      </c>
      <c r="C37" s="87"/>
      <c r="D37" s="87"/>
      <c r="E37" s="87">
        <v>3</v>
      </c>
      <c r="F37" s="87">
        <v>3</v>
      </c>
      <c r="G37" s="40" t="s">
        <v>288</v>
      </c>
      <c r="H37" s="88">
        <v>3</v>
      </c>
      <c r="I37" s="88">
        <v>3</v>
      </c>
      <c r="J37" s="87"/>
      <c r="K37" s="87"/>
      <c r="L37" s="40"/>
      <c r="M37" s="87"/>
      <c r="N37" s="87"/>
      <c r="O37" s="87"/>
      <c r="P37" s="87"/>
      <c r="Q37" s="40" t="s">
        <v>298</v>
      </c>
      <c r="R37" s="87">
        <v>4</v>
      </c>
      <c r="S37" s="87">
        <v>4</v>
      </c>
      <c r="T37" s="87"/>
      <c r="U37" s="87"/>
    </row>
    <row r="38" spans="1:21" s="76" customFormat="1" ht="14.1" customHeight="1" x14ac:dyDescent="0.25">
      <c r="A38" s="409"/>
      <c r="B38" s="40" t="s">
        <v>310</v>
      </c>
      <c r="C38" s="87"/>
      <c r="D38" s="87"/>
      <c r="E38" s="87">
        <v>2</v>
      </c>
      <c r="F38" s="87">
        <v>2</v>
      </c>
      <c r="G38" s="40" t="s">
        <v>289</v>
      </c>
      <c r="H38" s="87">
        <v>3</v>
      </c>
      <c r="I38" s="87">
        <v>3</v>
      </c>
      <c r="J38" s="87"/>
      <c r="K38" s="87"/>
      <c r="L38" s="40"/>
      <c r="M38" s="87"/>
      <c r="N38" s="87"/>
      <c r="O38" s="87"/>
      <c r="P38" s="87"/>
      <c r="Q38" s="126" t="s">
        <v>299</v>
      </c>
      <c r="R38" s="88">
        <v>9</v>
      </c>
      <c r="S38" s="88" t="s">
        <v>285</v>
      </c>
      <c r="T38" s="87"/>
      <c r="U38" s="87"/>
    </row>
    <row r="39" spans="1:21" s="76" customFormat="1" ht="14.1" customHeight="1" x14ac:dyDescent="0.25">
      <c r="A39" s="409"/>
      <c r="B39" s="40" t="s">
        <v>311</v>
      </c>
      <c r="C39" s="87"/>
      <c r="D39" s="87"/>
      <c r="E39" s="87">
        <v>2</v>
      </c>
      <c r="F39" s="87">
        <v>2</v>
      </c>
      <c r="G39" s="17" t="s">
        <v>262</v>
      </c>
      <c r="H39" s="87">
        <v>2</v>
      </c>
      <c r="I39" s="87">
        <v>2</v>
      </c>
      <c r="J39" s="87"/>
      <c r="K39" s="87"/>
      <c r="L39" s="40"/>
      <c r="M39" s="87"/>
      <c r="N39" s="87"/>
      <c r="O39" s="87"/>
      <c r="P39" s="87"/>
      <c r="Q39" s="126" t="s">
        <v>300</v>
      </c>
      <c r="R39" s="88"/>
      <c r="S39" s="88"/>
      <c r="T39" s="87">
        <v>9</v>
      </c>
      <c r="U39" s="87" t="s">
        <v>285</v>
      </c>
    </row>
    <row r="40" spans="1:21" s="76" customFormat="1" ht="14.1" customHeight="1" x14ac:dyDescent="0.25">
      <c r="A40" s="409"/>
      <c r="B40" s="40" t="s">
        <v>424</v>
      </c>
      <c r="C40" s="87"/>
      <c r="D40" s="87"/>
      <c r="E40" s="90">
        <v>2</v>
      </c>
      <c r="F40" s="90">
        <v>2</v>
      </c>
      <c r="G40" s="40" t="s">
        <v>291</v>
      </c>
      <c r="H40" s="87"/>
      <c r="I40" s="87"/>
      <c r="J40" s="87">
        <v>2</v>
      </c>
      <c r="K40" s="87">
        <v>2</v>
      </c>
      <c r="L40" s="40"/>
      <c r="M40" s="87"/>
      <c r="N40" s="87"/>
      <c r="O40" s="87"/>
      <c r="P40" s="87"/>
      <c r="Q40" s="40" t="s">
        <v>301</v>
      </c>
      <c r="R40" s="87"/>
      <c r="S40" s="87"/>
      <c r="T40" s="87">
        <v>3</v>
      </c>
      <c r="U40" s="87">
        <v>3</v>
      </c>
    </row>
    <row r="41" spans="1:21" s="76" customFormat="1" ht="14.1" customHeight="1" x14ac:dyDescent="0.25">
      <c r="A41" s="409"/>
      <c r="B41" s="40"/>
      <c r="C41" s="87"/>
      <c r="D41" s="87"/>
      <c r="E41" s="87"/>
      <c r="F41" s="87"/>
      <c r="G41" s="40" t="s">
        <v>292</v>
      </c>
      <c r="H41" s="87"/>
      <c r="I41" s="87"/>
      <c r="J41" s="87">
        <v>2</v>
      </c>
      <c r="K41" s="87">
        <v>2</v>
      </c>
      <c r="L41" s="40"/>
      <c r="M41" s="87"/>
      <c r="N41" s="87"/>
      <c r="O41" s="87"/>
      <c r="P41" s="87"/>
      <c r="Q41" s="40" t="s">
        <v>302</v>
      </c>
      <c r="R41" s="87" t="s">
        <v>284</v>
      </c>
      <c r="S41" s="87" t="s">
        <v>284</v>
      </c>
      <c r="T41" s="87">
        <v>2</v>
      </c>
      <c r="U41" s="87">
        <v>2</v>
      </c>
    </row>
    <row r="42" spans="1:21" s="76" customFormat="1" ht="14.1" customHeight="1" x14ac:dyDescent="0.25">
      <c r="A42" s="409"/>
      <c r="B42" s="40"/>
      <c r="C42" s="87"/>
      <c r="D42" s="87"/>
      <c r="E42" s="87"/>
      <c r="F42" s="87"/>
      <c r="G42" s="40" t="s">
        <v>293</v>
      </c>
      <c r="H42" s="87"/>
      <c r="I42" s="87"/>
      <c r="J42" s="87">
        <v>3</v>
      </c>
      <c r="K42" s="87">
        <v>3</v>
      </c>
      <c r="L42" s="40"/>
      <c r="M42" s="87"/>
      <c r="N42" s="87"/>
      <c r="O42" s="87"/>
      <c r="P42" s="87"/>
      <c r="Q42" s="40" t="s">
        <v>303</v>
      </c>
      <c r="R42" s="87"/>
      <c r="S42" s="87"/>
      <c r="T42" s="87">
        <v>2</v>
      </c>
      <c r="U42" s="87">
        <v>2</v>
      </c>
    </row>
    <row r="43" spans="1:21" s="76" customFormat="1" ht="14.1" customHeight="1" x14ac:dyDescent="0.25">
      <c r="A43" s="409"/>
      <c r="B43" s="40"/>
      <c r="C43" s="87"/>
      <c r="D43" s="87"/>
      <c r="E43" s="87"/>
      <c r="F43" s="87"/>
      <c r="G43" s="40" t="s">
        <v>294</v>
      </c>
      <c r="H43" s="88"/>
      <c r="I43" s="88"/>
      <c r="J43" s="87">
        <v>3</v>
      </c>
      <c r="K43" s="87">
        <v>3</v>
      </c>
      <c r="L43" s="40"/>
      <c r="M43" s="87"/>
      <c r="N43" s="87"/>
      <c r="O43" s="87"/>
      <c r="P43" s="87"/>
      <c r="Q43" s="40" t="s">
        <v>304</v>
      </c>
      <c r="R43" s="87"/>
      <c r="S43" s="87"/>
      <c r="T43" s="87">
        <v>2</v>
      </c>
      <c r="U43" s="87">
        <v>2</v>
      </c>
    </row>
    <row r="44" spans="1:21" s="76" customFormat="1" ht="14.1" customHeight="1" x14ac:dyDescent="0.25">
      <c r="A44" s="409"/>
      <c r="B44" s="40"/>
      <c r="C44" s="87"/>
      <c r="D44" s="87"/>
      <c r="E44" s="87"/>
      <c r="F44" s="87"/>
      <c r="G44" s="40"/>
      <c r="H44" s="88"/>
      <c r="I44" s="88"/>
      <c r="J44" s="87"/>
      <c r="K44" s="87"/>
      <c r="L44" s="40"/>
      <c r="M44" s="87"/>
      <c r="N44" s="87"/>
      <c r="O44" s="87"/>
      <c r="P44" s="87"/>
      <c r="Q44" s="40" t="s">
        <v>305</v>
      </c>
      <c r="R44" s="87"/>
      <c r="S44" s="87"/>
      <c r="T44" s="87">
        <v>2</v>
      </c>
      <c r="U44" s="87">
        <v>2</v>
      </c>
    </row>
    <row r="45" spans="1:21" s="49" customFormat="1" ht="14.1" customHeight="1" x14ac:dyDescent="0.25">
      <c r="A45" s="409"/>
      <c r="B45" s="83" t="s">
        <v>9</v>
      </c>
      <c r="C45" s="82">
        <f>SUM(C34:C44)</f>
        <v>7</v>
      </c>
      <c r="D45" s="82">
        <f>SUM(D34:D44)</f>
        <v>7</v>
      </c>
      <c r="E45" s="82">
        <f>SUM(E34:E44)</f>
        <v>9</v>
      </c>
      <c r="F45" s="82">
        <f>SUM(F34:F44)</f>
        <v>9</v>
      </c>
      <c r="G45" s="83" t="s">
        <v>9</v>
      </c>
      <c r="H45" s="82">
        <f>SUM(H34:H44)</f>
        <v>14</v>
      </c>
      <c r="I45" s="82">
        <f>SUM(I34:I44)</f>
        <v>14</v>
      </c>
      <c r="J45" s="82">
        <f>SUM(J34:J44)</f>
        <v>10</v>
      </c>
      <c r="K45" s="82">
        <f>SUM(K34:K44)</f>
        <v>10</v>
      </c>
      <c r="L45" s="83" t="s">
        <v>9</v>
      </c>
      <c r="M45" s="82">
        <f>SUM(M34:M44)</f>
        <v>0</v>
      </c>
      <c r="N45" s="82">
        <f>SUM(N34:N44)</f>
        <v>0</v>
      </c>
      <c r="O45" s="82">
        <f>SUM(O34:O44)</f>
        <v>0</v>
      </c>
      <c r="P45" s="82">
        <f>SUM(P34:P44)</f>
        <v>0</v>
      </c>
      <c r="Q45" s="83" t="s">
        <v>9</v>
      </c>
      <c r="R45" s="82">
        <f>SUM(R34:R44)</f>
        <v>18</v>
      </c>
      <c r="S45" s="82">
        <f>SUM(S34:S44)</f>
        <v>9</v>
      </c>
      <c r="T45" s="82">
        <f>SUM(T34:T44)</f>
        <v>20</v>
      </c>
      <c r="U45" s="82">
        <f>SUM(U34:U44)</f>
        <v>11</v>
      </c>
    </row>
    <row r="46" spans="1:21" s="49" customFormat="1" ht="14.1" customHeight="1" x14ac:dyDescent="0.25">
      <c r="A46" s="409"/>
      <c r="B46" s="118" t="s">
        <v>10</v>
      </c>
      <c r="C46" s="413" t="s">
        <v>425</v>
      </c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</row>
    <row r="47" spans="1:21" s="28" customFormat="1" ht="15" x14ac:dyDescent="0.15">
      <c r="A47" s="412" t="s">
        <v>312</v>
      </c>
      <c r="B47" s="412"/>
      <c r="C47" s="412"/>
      <c r="D47" s="412"/>
      <c r="E47" s="412"/>
      <c r="F47" s="412"/>
      <c r="G47" s="412"/>
      <c r="H47" s="412"/>
      <c r="I47" s="412"/>
      <c r="J47" s="412"/>
      <c r="K47" s="31"/>
      <c r="L47" s="91" t="s">
        <v>96</v>
      </c>
      <c r="M47" s="92"/>
      <c r="N47" s="92"/>
      <c r="O47" s="92"/>
      <c r="P47" s="93"/>
      <c r="Q47" s="91" t="s">
        <v>91</v>
      </c>
      <c r="R47" s="93"/>
      <c r="S47" s="93"/>
      <c r="T47" s="93"/>
      <c r="U47" s="94"/>
    </row>
    <row r="48" spans="1:21" s="36" customFormat="1" ht="14.25" x14ac:dyDescent="0.15">
      <c r="A48" s="412" t="s">
        <v>313</v>
      </c>
      <c r="B48" s="412"/>
      <c r="C48" s="412"/>
      <c r="D48" s="412"/>
      <c r="E48" s="412"/>
      <c r="F48" s="412"/>
      <c r="G48" s="412"/>
      <c r="H48" s="412"/>
      <c r="I48" s="412"/>
      <c r="J48" s="412"/>
      <c r="K48" s="33"/>
      <c r="L48" s="91" t="s">
        <v>97</v>
      </c>
      <c r="M48" s="92"/>
      <c r="N48" s="92"/>
      <c r="O48" s="92"/>
      <c r="P48" s="93"/>
      <c r="Q48" s="91" t="s">
        <v>92</v>
      </c>
      <c r="R48" s="93"/>
      <c r="S48" s="93"/>
      <c r="T48" s="93"/>
      <c r="U48" s="94"/>
    </row>
    <row r="49" spans="1:21" s="36" customFormat="1" ht="14.25" x14ac:dyDescent="0.15">
      <c r="A49" s="410" t="s">
        <v>314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91" t="s">
        <v>98</v>
      </c>
      <c r="M49" s="92"/>
      <c r="N49" s="92"/>
      <c r="O49" s="92"/>
      <c r="P49" s="93"/>
      <c r="Q49" s="91" t="s">
        <v>93</v>
      </c>
      <c r="R49" s="93"/>
      <c r="S49" s="93"/>
      <c r="T49" s="93"/>
      <c r="U49" s="94"/>
    </row>
    <row r="50" spans="1:21" s="28" customFormat="1" ht="15" x14ac:dyDescent="0.15">
      <c r="A50" s="410" t="s">
        <v>315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 t="s">
        <v>99</v>
      </c>
      <c r="M50" s="410"/>
      <c r="N50" s="410"/>
      <c r="O50" s="410"/>
      <c r="P50" s="410"/>
      <c r="Q50" s="91"/>
      <c r="R50" s="93" t="s">
        <v>49</v>
      </c>
      <c r="S50" s="93" t="s">
        <v>49</v>
      </c>
      <c r="T50" s="93"/>
      <c r="U50" s="95"/>
    </row>
    <row r="51" spans="1:21" s="28" customFormat="1" ht="15" customHeight="1" x14ac:dyDescent="0.25">
      <c r="A51" s="410" t="s">
        <v>316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20" t="s">
        <v>317</v>
      </c>
      <c r="M51" s="420"/>
      <c r="N51" s="420"/>
      <c r="O51" s="420"/>
      <c r="P51" s="420"/>
      <c r="Q51" s="420"/>
      <c r="R51" s="420"/>
      <c r="S51" s="420"/>
      <c r="T51" s="420"/>
      <c r="U51" s="420"/>
    </row>
    <row r="52" spans="1:21" customFormat="1" x14ac:dyDescent="0.25">
      <c r="A52" s="415" t="s">
        <v>414</v>
      </c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20"/>
      <c r="M52" s="420"/>
      <c r="N52" s="420"/>
      <c r="O52" s="420"/>
      <c r="P52" s="420"/>
      <c r="Q52" s="420"/>
      <c r="R52" s="420"/>
      <c r="S52" s="420"/>
      <c r="T52" s="420"/>
      <c r="U52" s="420"/>
    </row>
    <row r="53" spans="1:21" ht="25.5" customHeight="1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23" t="s">
        <v>833</v>
      </c>
      <c r="M53" s="423"/>
      <c r="N53" s="423"/>
      <c r="O53" s="423"/>
      <c r="P53" s="423"/>
      <c r="Q53" s="423"/>
      <c r="R53" s="423"/>
      <c r="S53" s="423"/>
      <c r="T53" s="423"/>
      <c r="U53" s="423"/>
    </row>
  </sheetData>
  <mergeCells count="42">
    <mergeCell ref="A22:A33"/>
    <mergeCell ref="C33:U33"/>
    <mergeCell ref="C21:U21"/>
    <mergeCell ref="A19:A21"/>
    <mergeCell ref="C18:U18"/>
    <mergeCell ref="C10:U10"/>
    <mergeCell ref="A6:A11"/>
    <mergeCell ref="M4:N4"/>
    <mergeCell ref="O4:P4"/>
    <mergeCell ref="H4:I4"/>
    <mergeCell ref="B17:U17"/>
    <mergeCell ref="A17:A18"/>
    <mergeCell ref="C16:U16"/>
    <mergeCell ref="A12:A16"/>
    <mergeCell ref="B11:U11"/>
    <mergeCell ref="A1:U1"/>
    <mergeCell ref="A3:A5"/>
    <mergeCell ref="B3:B5"/>
    <mergeCell ref="C3:F3"/>
    <mergeCell ref="R4:S4"/>
    <mergeCell ref="H3:K3"/>
    <mergeCell ref="C4:D4"/>
    <mergeCell ref="E4:F4"/>
    <mergeCell ref="M3:P3"/>
    <mergeCell ref="Q3:Q5"/>
    <mergeCell ref="R3:U3"/>
    <mergeCell ref="G3:G5"/>
    <mergeCell ref="J4:K4"/>
    <mergeCell ref="A2:U2"/>
    <mergeCell ref="T4:U4"/>
    <mergeCell ref="L3:L5"/>
    <mergeCell ref="L51:U52"/>
    <mergeCell ref="A51:K51"/>
    <mergeCell ref="L50:P50"/>
    <mergeCell ref="A48:J48"/>
    <mergeCell ref="C46:U46"/>
    <mergeCell ref="A34:A46"/>
    <mergeCell ref="A50:K50"/>
    <mergeCell ref="A52:K53"/>
    <mergeCell ref="A47:J47"/>
    <mergeCell ref="A49:K49"/>
    <mergeCell ref="L53:U53"/>
  </mergeCells>
  <phoneticPr fontId="19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87"/>
  <sheetViews>
    <sheetView zoomScaleNormal="100" workbookViewId="0">
      <selection activeCell="B17" sqref="B17:U17"/>
    </sheetView>
  </sheetViews>
  <sheetFormatPr defaultRowHeight="16.5" x14ac:dyDescent="0.25"/>
  <cols>
    <col min="1" max="1" width="4" style="4" customWidth="1"/>
    <col min="2" max="2" width="12.625" style="18" customWidth="1"/>
    <col min="3" max="6" width="2.875" style="12" customWidth="1"/>
    <col min="7" max="7" width="12.625" style="18" customWidth="1"/>
    <col min="8" max="11" width="2.875" style="12" customWidth="1"/>
    <col min="12" max="12" width="12.625" style="18" customWidth="1"/>
    <col min="13" max="16" width="2.875" style="12" customWidth="1"/>
    <col min="17" max="17" width="12.625" style="18" customWidth="1"/>
    <col min="18" max="21" width="2.875" style="12" customWidth="1"/>
  </cols>
  <sheetData>
    <row r="1" spans="1:21" ht="25.5" x14ac:dyDescent="0.25">
      <c r="A1" s="434" t="s">
        <v>443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</row>
    <row r="2" spans="1:21" s="38" customFormat="1" ht="24.95" customHeight="1" x14ac:dyDescent="0.15">
      <c r="A2" s="405" t="s">
        <v>544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</row>
    <row r="3" spans="1:21" s="48" customFormat="1" x14ac:dyDescent="0.25">
      <c r="A3" s="409" t="s">
        <v>52</v>
      </c>
      <c r="B3" s="407" t="s">
        <v>0</v>
      </c>
      <c r="C3" s="421" t="s">
        <v>1</v>
      </c>
      <c r="D3" s="421"/>
      <c r="E3" s="421"/>
      <c r="F3" s="421"/>
      <c r="G3" s="407" t="s">
        <v>0</v>
      </c>
      <c r="H3" s="421" t="s">
        <v>2</v>
      </c>
      <c r="I3" s="421"/>
      <c r="J3" s="421"/>
      <c r="K3" s="421"/>
      <c r="L3" s="407" t="s">
        <v>0</v>
      </c>
      <c r="M3" s="421" t="s">
        <v>3</v>
      </c>
      <c r="N3" s="421"/>
      <c r="O3" s="421"/>
      <c r="P3" s="421"/>
      <c r="Q3" s="407" t="s">
        <v>0</v>
      </c>
      <c r="R3" s="421" t="s">
        <v>4</v>
      </c>
      <c r="S3" s="421"/>
      <c r="T3" s="421"/>
      <c r="U3" s="421"/>
    </row>
    <row r="4" spans="1:21" s="48" customFormat="1" x14ac:dyDescent="0.25">
      <c r="A4" s="409"/>
      <c r="B4" s="407"/>
      <c r="C4" s="421" t="s">
        <v>5</v>
      </c>
      <c r="D4" s="421"/>
      <c r="E4" s="421" t="s">
        <v>6</v>
      </c>
      <c r="F4" s="421"/>
      <c r="G4" s="407"/>
      <c r="H4" s="421" t="s">
        <v>5</v>
      </c>
      <c r="I4" s="421"/>
      <c r="J4" s="421" t="s">
        <v>6</v>
      </c>
      <c r="K4" s="421"/>
      <c r="L4" s="407"/>
      <c r="M4" s="421" t="s">
        <v>5</v>
      </c>
      <c r="N4" s="421"/>
      <c r="O4" s="421" t="s">
        <v>6</v>
      </c>
      <c r="P4" s="421"/>
      <c r="Q4" s="407"/>
      <c r="R4" s="421" t="s">
        <v>5</v>
      </c>
      <c r="S4" s="421"/>
      <c r="T4" s="421" t="s">
        <v>6</v>
      </c>
      <c r="U4" s="421"/>
    </row>
    <row r="5" spans="1:21" s="48" customFormat="1" x14ac:dyDescent="0.25">
      <c r="A5" s="409"/>
      <c r="B5" s="407"/>
      <c r="C5" s="106" t="s">
        <v>7</v>
      </c>
      <c r="D5" s="106" t="s">
        <v>8</v>
      </c>
      <c r="E5" s="106" t="s">
        <v>7</v>
      </c>
      <c r="F5" s="106" t="s">
        <v>8</v>
      </c>
      <c r="G5" s="407"/>
      <c r="H5" s="106" t="s">
        <v>7</v>
      </c>
      <c r="I5" s="106" t="s">
        <v>8</v>
      </c>
      <c r="J5" s="106" t="s">
        <v>7</v>
      </c>
      <c r="K5" s="106" t="s">
        <v>8</v>
      </c>
      <c r="L5" s="407"/>
      <c r="M5" s="106" t="s">
        <v>7</v>
      </c>
      <c r="N5" s="106" t="s">
        <v>8</v>
      </c>
      <c r="O5" s="106" t="s">
        <v>7</v>
      </c>
      <c r="P5" s="106" t="s">
        <v>8</v>
      </c>
      <c r="Q5" s="407"/>
      <c r="R5" s="106" t="s">
        <v>7</v>
      </c>
      <c r="S5" s="106" t="s">
        <v>8</v>
      </c>
      <c r="T5" s="106" t="s">
        <v>7</v>
      </c>
      <c r="U5" s="106" t="s">
        <v>8</v>
      </c>
    </row>
    <row r="6" spans="1:21" s="9" customFormat="1" ht="14.1" customHeight="1" x14ac:dyDescent="0.25">
      <c r="A6" s="409" t="s">
        <v>53</v>
      </c>
      <c r="B6" s="119" t="s">
        <v>56</v>
      </c>
      <c r="C6" s="3">
        <v>2</v>
      </c>
      <c r="D6" s="106">
        <v>2</v>
      </c>
      <c r="E6" s="106"/>
      <c r="F6" s="106"/>
      <c r="G6" s="119" t="s">
        <v>58</v>
      </c>
      <c r="H6" s="106">
        <v>2</v>
      </c>
      <c r="I6" s="106">
        <v>2</v>
      </c>
      <c r="J6" s="106"/>
      <c r="K6" s="106"/>
      <c r="L6" s="146"/>
      <c r="M6" s="106"/>
      <c r="N6" s="106"/>
      <c r="O6" s="106"/>
      <c r="P6" s="106"/>
      <c r="Q6" s="146"/>
      <c r="R6" s="106"/>
      <c r="S6" s="106"/>
      <c r="T6" s="106"/>
      <c r="U6" s="106"/>
    </row>
    <row r="7" spans="1:21" s="5" customFormat="1" ht="14.1" customHeight="1" x14ac:dyDescent="0.25">
      <c r="A7" s="409"/>
      <c r="B7" s="119" t="s">
        <v>318</v>
      </c>
      <c r="C7" s="3">
        <v>2</v>
      </c>
      <c r="D7" s="106">
        <v>2</v>
      </c>
      <c r="E7" s="106">
        <v>2</v>
      </c>
      <c r="F7" s="106">
        <v>2</v>
      </c>
      <c r="G7" s="119" t="s">
        <v>319</v>
      </c>
      <c r="H7" s="106">
        <v>2</v>
      </c>
      <c r="I7" s="106">
        <v>2</v>
      </c>
      <c r="J7" s="106"/>
      <c r="K7" s="106"/>
      <c r="L7" s="119"/>
      <c r="M7" s="106"/>
      <c r="N7" s="106"/>
      <c r="O7" s="106"/>
      <c r="P7" s="106"/>
      <c r="Q7" s="146"/>
      <c r="R7" s="106"/>
      <c r="S7" s="106"/>
      <c r="T7" s="106"/>
      <c r="U7" s="106"/>
    </row>
    <row r="8" spans="1:21" s="5" customFormat="1" ht="14.1" customHeight="1" x14ac:dyDescent="0.25">
      <c r="A8" s="409"/>
      <c r="B8" s="119" t="s">
        <v>57</v>
      </c>
      <c r="C8" s="3">
        <v>2</v>
      </c>
      <c r="D8" s="106">
        <v>2</v>
      </c>
      <c r="E8" s="106">
        <v>2</v>
      </c>
      <c r="F8" s="106">
        <v>2</v>
      </c>
      <c r="G8" s="119"/>
      <c r="H8" s="106"/>
      <c r="I8" s="106"/>
      <c r="J8" s="106"/>
      <c r="K8" s="106"/>
      <c r="L8" s="119"/>
      <c r="M8" s="106"/>
      <c r="N8" s="106"/>
      <c r="O8" s="106"/>
      <c r="P8" s="106"/>
      <c r="Q8" s="146"/>
      <c r="R8" s="106"/>
      <c r="S8" s="106"/>
      <c r="T8" s="106"/>
      <c r="U8" s="106"/>
    </row>
    <row r="9" spans="1:21" s="49" customFormat="1" ht="14.1" customHeight="1" x14ac:dyDescent="0.25">
      <c r="A9" s="409"/>
      <c r="B9" s="147" t="s">
        <v>9</v>
      </c>
      <c r="C9" s="79">
        <f>SUM(C6:C8)</f>
        <v>6</v>
      </c>
      <c r="D9" s="64">
        <f>SUM(D6:D8)</f>
        <v>6</v>
      </c>
      <c r="E9" s="64">
        <f>SUM(E6:E8)</f>
        <v>4</v>
      </c>
      <c r="F9" s="64">
        <f>SUM(F6:F8)</f>
        <v>4</v>
      </c>
      <c r="G9" s="147" t="s">
        <v>9</v>
      </c>
      <c r="H9" s="64">
        <f>SUM(H6:H8)</f>
        <v>4</v>
      </c>
      <c r="I9" s="64">
        <f>SUM(I6:I8)</f>
        <v>4</v>
      </c>
      <c r="J9" s="64">
        <f>SUM(J6:J8)</f>
        <v>0</v>
      </c>
      <c r="K9" s="64">
        <f>SUM(K6:K8)</f>
        <v>0</v>
      </c>
      <c r="L9" s="147" t="s">
        <v>9</v>
      </c>
      <c r="M9" s="64">
        <f>SUM(M6:M8)</f>
        <v>0</v>
      </c>
      <c r="N9" s="64">
        <f>SUM(N6:N8)</f>
        <v>0</v>
      </c>
      <c r="O9" s="64">
        <f>SUM(O6:O8)</f>
        <v>0</v>
      </c>
      <c r="P9" s="64">
        <f>SUM(P6:P8)</f>
        <v>0</v>
      </c>
      <c r="Q9" s="147" t="s">
        <v>9</v>
      </c>
      <c r="R9" s="64">
        <f>SUM(R6:R8)</f>
        <v>0</v>
      </c>
      <c r="S9" s="64">
        <f>SUM(S6:S8)</f>
        <v>0</v>
      </c>
      <c r="T9" s="64">
        <f>SUM(T6:T8)</f>
        <v>0</v>
      </c>
      <c r="U9" s="64">
        <f>SUM(U6:U8)</f>
        <v>0</v>
      </c>
    </row>
    <row r="10" spans="1:21" s="49" customFormat="1" ht="14.1" customHeight="1" x14ac:dyDescent="0.25">
      <c r="A10" s="409"/>
      <c r="B10" s="148" t="s">
        <v>10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49" customFormat="1" ht="50.1" customHeight="1" x14ac:dyDescent="0.25">
      <c r="A11" s="409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5" customFormat="1" ht="14.1" customHeight="1" x14ac:dyDescent="0.25">
      <c r="A12" s="409" t="s">
        <v>54</v>
      </c>
      <c r="B12" s="119" t="s">
        <v>24</v>
      </c>
      <c r="C12" s="106">
        <v>0</v>
      </c>
      <c r="D12" s="106">
        <v>1</v>
      </c>
      <c r="E12" s="106">
        <v>0</v>
      </c>
      <c r="F12" s="106">
        <v>1</v>
      </c>
      <c r="G12" s="119" t="s">
        <v>59</v>
      </c>
      <c r="H12" s="106">
        <v>1</v>
      </c>
      <c r="I12" s="106">
        <v>1</v>
      </c>
      <c r="J12" s="106">
        <v>1</v>
      </c>
      <c r="K12" s="106">
        <v>1</v>
      </c>
      <c r="L12" s="119"/>
      <c r="M12" s="106"/>
      <c r="N12" s="106"/>
      <c r="O12" s="106"/>
      <c r="P12" s="106"/>
      <c r="Q12" s="119"/>
      <c r="R12" s="106"/>
      <c r="S12" s="106"/>
      <c r="T12" s="106"/>
      <c r="U12" s="106"/>
    </row>
    <row r="13" spans="1:21" s="5" customFormat="1" ht="14.1" customHeight="1" x14ac:dyDescent="0.25">
      <c r="A13" s="409"/>
      <c r="B13" s="119" t="s">
        <v>320</v>
      </c>
      <c r="C13" s="3"/>
      <c r="D13" s="106"/>
      <c r="E13" s="106">
        <v>2</v>
      </c>
      <c r="F13" s="106">
        <v>2</v>
      </c>
      <c r="G13" s="120" t="s">
        <v>11</v>
      </c>
      <c r="H13" s="106"/>
      <c r="I13" s="106"/>
      <c r="J13" s="106">
        <v>2</v>
      </c>
      <c r="K13" s="106">
        <v>2</v>
      </c>
      <c r="L13" s="119"/>
      <c r="M13" s="106"/>
      <c r="N13" s="106"/>
      <c r="O13" s="106"/>
      <c r="P13" s="106"/>
      <c r="Q13" s="119"/>
      <c r="R13" s="106"/>
      <c r="S13" s="106"/>
      <c r="T13" s="106"/>
      <c r="U13" s="106"/>
    </row>
    <row r="14" spans="1:21" s="5" customFormat="1" ht="14.1" customHeight="1" x14ac:dyDescent="0.25">
      <c r="A14" s="409"/>
      <c r="B14" s="119"/>
      <c r="C14" s="106"/>
      <c r="D14" s="106"/>
      <c r="E14" s="106"/>
      <c r="F14" s="106"/>
      <c r="G14" s="120" t="s">
        <v>63</v>
      </c>
      <c r="H14" s="106">
        <v>2</v>
      </c>
      <c r="I14" s="106">
        <v>2</v>
      </c>
      <c r="J14" s="106"/>
      <c r="K14" s="106"/>
      <c r="L14" s="119"/>
      <c r="M14" s="106"/>
      <c r="N14" s="106"/>
      <c r="O14" s="106"/>
      <c r="P14" s="106"/>
      <c r="Q14" s="119"/>
      <c r="R14" s="106"/>
      <c r="S14" s="106"/>
      <c r="T14" s="106"/>
      <c r="U14" s="106"/>
    </row>
    <row r="15" spans="1:21" s="49" customFormat="1" ht="14.1" customHeight="1" x14ac:dyDescent="0.25">
      <c r="A15" s="409"/>
      <c r="B15" s="149" t="s">
        <v>9</v>
      </c>
      <c r="C15" s="64">
        <f>SUM(C12:C13)</f>
        <v>0</v>
      </c>
      <c r="D15" s="64">
        <f>SUM(D12:D13)</f>
        <v>1</v>
      </c>
      <c r="E15" s="64">
        <f>SUM(E12:E13)</f>
        <v>2</v>
      </c>
      <c r="F15" s="64">
        <f>SUM(F12:F13)</f>
        <v>3</v>
      </c>
      <c r="G15" s="149" t="s">
        <v>9</v>
      </c>
      <c r="H15" s="64">
        <f>SUM(H12:H14)</f>
        <v>3</v>
      </c>
      <c r="I15" s="64">
        <f>SUM(I12:I14)</f>
        <v>3</v>
      </c>
      <c r="J15" s="64">
        <f>SUM(J12:J14)</f>
        <v>3</v>
      </c>
      <c r="K15" s="64">
        <f>SUM(K12:K14)</f>
        <v>3</v>
      </c>
      <c r="L15" s="149" t="s">
        <v>9</v>
      </c>
      <c r="M15" s="64">
        <f>SUM(M12:M14)</f>
        <v>0</v>
      </c>
      <c r="N15" s="64">
        <f>SUM(N12:N14)</f>
        <v>0</v>
      </c>
      <c r="O15" s="64">
        <f>SUM(O12:O14)</f>
        <v>0</v>
      </c>
      <c r="P15" s="64">
        <f>SUM(P12:P14)</f>
        <v>0</v>
      </c>
      <c r="Q15" s="149" t="s">
        <v>9</v>
      </c>
      <c r="R15" s="64">
        <f>SUM(R12:R14)</f>
        <v>0</v>
      </c>
      <c r="S15" s="64">
        <f>SUM(S12:S14)</f>
        <v>0</v>
      </c>
      <c r="T15" s="64">
        <f>SUM(T12:T14)</f>
        <v>0</v>
      </c>
      <c r="U15" s="64">
        <f>SUM(U12:U14)</f>
        <v>0</v>
      </c>
    </row>
    <row r="16" spans="1:21" s="49" customFormat="1" ht="14.1" customHeight="1" x14ac:dyDescent="0.25">
      <c r="A16" s="409"/>
      <c r="B16" s="150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s="1" customFormat="1" ht="84.95" customHeight="1" x14ac:dyDescent="0.25">
      <c r="A17" s="409" t="s">
        <v>55</v>
      </c>
      <c r="B17" s="417" t="s">
        <v>349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21" s="50" customFormat="1" ht="15" customHeight="1" x14ac:dyDescent="0.25">
      <c r="A18" s="409"/>
      <c r="B18" s="150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21" s="39" customFormat="1" ht="14.1" customHeight="1" x14ac:dyDescent="0.25">
      <c r="A19" s="418" t="s">
        <v>112</v>
      </c>
      <c r="B19" s="17" t="s">
        <v>274</v>
      </c>
      <c r="C19" s="3">
        <v>2</v>
      </c>
      <c r="D19" s="106">
        <v>2</v>
      </c>
      <c r="E19" s="106"/>
      <c r="F19" s="106"/>
      <c r="G19" s="17" t="s">
        <v>275</v>
      </c>
      <c r="H19" s="106">
        <v>2</v>
      </c>
      <c r="I19" s="106">
        <v>2</v>
      </c>
      <c r="J19" s="106"/>
      <c r="K19" s="106"/>
      <c r="L19" s="40"/>
      <c r="M19" s="35"/>
      <c r="N19" s="35"/>
      <c r="O19" s="35"/>
      <c r="P19" s="35"/>
      <c r="Q19" s="40"/>
      <c r="R19" s="35"/>
      <c r="S19" s="35"/>
      <c r="T19" s="35"/>
      <c r="U19" s="35"/>
    </row>
    <row r="20" spans="1:21" s="39" customFormat="1" ht="14.1" customHeight="1" x14ac:dyDescent="0.25">
      <c r="A20" s="418"/>
      <c r="B20" s="17" t="s">
        <v>273</v>
      </c>
      <c r="C20" s="106"/>
      <c r="D20" s="106"/>
      <c r="E20" s="106">
        <v>2</v>
      </c>
      <c r="F20" s="106">
        <v>2</v>
      </c>
      <c r="G20" s="34" t="s">
        <v>276</v>
      </c>
      <c r="H20" s="106"/>
      <c r="I20" s="106"/>
      <c r="J20" s="106">
        <v>2</v>
      </c>
      <c r="K20" s="106">
        <v>2</v>
      </c>
      <c r="L20" s="40"/>
      <c r="M20" s="35"/>
      <c r="N20" s="35"/>
      <c r="O20" s="35"/>
      <c r="P20" s="35"/>
      <c r="Q20" s="40"/>
      <c r="R20" s="35"/>
      <c r="S20" s="35"/>
      <c r="T20" s="35"/>
      <c r="U20" s="35"/>
    </row>
    <row r="21" spans="1:21" s="43" customFormat="1" ht="14.1" customHeight="1" x14ac:dyDescent="0.25">
      <c r="A21" s="418"/>
      <c r="B21" s="151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21" s="39" customFormat="1" ht="15" customHeight="1" x14ac:dyDescent="0.25">
      <c r="A22" s="418" t="s">
        <v>434</v>
      </c>
      <c r="B22" s="17" t="s">
        <v>436</v>
      </c>
      <c r="C22" s="3">
        <v>2</v>
      </c>
      <c r="D22" s="106">
        <v>2</v>
      </c>
      <c r="E22" s="106"/>
      <c r="F22" s="106"/>
      <c r="G22" s="17" t="s">
        <v>435</v>
      </c>
      <c r="H22" s="106">
        <v>2</v>
      </c>
      <c r="I22" s="106">
        <v>2</v>
      </c>
      <c r="J22" s="106"/>
      <c r="K22" s="106"/>
      <c r="L22" s="40" t="s">
        <v>437</v>
      </c>
      <c r="M22" s="35"/>
      <c r="N22" s="35"/>
      <c r="O22" s="35">
        <v>2</v>
      </c>
      <c r="P22" s="35">
        <v>2</v>
      </c>
      <c r="Q22" s="40" t="s">
        <v>438</v>
      </c>
      <c r="R22" s="35"/>
      <c r="S22" s="35"/>
      <c r="T22" s="35">
        <v>2</v>
      </c>
      <c r="U22" s="35">
        <v>2</v>
      </c>
    </row>
    <row r="23" spans="1:21" s="43" customFormat="1" ht="15" customHeight="1" x14ac:dyDescent="0.25">
      <c r="A23" s="418"/>
      <c r="B23" s="161" t="s">
        <v>10</v>
      </c>
      <c r="C23" s="440">
        <f>C22+H22+O22+T22</f>
        <v>8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</row>
    <row r="24" spans="1:21" s="1" customFormat="1" ht="14.1" customHeight="1" x14ac:dyDescent="0.25">
      <c r="A24" s="409" t="s">
        <v>127</v>
      </c>
      <c r="B24" s="34" t="s">
        <v>229</v>
      </c>
      <c r="C24" s="106">
        <v>2</v>
      </c>
      <c r="D24" s="106">
        <v>2</v>
      </c>
      <c r="E24" s="106"/>
      <c r="F24" s="106"/>
      <c r="G24" s="17" t="s">
        <v>246</v>
      </c>
      <c r="H24" s="114">
        <v>2</v>
      </c>
      <c r="I24" s="114">
        <v>2</v>
      </c>
      <c r="J24" s="114"/>
      <c r="K24" s="114"/>
      <c r="L24" s="34" t="s">
        <v>138</v>
      </c>
      <c r="M24" s="45">
        <v>1</v>
      </c>
      <c r="N24" s="45">
        <v>1</v>
      </c>
      <c r="O24" s="114"/>
      <c r="P24" s="114"/>
      <c r="Q24" s="17" t="s">
        <v>139</v>
      </c>
      <c r="R24" s="114">
        <v>10</v>
      </c>
      <c r="S24" s="114" t="s">
        <v>439</v>
      </c>
      <c r="T24" s="114">
        <v>10</v>
      </c>
      <c r="U24" s="114" t="s">
        <v>439</v>
      </c>
    </row>
    <row r="25" spans="1:21" s="1" customFormat="1" ht="14.1" customHeight="1" x14ac:dyDescent="0.25">
      <c r="A25" s="409"/>
      <c r="B25" s="17" t="s">
        <v>230</v>
      </c>
      <c r="C25" s="106">
        <v>2</v>
      </c>
      <c r="D25" s="106">
        <v>2</v>
      </c>
      <c r="E25" s="106"/>
      <c r="F25" s="106"/>
      <c r="G25" s="17" t="s">
        <v>247</v>
      </c>
      <c r="H25" s="114">
        <v>2</v>
      </c>
      <c r="I25" s="114">
        <v>2</v>
      </c>
      <c r="J25" s="114"/>
      <c r="K25" s="114"/>
      <c r="L25" s="34" t="s">
        <v>123</v>
      </c>
      <c r="M25" s="45">
        <v>2</v>
      </c>
      <c r="N25" s="45">
        <v>2</v>
      </c>
      <c r="O25" s="114" t="s">
        <v>227</v>
      </c>
      <c r="P25" s="114" t="s">
        <v>227</v>
      </c>
      <c r="Q25" s="34"/>
      <c r="R25" s="45"/>
      <c r="S25" s="45"/>
      <c r="T25" s="45"/>
      <c r="U25" s="45"/>
    </row>
    <row r="26" spans="1:21" s="1" customFormat="1" ht="14.1" customHeight="1" x14ac:dyDescent="0.25">
      <c r="A26" s="409"/>
      <c r="B26" s="17" t="s">
        <v>231</v>
      </c>
      <c r="C26" s="106">
        <v>2</v>
      </c>
      <c r="D26" s="106">
        <v>2</v>
      </c>
      <c r="E26" s="106"/>
      <c r="F26" s="106"/>
      <c r="G26" s="17" t="s">
        <v>248</v>
      </c>
      <c r="H26" s="47">
        <v>2</v>
      </c>
      <c r="I26" s="47">
        <v>2</v>
      </c>
      <c r="J26" s="114"/>
      <c r="K26" s="114"/>
      <c r="L26" s="34" t="s">
        <v>321</v>
      </c>
      <c r="M26" s="45">
        <v>1</v>
      </c>
      <c r="N26" s="45">
        <v>1</v>
      </c>
      <c r="O26" s="45"/>
      <c r="P26" s="45"/>
      <c r="Q26" s="34"/>
      <c r="R26" s="45"/>
      <c r="S26" s="45"/>
      <c r="T26" s="45"/>
      <c r="U26" s="45"/>
    </row>
    <row r="27" spans="1:21" s="1" customFormat="1" ht="14.1" customHeight="1" x14ac:dyDescent="0.25">
      <c r="A27" s="409"/>
      <c r="B27" s="17" t="s">
        <v>232</v>
      </c>
      <c r="C27" s="106">
        <v>2</v>
      </c>
      <c r="D27" s="106">
        <v>2</v>
      </c>
      <c r="E27" s="106"/>
      <c r="F27" s="106"/>
      <c r="G27" s="152" t="s">
        <v>249</v>
      </c>
      <c r="H27" s="47">
        <v>2</v>
      </c>
      <c r="I27" s="47">
        <v>2</v>
      </c>
      <c r="J27" s="47"/>
      <c r="K27" s="47"/>
      <c r="L27" s="34" t="s">
        <v>258</v>
      </c>
      <c r="M27" s="45"/>
      <c r="N27" s="45"/>
      <c r="O27" s="45">
        <v>1</v>
      </c>
      <c r="P27" s="45">
        <v>1</v>
      </c>
      <c r="Q27" s="34"/>
      <c r="R27" s="45"/>
      <c r="S27" s="45"/>
      <c r="T27" s="45"/>
      <c r="U27" s="45"/>
    </row>
    <row r="28" spans="1:21" s="1" customFormat="1" ht="14.1" customHeight="1" x14ac:dyDescent="0.25">
      <c r="A28" s="409"/>
      <c r="B28" s="17" t="s">
        <v>233</v>
      </c>
      <c r="C28" s="106">
        <v>2</v>
      </c>
      <c r="D28" s="106">
        <v>2</v>
      </c>
      <c r="E28" s="106"/>
      <c r="F28" s="106"/>
      <c r="G28" s="17" t="s">
        <v>250</v>
      </c>
      <c r="H28" s="47">
        <v>2</v>
      </c>
      <c r="I28" s="47">
        <v>2</v>
      </c>
      <c r="J28" s="114"/>
      <c r="K28" s="114"/>
      <c r="L28" s="34" t="s">
        <v>124</v>
      </c>
      <c r="M28" s="45"/>
      <c r="N28" s="45"/>
      <c r="O28" s="45">
        <v>1</v>
      </c>
      <c r="P28" s="45">
        <v>1</v>
      </c>
      <c r="Q28" s="17"/>
      <c r="R28" s="114"/>
      <c r="S28" s="114"/>
      <c r="T28" s="114"/>
      <c r="U28" s="114"/>
    </row>
    <row r="29" spans="1:21" s="1" customFormat="1" ht="14.1" customHeight="1" x14ac:dyDescent="0.25">
      <c r="A29" s="409"/>
      <c r="B29" s="17" t="s">
        <v>234</v>
      </c>
      <c r="C29" s="106" t="s">
        <v>227</v>
      </c>
      <c r="D29" s="106" t="s">
        <v>227</v>
      </c>
      <c r="E29" s="106">
        <v>2</v>
      </c>
      <c r="F29" s="106">
        <v>2</v>
      </c>
      <c r="G29" s="17" t="s">
        <v>251</v>
      </c>
      <c r="H29" s="47"/>
      <c r="I29" s="47"/>
      <c r="J29" s="114">
        <v>2</v>
      </c>
      <c r="K29" s="114">
        <v>2</v>
      </c>
      <c r="L29" s="34"/>
      <c r="M29" s="45"/>
      <c r="N29" s="45"/>
      <c r="O29" s="45"/>
      <c r="P29" s="45"/>
      <c r="Q29" s="34"/>
      <c r="R29" s="45"/>
      <c r="S29" s="45"/>
      <c r="T29" s="45"/>
      <c r="U29" s="45"/>
    </row>
    <row r="30" spans="1:21" s="1" customFormat="1" ht="14.1" customHeight="1" x14ac:dyDescent="0.25">
      <c r="A30" s="409"/>
      <c r="B30" s="17" t="s">
        <v>235</v>
      </c>
      <c r="C30" s="106"/>
      <c r="D30" s="106"/>
      <c r="E30" s="106">
        <v>2</v>
      </c>
      <c r="F30" s="106">
        <v>2</v>
      </c>
      <c r="G30" s="17" t="s">
        <v>252</v>
      </c>
      <c r="H30" s="47"/>
      <c r="I30" s="47"/>
      <c r="J30" s="114">
        <v>2</v>
      </c>
      <c r="K30" s="114">
        <v>2</v>
      </c>
      <c r="L30" s="17"/>
      <c r="M30" s="114"/>
      <c r="N30" s="114"/>
      <c r="O30" s="114"/>
      <c r="P30" s="114"/>
      <c r="Q30" s="34"/>
      <c r="R30" s="45"/>
      <c r="S30" s="45"/>
      <c r="T30" s="45"/>
      <c r="U30" s="45"/>
    </row>
    <row r="31" spans="1:21" s="1" customFormat="1" ht="14.1" customHeight="1" x14ac:dyDescent="0.25">
      <c r="A31" s="409"/>
      <c r="B31" s="17" t="s">
        <v>236</v>
      </c>
      <c r="C31" s="47"/>
      <c r="D31" s="114"/>
      <c r="E31" s="106">
        <v>2</v>
      </c>
      <c r="F31" s="106">
        <v>2</v>
      </c>
      <c r="G31" s="17" t="s">
        <v>253</v>
      </c>
      <c r="H31" s="47"/>
      <c r="I31" s="47"/>
      <c r="J31" s="114">
        <v>2</v>
      </c>
      <c r="K31" s="114">
        <v>2</v>
      </c>
      <c r="L31" s="17"/>
      <c r="M31" s="114"/>
      <c r="N31" s="114"/>
      <c r="O31" s="114"/>
      <c r="P31" s="114"/>
      <c r="Q31" s="34"/>
      <c r="R31" s="45"/>
      <c r="S31" s="45"/>
      <c r="T31" s="45"/>
      <c r="U31" s="45"/>
    </row>
    <row r="32" spans="1:21" s="1" customFormat="1" ht="14.1" customHeight="1" x14ac:dyDescent="0.25">
      <c r="A32" s="409"/>
      <c r="B32" s="17" t="s">
        <v>237</v>
      </c>
      <c r="C32" s="47"/>
      <c r="D32" s="114"/>
      <c r="E32" s="106">
        <v>2</v>
      </c>
      <c r="F32" s="106">
        <v>2</v>
      </c>
      <c r="G32" s="152" t="s">
        <v>254</v>
      </c>
      <c r="H32" s="47"/>
      <c r="I32" s="47"/>
      <c r="J32" s="114">
        <v>2</v>
      </c>
      <c r="K32" s="114">
        <v>2</v>
      </c>
      <c r="L32" s="17"/>
      <c r="M32" s="114"/>
      <c r="N32" s="114"/>
      <c r="O32" s="114"/>
      <c r="P32" s="114"/>
      <c r="Q32" s="17"/>
      <c r="R32" s="47"/>
      <c r="S32" s="47"/>
      <c r="T32" s="114"/>
      <c r="U32" s="114"/>
    </row>
    <row r="33" spans="1:21" s="1" customFormat="1" ht="14.1" customHeight="1" x14ac:dyDescent="0.25">
      <c r="A33" s="409"/>
      <c r="B33" s="17" t="s">
        <v>238</v>
      </c>
      <c r="C33" s="106"/>
      <c r="D33" s="106"/>
      <c r="E33" s="106">
        <v>2</v>
      </c>
      <c r="F33" s="106">
        <v>2</v>
      </c>
      <c r="G33" s="17" t="s">
        <v>255</v>
      </c>
      <c r="H33" s="47"/>
      <c r="I33" s="47"/>
      <c r="J33" s="114">
        <v>2</v>
      </c>
      <c r="K33" s="114">
        <v>2</v>
      </c>
      <c r="L33" s="17"/>
      <c r="M33" s="47"/>
      <c r="N33" s="47"/>
      <c r="O33" s="114"/>
      <c r="P33" s="114"/>
      <c r="Q33" s="17"/>
      <c r="R33" s="47"/>
      <c r="S33" s="47"/>
      <c r="T33" s="47"/>
      <c r="U33" s="47"/>
    </row>
    <row r="34" spans="1:21" s="50" customFormat="1" ht="14.1" customHeight="1" x14ac:dyDescent="0.25">
      <c r="A34" s="409"/>
      <c r="B34" s="153" t="s">
        <v>9</v>
      </c>
      <c r="C34" s="80">
        <f>SUM(C24:C33)</f>
        <v>10</v>
      </c>
      <c r="D34" s="80">
        <f>SUM(D24:D33)</f>
        <v>10</v>
      </c>
      <c r="E34" s="80">
        <f>SUM(E24:E33)</f>
        <v>10</v>
      </c>
      <c r="F34" s="80">
        <f>SUM(F24:F33)</f>
        <v>10</v>
      </c>
      <c r="G34" s="153" t="s">
        <v>119</v>
      </c>
      <c r="H34" s="81">
        <f>SUM(H24:H33)</f>
        <v>10</v>
      </c>
      <c r="I34" s="81">
        <f>SUM(I24:I33)</f>
        <v>10</v>
      </c>
      <c r="J34" s="81">
        <f>SUM(J24:J33)</f>
        <v>10</v>
      </c>
      <c r="K34" s="81">
        <f>SUM(K24:K33)</f>
        <v>10</v>
      </c>
      <c r="L34" s="153" t="s">
        <v>9</v>
      </c>
      <c r="M34" s="81">
        <f>SUM(M24:M33)</f>
        <v>4</v>
      </c>
      <c r="N34" s="81">
        <f>SUM(N24:N33)</f>
        <v>4</v>
      </c>
      <c r="O34" s="81">
        <f>SUM(O24:O33)</f>
        <v>2</v>
      </c>
      <c r="P34" s="81">
        <f>SUM(P24:P33)</f>
        <v>2</v>
      </c>
      <c r="Q34" s="153" t="s">
        <v>9</v>
      </c>
      <c r="R34" s="81">
        <f>SUM(R24:R33)</f>
        <v>10</v>
      </c>
      <c r="S34" s="81">
        <f>SUM(S24:S33)</f>
        <v>0</v>
      </c>
      <c r="T34" s="81">
        <f>SUM(T24:T33)</f>
        <v>10</v>
      </c>
      <c r="U34" s="81">
        <f>SUM(U24:U33)</f>
        <v>0</v>
      </c>
    </row>
    <row r="35" spans="1:21" s="50" customFormat="1" ht="14.1" customHeight="1" x14ac:dyDescent="0.25">
      <c r="A35" s="409"/>
      <c r="B35" s="150" t="s">
        <v>10</v>
      </c>
      <c r="C35" s="411" t="str">
        <f>SUM(C34,E34,H34,J34,M34,O34,R34,T34)&amp;"/"&amp;SUM(D34,F34,I34,K34,N34,P34,S34,U34)&amp;"(學分/時數)"</f>
        <v>66/46(學分/時數)</v>
      </c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</row>
    <row r="36" spans="1:21" s="49" customFormat="1" ht="14.1" customHeight="1" x14ac:dyDescent="0.25">
      <c r="A36" s="117"/>
      <c r="B36" s="164" t="s">
        <v>239</v>
      </c>
      <c r="C36" s="165">
        <v>6</v>
      </c>
      <c r="D36" s="165">
        <v>6</v>
      </c>
      <c r="E36" s="165">
        <v>6</v>
      </c>
      <c r="F36" s="165">
        <v>6</v>
      </c>
      <c r="G36" s="166" t="s">
        <v>256</v>
      </c>
      <c r="H36" s="167">
        <v>8</v>
      </c>
      <c r="I36" s="167">
        <v>8</v>
      </c>
      <c r="J36" s="167">
        <v>8</v>
      </c>
      <c r="K36" s="167">
        <v>8</v>
      </c>
      <c r="L36" s="166" t="s">
        <v>256</v>
      </c>
      <c r="M36" s="167">
        <v>6</v>
      </c>
      <c r="N36" s="167">
        <v>6</v>
      </c>
      <c r="O36" s="167">
        <v>6</v>
      </c>
      <c r="P36" s="167">
        <v>6</v>
      </c>
      <c r="Q36" s="166" t="s">
        <v>256</v>
      </c>
      <c r="R36" s="167">
        <v>6</v>
      </c>
      <c r="S36" s="167">
        <v>6</v>
      </c>
      <c r="T36" s="167">
        <v>6</v>
      </c>
      <c r="U36" s="167">
        <v>6</v>
      </c>
    </row>
    <row r="37" spans="1:21" s="1" customFormat="1" ht="14.1" customHeight="1" x14ac:dyDescent="0.25">
      <c r="A37" s="441" t="s">
        <v>159</v>
      </c>
      <c r="B37" s="17" t="s">
        <v>240</v>
      </c>
      <c r="C37" s="106">
        <v>2</v>
      </c>
      <c r="D37" s="106">
        <v>2</v>
      </c>
      <c r="E37" s="106"/>
      <c r="F37" s="106"/>
      <c r="G37" s="34" t="s">
        <v>270</v>
      </c>
      <c r="H37" s="106">
        <v>2</v>
      </c>
      <c r="I37" s="106">
        <v>2</v>
      </c>
      <c r="J37" s="159"/>
      <c r="K37" s="159"/>
      <c r="L37" s="34" t="s">
        <v>329</v>
      </c>
      <c r="M37" s="106">
        <v>2</v>
      </c>
      <c r="N37" s="106">
        <v>2</v>
      </c>
      <c r="O37" s="106"/>
      <c r="P37" s="106"/>
      <c r="Q37" s="34"/>
      <c r="R37" s="106"/>
      <c r="S37" s="106"/>
      <c r="T37" s="106"/>
      <c r="U37" s="106"/>
    </row>
    <row r="38" spans="1:21" s="1" customFormat="1" ht="14.1" customHeight="1" x14ac:dyDescent="0.25">
      <c r="A38" s="441"/>
      <c r="B38" s="34" t="s">
        <v>259</v>
      </c>
      <c r="C38" s="106">
        <v>2</v>
      </c>
      <c r="D38" s="106">
        <v>2</v>
      </c>
      <c r="E38" s="106"/>
      <c r="F38" s="106"/>
      <c r="G38" s="34" t="s">
        <v>271</v>
      </c>
      <c r="H38" s="106">
        <v>2</v>
      </c>
      <c r="I38" s="106">
        <v>2</v>
      </c>
      <c r="J38" s="159"/>
      <c r="K38" s="159"/>
      <c r="L38" s="34" t="s">
        <v>330</v>
      </c>
      <c r="M38" s="106">
        <v>2</v>
      </c>
      <c r="N38" s="106">
        <v>2</v>
      </c>
      <c r="O38" s="106"/>
      <c r="P38" s="106"/>
      <c r="Q38" s="34"/>
      <c r="R38" s="106"/>
      <c r="S38" s="106"/>
      <c r="T38" s="106"/>
      <c r="U38" s="106"/>
    </row>
    <row r="39" spans="1:21" s="1" customFormat="1" ht="14.1" customHeight="1" x14ac:dyDescent="0.25">
      <c r="A39" s="441"/>
      <c r="B39" s="34" t="s">
        <v>408</v>
      </c>
      <c r="C39" s="44"/>
      <c r="D39" s="44"/>
      <c r="E39" s="44">
        <v>2</v>
      </c>
      <c r="F39" s="44">
        <v>2</v>
      </c>
      <c r="G39" s="156" t="s">
        <v>444</v>
      </c>
      <c r="H39" s="44"/>
      <c r="I39" s="44"/>
      <c r="J39" s="44">
        <v>2</v>
      </c>
      <c r="K39" s="44">
        <v>2</v>
      </c>
      <c r="L39" s="17" t="s">
        <v>242</v>
      </c>
      <c r="M39" s="44">
        <v>2</v>
      </c>
      <c r="N39" s="44">
        <v>2</v>
      </c>
      <c r="O39" s="106"/>
      <c r="P39" s="106"/>
      <c r="Q39" s="34"/>
      <c r="R39" s="106"/>
      <c r="S39" s="106"/>
      <c r="T39" s="106"/>
      <c r="U39" s="106"/>
    </row>
    <row r="40" spans="1:21" s="1" customFormat="1" ht="14.1" customHeight="1" x14ac:dyDescent="0.25">
      <c r="A40" s="441"/>
      <c r="B40" s="17" t="s">
        <v>241</v>
      </c>
      <c r="C40" s="106"/>
      <c r="D40" s="106"/>
      <c r="E40" s="44">
        <v>2</v>
      </c>
      <c r="F40" s="44">
        <v>2</v>
      </c>
      <c r="G40" s="156" t="s">
        <v>445</v>
      </c>
      <c r="H40" s="106"/>
      <c r="I40" s="106"/>
      <c r="J40" s="44">
        <v>2</v>
      </c>
      <c r="K40" s="44">
        <v>2</v>
      </c>
      <c r="L40" s="152" t="s">
        <v>324</v>
      </c>
      <c r="M40" s="159">
        <v>2</v>
      </c>
      <c r="N40" s="159">
        <v>2</v>
      </c>
      <c r="O40" s="106"/>
      <c r="P40" s="106"/>
      <c r="Q40" s="34"/>
      <c r="R40" s="106"/>
      <c r="S40" s="106"/>
      <c r="T40" s="106"/>
      <c r="U40" s="106"/>
    </row>
    <row r="41" spans="1:21" s="1" customFormat="1" ht="14.1" customHeight="1" x14ac:dyDescent="0.25">
      <c r="A41" s="441"/>
      <c r="B41" s="17" t="s">
        <v>243</v>
      </c>
      <c r="C41" s="106"/>
      <c r="D41" s="106"/>
      <c r="E41" s="106">
        <v>2</v>
      </c>
      <c r="F41" s="106">
        <v>2</v>
      </c>
      <c r="G41" s="152" t="s">
        <v>327</v>
      </c>
      <c r="H41" s="106"/>
      <c r="I41" s="106"/>
      <c r="J41" s="106">
        <v>2</v>
      </c>
      <c r="K41" s="106">
        <v>2</v>
      </c>
      <c r="L41" s="34" t="s">
        <v>325</v>
      </c>
      <c r="M41" s="106">
        <v>2</v>
      </c>
      <c r="N41" s="106">
        <v>2</v>
      </c>
      <c r="O41" s="106"/>
      <c r="P41" s="106"/>
      <c r="Q41" s="34"/>
      <c r="R41" s="106"/>
      <c r="S41" s="106"/>
      <c r="T41" s="106"/>
      <c r="U41" s="106"/>
    </row>
    <row r="42" spans="1:21" s="1" customFormat="1" ht="14.1" customHeight="1" x14ac:dyDescent="0.25">
      <c r="A42" s="441"/>
      <c r="B42" s="17" t="s">
        <v>407</v>
      </c>
      <c r="C42" s="106"/>
      <c r="D42" s="106"/>
      <c r="E42" s="106">
        <v>2</v>
      </c>
      <c r="F42" s="106">
        <v>2</v>
      </c>
      <c r="G42" s="34"/>
      <c r="H42" s="106"/>
      <c r="I42" s="106"/>
      <c r="J42" s="106"/>
      <c r="K42" s="106"/>
      <c r="L42" s="34" t="s">
        <v>331</v>
      </c>
      <c r="M42" s="106"/>
      <c r="N42" s="106"/>
      <c r="O42" s="106">
        <v>1</v>
      </c>
      <c r="P42" s="106">
        <v>1</v>
      </c>
      <c r="Q42" s="34"/>
      <c r="R42" s="106"/>
      <c r="S42" s="106"/>
      <c r="T42" s="106"/>
      <c r="U42" s="106"/>
    </row>
    <row r="43" spans="1:21" s="1" customFormat="1" ht="14.1" customHeight="1" x14ac:dyDescent="0.25">
      <c r="A43" s="441"/>
      <c r="B43" s="17"/>
      <c r="C43" s="106"/>
      <c r="D43" s="106"/>
      <c r="E43" s="106"/>
      <c r="F43" s="106"/>
      <c r="G43" s="34"/>
      <c r="H43" s="106"/>
      <c r="I43" s="106"/>
      <c r="J43" s="106"/>
      <c r="K43" s="106"/>
      <c r="L43" s="34" t="s">
        <v>125</v>
      </c>
      <c r="M43" s="106"/>
      <c r="N43" s="106"/>
      <c r="O43" s="106">
        <v>2</v>
      </c>
      <c r="P43" s="106">
        <v>2</v>
      </c>
      <c r="Q43" s="34"/>
      <c r="R43" s="106"/>
      <c r="S43" s="106"/>
      <c r="T43" s="106"/>
      <c r="U43" s="106"/>
    </row>
    <row r="44" spans="1:21" s="1" customFormat="1" ht="14.1" customHeight="1" x14ac:dyDescent="0.25">
      <c r="A44" s="441"/>
      <c r="B44" s="17"/>
      <c r="C44" s="106"/>
      <c r="D44" s="106"/>
      <c r="E44" s="106"/>
      <c r="F44" s="106"/>
      <c r="G44" s="34"/>
      <c r="H44" s="106"/>
      <c r="I44" s="106"/>
      <c r="J44" s="106"/>
      <c r="K44" s="106"/>
      <c r="L44" s="34" t="s">
        <v>409</v>
      </c>
      <c r="M44" s="106"/>
      <c r="N44" s="106"/>
      <c r="O44" s="106">
        <v>2</v>
      </c>
      <c r="P44" s="106">
        <v>2</v>
      </c>
      <c r="Q44" s="34"/>
      <c r="R44" s="106"/>
      <c r="S44" s="106"/>
      <c r="T44" s="106"/>
      <c r="U44" s="106"/>
    </row>
    <row r="45" spans="1:21" s="1" customFormat="1" ht="14.1" customHeight="1" x14ac:dyDescent="0.25">
      <c r="A45" s="441"/>
      <c r="B45" s="17"/>
      <c r="C45" s="106"/>
      <c r="D45" s="106"/>
      <c r="E45" s="106"/>
      <c r="F45" s="106"/>
      <c r="G45" s="34"/>
      <c r="H45" s="106"/>
      <c r="I45" s="106"/>
      <c r="J45" s="106"/>
      <c r="K45" s="106"/>
      <c r="L45" s="34" t="s">
        <v>332</v>
      </c>
      <c r="M45" s="106"/>
      <c r="N45" s="106"/>
      <c r="O45" s="106">
        <v>2</v>
      </c>
      <c r="P45" s="106">
        <v>2</v>
      </c>
      <c r="Q45" s="34"/>
      <c r="R45" s="106"/>
      <c r="S45" s="106"/>
      <c r="T45" s="106"/>
      <c r="U45" s="106"/>
    </row>
    <row r="46" spans="1:21" s="1" customFormat="1" ht="14.1" customHeight="1" x14ac:dyDescent="0.25">
      <c r="A46" s="441"/>
      <c r="B46" s="17"/>
      <c r="C46" s="106"/>
      <c r="D46" s="106"/>
      <c r="E46" s="106"/>
      <c r="F46" s="106"/>
      <c r="G46" s="34"/>
      <c r="H46" s="106"/>
      <c r="I46" s="106"/>
      <c r="J46" s="106"/>
      <c r="K46" s="106"/>
      <c r="L46" s="17" t="s">
        <v>160</v>
      </c>
      <c r="M46" s="106"/>
      <c r="N46" s="106"/>
      <c r="O46" s="44">
        <v>2</v>
      </c>
      <c r="P46" s="44">
        <v>2</v>
      </c>
      <c r="Q46" s="34"/>
      <c r="R46" s="106"/>
      <c r="S46" s="106"/>
      <c r="T46" s="106"/>
      <c r="U46" s="106"/>
    </row>
    <row r="47" spans="1:21" s="1" customFormat="1" ht="14.1" customHeight="1" x14ac:dyDescent="0.25">
      <c r="A47" s="441"/>
      <c r="B47" s="17"/>
      <c r="C47" s="106"/>
      <c r="D47" s="106"/>
      <c r="E47" s="106"/>
      <c r="F47" s="106"/>
      <c r="G47" s="34"/>
      <c r="H47" s="106"/>
      <c r="I47" s="106"/>
      <c r="J47" s="106"/>
      <c r="K47" s="106"/>
      <c r="L47" s="34" t="s">
        <v>326</v>
      </c>
      <c r="M47" s="106"/>
      <c r="N47" s="106"/>
      <c r="O47" s="106">
        <v>2</v>
      </c>
      <c r="P47" s="106">
        <v>2</v>
      </c>
      <c r="Q47" s="34"/>
      <c r="R47" s="106"/>
      <c r="S47" s="106"/>
      <c r="T47" s="106"/>
      <c r="U47" s="106"/>
    </row>
    <row r="48" spans="1:21" s="1" customFormat="1" ht="14.1" customHeight="1" x14ac:dyDescent="0.25">
      <c r="A48" s="441"/>
      <c r="B48" s="17"/>
      <c r="C48" s="106"/>
      <c r="D48" s="106"/>
      <c r="E48" s="106"/>
      <c r="F48" s="106"/>
      <c r="G48" s="34"/>
      <c r="H48" s="106"/>
      <c r="I48" s="106"/>
      <c r="J48" s="106"/>
      <c r="K48" s="106"/>
      <c r="L48" s="34" t="s">
        <v>328</v>
      </c>
      <c r="M48" s="106"/>
      <c r="N48" s="106"/>
      <c r="O48" s="106">
        <v>2</v>
      </c>
      <c r="P48" s="106">
        <v>2</v>
      </c>
      <c r="Q48" s="34"/>
      <c r="R48" s="106"/>
      <c r="S48" s="106"/>
      <c r="T48" s="106"/>
      <c r="U48" s="106"/>
    </row>
    <row r="49" spans="1:21" s="1" customFormat="1" ht="14.1" customHeight="1" x14ac:dyDescent="0.25">
      <c r="A49" s="441"/>
      <c r="B49" s="17"/>
      <c r="C49" s="106"/>
      <c r="D49" s="106"/>
      <c r="E49" s="106"/>
      <c r="F49" s="106"/>
      <c r="G49" s="152"/>
      <c r="H49" s="106"/>
      <c r="I49" s="106"/>
      <c r="J49" s="106"/>
      <c r="K49" s="106"/>
      <c r="L49" s="17" t="s">
        <v>322</v>
      </c>
      <c r="M49" s="44">
        <v>10</v>
      </c>
      <c r="N49" s="44" t="s">
        <v>439</v>
      </c>
      <c r="O49" s="163"/>
      <c r="P49" s="163"/>
      <c r="Q49" s="17"/>
      <c r="R49" s="106"/>
      <c r="S49" s="106"/>
      <c r="T49" s="106"/>
      <c r="U49" s="106"/>
    </row>
    <row r="50" spans="1:21" s="1" customFormat="1" ht="14.1" customHeight="1" x14ac:dyDescent="0.25">
      <c r="A50" s="441"/>
      <c r="B50" s="17"/>
      <c r="C50" s="106"/>
      <c r="D50" s="106"/>
      <c r="E50" s="106"/>
      <c r="F50" s="106"/>
      <c r="G50" s="34"/>
      <c r="H50" s="106"/>
      <c r="I50" s="106"/>
      <c r="J50" s="106"/>
      <c r="K50" s="106"/>
      <c r="L50" s="17" t="s">
        <v>323</v>
      </c>
      <c r="M50" s="44"/>
      <c r="N50" s="44"/>
      <c r="O50" s="44">
        <v>10</v>
      </c>
      <c r="P50" s="44" t="s">
        <v>439</v>
      </c>
      <c r="Q50" s="17"/>
      <c r="R50" s="106"/>
      <c r="S50" s="106"/>
      <c r="T50" s="106"/>
      <c r="U50" s="106"/>
    </row>
    <row r="51" spans="1:21" s="50" customFormat="1" ht="14.1" customHeight="1" x14ac:dyDescent="0.25">
      <c r="A51" s="441"/>
      <c r="B51" s="34" t="s">
        <v>244</v>
      </c>
      <c r="C51" s="45">
        <f>SUM(C37:C49)</f>
        <v>4</v>
      </c>
      <c r="D51" s="45">
        <f>SUM(D37:D49)</f>
        <v>4</v>
      </c>
      <c r="E51" s="45">
        <f>SUM(E37:E50)</f>
        <v>8</v>
      </c>
      <c r="F51" s="45">
        <f>SUM(F37:F50)</f>
        <v>8</v>
      </c>
      <c r="G51" s="34" t="s">
        <v>257</v>
      </c>
      <c r="H51" s="45">
        <f>SUM(H37:H50)</f>
        <v>4</v>
      </c>
      <c r="I51" s="45">
        <f>SUM(I37:I50)</f>
        <v>4</v>
      </c>
      <c r="J51" s="45">
        <f>SUM(J37:J50)</f>
        <v>6</v>
      </c>
      <c r="K51" s="45">
        <f>SUM(K37:K50)</f>
        <v>6</v>
      </c>
      <c r="L51" s="34" t="s">
        <v>257</v>
      </c>
      <c r="M51" s="45">
        <f>SUM(M37:M49)</f>
        <v>20</v>
      </c>
      <c r="N51" s="45">
        <f>SUM(N37:N49)</f>
        <v>10</v>
      </c>
      <c r="O51" s="45">
        <f>SUM(O37:O50)</f>
        <v>23</v>
      </c>
      <c r="P51" s="45">
        <f>SUM(P37:P50)</f>
        <v>13</v>
      </c>
      <c r="Q51" s="34" t="s">
        <v>257</v>
      </c>
      <c r="R51" s="45">
        <f>SUM(R37:R49)</f>
        <v>0</v>
      </c>
      <c r="S51" s="45">
        <f>SUM(S37:S49)</f>
        <v>0</v>
      </c>
      <c r="T51" s="45">
        <f>SUM(T37:T50)</f>
        <v>0</v>
      </c>
      <c r="U51" s="45">
        <f>SUM(U37:U50)</f>
        <v>0</v>
      </c>
    </row>
    <row r="52" spans="1:21" s="50" customFormat="1" ht="14.1" customHeight="1" x14ac:dyDescent="0.25">
      <c r="A52" s="441"/>
      <c r="B52" s="34" t="s">
        <v>245</v>
      </c>
      <c r="C52" s="433" t="str">
        <f>SUM(C51,E51,H51,J51,M51,O51,R51,T51)&amp;"/"&amp;SUM(D51,F51,I51,K51,N51,P51,S51,U51)&amp;"(學分/時數)"</f>
        <v>65/45(學分/時數)</v>
      </c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  <c r="T52" s="433"/>
      <c r="U52" s="433"/>
    </row>
    <row r="53" spans="1:21" s="160" customFormat="1" ht="16.149999999999999" customHeight="1" x14ac:dyDescent="0.25">
      <c r="A53" s="442" t="s">
        <v>446</v>
      </c>
      <c r="B53" s="156" t="s">
        <v>448</v>
      </c>
      <c r="C53" s="97">
        <v>2</v>
      </c>
      <c r="D53" s="97">
        <v>2</v>
      </c>
      <c r="E53" s="97"/>
      <c r="F53" s="97"/>
      <c r="G53" s="155" t="s">
        <v>122</v>
      </c>
      <c r="H53" s="97">
        <v>2</v>
      </c>
      <c r="I53" s="97">
        <v>2</v>
      </c>
      <c r="J53" s="97"/>
      <c r="K53" s="97"/>
      <c r="L53" s="156" t="s">
        <v>451</v>
      </c>
      <c r="M53" s="97">
        <v>2</v>
      </c>
      <c r="N53" s="97">
        <v>2</v>
      </c>
      <c r="O53" s="97"/>
      <c r="P53" s="97"/>
      <c r="Q53" s="155"/>
      <c r="R53" s="97"/>
      <c r="S53" s="97"/>
      <c r="T53" s="97"/>
      <c r="U53" s="97"/>
    </row>
    <row r="54" spans="1:21" s="160" customFormat="1" ht="16.149999999999999" customHeight="1" x14ac:dyDescent="0.25">
      <c r="A54" s="443"/>
      <c r="B54" s="155" t="s">
        <v>449</v>
      </c>
      <c r="C54" s="97"/>
      <c r="D54" s="97"/>
      <c r="E54" s="97">
        <v>2</v>
      </c>
      <c r="F54" s="97">
        <v>2</v>
      </c>
      <c r="G54" s="155" t="s">
        <v>120</v>
      </c>
      <c r="H54" s="97"/>
      <c r="I54" s="97"/>
      <c r="J54" s="44">
        <v>2</v>
      </c>
      <c r="K54" s="44">
        <v>2</v>
      </c>
      <c r="L54" s="156" t="s">
        <v>452</v>
      </c>
      <c r="M54" s="97"/>
      <c r="N54" s="97"/>
      <c r="O54" s="97">
        <v>2</v>
      </c>
      <c r="P54" s="97">
        <v>2</v>
      </c>
      <c r="Q54" s="155"/>
      <c r="R54" s="97"/>
      <c r="S54" s="97"/>
      <c r="T54" s="97"/>
      <c r="U54" s="97"/>
    </row>
    <row r="55" spans="1:21" s="160" customFormat="1" ht="16.149999999999999" customHeight="1" x14ac:dyDescent="0.25">
      <c r="A55" s="443"/>
      <c r="B55" s="155"/>
      <c r="C55" s="97"/>
      <c r="D55" s="97"/>
      <c r="E55" s="97"/>
      <c r="F55" s="97"/>
      <c r="G55" s="155" t="s">
        <v>450</v>
      </c>
      <c r="H55" s="97"/>
      <c r="I55" s="97"/>
      <c r="J55" s="97">
        <v>2</v>
      </c>
      <c r="K55" s="97">
        <v>2</v>
      </c>
      <c r="L55" s="156" t="s">
        <v>453</v>
      </c>
      <c r="M55" s="97"/>
      <c r="N55" s="97"/>
      <c r="O55" s="97">
        <v>2</v>
      </c>
      <c r="P55" s="97">
        <v>2</v>
      </c>
      <c r="Q55" s="155"/>
      <c r="R55" s="97"/>
      <c r="S55" s="97"/>
      <c r="T55" s="97"/>
      <c r="U55" s="97"/>
    </row>
    <row r="56" spans="1:21" s="50" customFormat="1" ht="14.1" customHeight="1" x14ac:dyDescent="0.25">
      <c r="A56" s="443"/>
      <c r="B56" s="158" t="s">
        <v>244</v>
      </c>
      <c r="C56" s="45">
        <f>SUM(C53:C55)</f>
        <v>2</v>
      </c>
      <c r="D56" s="45">
        <f>SUM(D53:D55)</f>
        <v>2</v>
      </c>
      <c r="E56" s="45">
        <f>SUM(E53:E55)</f>
        <v>2</v>
      </c>
      <c r="F56" s="45">
        <f>SUM(F53:F55)</f>
        <v>2</v>
      </c>
      <c r="G56" s="158" t="s">
        <v>257</v>
      </c>
      <c r="H56" s="45">
        <f>SUM(H53:H55)</f>
        <v>2</v>
      </c>
      <c r="I56" s="45">
        <f>SUM(I53:I55)</f>
        <v>2</v>
      </c>
      <c r="J56" s="45">
        <f>SUM(J53:J55)</f>
        <v>4</v>
      </c>
      <c r="K56" s="45">
        <f>SUM(K53:K55)</f>
        <v>4</v>
      </c>
      <c r="L56" s="158" t="s">
        <v>257</v>
      </c>
      <c r="M56" s="45">
        <f>SUM(M53:M55)</f>
        <v>2</v>
      </c>
      <c r="N56" s="45">
        <f>SUM(N53:N55)</f>
        <v>2</v>
      </c>
      <c r="O56" s="45">
        <f>SUM(O53:O55)</f>
        <v>4</v>
      </c>
      <c r="P56" s="45">
        <f>SUM(P53:P55)</f>
        <v>4</v>
      </c>
      <c r="Q56" s="158" t="s">
        <v>257</v>
      </c>
      <c r="R56" s="45">
        <f>SUM(R53:R55)</f>
        <v>0</v>
      </c>
      <c r="S56" s="45">
        <f>SUM(S53:S55)</f>
        <v>0</v>
      </c>
      <c r="T56" s="45">
        <f>SUM(T53:T55)</f>
        <v>0</v>
      </c>
      <c r="U56" s="45">
        <f>SUM(U53:U55)</f>
        <v>0</v>
      </c>
    </row>
    <row r="57" spans="1:21" s="1" customFormat="1" ht="14.1" customHeight="1" x14ac:dyDescent="0.25">
      <c r="A57" s="443"/>
      <c r="B57" s="158" t="s">
        <v>245</v>
      </c>
      <c r="C57" s="433" t="str">
        <f>SUM(C56,E56,H56,J56,M56,O56,R56,T56)&amp;"/"&amp;SUM(D56,F56,I56,K56,N56,P56,S56,U56)&amp;"(學分/時數)"</f>
        <v>16/16(學分/時數)</v>
      </c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</row>
    <row r="58" spans="1:21" s="1" customFormat="1" ht="14.1" customHeight="1" x14ac:dyDescent="0.25">
      <c r="A58" s="430" t="s">
        <v>447</v>
      </c>
      <c r="B58" s="154" t="s">
        <v>458</v>
      </c>
      <c r="C58" s="97">
        <v>2</v>
      </c>
      <c r="D58" s="97">
        <v>2</v>
      </c>
      <c r="E58" s="97"/>
      <c r="F58" s="97"/>
      <c r="G58" s="154" t="s">
        <v>455</v>
      </c>
      <c r="H58" s="44">
        <v>2</v>
      </c>
      <c r="I58" s="44">
        <v>2</v>
      </c>
      <c r="J58" s="44"/>
      <c r="K58" s="44"/>
      <c r="L58" s="95" t="s">
        <v>456</v>
      </c>
      <c r="M58" s="97">
        <v>2</v>
      </c>
      <c r="N58" s="97">
        <v>2</v>
      </c>
      <c r="O58" s="97"/>
      <c r="P58" s="97"/>
      <c r="Q58" s="155"/>
      <c r="R58" s="97"/>
      <c r="S58" s="97"/>
      <c r="T58" s="97"/>
      <c r="U58" s="97"/>
    </row>
    <row r="59" spans="1:21" s="1" customFormat="1" ht="14.1" customHeight="1" x14ac:dyDescent="0.25">
      <c r="A59" s="431"/>
      <c r="B59" s="154" t="s">
        <v>454</v>
      </c>
      <c r="C59" s="97"/>
      <c r="D59" s="97"/>
      <c r="E59" s="97">
        <v>2</v>
      </c>
      <c r="F59" s="97">
        <v>2</v>
      </c>
      <c r="G59" s="154" t="s">
        <v>126</v>
      </c>
      <c r="H59" s="44"/>
      <c r="I59" s="44"/>
      <c r="J59" s="44">
        <v>2</v>
      </c>
      <c r="K59" s="44">
        <v>2</v>
      </c>
      <c r="L59" s="157" t="s">
        <v>460</v>
      </c>
      <c r="M59" s="97"/>
      <c r="N59" s="97"/>
      <c r="O59" s="97">
        <v>2</v>
      </c>
      <c r="P59" s="97">
        <v>2</v>
      </c>
      <c r="Q59" s="155"/>
      <c r="R59" s="97"/>
      <c r="S59" s="97"/>
      <c r="T59" s="97"/>
      <c r="U59" s="97"/>
    </row>
    <row r="60" spans="1:21" s="50" customFormat="1" ht="14.1" customHeight="1" x14ac:dyDescent="0.25">
      <c r="A60" s="431"/>
      <c r="B60" s="154"/>
      <c r="C60" s="97"/>
      <c r="D60" s="97"/>
      <c r="E60" s="97"/>
      <c r="F60" s="97"/>
      <c r="G60" s="154" t="s">
        <v>459</v>
      </c>
      <c r="H60" s="97"/>
      <c r="I60" s="97"/>
      <c r="J60" s="97">
        <v>2</v>
      </c>
      <c r="K60" s="97">
        <v>2</v>
      </c>
      <c r="L60" s="157" t="s">
        <v>457</v>
      </c>
      <c r="M60" s="97"/>
      <c r="N60" s="97"/>
      <c r="O60" s="97">
        <v>2</v>
      </c>
      <c r="P60" s="97">
        <v>2</v>
      </c>
      <c r="Q60" s="155"/>
      <c r="R60" s="97"/>
      <c r="S60" s="97"/>
      <c r="T60" s="97"/>
      <c r="U60" s="97"/>
    </row>
    <row r="61" spans="1:21" s="50" customFormat="1" ht="14.1" customHeight="1" x14ac:dyDescent="0.25">
      <c r="A61" s="431"/>
      <c r="B61" s="154"/>
      <c r="C61" s="97"/>
      <c r="D61" s="97"/>
      <c r="E61" s="97"/>
      <c r="F61" s="97"/>
      <c r="G61" s="154"/>
      <c r="H61" s="97"/>
      <c r="I61" s="97"/>
      <c r="J61" s="97"/>
      <c r="K61" s="97"/>
      <c r="L61" s="154"/>
      <c r="M61" s="97"/>
      <c r="N61" s="97"/>
      <c r="O61" s="97"/>
      <c r="P61" s="97"/>
      <c r="Q61" s="155"/>
      <c r="R61" s="97"/>
      <c r="S61" s="97"/>
      <c r="T61" s="97"/>
      <c r="U61" s="97"/>
    </row>
    <row r="62" spans="1:21" s="50" customFormat="1" ht="14.1" customHeight="1" x14ac:dyDescent="0.25">
      <c r="A62" s="431"/>
      <c r="B62" s="154"/>
      <c r="C62" s="97"/>
      <c r="D62" s="97"/>
      <c r="E62" s="97"/>
      <c r="F62" s="97"/>
      <c r="G62" s="154"/>
      <c r="H62" s="97"/>
      <c r="I62" s="97"/>
      <c r="J62" s="97"/>
      <c r="K62" s="97"/>
      <c r="L62" s="154"/>
      <c r="M62" s="97"/>
      <c r="N62" s="97"/>
      <c r="O62" s="97"/>
      <c r="P62" s="97"/>
      <c r="Q62" s="155"/>
      <c r="R62" s="97"/>
      <c r="S62" s="97"/>
      <c r="T62" s="97"/>
      <c r="U62" s="97"/>
    </row>
    <row r="63" spans="1:21" s="50" customFormat="1" ht="14.1" customHeight="1" x14ac:dyDescent="0.25">
      <c r="A63" s="431"/>
      <c r="B63" s="158" t="s">
        <v>9</v>
      </c>
      <c r="C63" s="45">
        <f>SUM(C58:C60)</f>
        <v>2</v>
      </c>
      <c r="D63" s="45">
        <f>SUM(D58:D60)</f>
        <v>2</v>
      </c>
      <c r="E63" s="45">
        <f>SUM(E58:E60)</f>
        <v>2</v>
      </c>
      <c r="F63" s="45">
        <f>SUM(F58:F60)</f>
        <v>2</v>
      </c>
      <c r="G63" s="158" t="s">
        <v>9</v>
      </c>
      <c r="H63" s="45">
        <f>SUM(H58:H60)</f>
        <v>2</v>
      </c>
      <c r="I63" s="45">
        <f>SUM(I58:I60)</f>
        <v>2</v>
      </c>
      <c r="J63" s="45">
        <f>SUM(J58:J60)</f>
        <v>4</v>
      </c>
      <c r="K63" s="45">
        <f>SUM(K58:K60)</f>
        <v>4</v>
      </c>
      <c r="L63" s="158" t="s">
        <v>9</v>
      </c>
      <c r="M63" s="45">
        <f>SUM(M58:M60)</f>
        <v>2</v>
      </c>
      <c r="N63" s="45">
        <f>SUM(N58:N60)</f>
        <v>2</v>
      </c>
      <c r="O63" s="45">
        <f>SUM(O58:O60)</f>
        <v>4</v>
      </c>
      <c r="P63" s="45">
        <f>SUM(P58:P60)</f>
        <v>4</v>
      </c>
      <c r="Q63" s="158" t="s">
        <v>9</v>
      </c>
      <c r="R63" s="45">
        <f>SUM(R58:R60)</f>
        <v>0</v>
      </c>
      <c r="S63" s="45">
        <f>SUM(S58:S60)</f>
        <v>0</v>
      </c>
      <c r="T63" s="45">
        <f>SUM(T58:T60)</f>
        <v>0</v>
      </c>
      <c r="U63" s="45">
        <f>SUM(U58:U60)</f>
        <v>0</v>
      </c>
    </row>
    <row r="64" spans="1:21" s="1" customFormat="1" ht="14.1" customHeight="1" x14ac:dyDescent="0.25">
      <c r="A64" s="432"/>
      <c r="B64" s="158" t="s">
        <v>228</v>
      </c>
      <c r="C64" s="433" t="str">
        <f>SUM(C63,E63,H63,J63,M63,O63,R63,T63)&amp;"/"&amp;SUM(D63,F63,I63,K63,N63,P63,S63,U63)&amp;"(學分/時數)"</f>
        <v>16/16(學分/時數)</v>
      </c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  <c r="T64" s="433"/>
      <c r="U64" s="433"/>
    </row>
    <row r="65" spans="1:21" s="1" customFormat="1" ht="14.1" customHeight="1" x14ac:dyDescent="0.25">
      <c r="A65" s="429" t="s">
        <v>441</v>
      </c>
      <c r="B65" s="429"/>
      <c r="C65" s="413" t="s">
        <v>442</v>
      </c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</row>
    <row r="66" spans="1:21" s="78" customFormat="1" ht="12.75" customHeight="1" x14ac:dyDescent="0.15">
      <c r="A66" s="435" t="s">
        <v>128</v>
      </c>
      <c r="B66" s="437" t="s">
        <v>129</v>
      </c>
      <c r="C66" s="438"/>
      <c r="D66" s="438"/>
      <c r="E66" s="439"/>
      <c r="F66" s="437" t="s">
        <v>130</v>
      </c>
      <c r="G66" s="438"/>
      <c r="H66" s="438"/>
      <c r="I66" s="438"/>
      <c r="J66" s="438"/>
      <c r="K66" s="438"/>
      <c r="L66" s="439"/>
      <c r="M66" s="31"/>
      <c r="N66" s="31"/>
      <c r="O66" s="31"/>
      <c r="P66" s="31"/>
      <c r="Q66" s="26"/>
      <c r="R66" s="31"/>
      <c r="S66" s="31"/>
      <c r="T66" s="31"/>
      <c r="U66" s="31"/>
    </row>
    <row r="67" spans="1:21" s="78" customFormat="1" ht="12.75" x14ac:dyDescent="0.15">
      <c r="A67" s="435"/>
      <c r="B67" s="426" t="s">
        <v>131</v>
      </c>
      <c r="C67" s="427"/>
      <c r="D67" s="427"/>
      <c r="E67" s="428"/>
      <c r="F67" s="426" t="s">
        <v>135</v>
      </c>
      <c r="G67" s="427"/>
      <c r="H67" s="427"/>
      <c r="I67" s="427"/>
      <c r="J67" s="427"/>
      <c r="K67" s="427"/>
      <c r="L67" s="428"/>
      <c r="M67" s="31"/>
      <c r="N67" s="31"/>
      <c r="O67" s="31"/>
      <c r="P67" s="425"/>
      <c r="Q67" s="425"/>
      <c r="R67" s="425"/>
      <c r="S67" s="425"/>
      <c r="T67" s="425"/>
      <c r="U67" s="31"/>
    </row>
    <row r="68" spans="1:21" s="78" customFormat="1" ht="12.75" x14ac:dyDescent="0.15">
      <c r="A68" s="435"/>
      <c r="B68" s="426" t="s">
        <v>132</v>
      </c>
      <c r="C68" s="427"/>
      <c r="D68" s="427"/>
      <c r="E68" s="428"/>
      <c r="F68" s="426" t="s">
        <v>133</v>
      </c>
      <c r="G68" s="427"/>
      <c r="H68" s="427"/>
      <c r="I68" s="427"/>
      <c r="J68" s="427"/>
      <c r="K68" s="427"/>
      <c r="L68" s="428"/>
      <c r="M68" s="31"/>
      <c r="N68" s="31"/>
      <c r="O68" s="31"/>
      <c r="P68" s="425"/>
      <c r="Q68" s="425"/>
      <c r="R68" s="425"/>
      <c r="S68" s="425"/>
      <c r="T68" s="425"/>
      <c r="U68" s="31"/>
    </row>
    <row r="69" spans="1:21" s="78" customFormat="1" ht="12.75" x14ac:dyDescent="0.15">
      <c r="A69" s="436"/>
      <c r="B69" s="426"/>
      <c r="C69" s="427"/>
      <c r="D69" s="427"/>
      <c r="E69" s="428"/>
      <c r="F69" s="426" t="s">
        <v>134</v>
      </c>
      <c r="G69" s="427"/>
      <c r="H69" s="427"/>
      <c r="I69" s="427"/>
      <c r="J69" s="427"/>
      <c r="K69" s="427"/>
      <c r="L69" s="428"/>
      <c r="M69" s="31"/>
      <c r="N69" s="31"/>
      <c r="O69" s="31"/>
      <c r="P69" s="425"/>
      <c r="Q69" s="425"/>
      <c r="R69" s="425"/>
      <c r="S69" s="425"/>
      <c r="T69" s="425"/>
      <c r="U69" s="31" t="s">
        <v>136</v>
      </c>
    </row>
    <row r="70" spans="1:21" s="78" customFormat="1" ht="12.75" x14ac:dyDescent="0.15">
      <c r="A70" s="60" t="s">
        <v>64</v>
      </c>
      <c r="B70" s="29"/>
      <c r="C70" s="8"/>
      <c r="D70" s="8"/>
      <c r="E70" s="8"/>
      <c r="F70" s="8"/>
      <c r="G70" s="29"/>
      <c r="H70" s="8"/>
      <c r="I70" s="8"/>
      <c r="J70" s="8"/>
      <c r="K70" s="8"/>
      <c r="L70" s="29"/>
      <c r="M70" s="8"/>
      <c r="N70" s="8"/>
      <c r="O70" s="8"/>
      <c r="P70" s="8"/>
      <c r="Q70" s="29"/>
      <c r="R70" s="8"/>
      <c r="S70" s="8"/>
      <c r="T70" s="8"/>
      <c r="U70" s="8"/>
    </row>
    <row r="71" spans="1:21" s="55" customFormat="1" ht="15" customHeight="1" x14ac:dyDescent="0.25">
      <c r="A71" s="424" t="s">
        <v>415</v>
      </c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162"/>
      <c r="S71" s="162"/>
      <c r="T71" s="162"/>
      <c r="U71" s="162"/>
    </row>
    <row r="72" spans="1:21" s="78" customFormat="1" ht="12.75" x14ac:dyDescent="0.15">
      <c r="A72" s="10"/>
      <c r="B72" s="29"/>
      <c r="C72" s="8"/>
      <c r="D72" s="8"/>
      <c r="E72" s="8"/>
      <c r="F72" s="8"/>
      <c r="G72" s="29"/>
      <c r="H72" s="8"/>
      <c r="I72" s="8"/>
      <c r="J72" s="8"/>
      <c r="K72" s="8"/>
      <c r="L72" s="29"/>
      <c r="M72" s="8"/>
      <c r="N72" s="8"/>
      <c r="O72" s="8"/>
      <c r="P72" s="8"/>
      <c r="Q72" s="29"/>
      <c r="R72" s="8"/>
      <c r="S72" s="8"/>
      <c r="T72" s="8"/>
      <c r="U72" s="8"/>
    </row>
    <row r="73" spans="1:21" s="78" customFormat="1" ht="12.75" x14ac:dyDescent="0.15">
      <c r="A73" s="10"/>
      <c r="B73" s="29"/>
      <c r="C73" s="8"/>
      <c r="D73" s="8"/>
      <c r="E73" s="8"/>
      <c r="F73" s="8"/>
      <c r="G73" s="29"/>
      <c r="H73" s="8"/>
      <c r="I73" s="8"/>
      <c r="J73" s="8"/>
      <c r="K73" s="8"/>
      <c r="L73" s="29"/>
      <c r="M73" s="8"/>
      <c r="N73" s="8"/>
      <c r="O73" s="8"/>
      <c r="P73" s="8"/>
      <c r="Q73" s="29"/>
      <c r="R73" s="8"/>
      <c r="S73" s="8"/>
      <c r="T73" s="8"/>
      <c r="U73" s="8"/>
    </row>
    <row r="74" spans="1:21" s="78" customFormat="1" ht="12.75" x14ac:dyDescent="0.15">
      <c r="A74" s="10"/>
      <c r="B74" s="29"/>
      <c r="C74" s="8"/>
      <c r="D74" s="8"/>
      <c r="E74" s="8"/>
      <c r="F74" s="8"/>
      <c r="G74" s="29"/>
      <c r="H74" s="8"/>
      <c r="I74" s="8"/>
      <c r="J74" s="8"/>
      <c r="K74" s="8"/>
      <c r="L74" s="29"/>
      <c r="M74" s="8"/>
      <c r="N74" s="8"/>
      <c r="O74" s="8"/>
      <c r="P74" s="8"/>
      <c r="Q74" s="29"/>
      <c r="R74" s="8"/>
      <c r="S74" s="8"/>
      <c r="T74" s="8"/>
      <c r="U74" s="8"/>
    </row>
    <row r="75" spans="1:21" s="78" customFormat="1" ht="12.75" x14ac:dyDescent="0.15">
      <c r="A75" s="4"/>
      <c r="B75" s="18"/>
      <c r="C75" s="12"/>
      <c r="D75" s="12"/>
      <c r="E75" s="12"/>
      <c r="F75" s="12"/>
      <c r="G75" s="18"/>
      <c r="H75" s="12"/>
      <c r="I75" s="12"/>
      <c r="J75" s="12"/>
      <c r="K75" s="12"/>
      <c r="L75" s="18"/>
      <c r="M75" s="12"/>
      <c r="N75" s="12"/>
      <c r="O75" s="12"/>
      <c r="P75" s="12"/>
      <c r="Q75" s="18"/>
      <c r="R75" s="12"/>
      <c r="S75" s="12"/>
      <c r="T75" s="12"/>
      <c r="U75" s="12"/>
    </row>
    <row r="76" spans="1:21" s="78" customFormat="1" ht="12.75" x14ac:dyDescent="0.15">
      <c r="A76" s="4"/>
      <c r="B76" s="18"/>
      <c r="C76" s="12"/>
      <c r="D76" s="12"/>
      <c r="E76" s="12"/>
      <c r="F76" s="12"/>
      <c r="G76" s="18"/>
      <c r="H76" s="12"/>
      <c r="I76" s="12"/>
      <c r="J76" s="12"/>
      <c r="K76" s="12"/>
      <c r="L76" s="18"/>
      <c r="M76" s="12"/>
      <c r="N76" s="12"/>
      <c r="O76" s="12"/>
      <c r="P76" s="12"/>
      <c r="Q76" s="18"/>
      <c r="R76" s="12"/>
      <c r="S76" s="12"/>
      <c r="T76" s="12"/>
      <c r="U76" s="12"/>
    </row>
    <row r="77" spans="1:21" s="78" customFormat="1" ht="12.75" x14ac:dyDescent="0.15">
      <c r="A77" s="4"/>
      <c r="B77" s="18"/>
      <c r="C77" s="12"/>
      <c r="D77" s="12"/>
      <c r="E77" s="12"/>
      <c r="F77" s="12"/>
      <c r="G77" s="18"/>
      <c r="H77" s="12"/>
      <c r="I77" s="12"/>
      <c r="J77" s="12"/>
      <c r="K77" s="12"/>
      <c r="L77" s="18"/>
      <c r="M77" s="12"/>
      <c r="N77" s="12"/>
      <c r="O77" s="12"/>
      <c r="P77" s="12"/>
      <c r="Q77" s="18"/>
      <c r="R77" s="12"/>
      <c r="S77" s="12"/>
      <c r="T77" s="12"/>
      <c r="U77" s="12"/>
    </row>
    <row r="78" spans="1:21" s="78" customFormat="1" ht="12.75" x14ac:dyDescent="0.15">
      <c r="A78" s="4"/>
      <c r="B78" s="18"/>
      <c r="C78" s="12"/>
      <c r="D78" s="12"/>
      <c r="E78" s="12"/>
      <c r="F78" s="12"/>
      <c r="G78" s="18"/>
      <c r="H78" s="12"/>
      <c r="I78" s="12"/>
      <c r="J78" s="12"/>
      <c r="K78" s="12"/>
      <c r="L78" s="18"/>
      <c r="M78" s="12"/>
      <c r="N78" s="12"/>
      <c r="O78" s="12"/>
      <c r="P78" s="12"/>
      <c r="Q78" s="18"/>
      <c r="R78" s="12"/>
      <c r="S78" s="12"/>
      <c r="T78" s="12"/>
      <c r="U78" s="12"/>
    </row>
    <row r="79" spans="1:21" s="78" customFormat="1" ht="12.75" x14ac:dyDescent="0.15">
      <c r="A79" s="4"/>
      <c r="B79" s="18"/>
      <c r="C79" s="12"/>
      <c r="D79" s="12"/>
      <c r="E79" s="12"/>
      <c r="F79" s="12"/>
      <c r="G79" s="18"/>
      <c r="H79" s="12"/>
      <c r="I79" s="12"/>
      <c r="J79" s="12"/>
      <c r="K79" s="12"/>
      <c r="L79" s="18"/>
      <c r="M79" s="12"/>
      <c r="N79" s="12"/>
      <c r="O79" s="12"/>
      <c r="P79" s="12"/>
      <c r="Q79" s="18"/>
      <c r="R79" s="12"/>
      <c r="S79" s="12"/>
      <c r="T79" s="12"/>
      <c r="U79" s="12"/>
    </row>
    <row r="80" spans="1:21" s="78" customFormat="1" ht="12.75" x14ac:dyDescent="0.15">
      <c r="A80" s="4"/>
      <c r="B80" s="18"/>
      <c r="C80" s="12"/>
      <c r="D80" s="12"/>
      <c r="E80" s="12"/>
      <c r="F80" s="12"/>
      <c r="G80" s="18"/>
      <c r="H80" s="12"/>
      <c r="I80" s="12"/>
      <c r="J80" s="12"/>
      <c r="K80" s="12"/>
      <c r="L80" s="18"/>
      <c r="M80" s="12"/>
      <c r="N80" s="12"/>
      <c r="O80" s="12"/>
      <c r="P80" s="12"/>
      <c r="Q80" s="18"/>
      <c r="R80" s="12"/>
      <c r="S80" s="12"/>
      <c r="T80" s="12"/>
      <c r="U80" s="12"/>
    </row>
    <row r="81" spans="1:21" s="78" customFormat="1" ht="12.75" x14ac:dyDescent="0.15">
      <c r="A81" s="4"/>
      <c r="B81" s="18"/>
      <c r="C81" s="12"/>
      <c r="D81" s="12"/>
      <c r="E81" s="12"/>
      <c r="F81" s="12"/>
      <c r="G81" s="18"/>
      <c r="H81" s="12"/>
      <c r="I81" s="12"/>
      <c r="J81" s="12"/>
      <c r="K81" s="12"/>
      <c r="L81" s="18"/>
      <c r="M81" s="12"/>
      <c r="N81" s="12"/>
      <c r="O81" s="12"/>
      <c r="P81" s="12"/>
      <c r="Q81" s="18"/>
      <c r="R81" s="12"/>
      <c r="S81" s="12"/>
      <c r="T81" s="12"/>
      <c r="U81" s="12"/>
    </row>
    <row r="82" spans="1:21" s="78" customFormat="1" ht="12.75" x14ac:dyDescent="0.15">
      <c r="A82" s="4"/>
      <c r="B82" s="18"/>
      <c r="C82" s="12"/>
      <c r="D82" s="12"/>
      <c r="E82" s="12"/>
      <c r="F82" s="12"/>
      <c r="G82" s="18" t="s">
        <v>406</v>
      </c>
      <c r="H82" s="12"/>
      <c r="I82" s="12"/>
      <c r="J82" s="12"/>
      <c r="K82" s="12"/>
      <c r="L82" s="18"/>
      <c r="M82" s="12"/>
      <c r="N82" s="12"/>
      <c r="O82" s="12"/>
      <c r="P82" s="12"/>
      <c r="Q82" s="18"/>
      <c r="R82" s="12"/>
      <c r="S82" s="12"/>
      <c r="T82" s="12"/>
      <c r="U82" s="12"/>
    </row>
    <row r="83" spans="1:21" s="78" customFormat="1" ht="12.75" x14ac:dyDescent="0.15">
      <c r="A83" s="4"/>
      <c r="B83" s="18"/>
      <c r="C83" s="12"/>
      <c r="D83" s="12"/>
      <c r="E83" s="12"/>
      <c r="F83" s="12"/>
      <c r="G83" s="18"/>
      <c r="H83" s="12"/>
      <c r="I83" s="12"/>
      <c r="J83" s="12"/>
      <c r="K83" s="12"/>
      <c r="L83" s="18"/>
      <c r="M83" s="12"/>
      <c r="N83" s="12"/>
      <c r="O83" s="12"/>
      <c r="P83" s="12"/>
      <c r="Q83" s="18"/>
      <c r="R83" s="12"/>
      <c r="S83" s="12"/>
      <c r="T83" s="12"/>
      <c r="U83" s="12"/>
    </row>
    <row r="84" spans="1:21" s="78" customFormat="1" ht="12.75" x14ac:dyDescent="0.15">
      <c r="A84" s="4"/>
      <c r="B84" s="18"/>
      <c r="C84" s="12"/>
      <c r="D84" s="12"/>
      <c r="E84" s="12"/>
      <c r="F84" s="12"/>
      <c r="G84" s="18"/>
      <c r="H84" s="12"/>
      <c r="I84" s="12"/>
      <c r="J84" s="12"/>
      <c r="K84" s="12"/>
      <c r="L84" s="18"/>
      <c r="M84" s="12"/>
      <c r="N84" s="12"/>
      <c r="O84" s="12"/>
      <c r="P84" s="12"/>
      <c r="Q84" s="18"/>
      <c r="R84" s="12"/>
      <c r="S84" s="12"/>
      <c r="T84" s="12"/>
      <c r="U84" s="12"/>
    </row>
    <row r="85" spans="1:21" s="78" customFormat="1" ht="12.75" x14ac:dyDescent="0.15">
      <c r="A85" s="4"/>
      <c r="B85" s="18"/>
      <c r="C85" s="12"/>
      <c r="D85" s="12"/>
      <c r="E85" s="12"/>
      <c r="F85" s="12"/>
      <c r="G85" s="18"/>
      <c r="H85" s="12"/>
      <c r="I85" s="12"/>
      <c r="J85" s="12"/>
      <c r="K85" s="12"/>
      <c r="L85" s="18"/>
      <c r="M85" s="12"/>
      <c r="N85" s="12"/>
      <c r="O85" s="12"/>
      <c r="P85" s="12"/>
      <c r="Q85" s="18"/>
      <c r="R85" s="12"/>
      <c r="S85" s="12"/>
      <c r="T85" s="12"/>
      <c r="U85" s="12"/>
    </row>
    <row r="86" spans="1:21" s="78" customFormat="1" ht="12.75" x14ac:dyDescent="0.15">
      <c r="A86" s="4"/>
      <c r="B86" s="18"/>
      <c r="C86" s="12"/>
      <c r="D86" s="12"/>
      <c r="E86" s="12"/>
      <c r="F86" s="12"/>
      <c r="G86" s="18"/>
      <c r="H86" s="12"/>
      <c r="I86" s="12"/>
      <c r="J86" s="12"/>
      <c r="K86" s="12"/>
      <c r="L86" s="18"/>
      <c r="M86" s="12"/>
      <c r="N86" s="12"/>
      <c r="O86" s="12"/>
      <c r="P86" s="12"/>
      <c r="Q86" s="18"/>
      <c r="R86" s="12"/>
      <c r="S86" s="12"/>
      <c r="T86" s="12"/>
      <c r="U86" s="12"/>
    </row>
    <row r="87" spans="1:21" s="78" customFormat="1" ht="12.75" x14ac:dyDescent="0.15">
      <c r="A87" s="4"/>
      <c r="B87" s="18"/>
      <c r="C87" s="12"/>
      <c r="D87" s="12"/>
      <c r="E87" s="12"/>
      <c r="F87" s="12"/>
      <c r="G87" s="18"/>
      <c r="H87" s="12"/>
      <c r="I87" s="12"/>
      <c r="J87" s="12"/>
      <c r="K87" s="12"/>
      <c r="L87" s="18"/>
      <c r="M87" s="12"/>
      <c r="N87" s="12"/>
      <c r="O87" s="12"/>
      <c r="P87" s="12"/>
      <c r="Q87" s="18"/>
      <c r="R87" s="12"/>
      <c r="S87" s="12"/>
      <c r="T87" s="12"/>
      <c r="U87" s="12"/>
    </row>
  </sheetData>
  <mergeCells count="54">
    <mergeCell ref="A12:A16"/>
    <mergeCell ref="C16:U16"/>
    <mergeCell ref="A66:A69"/>
    <mergeCell ref="B66:E66"/>
    <mergeCell ref="F66:L66"/>
    <mergeCell ref="B67:E67"/>
    <mergeCell ref="F67:L67"/>
    <mergeCell ref="F68:L68"/>
    <mergeCell ref="A22:A23"/>
    <mergeCell ref="C23:U23"/>
    <mergeCell ref="B17:U17"/>
    <mergeCell ref="C35:U35"/>
    <mergeCell ref="A37:A52"/>
    <mergeCell ref="C52:U52"/>
    <mergeCell ref="C57:U57"/>
    <mergeCell ref="A53:A57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A2:U2"/>
    <mergeCell ref="M4:N4"/>
    <mergeCell ref="A6:A11"/>
    <mergeCell ref="B11:U11"/>
    <mergeCell ref="C10:U10"/>
    <mergeCell ref="O4:P4"/>
    <mergeCell ref="R4:S4"/>
    <mergeCell ref="T4:U4"/>
    <mergeCell ref="C4:D4"/>
    <mergeCell ref="E4:F4"/>
    <mergeCell ref="H4:I4"/>
    <mergeCell ref="J4:K4"/>
    <mergeCell ref="A71:Q71"/>
    <mergeCell ref="C21:U21"/>
    <mergeCell ref="A19:A21"/>
    <mergeCell ref="C18:U18"/>
    <mergeCell ref="P67:T67"/>
    <mergeCell ref="B68:E68"/>
    <mergeCell ref="P68:T68"/>
    <mergeCell ref="B69:E69"/>
    <mergeCell ref="C65:U65"/>
    <mergeCell ref="A65:B65"/>
    <mergeCell ref="A17:A18"/>
    <mergeCell ref="A58:A64"/>
    <mergeCell ref="C64:U64"/>
    <mergeCell ref="F69:L69"/>
    <mergeCell ref="P69:T69"/>
    <mergeCell ref="A24:A35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opLeftCell="A28" workbookViewId="0">
      <selection activeCell="B17" sqref="B17:U17"/>
    </sheetView>
  </sheetViews>
  <sheetFormatPr defaultRowHeight="16.5" x14ac:dyDescent="0.25"/>
  <cols>
    <col min="1" max="1" width="4" style="59" customWidth="1"/>
    <col min="2" max="2" width="13.125" style="57" customWidth="1"/>
    <col min="3" max="6" width="2.625" style="16" customWidth="1"/>
    <col min="7" max="7" width="13.125" style="57" customWidth="1"/>
    <col min="8" max="11" width="2.625" style="16" customWidth="1"/>
    <col min="12" max="12" width="13.125" style="57" customWidth="1"/>
    <col min="13" max="16" width="2.625" style="16" customWidth="1"/>
    <col min="17" max="17" width="13.125" style="57" customWidth="1"/>
    <col min="18" max="21" width="2.625" style="16" customWidth="1"/>
    <col min="22" max="16384" width="9" style="14"/>
  </cols>
  <sheetData>
    <row r="1" spans="1:21" s="13" customFormat="1" ht="26.25" customHeight="1" x14ac:dyDescent="0.25">
      <c r="A1" s="455" t="s">
        <v>462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s="38" customFormat="1" ht="24.95" customHeight="1" x14ac:dyDescent="0.15">
      <c r="A2" s="405" t="s">
        <v>545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</row>
    <row r="3" spans="1:21" ht="12" customHeight="1" x14ac:dyDescent="0.25">
      <c r="A3" s="447" t="s">
        <v>23</v>
      </c>
      <c r="B3" s="449" t="s">
        <v>0</v>
      </c>
      <c r="C3" s="450" t="s">
        <v>1</v>
      </c>
      <c r="D3" s="450"/>
      <c r="E3" s="450"/>
      <c r="F3" s="450"/>
      <c r="G3" s="449" t="s">
        <v>0</v>
      </c>
      <c r="H3" s="450" t="s">
        <v>2</v>
      </c>
      <c r="I3" s="450"/>
      <c r="J3" s="450"/>
      <c r="K3" s="450"/>
      <c r="L3" s="449" t="s">
        <v>0</v>
      </c>
      <c r="M3" s="450" t="s">
        <v>3</v>
      </c>
      <c r="N3" s="450"/>
      <c r="O3" s="450"/>
      <c r="P3" s="450"/>
      <c r="Q3" s="449" t="s">
        <v>0</v>
      </c>
      <c r="R3" s="450" t="s">
        <v>4</v>
      </c>
      <c r="S3" s="450"/>
      <c r="T3" s="450"/>
      <c r="U3" s="450"/>
    </row>
    <row r="4" spans="1:21" ht="12" customHeight="1" x14ac:dyDescent="0.25">
      <c r="A4" s="447"/>
      <c r="B4" s="449"/>
      <c r="C4" s="450" t="s">
        <v>5</v>
      </c>
      <c r="D4" s="450"/>
      <c r="E4" s="450" t="s">
        <v>6</v>
      </c>
      <c r="F4" s="450"/>
      <c r="G4" s="449"/>
      <c r="H4" s="450" t="s">
        <v>5</v>
      </c>
      <c r="I4" s="450"/>
      <c r="J4" s="450" t="s">
        <v>6</v>
      </c>
      <c r="K4" s="450"/>
      <c r="L4" s="449"/>
      <c r="M4" s="450" t="s">
        <v>5</v>
      </c>
      <c r="N4" s="450"/>
      <c r="O4" s="450" t="s">
        <v>6</v>
      </c>
      <c r="P4" s="450"/>
      <c r="Q4" s="449"/>
      <c r="R4" s="450" t="s">
        <v>5</v>
      </c>
      <c r="S4" s="450"/>
      <c r="T4" s="450" t="s">
        <v>6</v>
      </c>
      <c r="U4" s="450"/>
    </row>
    <row r="5" spans="1:21" s="15" customFormat="1" ht="12" customHeight="1" x14ac:dyDescent="0.25">
      <c r="A5" s="447"/>
      <c r="B5" s="449"/>
      <c r="C5" s="6" t="s">
        <v>7</v>
      </c>
      <c r="D5" s="6" t="s">
        <v>8</v>
      </c>
      <c r="E5" s="6" t="s">
        <v>7</v>
      </c>
      <c r="F5" s="6" t="s">
        <v>8</v>
      </c>
      <c r="G5" s="449"/>
      <c r="H5" s="6" t="s">
        <v>7</v>
      </c>
      <c r="I5" s="6" t="s">
        <v>8</v>
      </c>
      <c r="J5" s="6" t="s">
        <v>7</v>
      </c>
      <c r="K5" s="6" t="s">
        <v>8</v>
      </c>
      <c r="L5" s="449"/>
      <c r="M5" s="6" t="s">
        <v>7</v>
      </c>
      <c r="N5" s="6" t="s">
        <v>8</v>
      </c>
      <c r="O5" s="6" t="s">
        <v>7</v>
      </c>
      <c r="P5" s="6" t="s">
        <v>8</v>
      </c>
      <c r="Q5" s="449"/>
      <c r="R5" s="6" t="s">
        <v>7</v>
      </c>
      <c r="S5" s="6" t="s">
        <v>8</v>
      </c>
      <c r="T5" s="6" t="s">
        <v>7</v>
      </c>
      <c r="U5" s="6" t="s">
        <v>8</v>
      </c>
    </row>
    <row r="6" spans="1:21" ht="14.1" customHeight="1" x14ac:dyDescent="0.25">
      <c r="A6" s="447" t="s">
        <v>36</v>
      </c>
      <c r="B6" s="188" t="s">
        <v>37</v>
      </c>
      <c r="C6" s="6"/>
      <c r="D6" s="6"/>
      <c r="E6" s="6">
        <v>2</v>
      </c>
      <c r="F6" s="6">
        <v>2</v>
      </c>
      <c r="G6" s="188" t="s">
        <v>38</v>
      </c>
      <c r="H6" s="6">
        <v>2</v>
      </c>
      <c r="I6" s="6">
        <v>2</v>
      </c>
      <c r="J6" s="6"/>
      <c r="K6" s="6"/>
      <c r="L6" s="189"/>
      <c r="M6" s="6"/>
      <c r="N6" s="6"/>
      <c r="O6" s="6"/>
      <c r="P6" s="6"/>
      <c r="Q6" s="189"/>
      <c r="R6" s="6"/>
      <c r="S6" s="6"/>
      <c r="T6" s="6"/>
      <c r="U6" s="6"/>
    </row>
    <row r="7" spans="1:21" ht="14.1" customHeight="1" x14ac:dyDescent="0.25">
      <c r="A7" s="447"/>
      <c r="B7" s="119" t="s">
        <v>334</v>
      </c>
      <c r="C7" s="3">
        <v>2</v>
      </c>
      <c r="D7" s="106">
        <v>2</v>
      </c>
      <c r="E7" s="106"/>
      <c r="F7" s="106"/>
      <c r="G7" s="119" t="s">
        <v>333</v>
      </c>
      <c r="H7" s="106">
        <v>2</v>
      </c>
      <c r="I7" s="106">
        <v>2</v>
      </c>
      <c r="J7" s="106">
        <v>2</v>
      </c>
      <c r="K7" s="106">
        <v>2</v>
      </c>
      <c r="L7" s="189"/>
      <c r="M7" s="6"/>
      <c r="N7" s="6"/>
      <c r="O7" s="6"/>
      <c r="P7" s="6"/>
      <c r="Q7" s="189"/>
      <c r="R7" s="6"/>
      <c r="S7" s="6"/>
      <c r="T7" s="6"/>
      <c r="U7" s="6"/>
    </row>
    <row r="8" spans="1:21" ht="14.1" customHeight="1" x14ac:dyDescent="0.25">
      <c r="A8" s="447"/>
      <c r="B8" s="188" t="s">
        <v>39</v>
      </c>
      <c r="C8" s="6">
        <v>2</v>
      </c>
      <c r="D8" s="6">
        <v>2</v>
      </c>
      <c r="E8" s="6">
        <v>2</v>
      </c>
      <c r="F8" s="6">
        <v>2</v>
      </c>
      <c r="G8" s="188"/>
      <c r="H8" s="6"/>
      <c r="I8" s="6"/>
      <c r="J8" s="6"/>
      <c r="K8" s="6"/>
      <c r="L8" s="189"/>
      <c r="M8" s="6"/>
      <c r="N8" s="6"/>
      <c r="O8" s="6"/>
      <c r="P8" s="6"/>
      <c r="Q8" s="189"/>
      <c r="R8" s="6"/>
      <c r="S8" s="6"/>
      <c r="T8" s="6"/>
      <c r="U8" s="6"/>
    </row>
    <row r="9" spans="1:21" s="63" customFormat="1" ht="14.1" customHeight="1" x14ac:dyDescent="0.15">
      <c r="A9" s="447"/>
      <c r="B9" s="190" t="s">
        <v>9</v>
      </c>
      <c r="C9" s="186">
        <f>SUM(C6:C8)</f>
        <v>4</v>
      </c>
      <c r="D9" s="186">
        <f>SUM(D6:D8)</f>
        <v>4</v>
      </c>
      <c r="E9" s="186">
        <f>SUM(E6:E8)</f>
        <v>4</v>
      </c>
      <c r="F9" s="186">
        <f>SUM(F6:F8)</f>
        <v>4</v>
      </c>
      <c r="G9" s="190" t="s">
        <v>9</v>
      </c>
      <c r="H9" s="186">
        <f>SUM(H6:H8)</f>
        <v>4</v>
      </c>
      <c r="I9" s="186">
        <f>SUM(I6:I8)</f>
        <v>4</v>
      </c>
      <c r="J9" s="186">
        <f>SUM(J6:J8)</f>
        <v>2</v>
      </c>
      <c r="K9" s="186">
        <f>SUM(K6:K8)</f>
        <v>2</v>
      </c>
      <c r="L9" s="190" t="s">
        <v>9</v>
      </c>
      <c r="M9" s="186">
        <f>SUM(M6:M8)</f>
        <v>0</v>
      </c>
      <c r="N9" s="186">
        <f>SUM(N6:N8)</f>
        <v>0</v>
      </c>
      <c r="O9" s="186">
        <f>SUM(O6:O8)</f>
        <v>0</v>
      </c>
      <c r="P9" s="186">
        <f>SUM(P6:P8)</f>
        <v>0</v>
      </c>
      <c r="Q9" s="190" t="s">
        <v>9</v>
      </c>
      <c r="R9" s="186">
        <f>SUM(R6:R8)</f>
        <v>0</v>
      </c>
      <c r="S9" s="186">
        <f>SUM(S6:S8)</f>
        <v>0</v>
      </c>
      <c r="T9" s="186">
        <f>SUM(T6:T8)</f>
        <v>0</v>
      </c>
      <c r="U9" s="186">
        <f>SUM(U6:U8)</f>
        <v>0</v>
      </c>
    </row>
    <row r="10" spans="1:21" s="63" customFormat="1" ht="14.1" customHeight="1" x14ac:dyDescent="0.15">
      <c r="A10" s="447"/>
      <c r="B10" s="191" t="s">
        <v>10</v>
      </c>
      <c r="C10" s="453">
        <f>C9+E9+H9+J9+M9+O9+R9+T9</f>
        <v>14</v>
      </c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</row>
    <row r="11" spans="1:21" s="63" customFormat="1" ht="50.1" customHeight="1" x14ac:dyDescent="0.15">
      <c r="A11" s="447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ht="14.1" customHeight="1" x14ac:dyDescent="0.25">
      <c r="A12" s="447" t="s">
        <v>40</v>
      </c>
      <c r="B12" s="189" t="s">
        <v>44</v>
      </c>
      <c r="C12" s="6">
        <v>0</v>
      </c>
      <c r="D12" s="6">
        <v>1</v>
      </c>
      <c r="E12" s="6">
        <v>0</v>
      </c>
      <c r="F12" s="6">
        <v>1</v>
      </c>
      <c r="G12" s="189" t="s">
        <v>41</v>
      </c>
      <c r="H12" s="6">
        <v>1</v>
      </c>
      <c r="I12" s="6">
        <v>1</v>
      </c>
      <c r="J12" s="6">
        <v>1</v>
      </c>
      <c r="K12" s="6">
        <v>1</v>
      </c>
      <c r="L12" s="189"/>
      <c r="M12" s="6"/>
      <c r="N12" s="6"/>
      <c r="O12" s="6"/>
      <c r="P12" s="6"/>
      <c r="Q12" s="189"/>
      <c r="R12" s="6"/>
      <c r="S12" s="6"/>
      <c r="T12" s="6"/>
      <c r="U12" s="106"/>
    </row>
    <row r="13" spans="1:21" ht="14.1" customHeight="1" x14ac:dyDescent="0.25">
      <c r="A13" s="447"/>
      <c r="B13" s="189" t="s">
        <v>335</v>
      </c>
      <c r="C13" s="6">
        <v>2</v>
      </c>
      <c r="D13" s="6">
        <v>2</v>
      </c>
      <c r="E13" s="6"/>
      <c r="F13" s="6"/>
      <c r="G13" s="188" t="s">
        <v>11</v>
      </c>
      <c r="H13" s="6">
        <v>2</v>
      </c>
      <c r="I13" s="6">
        <v>2</v>
      </c>
      <c r="J13" s="6"/>
      <c r="K13" s="6"/>
      <c r="L13" s="188"/>
      <c r="M13" s="6"/>
      <c r="N13" s="6"/>
      <c r="O13" s="6"/>
      <c r="P13" s="6"/>
      <c r="Q13" s="189"/>
      <c r="R13" s="6"/>
      <c r="S13" s="6"/>
      <c r="T13" s="6"/>
      <c r="U13" s="106"/>
    </row>
    <row r="14" spans="1:21" ht="14.1" customHeight="1" x14ac:dyDescent="0.25">
      <c r="A14" s="447"/>
      <c r="B14" s="189"/>
      <c r="C14" s="6"/>
      <c r="D14" s="6"/>
      <c r="E14" s="6"/>
      <c r="F14" s="6"/>
      <c r="G14" s="188" t="s">
        <v>60</v>
      </c>
      <c r="H14" s="6"/>
      <c r="I14" s="6"/>
      <c r="J14" s="6">
        <v>2</v>
      </c>
      <c r="K14" s="6">
        <v>2</v>
      </c>
      <c r="L14" s="188"/>
      <c r="M14" s="6"/>
      <c r="N14" s="6"/>
      <c r="O14" s="6"/>
      <c r="P14" s="6"/>
      <c r="Q14" s="189"/>
      <c r="R14" s="6"/>
      <c r="S14" s="6"/>
      <c r="T14" s="6"/>
      <c r="U14" s="106"/>
    </row>
    <row r="15" spans="1:21" s="63" customFormat="1" ht="14.1" customHeight="1" x14ac:dyDescent="0.15">
      <c r="A15" s="447"/>
      <c r="B15" s="190" t="s">
        <v>43</v>
      </c>
      <c r="C15" s="186">
        <f>SUM(C12:C13)</f>
        <v>2</v>
      </c>
      <c r="D15" s="186">
        <f>SUM(D12:D13)</f>
        <v>3</v>
      </c>
      <c r="E15" s="186">
        <f>SUM(E12:E13)</f>
        <v>0</v>
      </c>
      <c r="F15" s="186">
        <f>SUM(F12:F13)</f>
        <v>1</v>
      </c>
      <c r="G15" s="190" t="s">
        <v>9</v>
      </c>
      <c r="H15" s="186">
        <f>SUM(H12:H14)</f>
        <v>3</v>
      </c>
      <c r="I15" s="186">
        <f>SUM(I12:I14)</f>
        <v>3</v>
      </c>
      <c r="J15" s="186">
        <f>SUM(J12:J14)</f>
        <v>3</v>
      </c>
      <c r="K15" s="186">
        <f>SUM(K12:K14)</f>
        <v>3</v>
      </c>
      <c r="L15" s="190" t="s">
        <v>410</v>
      </c>
      <c r="M15" s="186">
        <f>SUM(M12:M14)</f>
        <v>0</v>
      </c>
      <c r="N15" s="186">
        <f>SUM(N12:N14)</f>
        <v>0</v>
      </c>
      <c r="O15" s="186">
        <f>SUM(O12:O14)</f>
        <v>0</v>
      </c>
      <c r="P15" s="186">
        <f>SUM(P12:P14)</f>
        <v>0</v>
      </c>
      <c r="Q15" s="190" t="s">
        <v>9</v>
      </c>
      <c r="R15" s="186">
        <f>SUM(R12:R14)</f>
        <v>0</v>
      </c>
      <c r="S15" s="186">
        <f>SUM(S12:S14)</f>
        <v>0</v>
      </c>
      <c r="T15" s="186">
        <f>SUM(T12:T14)</f>
        <v>0</v>
      </c>
      <c r="U15" s="186">
        <f>SUM(U12:U14)</f>
        <v>0</v>
      </c>
    </row>
    <row r="16" spans="1:21" s="63" customFormat="1" ht="14.1" customHeight="1" x14ac:dyDescent="0.15">
      <c r="A16" s="447"/>
      <c r="B16" s="191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ht="84.95" customHeight="1" x14ac:dyDescent="0.25">
      <c r="A17" s="409" t="s">
        <v>42</v>
      </c>
      <c r="B17" s="417" t="s">
        <v>279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21" s="63" customFormat="1" ht="14.1" customHeight="1" x14ac:dyDescent="0.15">
      <c r="A18" s="409"/>
      <c r="B18" s="191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21" s="39" customFormat="1" ht="14.1" customHeight="1" x14ac:dyDescent="0.25">
      <c r="A19" s="418" t="s">
        <v>112</v>
      </c>
      <c r="B19" s="192" t="s">
        <v>67</v>
      </c>
      <c r="C19" s="171">
        <v>2</v>
      </c>
      <c r="D19" s="35">
        <v>2</v>
      </c>
      <c r="E19" s="35"/>
      <c r="F19" s="35"/>
      <c r="G19" s="119" t="s">
        <v>61</v>
      </c>
      <c r="H19" s="35">
        <v>2</v>
      </c>
      <c r="I19" s="35">
        <v>2</v>
      </c>
      <c r="J19" s="35"/>
      <c r="K19" s="35"/>
      <c r="L19" s="192"/>
      <c r="M19" s="35"/>
      <c r="N19" s="35"/>
      <c r="O19" s="35"/>
      <c r="P19" s="35"/>
      <c r="Q19" s="192"/>
      <c r="R19" s="35"/>
      <c r="S19" s="35"/>
      <c r="T19" s="35"/>
      <c r="U19" s="35"/>
    </row>
    <row r="20" spans="1:21" s="39" customFormat="1" ht="14.1" customHeight="1" x14ac:dyDescent="0.25">
      <c r="A20" s="418"/>
      <c r="B20" s="192" t="s">
        <v>336</v>
      </c>
      <c r="C20" s="35"/>
      <c r="D20" s="35"/>
      <c r="E20" s="35">
        <v>2</v>
      </c>
      <c r="F20" s="35">
        <v>2</v>
      </c>
      <c r="G20" s="193" t="s">
        <v>22</v>
      </c>
      <c r="H20" s="35"/>
      <c r="I20" s="35"/>
      <c r="J20" s="35">
        <v>2</v>
      </c>
      <c r="K20" s="35">
        <v>2</v>
      </c>
      <c r="L20" s="192"/>
      <c r="M20" s="35"/>
      <c r="N20" s="35"/>
      <c r="O20" s="35"/>
      <c r="P20" s="35"/>
      <c r="Q20" s="192"/>
      <c r="R20" s="35"/>
      <c r="S20" s="35"/>
      <c r="T20" s="35"/>
      <c r="U20" s="35"/>
    </row>
    <row r="21" spans="1:21" s="43" customFormat="1" ht="14.1" customHeight="1" x14ac:dyDescent="0.25">
      <c r="A21" s="418"/>
      <c r="B21" s="194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21" s="39" customFormat="1" ht="15" customHeight="1" x14ac:dyDescent="0.25">
      <c r="A22" s="418" t="s">
        <v>434</v>
      </c>
      <c r="B22" s="17" t="s">
        <v>436</v>
      </c>
      <c r="C22" s="3">
        <v>2</v>
      </c>
      <c r="D22" s="106">
        <v>2</v>
      </c>
      <c r="E22" s="106"/>
      <c r="F22" s="106"/>
      <c r="G22" s="17" t="s">
        <v>435</v>
      </c>
      <c r="H22" s="106">
        <v>2</v>
      </c>
      <c r="I22" s="106">
        <v>2</v>
      </c>
      <c r="J22" s="106"/>
      <c r="K22" s="106"/>
      <c r="L22" s="40" t="s">
        <v>437</v>
      </c>
      <c r="M22" s="35"/>
      <c r="N22" s="35"/>
      <c r="O22" s="35">
        <v>2</v>
      </c>
      <c r="P22" s="35">
        <v>2</v>
      </c>
      <c r="Q22" s="40" t="s">
        <v>438</v>
      </c>
      <c r="R22" s="35"/>
      <c r="S22" s="35"/>
      <c r="T22" s="35">
        <v>2</v>
      </c>
      <c r="U22" s="35">
        <v>2</v>
      </c>
    </row>
    <row r="23" spans="1:21" s="43" customFormat="1" ht="15" customHeight="1" x14ac:dyDescent="0.25">
      <c r="A23" s="418"/>
      <c r="B23" s="161" t="s">
        <v>10</v>
      </c>
      <c r="C23" s="440">
        <f>C22+H22+O22+T22</f>
        <v>8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</row>
    <row r="24" spans="1:21" s="53" customFormat="1" ht="14.1" customHeight="1" x14ac:dyDescent="0.25">
      <c r="A24" s="448" t="s">
        <v>182</v>
      </c>
      <c r="B24" s="192" t="s">
        <v>464</v>
      </c>
      <c r="C24" s="35">
        <v>2</v>
      </c>
      <c r="D24" s="35">
        <v>2</v>
      </c>
      <c r="E24" s="195"/>
      <c r="F24" s="195"/>
      <c r="G24" s="192" t="s">
        <v>167</v>
      </c>
      <c r="H24" s="35">
        <v>2</v>
      </c>
      <c r="I24" s="35">
        <v>2</v>
      </c>
      <c r="J24" s="35"/>
      <c r="K24" s="35"/>
      <c r="L24" s="196" t="s">
        <v>339</v>
      </c>
      <c r="M24" s="175">
        <v>2</v>
      </c>
      <c r="N24" s="175">
        <v>2</v>
      </c>
      <c r="O24" s="35"/>
      <c r="P24" s="35"/>
      <c r="Q24" s="192" t="s">
        <v>172</v>
      </c>
      <c r="R24" s="35">
        <v>10</v>
      </c>
      <c r="S24" s="35"/>
      <c r="T24" s="35">
        <v>10</v>
      </c>
      <c r="U24" s="35"/>
    </row>
    <row r="25" spans="1:21" s="53" customFormat="1" ht="14.1" customHeight="1" x14ac:dyDescent="0.25">
      <c r="A25" s="448"/>
      <c r="B25" s="192" t="s">
        <v>161</v>
      </c>
      <c r="C25" s="35">
        <v>2</v>
      </c>
      <c r="D25" s="35">
        <v>2</v>
      </c>
      <c r="E25" s="35"/>
      <c r="F25" s="35"/>
      <c r="G25" s="196" t="s">
        <v>340</v>
      </c>
      <c r="H25" s="58">
        <v>2</v>
      </c>
      <c r="I25" s="58">
        <v>2</v>
      </c>
      <c r="J25" s="58">
        <v>2</v>
      </c>
      <c r="K25" s="58">
        <v>2</v>
      </c>
      <c r="L25" s="197" t="s">
        <v>337</v>
      </c>
      <c r="M25" s="35">
        <v>2</v>
      </c>
      <c r="N25" s="35">
        <v>2</v>
      </c>
      <c r="O25" s="35"/>
      <c r="P25" s="35"/>
      <c r="Q25" s="193"/>
      <c r="R25" s="35"/>
      <c r="S25" s="35"/>
      <c r="T25" s="35"/>
      <c r="U25" s="35"/>
    </row>
    <row r="26" spans="1:21" s="53" customFormat="1" ht="14.1" customHeight="1" x14ac:dyDescent="0.25">
      <c r="A26" s="448"/>
      <c r="B26" s="196" t="s">
        <v>162</v>
      </c>
      <c r="C26" s="35">
        <v>2</v>
      </c>
      <c r="D26" s="35">
        <v>2</v>
      </c>
      <c r="E26" s="35"/>
      <c r="F26" s="35"/>
      <c r="G26" s="196" t="s">
        <v>178</v>
      </c>
      <c r="H26" s="35">
        <v>2</v>
      </c>
      <c r="I26" s="35">
        <v>2</v>
      </c>
      <c r="J26" s="35">
        <v>2</v>
      </c>
      <c r="K26" s="35">
        <v>2</v>
      </c>
      <c r="L26" s="198" t="s">
        <v>466</v>
      </c>
      <c r="M26" s="175">
        <v>2</v>
      </c>
      <c r="N26" s="175">
        <v>2</v>
      </c>
      <c r="O26" s="199"/>
      <c r="P26" s="199"/>
      <c r="Q26" s="193"/>
      <c r="R26" s="35"/>
      <c r="S26" s="35"/>
      <c r="T26" s="35"/>
      <c r="U26" s="35"/>
    </row>
    <row r="27" spans="1:21" s="53" customFormat="1" ht="14.1" customHeight="1" x14ac:dyDescent="0.25">
      <c r="A27" s="448"/>
      <c r="B27" s="196" t="s">
        <v>163</v>
      </c>
      <c r="C27" s="35">
        <v>2</v>
      </c>
      <c r="D27" s="35">
        <v>2</v>
      </c>
      <c r="E27" s="35"/>
      <c r="F27" s="35"/>
      <c r="G27" s="200" t="s">
        <v>465</v>
      </c>
      <c r="H27" s="96"/>
      <c r="I27" s="96"/>
      <c r="J27" s="35">
        <v>2</v>
      </c>
      <c r="K27" s="35">
        <v>2</v>
      </c>
      <c r="L27" s="123" t="s">
        <v>342</v>
      </c>
      <c r="M27" s="174">
        <v>2</v>
      </c>
      <c r="N27" s="174">
        <v>2</v>
      </c>
      <c r="O27" s="98"/>
      <c r="P27" s="98"/>
      <c r="Q27" s="193"/>
      <c r="R27" s="35"/>
      <c r="S27" s="35"/>
      <c r="T27" s="35"/>
      <c r="U27" s="35"/>
    </row>
    <row r="28" spans="1:21" s="53" customFormat="1" ht="14.1" customHeight="1" x14ac:dyDescent="0.25">
      <c r="A28" s="448"/>
      <c r="B28" s="192" t="s">
        <v>164</v>
      </c>
      <c r="C28" s="58"/>
      <c r="D28" s="58"/>
      <c r="E28" s="35">
        <v>2</v>
      </c>
      <c r="F28" s="35">
        <v>2</v>
      </c>
      <c r="G28" s="192"/>
      <c r="H28" s="35"/>
      <c r="I28" s="35"/>
      <c r="J28" s="35"/>
      <c r="K28" s="35"/>
      <c r="L28" s="192" t="s">
        <v>169</v>
      </c>
      <c r="M28" s="35">
        <v>1</v>
      </c>
      <c r="N28" s="35">
        <v>2</v>
      </c>
      <c r="O28" s="35">
        <v>1</v>
      </c>
      <c r="P28" s="35">
        <v>2</v>
      </c>
      <c r="Q28" s="192"/>
      <c r="R28" s="35"/>
      <c r="S28" s="35"/>
      <c r="T28" s="35"/>
      <c r="U28" s="35"/>
    </row>
    <row r="29" spans="1:21" s="53" customFormat="1" ht="14.1" customHeight="1" x14ac:dyDescent="0.25">
      <c r="A29" s="448"/>
      <c r="B29" s="192" t="s">
        <v>165</v>
      </c>
      <c r="C29" s="35"/>
      <c r="D29" s="35"/>
      <c r="E29" s="35">
        <v>2</v>
      </c>
      <c r="F29" s="35">
        <v>2</v>
      </c>
      <c r="G29" s="192"/>
      <c r="H29" s="35"/>
      <c r="I29" s="35"/>
      <c r="J29" s="35"/>
      <c r="K29" s="35"/>
      <c r="L29" s="196" t="s">
        <v>170</v>
      </c>
      <c r="M29" s="35"/>
      <c r="N29" s="35"/>
      <c r="O29" s="35">
        <v>2</v>
      </c>
      <c r="P29" s="35">
        <v>2</v>
      </c>
      <c r="Q29" s="192"/>
      <c r="R29" s="35"/>
      <c r="S29" s="35"/>
      <c r="T29" s="35"/>
      <c r="U29" s="35"/>
    </row>
    <row r="30" spans="1:21" s="53" customFormat="1" ht="14.1" customHeight="1" x14ac:dyDescent="0.25">
      <c r="A30" s="448"/>
      <c r="B30" s="196" t="s">
        <v>338</v>
      </c>
      <c r="C30" s="35"/>
      <c r="D30" s="35"/>
      <c r="E30" s="35">
        <v>2</v>
      </c>
      <c r="F30" s="35">
        <v>2</v>
      </c>
      <c r="G30" s="193"/>
      <c r="H30" s="35"/>
      <c r="I30" s="35"/>
      <c r="J30" s="35"/>
      <c r="K30" s="35"/>
      <c r="L30" s="192" t="s">
        <v>168</v>
      </c>
      <c r="M30" s="35"/>
      <c r="N30" s="35"/>
      <c r="O30" s="35">
        <v>2</v>
      </c>
      <c r="P30" s="35">
        <v>2</v>
      </c>
      <c r="Q30" s="201"/>
      <c r="R30" s="35"/>
      <c r="S30" s="35"/>
      <c r="T30" s="35"/>
      <c r="U30" s="35"/>
    </row>
    <row r="31" spans="1:21" s="53" customFormat="1" ht="14.1" customHeight="1" x14ac:dyDescent="0.25">
      <c r="A31" s="448"/>
      <c r="B31" s="192"/>
      <c r="C31" s="35"/>
      <c r="D31" s="35"/>
      <c r="E31" s="35"/>
      <c r="F31" s="35"/>
      <c r="G31" s="193"/>
      <c r="H31" s="35"/>
      <c r="I31" s="35"/>
      <c r="J31" s="35"/>
      <c r="K31" s="35"/>
      <c r="L31" s="202" t="s">
        <v>171</v>
      </c>
      <c r="M31" s="35"/>
      <c r="N31" s="35"/>
      <c r="O31" s="35">
        <v>2</v>
      </c>
      <c r="P31" s="35">
        <v>2</v>
      </c>
      <c r="Q31" s="201"/>
      <c r="R31" s="35"/>
      <c r="S31" s="35"/>
      <c r="T31" s="35"/>
      <c r="U31" s="35"/>
    </row>
    <row r="32" spans="1:21" s="53" customFormat="1" ht="14.1" customHeight="1" x14ac:dyDescent="0.25">
      <c r="A32" s="448"/>
      <c r="B32" s="192"/>
      <c r="C32" s="35"/>
      <c r="D32" s="35"/>
      <c r="E32" s="35"/>
      <c r="F32" s="35"/>
      <c r="G32" s="192"/>
      <c r="H32" s="35"/>
      <c r="I32" s="35"/>
      <c r="J32" s="35"/>
      <c r="K32" s="35"/>
      <c r="L32" s="196" t="s">
        <v>341</v>
      </c>
      <c r="M32" s="35"/>
      <c r="N32" s="35"/>
      <c r="O32" s="175">
        <v>2</v>
      </c>
      <c r="P32" s="175">
        <v>2</v>
      </c>
      <c r="Q32" s="193"/>
      <c r="R32" s="35"/>
      <c r="S32" s="35"/>
      <c r="T32" s="35"/>
      <c r="U32" s="35"/>
    </row>
    <row r="33" spans="1:21" s="62" customFormat="1" ht="14.1" customHeight="1" x14ac:dyDescent="0.25">
      <c r="A33" s="448"/>
      <c r="B33" s="203" t="s">
        <v>166</v>
      </c>
      <c r="C33" s="187">
        <f>SUM(C24:C32)</f>
        <v>8</v>
      </c>
      <c r="D33" s="187">
        <f>SUM(D24:D32)</f>
        <v>8</v>
      </c>
      <c r="E33" s="187">
        <f>SUM(E24:E32)</f>
        <v>6</v>
      </c>
      <c r="F33" s="187">
        <f>SUM(F24:F32)</f>
        <v>6</v>
      </c>
      <c r="G33" s="203" t="s">
        <v>166</v>
      </c>
      <c r="H33" s="187">
        <f>SUM(H24:H30)</f>
        <v>6</v>
      </c>
      <c r="I33" s="187">
        <f>SUM(I24:I30)</f>
        <v>6</v>
      </c>
      <c r="J33" s="187">
        <f>SUM(J24:J32)</f>
        <v>6</v>
      </c>
      <c r="K33" s="187">
        <f>SUM(K24:K32)</f>
        <v>6</v>
      </c>
      <c r="L33" s="203" t="s">
        <v>166</v>
      </c>
      <c r="M33" s="187">
        <f>SUM(M24:M32)</f>
        <v>9</v>
      </c>
      <c r="N33" s="187">
        <f>SUM(N24:N32)</f>
        <v>10</v>
      </c>
      <c r="O33" s="187">
        <f>SUM(O24:O32)</f>
        <v>9</v>
      </c>
      <c r="P33" s="187">
        <f>SUM(P24:P32)</f>
        <v>10</v>
      </c>
      <c r="Q33" s="203" t="s">
        <v>166</v>
      </c>
      <c r="R33" s="187">
        <f>SUM(R24:R32)</f>
        <v>10</v>
      </c>
      <c r="S33" s="187">
        <f>SUM(S24:S32)</f>
        <v>0</v>
      </c>
      <c r="T33" s="187">
        <f>SUM(T24:T32)</f>
        <v>10</v>
      </c>
      <c r="U33" s="187">
        <f>SUM(U24:U32)</f>
        <v>0</v>
      </c>
    </row>
    <row r="34" spans="1:21" s="62" customFormat="1" ht="14.1" customHeight="1" x14ac:dyDescent="0.25">
      <c r="A34" s="448"/>
      <c r="B34" s="204" t="s">
        <v>180</v>
      </c>
      <c r="C34" s="411" t="str">
        <f>SUM(C33,E33,H33,J33,M33,O33,R33,T33)&amp;"/"&amp;SUM(D33,F33,I33,K33,N33,P33,S33,U33)&amp;"(學分/時數)"</f>
        <v>64/46(學分/時數)</v>
      </c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</row>
    <row r="35" spans="1:21" s="62" customFormat="1" ht="14.1" customHeight="1" x14ac:dyDescent="0.25">
      <c r="A35" s="448" t="s">
        <v>181</v>
      </c>
      <c r="B35" s="177" t="s">
        <v>481</v>
      </c>
      <c r="C35" s="98">
        <v>2</v>
      </c>
      <c r="D35" s="98">
        <v>2</v>
      </c>
      <c r="E35" s="98"/>
      <c r="F35" s="98"/>
      <c r="G35" s="176" t="s">
        <v>482</v>
      </c>
      <c r="H35" s="98">
        <v>2</v>
      </c>
      <c r="I35" s="98">
        <v>2</v>
      </c>
      <c r="J35" s="98"/>
      <c r="K35" s="98"/>
      <c r="L35" s="179" t="s">
        <v>472</v>
      </c>
      <c r="M35" s="98">
        <v>2</v>
      </c>
      <c r="N35" s="98">
        <v>2</v>
      </c>
      <c r="O35" s="98"/>
      <c r="P35" s="98"/>
      <c r="Q35" s="177"/>
      <c r="R35" s="98"/>
      <c r="S35" s="98"/>
      <c r="T35" s="98"/>
      <c r="U35" s="98"/>
    </row>
    <row r="36" spans="1:21" s="62" customFormat="1" ht="14.1" customHeight="1" x14ac:dyDescent="0.25">
      <c r="A36" s="448"/>
      <c r="B36" s="178" t="s">
        <v>174</v>
      </c>
      <c r="C36" s="45">
        <v>2</v>
      </c>
      <c r="D36" s="45">
        <v>2</v>
      </c>
      <c r="E36" s="45"/>
      <c r="F36" s="45"/>
      <c r="G36" s="183" t="s">
        <v>483</v>
      </c>
      <c r="H36" s="98">
        <v>2</v>
      </c>
      <c r="I36" s="98">
        <v>2</v>
      </c>
      <c r="J36" s="98"/>
      <c r="K36" s="98"/>
      <c r="L36" s="180" t="s">
        <v>473</v>
      </c>
      <c r="M36" s="98">
        <v>2</v>
      </c>
      <c r="N36" s="98">
        <v>2</v>
      </c>
      <c r="O36" s="98"/>
      <c r="P36" s="98"/>
      <c r="Q36" s="177"/>
      <c r="R36" s="98"/>
      <c r="S36" s="98"/>
      <c r="T36" s="98"/>
      <c r="U36" s="98"/>
    </row>
    <row r="37" spans="1:21" s="62" customFormat="1" ht="14.1" customHeight="1" x14ac:dyDescent="0.25">
      <c r="A37" s="448"/>
      <c r="B37" s="178" t="s">
        <v>175</v>
      </c>
      <c r="C37" s="45">
        <v>2</v>
      </c>
      <c r="D37" s="45">
        <v>2</v>
      </c>
      <c r="E37" s="45"/>
      <c r="F37" s="45"/>
      <c r="G37" s="184" t="s">
        <v>484</v>
      </c>
      <c r="H37" s="174">
        <v>2</v>
      </c>
      <c r="I37" s="174">
        <v>2</v>
      </c>
      <c r="J37" s="98"/>
      <c r="K37" s="98"/>
      <c r="L37" s="185" t="s">
        <v>497</v>
      </c>
      <c r="M37" s="98">
        <v>2</v>
      </c>
      <c r="N37" s="98">
        <v>2</v>
      </c>
      <c r="O37" s="98"/>
      <c r="P37" s="98"/>
      <c r="Q37" s="177"/>
      <c r="R37" s="98"/>
      <c r="S37" s="98"/>
      <c r="T37" s="98"/>
      <c r="U37" s="98"/>
    </row>
    <row r="38" spans="1:21" s="62" customFormat="1" ht="14.1" customHeight="1" x14ac:dyDescent="0.25">
      <c r="A38" s="448"/>
      <c r="B38" s="179" t="s">
        <v>470</v>
      </c>
      <c r="C38" s="45">
        <v>2</v>
      </c>
      <c r="D38" s="45">
        <v>2</v>
      </c>
      <c r="E38" s="45"/>
      <c r="F38" s="45"/>
      <c r="G38" s="179" t="s">
        <v>485</v>
      </c>
      <c r="H38" s="174">
        <v>2</v>
      </c>
      <c r="I38" s="174">
        <v>2</v>
      </c>
      <c r="J38" s="98"/>
      <c r="K38" s="98"/>
      <c r="L38" s="185" t="s">
        <v>474</v>
      </c>
      <c r="M38" s="98">
        <v>2</v>
      </c>
      <c r="N38" s="98">
        <v>2</v>
      </c>
      <c r="O38" s="98"/>
      <c r="P38" s="98"/>
      <c r="Q38" s="177"/>
      <c r="R38" s="98"/>
      <c r="S38" s="98"/>
      <c r="T38" s="98"/>
      <c r="U38" s="98"/>
    </row>
    <row r="39" spans="1:21" s="62" customFormat="1" ht="14.1" customHeight="1" x14ac:dyDescent="0.25">
      <c r="A39" s="448"/>
      <c r="B39" s="180" t="s">
        <v>173</v>
      </c>
      <c r="C39" s="45"/>
      <c r="D39" s="45"/>
      <c r="E39" s="45">
        <v>2</v>
      </c>
      <c r="F39" s="45">
        <v>2</v>
      </c>
      <c r="G39" s="185" t="s">
        <v>486</v>
      </c>
      <c r="H39" s="98">
        <v>2</v>
      </c>
      <c r="I39" s="98">
        <v>2</v>
      </c>
      <c r="J39" s="45"/>
      <c r="K39" s="45"/>
      <c r="L39" s="17" t="s">
        <v>475</v>
      </c>
      <c r="M39" s="98">
        <v>2</v>
      </c>
      <c r="N39" s="98">
        <v>2</v>
      </c>
      <c r="O39" s="98"/>
      <c r="P39" s="98"/>
      <c r="Q39" s="177"/>
      <c r="R39" s="98"/>
      <c r="S39" s="98"/>
      <c r="T39" s="98"/>
      <c r="U39" s="98"/>
    </row>
    <row r="40" spans="1:21" s="62" customFormat="1" ht="14.1" customHeight="1" x14ac:dyDescent="0.25">
      <c r="A40" s="448"/>
      <c r="B40" s="178" t="s">
        <v>176</v>
      </c>
      <c r="C40" s="45"/>
      <c r="D40" s="45"/>
      <c r="E40" s="45">
        <v>2</v>
      </c>
      <c r="F40" s="45">
        <v>2</v>
      </c>
      <c r="G40" s="178" t="s">
        <v>487</v>
      </c>
      <c r="H40" s="98">
        <v>2</v>
      </c>
      <c r="I40" s="98">
        <v>2</v>
      </c>
      <c r="J40" s="98"/>
      <c r="K40" s="98"/>
      <c r="L40" s="177" t="s">
        <v>476</v>
      </c>
      <c r="M40" s="98">
        <v>2</v>
      </c>
      <c r="N40" s="98">
        <v>2</v>
      </c>
      <c r="O40" s="98">
        <v>2</v>
      </c>
      <c r="P40" s="98">
        <v>2</v>
      </c>
      <c r="Q40" s="177"/>
      <c r="R40" s="98"/>
      <c r="S40" s="98"/>
      <c r="T40" s="98"/>
      <c r="U40" s="98"/>
    </row>
    <row r="41" spans="1:21" s="62" customFormat="1" ht="14.1" customHeight="1" x14ac:dyDescent="0.25">
      <c r="A41" s="448"/>
      <c r="B41" s="178" t="s">
        <v>177</v>
      </c>
      <c r="C41" s="45"/>
      <c r="D41" s="45"/>
      <c r="E41" s="45">
        <v>2</v>
      </c>
      <c r="F41" s="45">
        <v>2</v>
      </c>
      <c r="G41" s="181" t="s">
        <v>488</v>
      </c>
      <c r="H41" s="98"/>
      <c r="I41" s="98"/>
      <c r="J41" s="98">
        <v>2</v>
      </c>
      <c r="K41" s="98">
        <v>2</v>
      </c>
      <c r="L41" s="179" t="s">
        <v>468</v>
      </c>
      <c r="M41" s="98"/>
      <c r="N41" s="45"/>
      <c r="O41" s="45">
        <v>2</v>
      </c>
      <c r="P41" s="45">
        <v>2</v>
      </c>
      <c r="Q41" s="177"/>
      <c r="R41" s="98"/>
      <c r="S41" s="98"/>
      <c r="T41" s="98"/>
      <c r="U41" s="98"/>
    </row>
    <row r="42" spans="1:21" s="62" customFormat="1" ht="14.1" customHeight="1" x14ac:dyDescent="0.25">
      <c r="A42" s="448"/>
      <c r="B42" s="181" t="s">
        <v>471</v>
      </c>
      <c r="C42" s="98"/>
      <c r="D42" s="98"/>
      <c r="E42" s="174">
        <v>2</v>
      </c>
      <c r="F42" s="174">
        <v>2</v>
      </c>
      <c r="G42" s="17" t="s">
        <v>489</v>
      </c>
      <c r="H42" s="98"/>
      <c r="I42" s="98"/>
      <c r="J42" s="98">
        <v>2</v>
      </c>
      <c r="K42" s="98">
        <v>2</v>
      </c>
      <c r="L42" s="179" t="s">
        <v>477</v>
      </c>
      <c r="M42" s="98"/>
      <c r="N42" s="45"/>
      <c r="O42" s="96">
        <v>2</v>
      </c>
      <c r="P42" s="96">
        <v>2</v>
      </c>
      <c r="Q42" s="177" t="s">
        <v>469</v>
      </c>
      <c r="R42" s="98"/>
      <c r="S42" s="98"/>
      <c r="T42" s="98"/>
      <c r="U42" s="98"/>
    </row>
    <row r="43" spans="1:21" s="62" customFormat="1" ht="14.1" customHeight="1" x14ac:dyDescent="0.25">
      <c r="A43" s="448"/>
      <c r="B43" s="181"/>
      <c r="C43" s="98"/>
      <c r="D43" s="98"/>
      <c r="E43" s="98"/>
      <c r="F43" s="98"/>
      <c r="G43" s="179" t="s">
        <v>467</v>
      </c>
      <c r="H43" s="98"/>
      <c r="I43" s="98"/>
      <c r="J43" s="98">
        <v>2</v>
      </c>
      <c r="K43" s="98">
        <v>2</v>
      </c>
      <c r="L43" s="185" t="s">
        <v>478</v>
      </c>
      <c r="M43" s="98"/>
      <c r="N43" s="45"/>
      <c r="O43" s="45">
        <v>2</v>
      </c>
      <c r="P43" s="45">
        <v>2</v>
      </c>
      <c r="Q43" s="176"/>
      <c r="R43" s="98"/>
      <c r="S43" s="98"/>
      <c r="T43" s="98"/>
      <c r="U43" s="98"/>
    </row>
    <row r="44" spans="1:21" s="62" customFormat="1" ht="14.1" customHeight="1" x14ac:dyDescent="0.25">
      <c r="A44" s="448"/>
      <c r="B44" s="181"/>
      <c r="C44" s="98"/>
      <c r="D44" s="98"/>
      <c r="E44" s="98"/>
      <c r="F44" s="98"/>
      <c r="G44" s="180" t="s">
        <v>490</v>
      </c>
      <c r="H44" s="98"/>
      <c r="I44" s="98"/>
      <c r="J44" s="98">
        <v>2</v>
      </c>
      <c r="K44" s="98">
        <v>2</v>
      </c>
      <c r="L44" s="185" t="s">
        <v>479</v>
      </c>
      <c r="M44" s="98"/>
      <c r="N44" s="45"/>
      <c r="O44" s="45">
        <v>2</v>
      </c>
      <c r="P44" s="45">
        <v>2</v>
      </c>
      <c r="Q44" s="176"/>
      <c r="R44" s="98"/>
      <c r="S44" s="98"/>
      <c r="T44" s="98"/>
      <c r="U44" s="98"/>
    </row>
    <row r="45" spans="1:21" s="62" customFormat="1" ht="14.1" customHeight="1" x14ac:dyDescent="0.25">
      <c r="A45" s="448"/>
      <c r="B45" s="182"/>
      <c r="C45" s="98"/>
      <c r="D45" s="98"/>
      <c r="E45" s="98"/>
      <c r="F45" s="98"/>
      <c r="G45" s="185" t="s">
        <v>491</v>
      </c>
      <c r="H45" s="98"/>
      <c r="I45" s="98"/>
      <c r="J45" s="174">
        <v>2</v>
      </c>
      <c r="K45" s="174">
        <v>2</v>
      </c>
      <c r="L45" s="157" t="s">
        <v>480</v>
      </c>
      <c r="M45" s="174"/>
      <c r="N45" s="96"/>
      <c r="O45" s="96">
        <v>2</v>
      </c>
      <c r="P45" s="96">
        <v>2</v>
      </c>
      <c r="Q45" s="176"/>
      <c r="R45" s="98"/>
      <c r="S45" s="98"/>
      <c r="T45" s="98"/>
      <c r="U45" s="98"/>
    </row>
    <row r="46" spans="1:21" s="62" customFormat="1" ht="14.1" customHeight="1" x14ac:dyDescent="0.25">
      <c r="A46" s="448"/>
      <c r="B46" s="17"/>
      <c r="C46" s="45"/>
      <c r="D46" s="45"/>
      <c r="E46" s="98"/>
      <c r="F46" s="98"/>
      <c r="G46" s="185" t="s">
        <v>492</v>
      </c>
      <c r="H46" s="98"/>
      <c r="I46" s="98"/>
      <c r="J46" s="98">
        <v>2</v>
      </c>
      <c r="K46" s="98">
        <v>2</v>
      </c>
      <c r="L46" s="17"/>
      <c r="M46" s="98"/>
      <c r="N46" s="98"/>
      <c r="O46" s="98"/>
      <c r="P46" s="98"/>
      <c r="Q46" s="177"/>
      <c r="R46" s="98"/>
      <c r="S46" s="98"/>
      <c r="T46" s="98"/>
      <c r="U46" s="98"/>
    </row>
    <row r="47" spans="1:21" s="54" customFormat="1" ht="14.1" customHeight="1" x14ac:dyDescent="0.25">
      <c r="A47" s="448"/>
      <c r="B47" s="203" t="s">
        <v>43</v>
      </c>
      <c r="C47" s="187">
        <f>SUM(C35:C46)</f>
        <v>8</v>
      </c>
      <c r="D47" s="187">
        <f>SUM(D35:D46)</f>
        <v>8</v>
      </c>
      <c r="E47" s="187">
        <f>SUM(E35:E46)</f>
        <v>8</v>
      </c>
      <c r="F47" s="187">
        <f>SUM(F35:F46)</f>
        <v>8</v>
      </c>
      <c r="G47" s="203" t="s">
        <v>43</v>
      </c>
      <c r="H47" s="187">
        <f>SUM(H35:H46)</f>
        <v>12</v>
      </c>
      <c r="I47" s="187">
        <f>SUM(I35:I46)</f>
        <v>12</v>
      </c>
      <c r="J47" s="187">
        <f>SUM(J35:J46)</f>
        <v>12</v>
      </c>
      <c r="K47" s="187">
        <f>SUM(K35:K46)</f>
        <v>12</v>
      </c>
      <c r="L47" s="203" t="s">
        <v>43</v>
      </c>
      <c r="M47" s="187">
        <f>SUM(M35:M46)</f>
        <v>12</v>
      </c>
      <c r="N47" s="187">
        <f>SUM(N35:N46)</f>
        <v>12</v>
      </c>
      <c r="O47" s="187">
        <f>SUM(O35:O46)</f>
        <v>12</v>
      </c>
      <c r="P47" s="187">
        <f>SUM(P35:P46)</f>
        <v>12</v>
      </c>
      <c r="Q47" s="203" t="s">
        <v>43</v>
      </c>
      <c r="R47" s="187">
        <f>SUM(R35:R46)</f>
        <v>0</v>
      </c>
      <c r="S47" s="187">
        <f>SUM(S35:S46)</f>
        <v>0</v>
      </c>
      <c r="T47" s="187">
        <f>SUM(T35:T46)</f>
        <v>0</v>
      </c>
      <c r="U47" s="187">
        <f>SUM(U35:U46)</f>
        <v>0</v>
      </c>
    </row>
    <row r="48" spans="1:21" s="62" customFormat="1" ht="14.1" customHeight="1" x14ac:dyDescent="0.25">
      <c r="A48" s="448"/>
      <c r="B48" s="204" t="s">
        <v>180</v>
      </c>
      <c r="C48" s="413" t="s">
        <v>498</v>
      </c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</row>
    <row r="49" spans="1:21" s="223" customFormat="1" ht="12" customHeight="1" x14ac:dyDescent="0.25">
      <c r="A49" s="451" t="s">
        <v>344</v>
      </c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</row>
    <row r="50" spans="1:21" s="223" customFormat="1" ht="12" customHeight="1" x14ac:dyDescent="0.25">
      <c r="A50" s="451" t="s">
        <v>537</v>
      </c>
      <c r="B50" s="451"/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</row>
    <row r="51" spans="1:21" s="223" customFormat="1" ht="12" customHeight="1" x14ac:dyDescent="0.25">
      <c r="A51" s="452" t="s">
        <v>346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</row>
    <row r="52" spans="1:21" s="223" customFormat="1" ht="12" customHeight="1" x14ac:dyDescent="0.25">
      <c r="A52" s="444" t="s">
        <v>345</v>
      </c>
      <c r="B52" s="444"/>
      <c r="C52" s="444"/>
      <c r="D52" s="444"/>
      <c r="E52" s="444"/>
      <c r="F52" s="444"/>
      <c r="G52" s="444"/>
      <c r="H52" s="206"/>
      <c r="I52" s="86"/>
      <c r="J52" s="206"/>
      <c r="K52" s="206"/>
      <c r="L52" s="445" t="s">
        <v>347</v>
      </c>
      <c r="M52" s="445"/>
      <c r="N52" s="445"/>
      <c r="O52" s="445"/>
      <c r="P52" s="445"/>
      <c r="Q52" s="445"/>
      <c r="R52" s="445"/>
      <c r="S52" s="445"/>
      <c r="T52" s="445"/>
      <c r="U52" s="445"/>
    </row>
    <row r="53" spans="1:21" s="173" customFormat="1" ht="12" customHeight="1" x14ac:dyDescent="0.15">
      <c r="A53" s="446" t="s">
        <v>348</v>
      </c>
      <c r="B53" s="446"/>
      <c r="C53" s="446"/>
      <c r="D53" s="446"/>
      <c r="E53" s="446"/>
      <c r="F53" s="446"/>
      <c r="G53" s="446"/>
      <c r="H53" s="446"/>
      <c r="I53" s="446"/>
      <c r="J53" s="446"/>
      <c r="K53" s="446"/>
      <c r="L53" s="445"/>
      <c r="M53" s="445"/>
      <c r="N53" s="445"/>
      <c r="O53" s="445"/>
      <c r="P53" s="445"/>
      <c r="Q53" s="445"/>
      <c r="R53" s="445"/>
      <c r="S53" s="445"/>
      <c r="T53" s="445"/>
      <c r="U53" s="445"/>
    </row>
    <row r="54" spans="1:21" s="173" customFormat="1" ht="12" customHeight="1" x14ac:dyDescent="0.15">
      <c r="A54" s="446"/>
      <c r="B54" s="446"/>
      <c r="C54" s="446"/>
      <c r="D54" s="446"/>
      <c r="E54" s="446"/>
      <c r="F54" s="446"/>
      <c r="G54" s="446"/>
      <c r="H54" s="446"/>
      <c r="I54" s="446"/>
      <c r="J54" s="446"/>
      <c r="K54" s="446"/>
      <c r="L54" s="445"/>
      <c r="M54" s="445"/>
      <c r="N54" s="445"/>
      <c r="O54" s="445"/>
      <c r="P54" s="445"/>
      <c r="Q54" s="445"/>
      <c r="R54" s="445"/>
      <c r="S54" s="445"/>
      <c r="T54" s="445"/>
      <c r="U54" s="445"/>
    </row>
    <row r="55" spans="1:21" s="173" customFormat="1" ht="12" customHeight="1" x14ac:dyDescent="0.15">
      <c r="A55" s="446" t="s">
        <v>416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</row>
    <row r="56" spans="1:21" s="55" customFormat="1" x14ac:dyDescent="0.25">
      <c r="A56" s="10"/>
      <c r="B56" s="56"/>
      <c r="C56" s="7"/>
      <c r="D56" s="7"/>
      <c r="E56" s="7"/>
      <c r="F56" s="7"/>
      <c r="G56" s="56"/>
      <c r="H56" s="7"/>
      <c r="I56" s="7"/>
      <c r="J56" s="7"/>
      <c r="K56" s="7"/>
      <c r="L56" s="56"/>
      <c r="M56" s="7"/>
      <c r="N56" s="7"/>
      <c r="O56" s="7"/>
      <c r="P56" s="7"/>
      <c r="Q56" s="56"/>
      <c r="R56" s="7"/>
      <c r="S56" s="7"/>
      <c r="T56" s="7"/>
      <c r="U56" s="7"/>
    </row>
    <row r="57" spans="1:21" s="55" customFormat="1" x14ac:dyDescent="0.25">
      <c r="A57" s="10"/>
      <c r="B57" s="56"/>
      <c r="C57" s="7"/>
      <c r="D57" s="7"/>
      <c r="E57" s="7"/>
      <c r="F57" s="7"/>
      <c r="G57" s="56"/>
      <c r="H57" s="7"/>
      <c r="I57" s="7"/>
      <c r="J57" s="7"/>
      <c r="K57" s="7"/>
      <c r="L57" s="56"/>
      <c r="M57" s="7"/>
      <c r="N57" s="7"/>
      <c r="O57" s="7"/>
      <c r="P57" s="7"/>
      <c r="Q57" s="56"/>
      <c r="R57" s="7"/>
      <c r="S57" s="7"/>
      <c r="T57" s="7"/>
      <c r="U57" s="7"/>
    </row>
    <row r="58" spans="1:21" s="55" customFormat="1" x14ac:dyDescent="0.25">
      <c r="A58" s="10"/>
      <c r="B58" s="56"/>
      <c r="C58" s="7"/>
      <c r="D58" s="7"/>
      <c r="E58" s="7"/>
      <c r="F58" s="7"/>
      <c r="G58" s="56"/>
      <c r="H58" s="7"/>
      <c r="I58" s="7"/>
      <c r="J58" s="7"/>
      <c r="K58" s="7"/>
      <c r="L58" s="56"/>
      <c r="M58" s="7"/>
      <c r="N58" s="7"/>
      <c r="O58" s="7"/>
      <c r="P58" s="7"/>
      <c r="Q58" s="56"/>
      <c r="R58" s="7"/>
      <c r="S58" s="7"/>
      <c r="T58" s="7"/>
      <c r="U58" s="7"/>
    </row>
    <row r="59" spans="1:21" s="55" customFormat="1" x14ac:dyDescent="0.25">
      <c r="A59" s="10"/>
      <c r="B59" s="56"/>
      <c r="C59" s="7"/>
      <c r="D59" s="7"/>
      <c r="E59" s="7"/>
      <c r="F59" s="7"/>
      <c r="G59" s="56"/>
      <c r="H59" s="7"/>
      <c r="I59" s="7"/>
      <c r="J59" s="7"/>
      <c r="K59" s="7"/>
      <c r="L59" s="56"/>
      <c r="M59" s="7"/>
      <c r="N59" s="7"/>
      <c r="O59" s="7"/>
      <c r="P59" s="7"/>
      <c r="Q59" s="56"/>
      <c r="R59" s="7"/>
      <c r="S59" s="7"/>
      <c r="T59" s="7"/>
      <c r="U59" s="7"/>
    </row>
    <row r="60" spans="1:21" s="55" customFormat="1" x14ac:dyDescent="0.25">
      <c r="A60" s="10"/>
      <c r="B60" s="56"/>
      <c r="C60" s="7"/>
      <c r="D60" s="7"/>
      <c r="E60" s="7"/>
      <c r="F60" s="7"/>
      <c r="G60" s="56"/>
      <c r="H60" s="7"/>
      <c r="I60" s="7"/>
      <c r="J60" s="7"/>
      <c r="K60" s="7"/>
      <c r="L60" s="56"/>
      <c r="M60" s="7"/>
      <c r="N60" s="7"/>
      <c r="O60" s="7"/>
      <c r="P60" s="7"/>
      <c r="Q60" s="56"/>
      <c r="R60" s="7"/>
      <c r="S60" s="7"/>
      <c r="T60" s="7"/>
      <c r="U60" s="7"/>
    </row>
  </sheetData>
  <mergeCells count="42">
    <mergeCell ref="A2:U2"/>
    <mergeCell ref="A1:U1"/>
    <mergeCell ref="C4:D4"/>
    <mergeCell ref="E4:F4"/>
    <mergeCell ref="H4:I4"/>
    <mergeCell ref="J4:K4"/>
    <mergeCell ref="A3:A5"/>
    <mergeCell ref="R3:U3"/>
    <mergeCell ref="M4:N4"/>
    <mergeCell ref="L3:L5"/>
    <mergeCell ref="C3:F3"/>
    <mergeCell ref="O4:P4"/>
    <mergeCell ref="M3:P3"/>
    <mergeCell ref="Q3:Q5"/>
    <mergeCell ref="B3:B5"/>
    <mergeCell ref="H3:K3"/>
    <mergeCell ref="G3:G5"/>
    <mergeCell ref="T4:U4"/>
    <mergeCell ref="A55:U55"/>
    <mergeCell ref="B11:U11"/>
    <mergeCell ref="A49:U49"/>
    <mergeCell ref="A50:U50"/>
    <mergeCell ref="A19:A21"/>
    <mergeCell ref="A24:A34"/>
    <mergeCell ref="A17:A18"/>
    <mergeCell ref="A12:A16"/>
    <mergeCell ref="A51:U51"/>
    <mergeCell ref="R4:S4"/>
    <mergeCell ref="C23:U23"/>
    <mergeCell ref="C10:U10"/>
    <mergeCell ref="C48:U48"/>
    <mergeCell ref="C34:U34"/>
    <mergeCell ref="B17:U17"/>
    <mergeCell ref="A52:G52"/>
    <mergeCell ref="L52:U54"/>
    <mergeCell ref="A53:K54"/>
    <mergeCell ref="A6:A11"/>
    <mergeCell ref="A22:A23"/>
    <mergeCell ref="A35:A48"/>
    <mergeCell ref="C18:U18"/>
    <mergeCell ref="C16:U16"/>
    <mergeCell ref="C21:U21"/>
  </mergeCells>
  <phoneticPr fontId="19" type="noConversion"/>
  <printOptions horizontalCentered="1"/>
  <pageMargins left="0.39370078740157483" right="0.39370078740157483" top="0" bottom="0" header="0" footer="0"/>
  <pageSetup paperSize="9" scale="97" fitToHeight="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0"/>
  <sheetViews>
    <sheetView topLeftCell="A31" workbookViewId="0">
      <selection activeCell="B17" sqref="B17:U17"/>
    </sheetView>
  </sheetViews>
  <sheetFormatPr defaultRowHeight="16.5" x14ac:dyDescent="0.25"/>
  <cols>
    <col min="1" max="1" width="4" style="59" customWidth="1"/>
    <col min="2" max="2" width="13.125" style="57" customWidth="1"/>
    <col min="3" max="6" width="2.625" style="16" customWidth="1"/>
    <col min="7" max="7" width="13.125" style="57" customWidth="1"/>
    <col min="8" max="11" width="2.625" style="16" customWidth="1"/>
    <col min="12" max="12" width="13.125" style="57" customWidth="1"/>
    <col min="13" max="16" width="2.625" style="16" customWidth="1"/>
    <col min="17" max="17" width="13.125" style="57" customWidth="1"/>
    <col min="18" max="21" width="2.625" style="16" customWidth="1"/>
    <col min="22" max="16384" width="9" style="14"/>
  </cols>
  <sheetData>
    <row r="1" spans="1:21" s="13" customFormat="1" ht="26.25" customHeight="1" x14ac:dyDescent="0.25">
      <c r="A1" s="455" t="s">
        <v>463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s="38" customFormat="1" ht="24.95" customHeight="1" x14ac:dyDescent="0.15">
      <c r="A2" s="405" t="s">
        <v>545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</row>
    <row r="3" spans="1:21" ht="16.5" customHeight="1" x14ac:dyDescent="0.25">
      <c r="A3" s="447" t="s">
        <v>23</v>
      </c>
      <c r="B3" s="449" t="s">
        <v>0</v>
      </c>
      <c r="C3" s="450" t="s">
        <v>1</v>
      </c>
      <c r="D3" s="450"/>
      <c r="E3" s="450"/>
      <c r="F3" s="450"/>
      <c r="G3" s="449" t="s">
        <v>0</v>
      </c>
      <c r="H3" s="450" t="s">
        <v>2</v>
      </c>
      <c r="I3" s="450"/>
      <c r="J3" s="450"/>
      <c r="K3" s="450"/>
      <c r="L3" s="449" t="s">
        <v>0</v>
      </c>
      <c r="M3" s="450" t="s">
        <v>3</v>
      </c>
      <c r="N3" s="450"/>
      <c r="O3" s="450"/>
      <c r="P3" s="450"/>
      <c r="Q3" s="449" t="s">
        <v>0</v>
      </c>
      <c r="R3" s="450" t="s">
        <v>4</v>
      </c>
      <c r="S3" s="450"/>
      <c r="T3" s="450"/>
      <c r="U3" s="450"/>
    </row>
    <row r="4" spans="1:21" x14ac:dyDescent="0.25">
      <c r="A4" s="447"/>
      <c r="B4" s="449"/>
      <c r="C4" s="450" t="s">
        <v>5</v>
      </c>
      <c r="D4" s="450"/>
      <c r="E4" s="450" t="s">
        <v>6</v>
      </c>
      <c r="F4" s="450"/>
      <c r="G4" s="449"/>
      <c r="H4" s="450" t="s">
        <v>5</v>
      </c>
      <c r="I4" s="450"/>
      <c r="J4" s="450" t="s">
        <v>6</v>
      </c>
      <c r="K4" s="450"/>
      <c r="L4" s="449"/>
      <c r="M4" s="450" t="s">
        <v>5</v>
      </c>
      <c r="N4" s="450"/>
      <c r="O4" s="450" t="s">
        <v>6</v>
      </c>
      <c r="P4" s="450"/>
      <c r="Q4" s="449"/>
      <c r="R4" s="450" t="s">
        <v>5</v>
      </c>
      <c r="S4" s="450"/>
      <c r="T4" s="450" t="s">
        <v>6</v>
      </c>
      <c r="U4" s="450"/>
    </row>
    <row r="5" spans="1:21" s="15" customFormat="1" ht="15" customHeight="1" x14ac:dyDescent="0.25">
      <c r="A5" s="447"/>
      <c r="B5" s="449"/>
      <c r="C5" s="6" t="s">
        <v>7</v>
      </c>
      <c r="D5" s="6" t="s">
        <v>8</v>
      </c>
      <c r="E5" s="6" t="s">
        <v>7</v>
      </c>
      <c r="F5" s="6" t="s">
        <v>8</v>
      </c>
      <c r="G5" s="449"/>
      <c r="H5" s="6" t="s">
        <v>7</v>
      </c>
      <c r="I5" s="6" t="s">
        <v>8</v>
      </c>
      <c r="J5" s="6" t="s">
        <v>7</v>
      </c>
      <c r="K5" s="6" t="s">
        <v>8</v>
      </c>
      <c r="L5" s="449"/>
      <c r="M5" s="6" t="s">
        <v>7</v>
      </c>
      <c r="N5" s="6" t="s">
        <v>8</v>
      </c>
      <c r="O5" s="6" t="s">
        <v>7</v>
      </c>
      <c r="P5" s="6" t="s">
        <v>8</v>
      </c>
      <c r="Q5" s="449"/>
      <c r="R5" s="6" t="s">
        <v>7</v>
      </c>
      <c r="S5" s="6" t="s">
        <v>8</v>
      </c>
      <c r="T5" s="6" t="s">
        <v>7</v>
      </c>
      <c r="U5" s="6" t="s">
        <v>8</v>
      </c>
    </row>
    <row r="6" spans="1:21" ht="14.1" customHeight="1" x14ac:dyDescent="0.25">
      <c r="A6" s="447" t="s">
        <v>31</v>
      </c>
      <c r="B6" s="188" t="s">
        <v>15</v>
      </c>
      <c r="C6" s="6"/>
      <c r="D6" s="6"/>
      <c r="E6" s="6">
        <v>2</v>
      </c>
      <c r="F6" s="6">
        <v>2</v>
      </c>
      <c r="G6" s="188" t="s">
        <v>16</v>
      </c>
      <c r="H6" s="6">
        <v>2</v>
      </c>
      <c r="I6" s="6">
        <v>2</v>
      </c>
      <c r="J6" s="6"/>
      <c r="K6" s="6"/>
      <c r="L6" s="189"/>
      <c r="M6" s="6"/>
      <c r="N6" s="6"/>
      <c r="O6" s="6"/>
      <c r="P6" s="6"/>
      <c r="Q6" s="189"/>
      <c r="R6" s="6"/>
      <c r="S6" s="6"/>
      <c r="T6" s="6"/>
      <c r="U6" s="6"/>
    </row>
    <row r="7" spans="1:21" ht="14.1" customHeight="1" x14ac:dyDescent="0.25">
      <c r="A7" s="447"/>
      <c r="B7" s="119" t="s">
        <v>277</v>
      </c>
      <c r="C7" s="3">
        <v>2</v>
      </c>
      <c r="D7" s="106">
        <v>2</v>
      </c>
      <c r="E7" s="106"/>
      <c r="F7" s="106"/>
      <c r="G7" s="119" t="s">
        <v>278</v>
      </c>
      <c r="H7" s="106">
        <v>2</v>
      </c>
      <c r="I7" s="106">
        <v>2</v>
      </c>
      <c r="J7" s="106">
        <v>2</v>
      </c>
      <c r="K7" s="106">
        <v>2</v>
      </c>
      <c r="L7" s="189"/>
      <c r="M7" s="6"/>
      <c r="N7" s="6"/>
      <c r="O7" s="6"/>
      <c r="P7" s="6"/>
      <c r="Q7" s="189"/>
      <c r="R7" s="6"/>
      <c r="S7" s="6"/>
      <c r="T7" s="6"/>
      <c r="U7" s="6"/>
    </row>
    <row r="8" spans="1:21" ht="14.1" customHeight="1" x14ac:dyDescent="0.25">
      <c r="A8" s="447"/>
      <c r="B8" s="188" t="s">
        <v>17</v>
      </c>
      <c r="C8" s="6">
        <v>2</v>
      </c>
      <c r="D8" s="6">
        <v>2</v>
      </c>
      <c r="E8" s="6">
        <v>2</v>
      </c>
      <c r="F8" s="6">
        <v>2</v>
      </c>
      <c r="G8" s="188"/>
      <c r="H8" s="6"/>
      <c r="I8" s="6"/>
      <c r="J8" s="6"/>
      <c r="K8" s="6"/>
      <c r="L8" s="189"/>
      <c r="M8" s="6"/>
      <c r="N8" s="6"/>
      <c r="O8" s="6"/>
      <c r="P8" s="6"/>
      <c r="Q8" s="189"/>
      <c r="R8" s="6"/>
      <c r="S8" s="6"/>
      <c r="T8" s="6"/>
      <c r="U8" s="6"/>
    </row>
    <row r="9" spans="1:21" s="63" customFormat="1" ht="14.1" customHeight="1" x14ac:dyDescent="0.15">
      <c r="A9" s="447"/>
      <c r="B9" s="190" t="s">
        <v>9</v>
      </c>
      <c r="C9" s="186">
        <f>SUM(C6:C8)</f>
        <v>4</v>
      </c>
      <c r="D9" s="186">
        <f>SUM(D6:D8)</f>
        <v>4</v>
      </c>
      <c r="E9" s="186">
        <f>SUM(E6:E8)</f>
        <v>4</v>
      </c>
      <c r="F9" s="186">
        <f>SUM(F6:F8)</f>
        <v>4</v>
      </c>
      <c r="G9" s="190" t="s">
        <v>9</v>
      </c>
      <c r="H9" s="186">
        <f>SUM(H6:H8)</f>
        <v>4</v>
      </c>
      <c r="I9" s="186">
        <f>SUM(I6:I8)</f>
        <v>4</v>
      </c>
      <c r="J9" s="186">
        <f>SUM(J6:J8)</f>
        <v>2</v>
      </c>
      <c r="K9" s="186">
        <f>SUM(K6:K8)</f>
        <v>2</v>
      </c>
      <c r="L9" s="190" t="s">
        <v>9</v>
      </c>
      <c r="M9" s="186">
        <f>SUM(M6:M8)</f>
        <v>0</v>
      </c>
      <c r="N9" s="186">
        <f>SUM(N6:N8)</f>
        <v>0</v>
      </c>
      <c r="O9" s="186">
        <f>SUM(O6:O8)</f>
        <v>0</v>
      </c>
      <c r="P9" s="186">
        <f>SUM(P6:P8)</f>
        <v>0</v>
      </c>
      <c r="Q9" s="190" t="s">
        <v>9</v>
      </c>
      <c r="R9" s="186">
        <f>SUM(R6:R8)</f>
        <v>0</v>
      </c>
      <c r="S9" s="186">
        <f>SUM(S6:S8)</f>
        <v>0</v>
      </c>
      <c r="T9" s="186">
        <f>SUM(T6:T8)</f>
        <v>0</v>
      </c>
      <c r="U9" s="186">
        <f>SUM(U6:U8)</f>
        <v>0</v>
      </c>
    </row>
    <row r="10" spans="1:21" s="63" customFormat="1" ht="14.1" customHeight="1" x14ac:dyDescent="0.15">
      <c r="A10" s="447"/>
      <c r="B10" s="191" t="s">
        <v>10</v>
      </c>
      <c r="C10" s="453">
        <f>C9+E9+H9+J9+M9+O9+R9+T9</f>
        <v>14</v>
      </c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</row>
    <row r="11" spans="1:21" s="63" customFormat="1" ht="50.1" customHeight="1" x14ac:dyDescent="0.15">
      <c r="A11" s="447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ht="14.1" customHeight="1" x14ac:dyDescent="0.25">
      <c r="A12" s="447" t="s">
        <v>32</v>
      </c>
      <c r="B12" s="189" t="s">
        <v>19</v>
      </c>
      <c r="C12" s="6">
        <v>0</v>
      </c>
      <c r="D12" s="6">
        <v>1</v>
      </c>
      <c r="E12" s="6">
        <v>0</v>
      </c>
      <c r="F12" s="6">
        <v>1</v>
      </c>
      <c r="G12" s="189" t="s">
        <v>20</v>
      </c>
      <c r="H12" s="6">
        <v>1</v>
      </c>
      <c r="I12" s="6">
        <v>1</v>
      </c>
      <c r="J12" s="6">
        <v>1</v>
      </c>
      <c r="K12" s="6">
        <v>1</v>
      </c>
      <c r="L12" s="189"/>
      <c r="M12" s="6"/>
      <c r="N12" s="6"/>
      <c r="O12" s="6"/>
      <c r="P12" s="6"/>
      <c r="Q12" s="189"/>
      <c r="R12" s="6"/>
      <c r="S12" s="6"/>
      <c r="T12" s="6"/>
      <c r="U12" s="106"/>
    </row>
    <row r="13" spans="1:21" ht="14.1" customHeight="1" x14ac:dyDescent="0.25">
      <c r="A13" s="447"/>
      <c r="B13" s="189" t="s">
        <v>183</v>
      </c>
      <c r="C13" s="6">
        <v>2</v>
      </c>
      <c r="D13" s="6">
        <v>2</v>
      </c>
      <c r="E13" s="6"/>
      <c r="F13" s="6"/>
      <c r="G13" s="188" t="s">
        <v>11</v>
      </c>
      <c r="H13" s="6">
        <v>2</v>
      </c>
      <c r="I13" s="6">
        <v>2</v>
      </c>
      <c r="J13" s="6"/>
      <c r="K13" s="6"/>
      <c r="L13" s="188"/>
      <c r="M13" s="6"/>
      <c r="N13" s="6"/>
      <c r="O13" s="6"/>
      <c r="P13" s="6"/>
      <c r="Q13" s="189"/>
      <c r="R13" s="6"/>
      <c r="S13" s="6"/>
      <c r="T13" s="6"/>
      <c r="U13" s="106"/>
    </row>
    <row r="14" spans="1:21" ht="14.1" customHeight="1" x14ac:dyDescent="0.25">
      <c r="A14" s="447"/>
      <c r="B14" s="189"/>
      <c r="C14" s="6"/>
      <c r="D14" s="6"/>
      <c r="E14" s="6"/>
      <c r="F14" s="6"/>
      <c r="G14" s="188" t="s">
        <v>45</v>
      </c>
      <c r="H14" s="6"/>
      <c r="I14" s="6"/>
      <c r="J14" s="6">
        <v>2</v>
      </c>
      <c r="K14" s="6">
        <v>2</v>
      </c>
      <c r="L14" s="188"/>
      <c r="M14" s="6"/>
      <c r="N14" s="6"/>
      <c r="O14" s="6"/>
      <c r="P14" s="6"/>
      <c r="Q14" s="189"/>
      <c r="R14" s="6"/>
      <c r="S14" s="6"/>
      <c r="T14" s="6"/>
      <c r="U14" s="106"/>
    </row>
    <row r="15" spans="1:21" s="63" customFormat="1" ht="14.1" customHeight="1" x14ac:dyDescent="0.15">
      <c r="A15" s="447"/>
      <c r="B15" s="190" t="s">
        <v>43</v>
      </c>
      <c r="C15" s="186">
        <f>SUM(C12:C13)</f>
        <v>2</v>
      </c>
      <c r="D15" s="186">
        <f>SUM(D12:D13)</f>
        <v>3</v>
      </c>
      <c r="E15" s="186">
        <f>SUM(E12:E13)</f>
        <v>0</v>
      </c>
      <c r="F15" s="186">
        <f>SUM(F12:F13)</f>
        <v>1</v>
      </c>
      <c r="G15" s="190" t="s">
        <v>9</v>
      </c>
      <c r="H15" s="186">
        <f>SUM(H12:H14)</f>
        <v>3</v>
      </c>
      <c r="I15" s="186">
        <f>SUM(I12:I14)</f>
        <v>3</v>
      </c>
      <c r="J15" s="186">
        <f>SUM(J12:J14)</f>
        <v>3</v>
      </c>
      <c r="K15" s="186">
        <f>SUM(K12:K14)</f>
        <v>3</v>
      </c>
      <c r="L15" s="190" t="s">
        <v>43</v>
      </c>
      <c r="M15" s="186">
        <f>SUM(M12:M14)</f>
        <v>0</v>
      </c>
      <c r="N15" s="186">
        <f>SUM(N12:N14)</f>
        <v>0</v>
      </c>
      <c r="O15" s="186">
        <f>SUM(O12:O14)</f>
        <v>0</v>
      </c>
      <c r="P15" s="186">
        <f>SUM(P12:P14)</f>
        <v>0</v>
      </c>
      <c r="Q15" s="190" t="s">
        <v>9</v>
      </c>
      <c r="R15" s="186">
        <f>SUM(R12:R14)</f>
        <v>0</v>
      </c>
      <c r="S15" s="186">
        <f>SUM(S12:S14)</f>
        <v>0</v>
      </c>
      <c r="T15" s="186">
        <f>SUM(T12:T14)</f>
        <v>0</v>
      </c>
      <c r="U15" s="186">
        <f>SUM(U12:U14)</f>
        <v>0</v>
      </c>
    </row>
    <row r="16" spans="1:21" s="63" customFormat="1" ht="14.1" customHeight="1" x14ac:dyDescent="0.15">
      <c r="A16" s="447"/>
      <c r="B16" s="191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64" ht="84.95" customHeight="1" x14ac:dyDescent="0.25">
      <c r="A17" s="409" t="s">
        <v>42</v>
      </c>
      <c r="B17" s="417" t="s">
        <v>279</v>
      </c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</row>
    <row r="18" spans="1:64" s="63" customFormat="1" ht="14.1" customHeight="1" x14ac:dyDescent="0.15">
      <c r="A18" s="409"/>
      <c r="B18" s="191" t="s">
        <v>10</v>
      </c>
      <c r="C18" s="413">
        <v>6</v>
      </c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</row>
    <row r="19" spans="1:64" s="39" customFormat="1" ht="14.1" customHeight="1" x14ac:dyDescent="0.25">
      <c r="A19" s="418" t="s">
        <v>94</v>
      </c>
      <c r="B19" s="192" t="s">
        <v>67</v>
      </c>
      <c r="C19" s="171">
        <v>2</v>
      </c>
      <c r="D19" s="35">
        <v>2</v>
      </c>
      <c r="E19" s="35"/>
      <c r="F19" s="35"/>
      <c r="G19" s="119" t="s">
        <v>61</v>
      </c>
      <c r="H19" s="35">
        <v>2</v>
      </c>
      <c r="I19" s="35">
        <v>2</v>
      </c>
      <c r="J19" s="35"/>
      <c r="K19" s="35"/>
      <c r="L19" s="192"/>
      <c r="M19" s="35"/>
      <c r="N19" s="35"/>
      <c r="O19" s="35"/>
      <c r="P19" s="35"/>
      <c r="Q19" s="192"/>
      <c r="R19" s="35"/>
      <c r="S19" s="35"/>
      <c r="T19" s="35"/>
      <c r="U19" s="35"/>
    </row>
    <row r="20" spans="1:64" s="39" customFormat="1" ht="14.1" customHeight="1" x14ac:dyDescent="0.25">
      <c r="A20" s="418"/>
      <c r="B20" s="192" t="s">
        <v>68</v>
      </c>
      <c r="C20" s="35"/>
      <c r="D20" s="35"/>
      <c r="E20" s="35">
        <v>2</v>
      </c>
      <c r="F20" s="35">
        <v>2</v>
      </c>
      <c r="G20" s="193" t="s">
        <v>22</v>
      </c>
      <c r="H20" s="35"/>
      <c r="I20" s="35"/>
      <c r="J20" s="35">
        <v>2</v>
      </c>
      <c r="K20" s="35">
        <v>2</v>
      </c>
      <c r="L20" s="192"/>
      <c r="M20" s="35"/>
      <c r="N20" s="35"/>
      <c r="O20" s="35"/>
      <c r="P20" s="35"/>
      <c r="Q20" s="192"/>
      <c r="R20" s="35"/>
      <c r="S20" s="35"/>
      <c r="T20" s="35"/>
      <c r="U20" s="35"/>
    </row>
    <row r="21" spans="1:64" s="43" customFormat="1" ht="14.1" customHeight="1" x14ac:dyDescent="0.25">
      <c r="A21" s="418"/>
      <c r="B21" s="194" t="s">
        <v>10</v>
      </c>
      <c r="C21" s="419">
        <f>C19+E20+H19+J20</f>
        <v>8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</row>
    <row r="22" spans="1:64" s="39" customFormat="1" ht="15" customHeight="1" x14ac:dyDescent="0.25">
      <c r="A22" s="418" t="s">
        <v>434</v>
      </c>
      <c r="B22" s="17" t="s">
        <v>436</v>
      </c>
      <c r="C22" s="3">
        <v>2</v>
      </c>
      <c r="D22" s="106">
        <v>2</v>
      </c>
      <c r="E22" s="106"/>
      <c r="F22" s="106"/>
      <c r="G22" s="17" t="s">
        <v>435</v>
      </c>
      <c r="H22" s="106">
        <v>2</v>
      </c>
      <c r="I22" s="106">
        <v>2</v>
      </c>
      <c r="J22" s="106"/>
      <c r="K22" s="106"/>
      <c r="L22" s="40" t="s">
        <v>437</v>
      </c>
      <c r="M22" s="35"/>
      <c r="N22" s="35"/>
      <c r="O22" s="35">
        <v>2</v>
      </c>
      <c r="P22" s="35">
        <v>2</v>
      </c>
      <c r="Q22" s="40" t="s">
        <v>438</v>
      </c>
      <c r="R22" s="35"/>
      <c r="S22" s="35"/>
      <c r="T22" s="35">
        <v>2</v>
      </c>
      <c r="U22" s="35">
        <v>2</v>
      </c>
    </row>
    <row r="23" spans="1:64" s="43" customFormat="1" ht="15" customHeight="1" x14ac:dyDescent="0.25">
      <c r="A23" s="418"/>
      <c r="B23" s="161" t="s">
        <v>10</v>
      </c>
      <c r="C23" s="440">
        <f>C22+H22+O22+T22</f>
        <v>8</v>
      </c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</row>
    <row r="24" spans="1:64" s="209" customFormat="1" ht="15" customHeight="1" x14ac:dyDescent="0.2">
      <c r="A24" s="457" t="s">
        <v>494</v>
      </c>
      <c r="B24" s="177" t="s">
        <v>528</v>
      </c>
      <c r="C24" s="216">
        <v>2</v>
      </c>
      <c r="D24" s="216">
        <v>2</v>
      </c>
      <c r="E24" s="217"/>
      <c r="F24" s="217"/>
      <c r="G24" s="177" t="s">
        <v>499</v>
      </c>
      <c r="H24" s="216">
        <v>2</v>
      </c>
      <c r="I24" s="216">
        <v>2</v>
      </c>
      <c r="J24" s="216"/>
      <c r="K24" s="216"/>
      <c r="L24" s="177" t="s">
        <v>514</v>
      </c>
      <c r="M24" s="216">
        <v>2</v>
      </c>
      <c r="N24" s="216">
        <v>2</v>
      </c>
      <c r="O24" s="216"/>
      <c r="P24" s="216"/>
      <c r="Q24" s="177" t="s">
        <v>527</v>
      </c>
      <c r="R24" s="216">
        <v>10</v>
      </c>
      <c r="S24" s="216"/>
      <c r="T24" s="216">
        <v>10</v>
      </c>
      <c r="U24" s="216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</row>
    <row r="25" spans="1:64" s="209" customFormat="1" ht="15" customHeight="1" x14ac:dyDescent="0.2">
      <c r="A25" s="457"/>
      <c r="B25" s="177" t="s">
        <v>161</v>
      </c>
      <c r="C25" s="216">
        <v>2</v>
      </c>
      <c r="D25" s="216">
        <v>2</v>
      </c>
      <c r="E25" s="216"/>
      <c r="F25" s="216"/>
      <c r="G25" s="211" t="s">
        <v>500</v>
      </c>
      <c r="H25" s="221"/>
      <c r="I25" s="221"/>
      <c r="J25" s="221">
        <v>2</v>
      </c>
      <c r="K25" s="221">
        <v>2</v>
      </c>
      <c r="L25" s="177" t="s">
        <v>515</v>
      </c>
      <c r="M25" s="216">
        <v>1</v>
      </c>
      <c r="N25" s="216">
        <v>2</v>
      </c>
      <c r="O25" s="216">
        <v>1</v>
      </c>
      <c r="P25" s="216">
        <v>2</v>
      </c>
      <c r="Q25" s="211"/>
      <c r="R25" s="216"/>
      <c r="S25" s="216"/>
      <c r="T25" s="216"/>
      <c r="U25" s="216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</row>
    <row r="26" spans="1:64" s="209" customFormat="1" ht="15" customHeight="1" x14ac:dyDescent="0.2">
      <c r="A26" s="457"/>
      <c r="B26" s="123" t="s">
        <v>495</v>
      </c>
      <c r="C26" s="232">
        <v>2</v>
      </c>
      <c r="D26" s="232">
        <v>2</v>
      </c>
      <c r="E26" s="216"/>
      <c r="F26" s="216"/>
      <c r="G26" s="210"/>
      <c r="H26" s="216"/>
      <c r="I26" s="216"/>
      <c r="J26" s="216"/>
      <c r="K26" s="216"/>
      <c r="L26" s="177" t="s">
        <v>168</v>
      </c>
      <c r="M26" s="216"/>
      <c r="N26" s="216"/>
      <c r="O26" s="216">
        <v>2</v>
      </c>
      <c r="P26" s="216">
        <v>2</v>
      </c>
      <c r="Q26" s="177"/>
      <c r="R26" s="216"/>
      <c r="S26" s="216"/>
      <c r="T26" s="216"/>
      <c r="U26" s="216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</row>
    <row r="27" spans="1:64" s="209" customFormat="1" ht="15" customHeight="1" x14ac:dyDescent="0.2">
      <c r="A27" s="457"/>
      <c r="B27" s="177" t="s">
        <v>165</v>
      </c>
      <c r="C27" s="216"/>
      <c r="D27" s="216"/>
      <c r="E27" s="216">
        <v>2</v>
      </c>
      <c r="F27" s="216">
        <v>2</v>
      </c>
      <c r="G27" s="177"/>
      <c r="H27" s="216"/>
      <c r="I27" s="216"/>
      <c r="J27" s="216"/>
      <c r="K27" s="216"/>
      <c r="L27" s="177"/>
      <c r="M27" s="216"/>
      <c r="N27" s="216"/>
      <c r="O27" s="216"/>
      <c r="P27" s="216"/>
      <c r="Q27" s="211"/>
      <c r="R27" s="216"/>
      <c r="S27" s="216"/>
      <c r="T27" s="216"/>
      <c r="U27" s="216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</row>
    <row r="28" spans="1:64" s="209" customFormat="1" ht="15" customHeight="1" x14ac:dyDescent="0.2">
      <c r="A28" s="457"/>
      <c r="B28" s="211" t="s">
        <v>164</v>
      </c>
      <c r="C28" s="218"/>
      <c r="D28" s="218"/>
      <c r="E28" s="216">
        <v>2</v>
      </c>
      <c r="F28" s="216">
        <v>2</v>
      </c>
      <c r="G28" s="211"/>
      <c r="H28" s="216"/>
      <c r="I28" s="216"/>
      <c r="J28" s="216"/>
      <c r="K28" s="216"/>
      <c r="L28" s="177"/>
      <c r="M28" s="216"/>
      <c r="N28" s="216"/>
      <c r="O28" s="221"/>
      <c r="P28" s="221"/>
      <c r="Q28" s="176"/>
      <c r="R28" s="216"/>
      <c r="S28" s="216"/>
      <c r="T28" s="216"/>
      <c r="U28" s="216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</row>
    <row r="29" spans="1:64" s="207" customFormat="1" ht="15" customHeight="1" x14ac:dyDescent="0.2">
      <c r="A29" s="457"/>
      <c r="B29" s="212" t="s">
        <v>43</v>
      </c>
      <c r="C29" s="219">
        <f>SUM(C24:C28)</f>
        <v>6</v>
      </c>
      <c r="D29" s="219">
        <f>SUM(D24:D28)</f>
        <v>6</v>
      </c>
      <c r="E29" s="219">
        <f>SUM(E24:E28)</f>
        <v>4</v>
      </c>
      <c r="F29" s="219">
        <f>SUM(F24:F28)</f>
        <v>4</v>
      </c>
      <c r="G29" s="212" t="s">
        <v>501</v>
      </c>
      <c r="H29" s="219">
        <f>SUM(H24:H28)</f>
        <v>2</v>
      </c>
      <c r="I29" s="219">
        <f>SUM(I24:I28)</f>
        <v>2</v>
      </c>
      <c r="J29" s="219">
        <f>SUM(J24:J28)</f>
        <v>2</v>
      </c>
      <c r="K29" s="219">
        <f>SUM(K24:K28)</f>
        <v>2</v>
      </c>
      <c r="L29" s="212" t="s">
        <v>501</v>
      </c>
      <c r="M29" s="219">
        <f>SUM(M24:M28)</f>
        <v>3</v>
      </c>
      <c r="N29" s="219">
        <f>SUM(N24:N28)</f>
        <v>4</v>
      </c>
      <c r="O29" s="219">
        <f>SUM(O24:O28)</f>
        <v>3</v>
      </c>
      <c r="P29" s="219">
        <f>SUM(P24:P28)</f>
        <v>4</v>
      </c>
      <c r="Q29" s="212" t="s">
        <v>501</v>
      </c>
      <c r="R29" s="219">
        <f>SUM(R24:R28)</f>
        <v>10</v>
      </c>
      <c r="S29" s="219">
        <f>SUM(S24:S28)</f>
        <v>0</v>
      </c>
      <c r="T29" s="219">
        <f>SUM(T24:T28)</f>
        <v>10</v>
      </c>
      <c r="U29" s="219">
        <f>SUM(U24:U28)</f>
        <v>0</v>
      </c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</row>
    <row r="30" spans="1:64" s="207" customFormat="1" ht="15" customHeight="1" x14ac:dyDescent="0.2">
      <c r="A30" s="457"/>
      <c r="B30" s="151" t="s">
        <v>529</v>
      </c>
      <c r="C30" s="411" t="str">
        <f>SUM(C29,E29,H29,J29,M29,O29,R29,T29)&amp;"/"&amp;SUM(D29,F29,I29,K29,N29,P29,S29,U29)&amp;"(學分/時數)"</f>
        <v>40/22(學分/時數)</v>
      </c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</row>
    <row r="31" spans="1:64" s="207" customFormat="1" ht="15" customHeight="1" x14ac:dyDescent="0.2">
      <c r="A31" s="458" t="s">
        <v>493</v>
      </c>
      <c r="B31" s="123" t="s">
        <v>531</v>
      </c>
      <c r="C31" s="97">
        <v>4</v>
      </c>
      <c r="D31" s="97">
        <v>4</v>
      </c>
      <c r="E31" s="97"/>
      <c r="F31" s="97"/>
      <c r="G31" s="123" t="s">
        <v>533</v>
      </c>
      <c r="H31" s="97">
        <v>4</v>
      </c>
      <c r="I31" s="97">
        <v>4</v>
      </c>
      <c r="J31" s="97"/>
      <c r="K31" s="97"/>
      <c r="L31" s="123" t="s">
        <v>535</v>
      </c>
      <c r="M31" s="97">
        <v>4</v>
      </c>
      <c r="N31" s="97">
        <v>4</v>
      </c>
      <c r="O31" s="97"/>
      <c r="P31" s="97"/>
      <c r="Q31" s="212"/>
      <c r="R31" s="219"/>
      <c r="S31" s="219"/>
      <c r="T31" s="219"/>
      <c r="U31" s="219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</row>
    <row r="32" spans="1:64" s="207" customFormat="1" ht="15" customHeight="1" x14ac:dyDescent="0.2">
      <c r="A32" s="458"/>
      <c r="B32" s="123" t="s">
        <v>532</v>
      </c>
      <c r="C32" s="97"/>
      <c r="D32" s="97"/>
      <c r="E32" s="97">
        <v>4</v>
      </c>
      <c r="F32" s="97">
        <v>4</v>
      </c>
      <c r="G32" s="123" t="s">
        <v>534</v>
      </c>
      <c r="H32" s="97"/>
      <c r="I32" s="97"/>
      <c r="J32" s="97">
        <v>4</v>
      </c>
      <c r="K32" s="97">
        <v>4</v>
      </c>
      <c r="L32" s="123" t="s">
        <v>536</v>
      </c>
      <c r="M32" s="97"/>
      <c r="N32" s="97"/>
      <c r="O32" s="97">
        <v>4</v>
      </c>
      <c r="P32" s="97">
        <v>4</v>
      </c>
      <c r="Q32" s="155"/>
      <c r="R32" s="97"/>
      <c r="S32" s="97"/>
      <c r="T32" s="97"/>
      <c r="U32" s="97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</row>
    <row r="33" spans="1:64" s="207" customFormat="1" ht="15" customHeight="1" x14ac:dyDescent="0.25">
      <c r="A33" s="458"/>
      <c r="B33" s="213" t="s">
        <v>530</v>
      </c>
      <c r="C33" s="220">
        <f>SUM(C31:C32)</f>
        <v>4</v>
      </c>
      <c r="D33" s="220">
        <f>SUM(D31:D32)</f>
        <v>4</v>
      </c>
      <c r="E33" s="220">
        <f>SUM(E31:E32)</f>
        <v>4</v>
      </c>
      <c r="F33" s="220">
        <f>SUM(F31:F32)</f>
        <v>4</v>
      </c>
      <c r="G33" s="214"/>
      <c r="H33" s="220">
        <f>SUM(H31:H32)</f>
        <v>4</v>
      </c>
      <c r="I33" s="220">
        <f>SUM(I31:I32)</f>
        <v>4</v>
      </c>
      <c r="J33" s="220">
        <f>SUM(J31:J32)</f>
        <v>4</v>
      </c>
      <c r="K33" s="220">
        <f>SUM(K31:K32)</f>
        <v>4</v>
      </c>
      <c r="L33" s="213"/>
      <c r="M33" s="220">
        <f>SUM(M31:M32)</f>
        <v>4</v>
      </c>
      <c r="N33" s="220">
        <f>SUM(N31:N32)</f>
        <v>4</v>
      </c>
      <c r="O33" s="220">
        <f>SUM(O31:O32)</f>
        <v>4</v>
      </c>
      <c r="P33" s="220">
        <f>SUM(P31:P32)</f>
        <v>4</v>
      </c>
      <c r="Q33" s="213"/>
      <c r="R33" s="222"/>
      <c r="S33" s="222"/>
      <c r="T33" s="222"/>
      <c r="U33" s="222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</row>
    <row r="34" spans="1:64" s="207" customFormat="1" ht="15" customHeight="1" x14ac:dyDescent="0.2">
      <c r="A34" s="458"/>
      <c r="B34" s="151" t="s">
        <v>121</v>
      </c>
      <c r="C34" s="411" t="str">
        <f>SUM(C33,E33,H33,J33,M33,O33,R33,T33)&amp;"/"&amp;SUM(D33,F33,I33,K33,N33,P33,S33,U33)&amp;"(學分/時數)"</f>
        <v>24/24(學分/時數)</v>
      </c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</row>
    <row r="35" spans="1:64" s="54" customFormat="1" ht="14.1" customHeight="1" x14ac:dyDescent="0.25">
      <c r="A35" s="448" t="s">
        <v>181</v>
      </c>
      <c r="B35" s="177" t="s">
        <v>343</v>
      </c>
      <c r="C35" s="98">
        <v>2</v>
      </c>
      <c r="D35" s="98">
        <v>2</v>
      </c>
      <c r="E35" s="98"/>
      <c r="F35" s="98"/>
      <c r="G35" s="176" t="s">
        <v>502</v>
      </c>
      <c r="H35" s="98">
        <v>2</v>
      </c>
      <c r="I35" s="98">
        <v>2</v>
      </c>
      <c r="J35" s="98"/>
      <c r="K35" s="98"/>
      <c r="L35" s="180" t="s">
        <v>516</v>
      </c>
      <c r="M35" s="98">
        <v>2</v>
      </c>
      <c r="N35" s="98">
        <v>2</v>
      </c>
      <c r="O35" s="98"/>
      <c r="P35" s="98"/>
      <c r="Q35" s="177"/>
      <c r="R35" s="98"/>
      <c r="S35" s="98"/>
      <c r="T35" s="98"/>
      <c r="U35" s="98"/>
    </row>
    <row r="36" spans="1:64" s="54" customFormat="1" ht="14.1" customHeight="1" x14ac:dyDescent="0.25">
      <c r="A36" s="448"/>
      <c r="B36" s="178" t="s">
        <v>174</v>
      </c>
      <c r="C36" s="45">
        <v>2</v>
      </c>
      <c r="D36" s="45">
        <v>2</v>
      </c>
      <c r="E36" s="45"/>
      <c r="F36" s="45"/>
      <c r="G36" s="211" t="s">
        <v>503</v>
      </c>
      <c r="H36" s="98">
        <v>2</v>
      </c>
      <c r="I36" s="98">
        <v>2</v>
      </c>
      <c r="J36" s="98"/>
      <c r="K36" s="98"/>
      <c r="L36" s="180" t="s">
        <v>517</v>
      </c>
      <c r="M36" s="98">
        <v>2</v>
      </c>
      <c r="N36" s="98">
        <v>2</v>
      </c>
      <c r="O36" s="98"/>
      <c r="P36" s="98"/>
      <c r="Q36" s="177"/>
      <c r="R36" s="98"/>
      <c r="S36" s="98"/>
      <c r="T36" s="98"/>
      <c r="U36" s="98"/>
    </row>
    <row r="37" spans="1:64" s="54" customFormat="1" ht="14.1" customHeight="1" x14ac:dyDescent="0.25">
      <c r="A37" s="448"/>
      <c r="B37" s="178" t="s">
        <v>175</v>
      </c>
      <c r="C37" s="45">
        <v>2</v>
      </c>
      <c r="D37" s="45">
        <v>2</v>
      </c>
      <c r="E37" s="45"/>
      <c r="F37" s="45"/>
      <c r="G37" s="215" t="s">
        <v>504</v>
      </c>
      <c r="H37" s="98">
        <v>2</v>
      </c>
      <c r="I37" s="98">
        <v>2</v>
      </c>
      <c r="J37" s="98"/>
      <c r="K37" s="98"/>
      <c r="L37" s="185" t="s">
        <v>518</v>
      </c>
      <c r="M37" s="98">
        <v>2</v>
      </c>
      <c r="N37" s="98">
        <v>2</v>
      </c>
      <c r="O37" s="98"/>
      <c r="P37" s="98"/>
      <c r="Q37" s="177"/>
      <c r="R37" s="98"/>
      <c r="S37" s="98"/>
      <c r="T37" s="98"/>
      <c r="U37" s="98"/>
    </row>
    <row r="38" spans="1:64" s="54" customFormat="1" ht="14.1" customHeight="1" x14ac:dyDescent="0.25">
      <c r="A38" s="448"/>
      <c r="B38" s="180" t="s">
        <v>470</v>
      </c>
      <c r="C38" s="45">
        <v>2</v>
      </c>
      <c r="D38" s="45">
        <v>2</v>
      </c>
      <c r="E38" s="45"/>
      <c r="F38" s="45"/>
      <c r="G38" s="180" t="s">
        <v>505</v>
      </c>
      <c r="H38" s="98">
        <v>2</v>
      </c>
      <c r="I38" s="98">
        <v>2</v>
      </c>
      <c r="J38" s="98"/>
      <c r="K38" s="98"/>
      <c r="L38" s="185" t="s">
        <v>519</v>
      </c>
      <c r="M38" s="98">
        <v>2</v>
      </c>
      <c r="N38" s="98">
        <v>2</v>
      </c>
      <c r="O38" s="98"/>
      <c r="P38" s="98"/>
      <c r="Q38" s="177"/>
      <c r="R38" s="98"/>
      <c r="S38" s="98"/>
      <c r="T38" s="98"/>
      <c r="U38" s="98"/>
    </row>
    <row r="39" spans="1:64" s="54" customFormat="1" ht="14.1" customHeight="1" x14ac:dyDescent="0.25">
      <c r="A39" s="448"/>
      <c r="B39" s="180" t="s">
        <v>173</v>
      </c>
      <c r="C39" s="45"/>
      <c r="D39" s="45"/>
      <c r="E39" s="45">
        <v>2</v>
      </c>
      <c r="F39" s="45">
        <v>2</v>
      </c>
      <c r="G39" s="185" t="s">
        <v>506</v>
      </c>
      <c r="H39" s="98">
        <v>2</v>
      </c>
      <c r="I39" s="98">
        <v>2</v>
      </c>
      <c r="J39" s="98"/>
      <c r="K39" s="98"/>
      <c r="L39" s="17" t="s">
        <v>520</v>
      </c>
      <c r="M39" s="98">
        <v>2</v>
      </c>
      <c r="N39" s="98">
        <v>2</v>
      </c>
      <c r="O39" s="98"/>
      <c r="P39" s="98"/>
      <c r="Q39" s="177"/>
      <c r="R39" s="98"/>
      <c r="S39" s="98"/>
      <c r="T39" s="98"/>
      <c r="U39" s="98"/>
    </row>
    <row r="40" spans="1:64" s="54" customFormat="1" ht="14.1" customHeight="1" x14ac:dyDescent="0.25">
      <c r="A40" s="448"/>
      <c r="B40" s="178" t="s">
        <v>176</v>
      </c>
      <c r="C40" s="45"/>
      <c r="D40" s="45"/>
      <c r="E40" s="45">
        <v>2</v>
      </c>
      <c r="F40" s="45">
        <v>2</v>
      </c>
      <c r="G40" s="178" t="s">
        <v>507</v>
      </c>
      <c r="H40" s="98">
        <v>2</v>
      </c>
      <c r="I40" s="98">
        <v>2</v>
      </c>
      <c r="J40" s="98"/>
      <c r="K40" s="98"/>
      <c r="L40" s="177" t="s">
        <v>521</v>
      </c>
      <c r="M40" s="98">
        <v>2</v>
      </c>
      <c r="N40" s="98">
        <v>2</v>
      </c>
      <c r="O40" s="98">
        <v>2</v>
      </c>
      <c r="P40" s="98">
        <v>2</v>
      </c>
      <c r="Q40" s="17"/>
      <c r="R40" s="98"/>
      <c r="S40" s="98"/>
      <c r="T40" s="98"/>
      <c r="U40" s="98"/>
    </row>
    <row r="41" spans="1:64" s="54" customFormat="1" ht="14.1" customHeight="1" x14ac:dyDescent="0.25">
      <c r="A41" s="448"/>
      <c r="B41" s="178" t="s">
        <v>177</v>
      </c>
      <c r="C41" s="45"/>
      <c r="D41" s="45"/>
      <c r="E41" s="45">
        <v>2</v>
      </c>
      <c r="F41" s="45">
        <v>2</v>
      </c>
      <c r="G41" s="181" t="s">
        <v>508</v>
      </c>
      <c r="H41" s="98"/>
      <c r="I41" s="98"/>
      <c r="J41" s="98">
        <v>2</v>
      </c>
      <c r="K41" s="98">
        <v>2</v>
      </c>
      <c r="L41" s="180" t="s">
        <v>522</v>
      </c>
      <c r="M41" s="98"/>
      <c r="N41" s="45"/>
      <c r="O41" s="45">
        <v>2</v>
      </c>
      <c r="P41" s="45">
        <v>2</v>
      </c>
      <c r="Q41" s="17" t="s">
        <v>496</v>
      </c>
      <c r="R41" s="98"/>
      <c r="S41" s="98"/>
      <c r="T41" s="98"/>
      <c r="U41" s="98"/>
    </row>
    <row r="42" spans="1:64" s="54" customFormat="1" ht="14.1" customHeight="1" x14ac:dyDescent="0.25">
      <c r="A42" s="448"/>
      <c r="B42" s="181" t="s">
        <v>471</v>
      </c>
      <c r="C42" s="98"/>
      <c r="D42" s="98"/>
      <c r="E42" s="98">
        <v>2</v>
      </c>
      <c r="F42" s="98">
        <v>2</v>
      </c>
      <c r="G42" s="17" t="s">
        <v>509</v>
      </c>
      <c r="H42" s="98"/>
      <c r="I42" s="98"/>
      <c r="J42" s="98">
        <v>2</v>
      </c>
      <c r="K42" s="98">
        <v>2</v>
      </c>
      <c r="L42" s="180" t="s">
        <v>523</v>
      </c>
      <c r="M42" s="98"/>
      <c r="N42" s="45"/>
      <c r="O42" s="45">
        <v>2</v>
      </c>
      <c r="P42" s="45">
        <v>2</v>
      </c>
      <c r="Q42" s="210"/>
      <c r="R42" s="98"/>
      <c r="S42" s="98"/>
      <c r="T42" s="98"/>
      <c r="U42" s="98"/>
    </row>
    <row r="43" spans="1:64" s="54" customFormat="1" ht="14.1" customHeight="1" x14ac:dyDescent="0.25">
      <c r="A43" s="448"/>
      <c r="B43" s="181"/>
      <c r="C43" s="45"/>
      <c r="D43" s="45"/>
      <c r="E43" s="45"/>
      <c r="F43" s="45"/>
      <c r="G43" s="180" t="s">
        <v>510</v>
      </c>
      <c r="H43" s="98"/>
      <c r="I43" s="98"/>
      <c r="J43" s="98">
        <v>2</v>
      </c>
      <c r="K43" s="98">
        <v>2</v>
      </c>
      <c r="L43" s="185" t="s">
        <v>524</v>
      </c>
      <c r="M43" s="98"/>
      <c r="N43" s="45"/>
      <c r="O43" s="45">
        <v>2</v>
      </c>
      <c r="P43" s="45">
        <v>2</v>
      </c>
      <c r="Q43" s="210"/>
      <c r="R43" s="98"/>
      <c r="S43" s="98"/>
      <c r="T43" s="98"/>
      <c r="U43" s="98"/>
    </row>
    <row r="44" spans="1:64" s="54" customFormat="1" ht="14.1" customHeight="1" x14ac:dyDescent="0.25">
      <c r="A44" s="448"/>
      <c r="B44" s="182"/>
      <c r="C44" s="45"/>
      <c r="D44" s="45"/>
      <c r="E44" s="45"/>
      <c r="F44" s="45"/>
      <c r="G44" s="180" t="s">
        <v>511</v>
      </c>
      <c r="H44" s="98"/>
      <c r="I44" s="98"/>
      <c r="J44" s="98">
        <v>2</v>
      </c>
      <c r="K44" s="98">
        <v>2</v>
      </c>
      <c r="L44" s="185" t="s">
        <v>525</v>
      </c>
      <c r="M44" s="98"/>
      <c r="N44" s="45"/>
      <c r="O44" s="45">
        <v>2</v>
      </c>
      <c r="P44" s="45">
        <v>2</v>
      </c>
      <c r="Q44" s="176"/>
      <c r="R44" s="98"/>
      <c r="S44" s="98"/>
      <c r="T44" s="98"/>
      <c r="U44" s="98"/>
    </row>
    <row r="45" spans="1:64" s="54" customFormat="1" ht="14.1" customHeight="1" x14ac:dyDescent="0.25">
      <c r="A45" s="448"/>
      <c r="B45" s="17"/>
      <c r="C45" s="45"/>
      <c r="D45" s="45"/>
      <c r="E45" s="45"/>
      <c r="F45" s="45"/>
      <c r="G45" s="185" t="s">
        <v>512</v>
      </c>
      <c r="H45" s="98"/>
      <c r="I45" s="98"/>
      <c r="J45" s="98">
        <v>2</v>
      </c>
      <c r="K45" s="98">
        <v>2</v>
      </c>
      <c r="L45" s="17" t="s">
        <v>526</v>
      </c>
      <c r="M45" s="98"/>
      <c r="N45" s="45"/>
      <c r="O45" s="45">
        <v>2</v>
      </c>
      <c r="P45" s="45">
        <v>2</v>
      </c>
      <c r="Q45" s="177"/>
      <c r="R45" s="98"/>
      <c r="S45" s="98"/>
      <c r="T45" s="98"/>
      <c r="U45" s="98"/>
    </row>
    <row r="46" spans="1:64" s="54" customFormat="1" ht="14.1" customHeight="1" x14ac:dyDescent="0.25">
      <c r="A46" s="448"/>
      <c r="B46" s="181"/>
      <c r="C46" s="45"/>
      <c r="D46" s="45"/>
      <c r="E46" s="45"/>
      <c r="F46" s="45"/>
      <c r="G46" s="185" t="s">
        <v>513</v>
      </c>
      <c r="H46" s="98"/>
      <c r="I46" s="98"/>
      <c r="J46" s="98">
        <v>2</v>
      </c>
      <c r="K46" s="98">
        <v>2</v>
      </c>
      <c r="L46" s="17"/>
      <c r="M46" s="98"/>
      <c r="N46" s="98"/>
      <c r="O46" s="98"/>
      <c r="P46" s="98"/>
      <c r="Q46" s="177"/>
      <c r="R46" s="98"/>
      <c r="S46" s="98"/>
      <c r="T46" s="98"/>
      <c r="U46" s="98"/>
    </row>
    <row r="47" spans="1:64" s="62" customFormat="1" ht="14.1" customHeight="1" x14ac:dyDescent="0.25">
      <c r="A47" s="448"/>
      <c r="B47" s="203" t="s">
        <v>43</v>
      </c>
      <c r="C47" s="187">
        <f>SUM(C35:C46)</f>
        <v>8</v>
      </c>
      <c r="D47" s="187">
        <f>SUM(D35:D46)</f>
        <v>8</v>
      </c>
      <c r="E47" s="187">
        <f>SUM(E35:E46)</f>
        <v>8</v>
      </c>
      <c r="F47" s="187">
        <f>SUM(F35:F46)</f>
        <v>8</v>
      </c>
      <c r="G47" s="203" t="s">
        <v>43</v>
      </c>
      <c r="H47" s="187">
        <f>SUM(H35:H46)</f>
        <v>12</v>
      </c>
      <c r="I47" s="187">
        <f>SUM(I35:I46)</f>
        <v>12</v>
      </c>
      <c r="J47" s="187">
        <f>SUM(J35:J46)</f>
        <v>12</v>
      </c>
      <c r="K47" s="187">
        <f>SUM(K35:K46)</f>
        <v>12</v>
      </c>
      <c r="L47" s="203" t="s">
        <v>43</v>
      </c>
      <c r="M47" s="187">
        <f>SUM(M35:M46)</f>
        <v>12</v>
      </c>
      <c r="N47" s="187">
        <f>SUM(N35:N46)</f>
        <v>12</v>
      </c>
      <c r="O47" s="187">
        <f>SUM(O35:O46)</f>
        <v>12</v>
      </c>
      <c r="P47" s="187">
        <f>SUM(P35:P46)</f>
        <v>12</v>
      </c>
      <c r="Q47" s="203" t="s">
        <v>43</v>
      </c>
      <c r="R47" s="187">
        <f>SUM(R35:R46)</f>
        <v>0</v>
      </c>
      <c r="S47" s="187">
        <f>SUM(S35:S46)</f>
        <v>0</v>
      </c>
      <c r="T47" s="187">
        <f>SUM(T35:T46)</f>
        <v>0</v>
      </c>
      <c r="U47" s="187">
        <f>SUM(U35:U46)</f>
        <v>0</v>
      </c>
    </row>
    <row r="48" spans="1:64" s="62" customFormat="1" ht="14.1" customHeight="1" x14ac:dyDescent="0.25">
      <c r="A48" s="448"/>
      <c r="B48" s="204" t="s">
        <v>121</v>
      </c>
      <c r="C48" s="413" t="s">
        <v>498</v>
      </c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</row>
    <row r="49" spans="1:22" s="223" customFormat="1" ht="15" customHeight="1" x14ac:dyDescent="0.25">
      <c r="A49" s="451" t="s">
        <v>344</v>
      </c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</row>
    <row r="50" spans="1:22" s="223" customFormat="1" ht="15" customHeight="1" x14ac:dyDescent="0.25">
      <c r="A50" s="451" t="s">
        <v>538</v>
      </c>
      <c r="B50" s="451"/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  <c r="V50" s="205"/>
    </row>
    <row r="51" spans="1:22" s="223" customFormat="1" ht="15" customHeight="1" x14ac:dyDescent="0.25">
      <c r="A51" s="452" t="s">
        <v>346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205"/>
    </row>
    <row r="52" spans="1:22" s="223" customFormat="1" ht="15" customHeight="1" x14ac:dyDescent="0.25">
      <c r="A52" s="444" t="s">
        <v>345</v>
      </c>
      <c r="B52" s="444"/>
      <c r="C52" s="444"/>
      <c r="D52" s="444"/>
      <c r="E52" s="444"/>
      <c r="F52" s="444"/>
      <c r="G52" s="444"/>
      <c r="H52" s="206"/>
      <c r="I52" s="86"/>
      <c r="J52" s="206"/>
      <c r="K52" s="206"/>
      <c r="L52" s="445" t="s">
        <v>347</v>
      </c>
      <c r="M52" s="445"/>
      <c r="N52" s="445"/>
      <c r="O52" s="445"/>
      <c r="P52" s="445"/>
      <c r="Q52" s="445"/>
      <c r="R52" s="445"/>
      <c r="S52" s="445"/>
      <c r="T52" s="445"/>
      <c r="U52" s="445"/>
      <c r="V52" s="205"/>
    </row>
    <row r="53" spans="1:22" s="173" customFormat="1" ht="15" customHeight="1" x14ac:dyDescent="0.15">
      <c r="A53" s="446" t="s">
        <v>317</v>
      </c>
      <c r="B53" s="446"/>
      <c r="C53" s="446"/>
      <c r="D53" s="446"/>
      <c r="E53" s="446"/>
      <c r="F53" s="446"/>
      <c r="G53" s="446"/>
      <c r="H53" s="446"/>
      <c r="I53" s="446"/>
      <c r="J53" s="446"/>
      <c r="K53" s="446"/>
      <c r="L53" s="445"/>
      <c r="M53" s="445"/>
      <c r="N53" s="445"/>
      <c r="O53" s="445"/>
      <c r="P53" s="445"/>
      <c r="Q53" s="445"/>
      <c r="R53" s="445"/>
      <c r="S53" s="445"/>
      <c r="T53" s="445"/>
      <c r="U53" s="445"/>
    </row>
    <row r="54" spans="1:22" s="173" customFormat="1" ht="15" customHeight="1" x14ac:dyDescent="0.15">
      <c r="A54" s="446"/>
      <c r="B54" s="446"/>
      <c r="C54" s="446"/>
      <c r="D54" s="446"/>
      <c r="E54" s="446"/>
      <c r="F54" s="446"/>
      <c r="G54" s="446"/>
      <c r="H54" s="446"/>
      <c r="I54" s="446"/>
      <c r="J54" s="446"/>
      <c r="K54" s="446"/>
      <c r="L54" s="445"/>
      <c r="M54" s="445"/>
      <c r="N54" s="445"/>
      <c r="O54" s="445"/>
      <c r="P54" s="445"/>
      <c r="Q54" s="445"/>
      <c r="R54" s="445"/>
      <c r="S54" s="445"/>
      <c r="T54" s="445"/>
      <c r="U54" s="445"/>
    </row>
    <row r="55" spans="1:22" s="173" customFormat="1" ht="15" customHeight="1" x14ac:dyDescent="0.15">
      <c r="A55" s="446" t="s">
        <v>413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</row>
    <row r="56" spans="1:22" s="55" customFormat="1" x14ac:dyDescent="0.25">
      <c r="A56" s="10"/>
      <c r="B56" s="56"/>
      <c r="C56" s="7"/>
      <c r="D56" s="7"/>
      <c r="E56" s="7"/>
      <c r="F56" s="7"/>
      <c r="G56" s="56"/>
      <c r="H56" s="7"/>
      <c r="I56" s="7"/>
      <c r="J56" s="7"/>
      <c r="K56" s="7"/>
      <c r="L56" s="56"/>
      <c r="M56" s="7"/>
      <c r="N56" s="7"/>
      <c r="O56" s="7"/>
      <c r="P56" s="7"/>
      <c r="Q56" s="56"/>
      <c r="R56" s="7"/>
      <c r="S56" s="7"/>
      <c r="T56" s="7"/>
      <c r="U56" s="7"/>
    </row>
    <row r="57" spans="1:22" s="55" customFormat="1" x14ac:dyDescent="0.25">
      <c r="A57" s="10"/>
      <c r="B57" s="56"/>
      <c r="C57" s="7"/>
      <c r="D57" s="7"/>
      <c r="E57" s="7"/>
      <c r="F57" s="7"/>
      <c r="G57" s="56"/>
      <c r="H57" s="7"/>
      <c r="I57" s="7"/>
      <c r="J57" s="7"/>
      <c r="K57" s="7"/>
      <c r="L57" s="56"/>
      <c r="M57" s="7"/>
      <c r="N57" s="7"/>
      <c r="O57" s="7"/>
      <c r="P57" s="7"/>
      <c r="Q57" s="56"/>
      <c r="R57" s="7"/>
      <c r="S57" s="7"/>
      <c r="T57" s="7"/>
      <c r="U57" s="7"/>
    </row>
    <row r="58" spans="1:22" s="55" customFormat="1" x14ac:dyDescent="0.25">
      <c r="A58" s="10"/>
      <c r="B58" s="56"/>
      <c r="C58" s="7"/>
      <c r="D58" s="7"/>
      <c r="E58" s="7"/>
      <c r="F58" s="7"/>
      <c r="G58" s="56"/>
      <c r="H58" s="7"/>
      <c r="I58" s="7"/>
      <c r="J58" s="7"/>
      <c r="K58" s="7"/>
      <c r="L58" s="56"/>
      <c r="M58" s="7"/>
      <c r="N58" s="7"/>
      <c r="O58" s="7"/>
      <c r="P58" s="7"/>
      <c r="Q58" s="56"/>
      <c r="R58" s="7"/>
      <c r="S58" s="7"/>
      <c r="T58" s="7"/>
      <c r="U58" s="7"/>
    </row>
    <row r="59" spans="1:22" s="55" customFormat="1" x14ac:dyDescent="0.25">
      <c r="A59" s="10"/>
      <c r="B59" s="56"/>
      <c r="C59" s="7"/>
      <c r="D59" s="7"/>
      <c r="E59" s="7"/>
      <c r="F59" s="7"/>
      <c r="G59" s="56"/>
      <c r="H59" s="7"/>
      <c r="I59" s="7"/>
      <c r="J59" s="7"/>
      <c r="K59" s="7"/>
      <c r="L59" s="56"/>
      <c r="M59" s="7"/>
      <c r="N59" s="7"/>
      <c r="O59" s="7"/>
      <c r="P59" s="7"/>
      <c r="Q59" s="56"/>
      <c r="R59" s="7"/>
      <c r="S59" s="7"/>
      <c r="T59" s="7"/>
      <c r="U59" s="7"/>
    </row>
    <row r="60" spans="1:22" s="55" customFormat="1" x14ac:dyDescent="0.25">
      <c r="A60" s="10"/>
      <c r="B60" s="56"/>
      <c r="C60" s="7"/>
      <c r="D60" s="7"/>
      <c r="E60" s="7"/>
      <c r="F60" s="7"/>
      <c r="G60" s="56"/>
      <c r="H60" s="7"/>
      <c r="I60" s="7"/>
      <c r="J60" s="7"/>
      <c r="K60" s="7"/>
      <c r="L60" s="56"/>
      <c r="M60" s="7"/>
      <c r="N60" s="7"/>
      <c r="O60" s="7"/>
      <c r="P60" s="7"/>
      <c r="Q60" s="56"/>
      <c r="R60" s="7"/>
      <c r="S60" s="7"/>
      <c r="T60" s="7"/>
      <c r="U60" s="7"/>
    </row>
  </sheetData>
  <mergeCells count="44">
    <mergeCell ref="A55:U55"/>
    <mergeCell ref="A22:A23"/>
    <mergeCell ref="C23:U23"/>
    <mergeCell ref="A49:U49"/>
    <mergeCell ref="A50:U50"/>
    <mergeCell ref="A51:U51"/>
    <mergeCell ref="A52:G52"/>
    <mergeCell ref="L52:U54"/>
    <mergeCell ref="A53:K54"/>
    <mergeCell ref="A31:A34"/>
    <mergeCell ref="A35:A48"/>
    <mergeCell ref="C48:U48"/>
    <mergeCell ref="C21:U21"/>
    <mergeCell ref="A17:A18"/>
    <mergeCell ref="C34:U34"/>
    <mergeCell ref="A24:A30"/>
    <mergeCell ref="C30:U30"/>
    <mergeCell ref="B17:U17"/>
    <mergeCell ref="C18:U18"/>
    <mergeCell ref="A19:A21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E4:F4"/>
    <mergeCell ref="H4:I4"/>
    <mergeCell ref="J4:K4"/>
    <mergeCell ref="T4:U4"/>
    <mergeCell ref="C16:U16"/>
    <mergeCell ref="A6:A11"/>
    <mergeCell ref="C10:U10"/>
    <mergeCell ref="B11:U11"/>
    <mergeCell ref="M4:N4"/>
    <mergeCell ref="O4:P4"/>
    <mergeCell ref="A12:A16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L59"/>
  <sheetViews>
    <sheetView topLeftCell="A28" workbookViewId="0">
      <selection activeCell="B17" sqref="B17:U17"/>
    </sheetView>
  </sheetViews>
  <sheetFormatPr defaultColWidth="8.875" defaultRowHeight="15" x14ac:dyDescent="0.2"/>
  <cols>
    <col min="1" max="1" width="2.25" style="344" customWidth="1"/>
    <col min="2" max="2" width="13.375" style="342" customWidth="1"/>
    <col min="3" max="6" width="2.875" style="343" customWidth="1"/>
    <col min="7" max="7" width="13.375" style="342" customWidth="1"/>
    <col min="8" max="11" width="2.875" style="343" customWidth="1"/>
    <col min="12" max="12" width="13.375" style="342" customWidth="1"/>
    <col min="13" max="16" width="2.875" style="343" customWidth="1"/>
    <col min="17" max="17" width="13.375" style="342" customWidth="1"/>
    <col min="18" max="21" width="2.875" style="343" customWidth="1"/>
    <col min="22" max="16384" width="8.875" style="293"/>
  </cols>
  <sheetData>
    <row r="1" spans="1:21" ht="26.25" customHeight="1" x14ac:dyDescent="0.2">
      <c r="A1" s="489" t="s">
        <v>590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1" s="294" customFormat="1" ht="24.95" customHeight="1" x14ac:dyDescent="0.15">
      <c r="A2" s="491" t="s">
        <v>687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</row>
    <row r="3" spans="1:21" s="295" customFormat="1" ht="12.75" x14ac:dyDescent="0.2">
      <c r="A3" s="486" t="s">
        <v>547</v>
      </c>
      <c r="B3" s="492" t="s">
        <v>548</v>
      </c>
      <c r="C3" s="486" t="s">
        <v>549</v>
      </c>
      <c r="D3" s="486"/>
      <c r="E3" s="486"/>
      <c r="F3" s="486"/>
      <c r="G3" s="492" t="s">
        <v>548</v>
      </c>
      <c r="H3" s="486" t="s">
        <v>550</v>
      </c>
      <c r="I3" s="486"/>
      <c r="J3" s="486"/>
      <c r="K3" s="486"/>
      <c r="L3" s="492" t="s">
        <v>548</v>
      </c>
      <c r="M3" s="486" t="s">
        <v>591</v>
      </c>
      <c r="N3" s="486"/>
      <c r="O3" s="486"/>
      <c r="P3" s="486"/>
      <c r="Q3" s="492" t="s">
        <v>548</v>
      </c>
      <c r="R3" s="486" t="s">
        <v>552</v>
      </c>
      <c r="S3" s="486"/>
      <c r="T3" s="486"/>
      <c r="U3" s="486"/>
    </row>
    <row r="4" spans="1:21" s="295" customFormat="1" ht="12.75" x14ac:dyDescent="0.2">
      <c r="A4" s="486"/>
      <c r="B4" s="492"/>
      <c r="C4" s="486" t="s">
        <v>553</v>
      </c>
      <c r="D4" s="486"/>
      <c r="E4" s="486" t="s">
        <v>554</v>
      </c>
      <c r="F4" s="486"/>
      <c r="G4" s="492"/>
      <c r="H4" s="486" t="s">
        <v>553</v>
      </c>
      <c r="I4" s="486"/>
      <c r="J4" s="486" t="s">
        <v>554</v>
      </c>
      <c r="K4" s="486"/>
      <c r="L4" s="492"/>
      <c r="M4" s="486" t="s">
        <v>553</v>
      </c>
      <c r="N4" s="486"/>
      <c r="O4" s="486" t="s">
        <v>554</v>
      </c>
      <c r="P4" s="486"/>
      <c r="Q4" s="492"/>
      <c r="R4" s="486" t="s">
        <v>553</v>
      </c>
      <c r="S4" s="486"/>
      <c r="T4" s="486" t="s">
        <v>554</v>
      </c>
      <c r="U4" s="486"/>
    </row>
    <row r="5" spans="1:21" s="297" customFormat="1" ht="13.5" customHeight="1" x14ac:dyDescent="0.2">
      <c r="A5" s="486"/>
      <c r="B5" s="492"/>
      <c r="C5" s="296" t="s">
        <v>592</v>
      </c>
      <c r="D5" s="296" t="s">
        <v>593</v>
      </c>
      <c r="E5" s="296" t="s">
        <v>592</v>
      </c>
      <c r="F5" s="296" t="s">
        <v>593</v>
      </c>
      <c r="G5" s="492"/>
      <c r="H5" s="296" t="s">
        <v>592</v>
      </c>
      <c r="I5" s="296" t="s">
        <v>593</v>
      </c>
      <c r="J5" s="296" t="s">
        <v>592</v>
      </c>
      <c r="K5" s="296" t="s">
        <v>593</v>
      </c>
      <c r="L5" s="492"/>
      <c r="M5" s="296" t="s">
        <v>592</v>
      </c>
      <c r="N5" s="296" t="s">
        <v>593</v>
      </c>
      <c r="O5" s="296" t="s">
        <v>592</v>
      </c>
      <c r="P5" s="296" t="s">
        <v>593</v>
      </c>
      <c r="Q5" s="492"/>
      <c r="R5" s="296" t="s">
        <v>592</v>
      </c>
      <c r="S5" s="296" t="s">
        <v>593</v>
      </c>
      <c r="T5" s="296" t="s">
        <v>592</v>
      </c>
      <c r="U5" s="296" t="s">
        <v>593</v>
      </c>
    </row>
    <row r="6" spans="1:21" s="300" customFormat="1" ht="12.6" customHeight="1" x14ac:dyDescent="0.25">
      <c r="A6" s="486" t="s">
        <v>594</v>
      </c>
      <c r="B6" s="298" t="s">
        <v>595</v>
      </c>
      <c r="C6" s="299">
        <v>2</v>
      </c>
      <c r="D6" s="296">
        <v>2</v>
      </c>
      <c r="E6" s="296"/>
      <c r="F6" s="296"/>
      <c r="G6" s="298" t="s">
        <v>596</v>
      </c>
      <c r="H6" s="296">
        <v>2</v>
      </c>
      <c r="I6" s="296">
        <v>2</v>
      </c>
      <c r="J6" s="296"/>
      <c r="K6" s="296"/>
      <c r="L6" s="298"/>
      <c r="M6" s="296"/>
      <c r="N6" s="296"/>
      <c r="O6" s="296"/>
      <c r="P6" s="296"/>
      <c r="Q6" s="298"/>
      <c r="R6" s="296"/>
      <c r="S6" s="296"/>
      <c r="T6" s="296"/>
      <c r="U6" s="296"/>
    </row>
    <row r="7" spans="1:21" s="301" customFormat="1" ht="12.6" customHeight="1" x14ac:dyDescent="0.25">
      <c r="A7" s="486"/>
      <c r="B7" s="298" t="s">
        <v>597</v>
      </c>
      <c r="C7" s="299">
        <v>2</v>
      </c>
      <c r="D7" s="296">
        <v>2</v>
      </c>
      <c r="E7" s="296">
        <v>2</v>
      </c>
      <c r="F7" s="296">
        <v>2</v>
      </c>
      <c r="G7" s="298" t="s">
        <v>598</v>
      </c>
      <c r="H7" s="296">
        <v>2</v>
      </c>
      <c r="I7" s="296">
        <v>2</v>
      </c>
      <c r="J7" s="296"/>
      <c r="K7" s="296"/>
      <c r="L7" s="298"/>
      <c r="M7" s="296"/>
      <c r="N7" s="296"/>
      <c r="O7" s="296"/>
      <c r="P7" s="296"/>
      <c r="Q7" s="298"/>
      <c r="R7" s="296"/>
      <c r="S7" s="296"/>
      <c r="T7" s="296"/>
      <c r="U7" s="296"/>
    </row>
    <row r="8" spans="1:21" s="301" customFormat="1" ht="12.6" customHeight="1" x14ac:dyDescent="0.25">
      <c r="A8" s="486"/>
      <c r="B8" s="298" t="s">
        <v>599</v>
      </c>
      <c r="C8" s="299">
        <v>2</v>
      </c>
      <c r="D8" s="296">
        <v>2</v>
      </c>
      <c r="E8" s="296">
        <v>2</v>
      </c>
      <c r="F8" s="296">
        <v>2</v>
      </c>
      <c r="G8" s="298"/>
      <c r="H8" s="296"/>
      <c r="I8" s="296"/>
      <c r="J8" s="296"/>
      <c r="K8" s="296"/>
      <c r="L8" s="298"/>
      <c r="M8" s="296"/>
      <c r="N8" s="296"/>
      <c r="O8" s="296"/>
      <c r="P8" s="296"/>
      <c r="Q8" s="298"/>
      <c r="R8" s="296"/>
      <c r="S8" s="296"/>
      <c r="T8" s="296"/>
      <c r="U8" s="296"/>
    </row>
    <row r="9" spans="1:21" s="305" customFormat="1" ht="12.6" customHeight="1" x14ac:dyDescent="0.25">
      <c r="A9" s="486"/>
      <c r="B9" s="302" t="s">
        <v>573</v>
      </c>
      <c r="C9" s="303">
        <f>SUM(C6:C8)</f>
        <v>6</v>
      </c>
      <c r="D9" s="304">
        <f>SUM(D6:D8)</f>
        <v>6</v>
      </c>
      <c r="E9" s="304">
        <f>SUM(E6:E8)</f>
        <v>4</v>
      </c>
      <c r="F9" s="304">
        <f>SUM(F6:F8)</f>
        <v>4</v>
      </c>
      <c r="G9" s="302" t="s">
        <v>573</v>
      </c>
      <c r="H9" s="304">
        <f>SUM(H6:H8)</f>
        <v>4</v>
      </c>
      <c r="I9" s="304">
        <f>SUM(I6:I8)</f>
        <v>4</v>
      </c>
      <c r="J9" s="304">
        <f>SUM(J6:J8)</f>
        <v>0</v>
      </c>
      <c r="K9" s="304">
        <f>SUM(K6:K8)</f>
        <v>0</v>
      </c>
      <c r="L9" s="302" t="s">
        <v>573</v>
      </c>
      <c r="M9" s="304">
        <f>SUM(M6:M8)</f>
        <v>0</v>
      </c>
      <c r="N9" s="304">
        <f>SUM(N6:N8)</f>
        <v>0</v>
      </c>
      <c r="O9" s="304">
        <f>SUM(O6:O8)</f>
        <v>0</v>
      </c>
      <c r="P9" s="304">
        <f>SUM(P6:P8)</f>
        <v>0</v>
      </c>
      <c r="Q9" s="302" t="s">
        <v>573</v>
      </c>
      <c r="R9" s="304">
        <f>SUM(R6:R8)</f>
        <v>0</v>
      </c>
      <c r="S9" s="304">
        <f>SUM(S6:S8)</f>
        <v>0</v>
      </c>
      <c r="T9" s="304">
        <f>SUM(T6:T8)</f>
        <v>0</v>
      </c>
      <c r="U9" s="304">
        <f>SUM(U6:U8)</f>
        <v>0</v>
      </c>
    </row>
    <row r="10" spans="1:21" s="305" customFormat="1" ht="12.6" customHeight="1" x14ac:dyDescent="0.25">
      <c r="A10" s="486"/>
      <c r="B10" s="306" t="s">
        <v>575</v>
      </c>
      <c r="C10" s="481">
        <f>C9+E9+H9+J9+M9+O9+R9+T9</f>
        <v>14</v>
      </c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</row>
    <row r="11" spans="1:21" s="305" customFormat="1" ht="50.1" customHeight="1" x14ac:dyDescent="0.25">
      <c r="A11" s="486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301" customFormat="1" ht="12.6" customHeight="1" x14ac:dyDescent="0.25">
      <c r="A12" s="486" t="s">
        <v>559</v>
      </c>
      <c r="B12" s="298" t="s">
        <v>600</v>
      </c>
      <c r="C12" s="296">
        <v>0</v>
      </c>
      <c r="D12" s="296">
        <v>1</v>
      </c>
      <c r="E12" s="296">
        <v>0</v>
      </c>
      <c r="F12" s="296">
        <v>1</v>
      </c>
      <c r="G12" s="298" t="s">
        <v>601</v>
      </c>
      <c r="H12" s="296">
        <v>1</v>
      </c>
      <c r="I12" s="296">
        <v>1</v>
      </c>
      <c r="J12" s="296">
        <v>1</v>
      </c>
      <c r="K12" s="296">
        <v>1</v>
      </c>
      <c r="L12" s="298"/>
      <c r="M12" s="296"/>
      <c r="N12" s="296"/>
      <c r="O12" s="296"/>
      <c r="P12" s="296"/>
      <c r="Q12" s="298"/>
      <c r="R12" s="296"/>
      <c r="S12" s="296"/>
      <c r="T12" s="296"/>
      <c r="U12" s="296"/>
    </row>
    <row r="13" spans="1:21" s="301" customFormat="1" ht="12.6" customHeight="1" x14ac:dyDescent="0.25">
      <c r="A13" s="486"/>
      <c r="B13" s="298" t="s">
        <v>561</v>
      </c>
      <c r="C13" s="299"/>
      <c r="D13" s="296"/>
      <c r="E13" s="296">
        <v>2</v>
      </c>
      <c r="F13" s="296">
        <v>2</v>
      </c>
      <c r="G13" s="307" t="s">
        <v>602</v>
      </c>
      <c r="H13" s="296"/>
      <c r="I13" s="296"/>
      <c r="J13" s="296">
        <v>2</v>
      </c>
      <c r="K13" s="296">
        <v>2</v>
      </c>
      <c r="L13" s="298"/>
      <c r="M13" s="296"/>
      <c r="N13" s="296"/>
      <c r="O13" s="296"/>
      <c r="P13" s="296"/>
      <c r="Q13" s="298"/>
      <c r="R13" s="296"/>
      <c r="S13" s="296"/>
      <c r="T13" s="296"/>
      <c r="U13" s="296"/>
    </row>
    <row r="14" spans="1:21" s="301" customFormat="1" ht="12.6" customHeight="1" x14ac:dyDescent="0.25">
      <c r="A14" s="486"/>
      <c r="B14" s="298"/>
      <c r="C14" s="296"/>
      <c r="D14" s="296"/>
      <c r="E14" s="296"/>
      <c r="F14" s="296"/>
      <c r="G14" s="307" t="s">
        <v>562</v>
      </c>
      <c r="H14" s="296">
        <v>2</v>
      </c>
      <c r="I14" s="296">
        <v>2</v>
      </c>
      <c r="J14" s="296"/>
      <c r="K14" s="296"/>
      <c r="L14" s="298"/>
      <c r="M14" s="296"/>
      <c r="N14" s="296"/>
      <c r="O14" s="296"/>
      <c r="P14" s="296"/>
      <c r="Q14" s="298"/>
      <c r="R14" s="296"/>
      <c r="S14" s="296"/>
      <c r="T14" s="296"/>
      <c r="U14" s="296"/>
    </row>
    <row r="15" spans="1:21" s="305" customFormat="1" ht="12.6" customHeight="1" x14ac:dyDescent="0.25">
      <c r="A15" s="486"/>
      <c r="B15" s="302" t="s">
        <v>573</v>
      </c>
      <c r="C15" s="304">
        <f>SUM(C12:C13)</f>
        <v>0</v>
      </c>
      <c r="D15" s="304">
        <f>SUM(D12:D13)</f>
        <v>1</v>
      </c>
      <c r="E15" s="304">
        <f>SUM(E12:E13)</f>
        <v>2</v>
      </c>
      <c r="F15" s="304">
        <f>SUM(F12:F13)</f>
        <v>3</v>
      </c>
      <c r="G15" s="302" t="s">
        <v>573</v>
      </c>
      <c r="H15" s="304">
        <f>SUM(H12:H14)</f>
        <v>3</v>
      </c>
      <c r="I15" s="304">
        <f>SUM(I12:I14)</f>
        <v>3</v>
      </c>
      <c r="J15" s="304">
        <f>SUM(J12:J14)</f>
        <v>3</v>
      </c>
      <c r="K15" s="304">
        <f>SUM(K12:K14)</f>
        <v>3</v>
      </c>
      <c r="L15" s="302" t="s">
        <v>573</v>
      </c>
      <c r="M15" s="304">
        <f>SUM(M12:M14)</f>
        <v>0</v>
      </c>
      <c r="N15" s="304">
        <f>SUM(N12:N14)</f>
        <v>0</v>
      </c>
      <c r="O15" s="304">
        <f>SUM(O12:O14)</f>
        <v>0</v>
      </c>
      <c r="P15" s="304">
        <f>SUM(P12:P14)</f>
        <v>0</v>
      </c>
      <c r="Q15" s="302" t="s">
        <v>573</v>
      </c>
      <c r="R15" s="304">
        <f>SUM(R12:R14)</f>
        <v>0</v>
      </c>
      <c r="S15" s="304">
        <f>SUM(S12:S14)</f>
        <v>0</v>
      </c>
      <c r="T15" s="304">
        <f>SUM(T12:T14)</f>
        <v>0</v>
      </c>
      <c r="U15" s="304">
        <f>SUM(U12:U14)</f>
        <v>0</v>
      </c>
    </row>
    <row r="16" spans="1:21" s="305" customFormat="1" ht="12.6" customHeight="1" x14ac:dyDescent="0.25">
      <c r="A16" s="486"/>
      <c r="B16" s="306" t="s">
        <v>575</v>
      </c>
      <c r="C16" s="481">
        <f>C15+E15+H15+J15+M15+O15+R15+T15</f>
        <v>8</v>
      </c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</row>
    <row r="17" spans="1:21" s="308" customFormat="1" ht="80.099999999999994" customHeight="1" x14ac:dyDescent="0.2">
      <c r="A17" s="486" t="s">
        <v>563</v>
      </c>
      <c r="B17" s="416" t="s">
        <v>603</v>
      </c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</row>
    <row r="18" spans="1:21" s="310" customFormat="1" ht="12.6" customHeight="1" x14ac:dyDescent="0.25">
      <c r="A18" s="486"/>
      <c r="B18" s="309" t="s">
        <v>558</v>
      </c>
      <c r="C18" s="481">
        <v>6</v>
      </c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</row>
    <row r="19" spans="1:21" s="39" customFormat="1" ht="12.6" customHeight="1" x14ac:dyDescent="0.25">
      <c r="A19" s="487" t="s">
        <v>564</v>
      </c>
      <c r="B19" s="311" t="s">
        <v>565</v>
      </c>
      <c r="C19" s="312">
        <v>2</v>
      </c>
      <c r="D19" s="313">
        <v>2</v>
      </c>
      <c r="E19" s="313"/>
      <c r="F19" s="313"/>
      <c r="G19" s="314" t="s">
        <v>566</v>
      </c>
      <c r="H19" s="313">
        <v>2</v>
      </c>
      <c r="I19" s="313">
        <v>2</v>
      </c>
      <c r="J19" s="313"/>
      <c r="K19" s="313"/>
      <c r="L19" s="311"/>
      <c r="M19" s="313"/>
      <c r="N19" s="313"/>
      <c r="O19" s="313"/>
      <c r="P19" s="313"/>
      <c r="Q19" s="311"/>
      <c r="R19" s="313"/>
      <c r="S19" s="313"/>
      <c r="T19" s="313"/>
      <c r="U19" s="313"/>
    </row>
    <row r="20" spans="1:21" s="39" customFormat="1" ht="12.6" customHeight="1" x14ac:dyDescent="0.25">
      <c r="A20" s="487"/>
      <c r="B20" s="311" t="s">
        <v>567</v>
      </c>
      <c r="C20" s="313"/>
      <c r="D20" s="313"/>
      <c r="E20" s="313">
        <v>2</v>
      </c>
      <c r="F20" s="313">
        <v>2</v>
      </c>
      <c r="G20" s="315" t="s">
        <v>568</v>
      </c>
      <c r="H20" s="313"/>
      <c r="I20" s="313"/>
      <c r="J20" s="313">
        <v>2</v>
      </c>
      <c r="K20" s="313">
        <v>2</v>
      </c>
      <c r="L20" s="311"/>
      <c r="M20" s="313"/>
      <c r="N20" s="313"/>
      <c r="O20" s="313"/>
      <c r="P20" s="313"/>
      <c r="Q20" s="311"/>
      <c r="R20" s="313"/>
      <c r="S20" s="313"/>
      <c r="T20" s="313"/>
      <c r="U20" s="313"/>
    </row>
    <row r="21" spans="1:21" s="317" customFormat="1" ht="12.6" customHeight="1" x14ac:dyDescent="0.25">
      <c r="A21" s="487"/>
      <c r="B21" s="316" t="s">
        <v>604</v>
      </c>
      <c r="C21" s="488">
        <f>C19+E20+H19+J20</f>
        <v>8</v>
      </c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</row>
    <row r="22" spans="1:21" s="321" customFormat="1" ht="13.9" customHeight="1" x14ac:dyDescent="0.2">
      <c r="A22" s="482" t="s">
        <v>605</v>
      </c>
      <c r="B22" s="318" t="s">
        <v>606</v>
      </c>
      <c r="C22" s="319">
        <v>2</v>
      </c>
      <c r="D22" s="319">
        <v>2</v>
      </c>
      <c r="E22" s="319"/>
      <c r="F22" s="319"/>
      <c r="G22" s="318" t="s">
        <v>607</v>
      </c>
      <c r="H22" s="319">
        <v>2</v>
      </c>
      <c r="I22" s="319">
        <v>2</v>
      </c>
      <c r="J22" s="319"/>
      <c r="K22" s="319"/>
      <c r="L22" s="320" t="s">
        <v>608</v>
      </c>
      <c r="M22" s="319"/>
      <c r="N22" s="319"/>
      <c r="O22" s="319">
        <v>2</v>
      </c>
      <c r="P22" s="319">
        <v>2</v>
      </c>
      <c r="Q22" s="320" t="s">
        <v>609</v>
      </c>
      <c r="R22" s="319"/>
      <c r="S22" s="319"/>
      <c r="T22" s="319">
        <v>2</v>
      </c>
      <c r="U22" s="319">
        <v>2</v>
      </c>
    </row>
    <row r="23" spans="1:21" s="321" customFormat="1" ht="13.9" customHeight="1" x14ac:dyDescent="0.2">
      <c r="A23" s="483"/>
      <c r="B23" s="318" t="s">
        <v>610</v>
      </c>
      <c r="C23" s="319">
        <v>2</v>
      </c>
      <c r="D23" s="319">
        <v>2</v>
      </c>
      <c r="E23" s="319"/>
      <c r="F23" s="319"/>
      <c r="G23" s="320" t="s">
        <v>611</v>
      </c>
      <c r="H23" s="319">
        <v>2</v>
      </c>
      <c r="I23" s="319">
        <v>2</v>
      </c>
      <c r="J23" s="319"/>
      <c r="K23" s="319"/>
      <c r="L23" s="318" t="s">
        <v>612</v>
      </c>
      <c r="M23" s="319"/>
      <c r="N23" s="319"/>
      <c r="O23" s="319">
        <v>2</v>
      </c>
      <c r="P23" s="319">
        <v>2</v>
      </c>
      <c r="Q23" s="320" t="s">
        <v>613</v>
      </c>
      <c r="R23" s="319"/>
      <c r="S23" s="319"/>
      <c r="T23" s="319">
        <v>2</v>
      </c>
      <c r="U23" s="319">
        <v>2</v>
      </c>
    </row>
    <row r="24" spans="1:21" s="321" customFormat="1" ht="13.9" customHeight="1" x14ac:dyDescent="0.2">
      <c r="A24" s="484"/>
      <c r="B24" s="322" t="s">
        <v>614</v>
      </c>
      <c r="C24" s="485">
        <f>SUM(C22+C23+H22+H23+O22+O23+T22,+T23)</f>
        <v>16</v>
      </c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</row>
    <row r="25" spans="1:21" s="103" customFormat="1" ht="12.6" customHeight="1" x14ac:dyDescent="0.2">
      <c r="A25" s="463" t="s">
        <v>570</v>
      </c>
      <c r="B25" s="323" t="s">
        <v>615</v>
      </c>
      <c r="C25" s="296">
        <v>2</v>
      </c>
      <c r="D25" s="296">
        <v>2</v>
      </c>
      <c r="E25" s="304"/>
      <c r="F25" s="304"/>
      <c r="G25" s="323" t="s">
        <v>616</v>
      </c>
      <c r="H25" s="296">
        <v>2</v>
      </c>
      <c r="I25" s="296">
        <v>3</v>
      </c>
      <c r="J25" s="296"/>
      <c r="K25" s="296"/>
      <c r="L25" s="323" t="s">
        <v>617</v>
      </c>
      <c r="M25" s="296">
        <v>1</v>
      </c>
      <c r="N25" s="296">
        <v>1</v>
      </c>
      <c r="O25" s="296">
        <v>1</v>
      </c>
      <c r="P25" s="296">
        <v>1</v>
      </c>
      <c r="Q25" s="323" t="s">
        <v>618</v>
      </c>
      <c r="R25" s="296">
        <v>9</v>
      </c>
      <c r="S25" s="296" t="s">
        <v>285</v>
      </c>
      <c r="T25" s="296"/>
      <c r="U25" s="296"/>
    </row>
    <row r="26" spans="1:21" s="103" customFormat="1" ht="12.6" customHeight="1" x14ac:dyDescent="0.2">
      <c r="A26" s="463"/>
      <c r="B26" s="323" t="s">
        <v>619</v>
      </c>
      <c r="C26" s="296">
        <v>2</v>
      </c>
      <c r="D26" s="296">
        <v>2</v>
      </c>
      <c r="E26" s="296"/>
      <c r="F26" s="296"/>
      <c r="G26" s="323" t="s">
        <v>620</v>
      </c>
      <c r="H26" s="296">
        <v>2</v>
      </c>
      <c r="I26" s="296">
        <v>3</v>
      </c>
      <c r="J26" s="296"/>
      <c r="K26" s="296"/>
      <c r="L26" s="323" t="s">
        <v>621</v>
      </c>
      <c r="M26" s="296">
        <v>2</v>
      </c>
      <c r="N26" s="296">
        <v>2</v>
      </c>
      <c r="O26" s="296"/>
      <c r="P26" s="296"/>
      <c r="Q26" s="323" t="s">
        <v>622</v>
      </c>
      <c r="R26" s="296"/>
      <c r="S26" s="296"/>
      <c r="T26" s="296">
        <v>9</v>
      </c>
      <c r="U26" s="296" t="s">
        <v>285</v>
      </c>
    </row>
    <row r="27" spans="1:21" s="103" customFormat="1" ht="12.6" customHeight="1" x14ac:dyDescent="0.2">
      <c r="A27" s="463"/>
      <c r="B27" s="323" t="s">
        <v>623</v>
      </c>
      <c r="C27" s="296">
        <v>2</v>
      </c>
      <c r="D27" s="296">
        <v>3</v>
      </c>
      <c r="E27" s="296"/>
      <c r="F27" s="296"/>
      <c r="G27" s="323" t="s">
        <v>624</v>
      </c>
      <c r="H27" s="296">
        <v>2</v>
      </c>
      <c r="I27" s="296">
        <v>3</v>
      </c>
      <c r="J27" s="296"/>
      <c r="K27" s="296"/>
      <c r="L27" s="323" t="s">
        <v>625</v>
      </c>
      <c r="M27" s="296">
        <v>3</v>
      </c>
      <c r="N27" s="296">
        <v>3</v>
      </c>
      <c r="O27" s="296"/>
      <c r="P27" s="296"/>
      <c r="Q27" s="323"/>
      <c r="R27" s="296"/>
      <c r="S27" s="296"/>
      <c r="T27" s="296"/>
      <c r="U27" s="296"/>
    </row>
    <row r="28" spans="1:21" s="103" customFormat="1" ht="12.6" customHeight="1" x14ac:dyDescent="0.2">
      <c r="A28" s="463"/>
      <c r="B28" s="323" t="s">
        <v>626</v>
      </c>
      <c r="C28" s="296">
        <v>2</v>
      </c>
      <c r="D28" s="296">
        <v>3</v>
      </c>
      <c r="E28" s="296"/>
      <c r="F28" s="296"/>
      <c r="G28" s="323" t="s">
        <v>627</v>
      </c>
      <c r="H28" s="296">
        <v>2</v>
      </c>
      <c r="I28" s="296">
        <v>3</v>
      </c>
      <c r="J28" s="296"/>
      <c r="K28" s="296"/>
      <c r="L28" s="323" t="s">
        <v>628</v>
      </c>
      <c r="M28" s="296"/>
      <c r="N28" s="296"/>
      <c r="O28" s="296">
        <v>3</v>
      </c>
      <c r="P28" s="296">
        <v>3</v>
      </c>
      <c r="Q28" s="323"/>
      <c r="R28" s="296"/>
      <c r="S28" s="296"/>
      <c r="T28" s="296"/>
      <c r="U28" s="296"/>
    </row>
    <row r="29" spans="1:21" s="103" customFormat="1" ht="12.6" customHeight="1" x14ac:dyDescent="0.2">
      <c r="A29" s="463"/>
      <c r="B29" s="323" t="s">
        <v>629</v>
      </c>
      <c r="C29" s="296"/>
      <c r="D29" s="296"/>
      <c r="E29" s="296">
        <v>2</v>
      </c>
      <c r="F29" s="296">
        <v>3</v>
      </c>
      <c r="G29" s="323" t="s">
        <v>630</v>
      </c>
      <c r="H29" s="296"/>
      <c r="I29" s="296"/>
      <c r="J29" s="296">
        <v>2</v>
      </c>
      <c r="K29" s="296">
        <v>3</v>
      </c>
      <c r="L29" s="323" t="s">
        <v>631</v>
      </c>
      <c r="M29" s="296"/>
      <c r="N29" s="296"/>
      <c r="O29" s="296">
        <v>2</v>
      </c>
      <c r="P29" s="296">
        <v>2</v>
      </c>
      <c r="Q29" s="323"/>
      <c r="R29" s="296"/>
      <c r="S29" s="296"/>
      <c r="T29" s="296"/>
      <c r="U29" s="296"/>
    </row>
    <row r="30" spans="1:21" s="103" customFormat="1" ht="12.6" customHeight="1" x14ac:dyDescent="0.2">
      <c r="A30" s="463"/>
      <c r="B30" s="323" t="s">
        <v>632</v>
      </c>
      <c r="C30" s="296"/>
      <c r="D30" s="296"/>
      <c r="E30" s="296">
        <v>2</v>
      </c>
      <c r="F30" s="296">
        <v>3</v>
      </c>
      <c r="G30" s="323" t="s">
        <v>633</v>
      </c>
      <c r="H30" s="296"/>
      <c r="I30" s="296"/>
      <c r="J30" s="296">
        <v>2</v>
      </c>
      <c r="K30" s="296">
        <v>3</v>
      </c>
      <c r="L30" s="323"/>
      <c r="M30" s="296"/>
      <c r="N30" s="296"/>
      <c r="O30" s="296"/>
      <c r="P30" s="296"/>
      <c r="Q30" s="323"/>
      <c r="R30" s="296"/>
      <c r="S30" s="296"/>
      <c r="T30" s="296"/>
      <c r="U30" s="296"/>
    </row>
    <row r="31" spans="1:21" s="103" customFormat="1" ht="12.6" customHeight="1" x14ac:dyDescent="0.2">
      <c r="A31" s="463"/>
      <c r="B31" s="323" t="s">
        <v>634</v>
      </c>
      <c r="C31" s="296"/>
      <c r="D31" s="296"/>
      <c r="E31" s="296">
        <v>2</v>
      </c>
      <c r="F31" s="296">
        <v>2</v>
      </c>
      <c r="G31" s="323" t="s">
        <v>635</v>
      </c>
      <c r="H31" s="296"/>
      <c r="I31" s="296"/>
      <c r="J31" s="296">
        <v>2</v>
      </c>
      <c r="K31" s="296">
        <v>3</v>
      </c>
      <c r="L31" s="323"/>
      <c r="M31" s="296"/>
      <c r="N31" s="296"/>
      <c r="O31" s="296"/>
      <c r="P31" s="296"/>
      <c r="Q31" s="323"/>
      <c r="R31" s="296"/>
      <c r="S31" s="296"/>
      <c r="T31" s="296"/>
      <c r="U31" s="296"/>
    </row>
    <row r="32" spans="1:21" s="103" customFormat="1" ht="12.6" customHeight="1" x14ac:dyDescent="0.2">
      <c r="A32" s="463"/>
      <c r="B32" s="314" t="s">
        <v>636</v>
      </c>
      <c r="C32" s="296"/>
      <c r="D32" s="296" t="s">
        <v>49</v>
      </c>
      <c r="E32" s="296">
        <v>2</v>
      </c>
      <c r="F32" s="296">
        <v>3</v>
      </c>
      <c r="G32" s="323" t="s">
        <v>637</v>
      </c>
      <c r="H32" s="296"/>
      <c r="I32" s="296"/>
      <c r="J32" s="296">
        <v>2</v>
      </c>
      <c r="K32" s="296">
        <v>2</v>
      </c>
      <c r="L32" s="323"/>
      <c r="M32" s="296"/>
      <c r="N32" s="296"/>
      <c r="O32" s="296"/>
      <c r="P32" s="296"/>
      <c r="Q32" s="323"/>
      <c r="R32" s="296"/>
      <c r="S32" s="296"/>
      <c r="T32" s="296"/>
      <c r="U32" s="296"/>
    </row>
    <row r="33" spans="1:38" s="324" customFormat="1" ht="12.6" customHeight="1" x14ac:dyDescent="0.25">
      <c r="A33" s="463"/>
      <c r="B33" s="302" t="s">
        <v>573</v>
      </c>
      <c r="C33" s="304">
        <f>SUM(C25:C31)</f>
        <v>8</v>
      </c>
      <c r="D33" s="304">
        <f>SUM(D25:D31)</f>
        <v>10</v>
      </c>
      <c r="E33" s="304">
        <f>SUM(E25:E32)</f>
        <v>8</v>
      </c>
      <c r="F33" s="304">
        <f>SUM(F25:F32)</f>
        <v>11</v>
      </c>
      <c r="G33" s="302" t="s">
        <v>573</v>
      </c>
      <c r="H33" s="304">
        <f>SUM(H25:H32)</f>
        <v>8</v>
      </c>
      <c r="I33" s="304">
        <f>SUM(I25:I32)</f>
        <v>12</v>
      </c>
      <c r="J33" s="304">
        <f>SUM(J25:J32)</f>
        <v>8</v>
      </c>
      <c r="K33" s="304">
        <f>SUM(K25:K32)</f>
        <v>11</v>
      </c>
      <c r="L33" s="302" t="s">
        <v>574</v>
      </c>
      <c r="M33" s="304">
        <f>SUM(M25:M32)</f>
        <v>6</v>
      </c>
      <c r="N33" s="304">
        <f>SUM(N25:N32)</f>
        <v>6</v>
      </c>
      <c r="O33" s="304">
        <f>SUM(O25:O32)</f>
        <v>6</v>
      </c>
      <c r="P33" s="304">
        <f>SUM(P25:P32)</f>
        <v>6</v>
      </c>
      <c r="Q33" s="302" t="s">
        <v>573</v>
      </c>
      <c r="R33" s="304">
        <f>SUM(R25:R32)</f>
        <v>9</v>
      </c>
      <c r="S33" s="304">
        <f>SUM(S25:S32)</f>
        <v>0</v>
      </c>
      <c r="T33" s="304">
        <f>SUM(T25:T32)</f>
        <v>9</v>
      </c>
      <c r="U33" s="304">
        <f>SUM(U25:U32)</f>
        <v>0</v>
      </c>
    </row>
    <row r="34" spans="1:38" s="324" customFormat="1" ht="12.6" customHeight="1" x14ac:dyDescent="0.25">
      <c r="A34" s="463"/>
      <c r="B34" s="306" t="s">
        <v>575</v>
      </c>
      <c r="C34" s="464" t="str">
        <f>SUM(C33,E33,H33,J33,M33,O33,R33,T33)&amp;"/"&amp;SUM(D33,F33,I33,K33,N33,P33,S33,U33)&amp;"(學分/時數)"</f>
        <v>62/56(學分/時數)</v>
      </c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</row>
    <row r="35" spans="1:38" s="99" customFormat="1" ht="16.5" customHeight="1" x14ac:dyDescent="0.2">
      <c r="A35" s="465" t="s">
        <v>638</v>
      </c>
      <c r="B35" s="314" t="s">
        <v>576</v>
      </c>
      <c r="C35" s="304">
        <v>2</v>
      </c>
      <c r="D35" s="304">
        <v>2</v>
      </c>
      <c r="E35" s="304">
        <v>8</v>
      </c>
      <c r="F35" s="304">
        <v>8</v>
      </c>
      <c r="G35" s="314" t="s">
        <v>576</v>
      </c>
      <c r="H35" s="304">
        <v>8</v>
      </c>
      <c r="I35" s="304">
        <v>8</v>
      </c>
      <c r="J35" s="304">
        <v>8</v>
      </c>
      <c r="K35" s="304">
        <v>8</v>
      </c>
      <c r="L35" s="314" t="s">
        <v>576</v>
      </c>
      <c r="M35" s="304">
        <v>10</v>
      </c>
      <c r="N35" s="304">
        <v>10</v>
      </c>
      <c r="O35" s="304">
        <v>10</v>
      </c>
      <c r="P35" s="304">
        <v>10</v>
      </c>
      <c r="Q35" s="314" t="s">
        <v>576</v>
      </c>
      <c r="R35" s="304">
        <v>0</v>
      </c>
      <c r="S35" s="304">
        <v>0</v>
      </c>
      <c r="T35" s="304">
        <v>0</v>
      </c>
      <c r="U35" s="304">
        <v>0</v>
      </c>
      <c r="V35" s="101"/>
      <c r="AK35" s="100"/>
      <c r="AL35" s="100"/>
    </row>
    <row r="36" spans="1:38" s="102" customFormat="1" ht="13.5" customHeight="1" x14ac:dyDescent="0.25">
      <c r="A36" s="466"/>
      <c r="B36" s="314" t="s">
        <v>639</v>
      </c>
      <c r="C36" s="296">
        <v>2</v>
      </c>
      <c r="D36" s="296">
        <v>2</v>
      </c>
      <c r="E36" s="304"/>
      <c r="F36" s="304"/>
      <c r="G36" s="314"/>
      <c r="H36" s="304"/>
      <c r="I36" s="304"/>
      <c r="J36" s="304"/>
      <c r="K36" s="304"/>
      <c r="L36" s="314"/>
      <c r="M36" s="304"/>
      <c r="N36" s="304"/>
      <c r="O36" s="304"/>
      <c r="P36" s="304"/>
      <c r="Q36" s="325"/>
      <c r="R36" s="296"/>
      <c r="S36" s="296"/>
      <c r="T36" s="296"/>
      <c r="U36" s="296"/>
      <c r="V36" s="101"/>
      <c r="AK36" s="101"/>
      <c r="AL36" s="101"/>
    </row>
    <row r="37" spans="1:38" s="102" customFormat="1" ht="13.5" customHeight="1" x14ac:dyDescent="0.25">
      <c r="A37" s="466"/>
      <c r="B37" s="314" t="s">
        <v>640</v>
      </c>
      <c r="C37" s="296">
        <v>1</v>
      </c>
      <c r="D37" s="296" t="s">
        <v>285</v>
      </c>
      <c r="E37" s="296"/>
      <c r="F37" s="296"/>
      <c r="G37" s="314"/>
      <c r="H37" s="304"/>
      <c r="I37" s="304"/>
      <c r="J37" s="304"/>
      <c r="K37" s="304"/>
      <c r="L37" s="314"/>
      <c r="M37" s="304"/>
      <c r="N37" s="304"/>
      <c r="O37" s="304"/>
      <c r="P37" s="304"/>
      <c r="Q37" s="304"/>
      <c r="R37" s="296"/>
      <c r="S37" s="296"/>
      <c r="T37" s="296"/>
      <c r="U37" s="296"/>
      <c r="V37" s="101"/>
      <c r="AK37" s="101"/>
      <c r="AL37" s="101"/>
    </row>
    <row r="38" spans="1:38" s="102" customFormat="1" ht="13.5" customHeight="1" x14ac:dyDescent="0.25">
      <c r="A38" s="466"/>
      <c r="B38" s="314" t="s">
        <v>641</v>
      </c>
      <c r="C38" s="296"/>
      <c r="D38" s="296"/>
      <c r="E38" s="296">
        <v>1</v>
      </c>
      <c r="F38" s="296" t="s">
        <v>285</v>
      </c>
      <c r="G38" s="326"/>
      <c r="H38" s="327"/>
      <c r="I38" s="327"/>
      <c r="J38" s="327"/>
      <c r="K38" s="327"/>
      <c r="L38" s="326"/>
      <c r="M38" s="327"/>
      <c r="N38" s="327"/>
      <c r="O38" s="327"/>
      <c r="P38" s="327"/>
      <c r="Q38" s="325"/>
      <c r="R38" s="296"/>
      <c r="S38" s="296"/>
      <c r="T38" s="296"/>
      <c r="U38" s="296"/>
      <c r="AK38" s="101"/>
      <c r="AL38" s="101"/>
    </row>
    <row r="39" spans="1:38" s="102" customFormat="1" ht="13.5" customHeight="1" x14ac:dyDescent="0.25">
      <c r="A39" s="466"/>
      <c r="B39" s="468" t="s">
        <v>642</v>
      </c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AK39" s="101"/>
      <c r="AL39" s="101"/>
    </row>
    <row r="40" spans="1:38" s="102" customFormat="1" ht="18" customHeight="1" x14ac:dyDescent="0.25">
      <c r="A40" s="466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AK40" s="101"/>
      <c r="AL40" s="101"/>
    </row>
    <row r="41" spans="1:38" s="102" customFormat="1" ht="13.5" customHeight="1" x14ac:dyDescent="0.2">
      <c r="A41" s="466"/>
      <c r="B41" s="314" t="s">
        <v>643</v>
      </c>
      <c r="C41" s="296">
        <v>2</v>
      </c>
      <c r="D41" s="296">
        <v>2</v>
      </c>
      <c r="E41" s="469" t="s">
        <v>644</v>
      </c>
      <c r="F41" s="470"/>
      <c r="G41" s="314" t="s">
        <v>645</v>
      </c>
      <c r="H41" s="296">
        <v>2</v>
      </c>
      <c r="I41" s="296">
        <v>2</v>
      </c>
      <c r="J41" s="469" t="s">
        <v>644</v>
      </c>
      <c r="K41" s="470"/>
      <c r="L41" s="328" t="s">
        <v>646</v>
      </c>
      <c r="M41" s="296">
        <v>2</v>
      </c>
      <c r="N41" s="296">
        <v>2</v>
      </c>
      <c r="O41" s="475" t="s">
        <v>644</v>
      </c>
      <c r="P41" s="476"/>
      <c r="Q41" s="326"/>
      <c r="R41" s="296"/>
      <c r="S41" s="296"/>
      <c r="T41" s="327"/>
      <c r="U41" s="327"/>
      <c r="AK41" s="100"/>
      <c r="AL41" s="100"/>
    </row>
    <row r="42" spans="1:38" s="102" customFormat="1" ht="13.5" customHeight="1" x14ac:dyDescent="0.2">
      <c r="A42" s="466"/>
      <c r="B42" s="314" t="s">
        <v>647</v>
      </c>
      <c r="C42" s="296">
        <v>2</v>
      </c>
      <c r="D42" s="296">
        <v>2</v>
      </c>
      <c r="E42" s="471"/>
      <c r="F42" s="472"/>
      <c r="G42" s="314" t="s">
        <v>648</v>
      </c>
      <c r="H42" s="296">
        <v>2</v>
      </c>
      <c r="I42" s="296">
        <v>2</v>
      </c>
      <c r="J42" s="471"/>
      <c r="K42" s="472"/>
      <c r="L42" s="328" t="s">
        <v>649</v>
      </c>
      <c r="M42" s="296">
        <v>2</v>
      </c>
      <c r="N42" s="296">
        <v>2</v>
      </c>
      <c r="O42" s="477"/>
      <c r="P42" s="478"/>
      <c r="Q42" s="314"/>
      <c r="R42" s="296"/>
      <c r="S42" s="296"/>
      <c r="T42" s="327"/>
      <c r="U42" s="327"/>
      <c r="AK42" s="103"/>
      <c r="AL42" s="103"/>
    </row>
    <row r="43" spans="1:38" s="102" customFormat="1" ht="12.75" customHeight="1" x14ac:dyDescent="0.2">
      <c r="A43" s="466"/>
      <c r="B43" s="314" t="s">
        <v>650</v>
      </c>
      <c r="C43" s="296">
        <v>2</v>
      </c>
      <c r="D43" s="296">
        <v>2</v>
      </c>
      <c r="E43" s="471"/>
      <c r="F43" s="472"/>
      <c r="G43" s="314" t="s">
        <v>651</v>
      </c>
      <c r="H43" s="296">
        <v>2</v>
      </c>
      <c r="I43" s="296">
        <v>2</v>
      </c>
      <c r="J43" s="471"/>
      <c r="K43" s="472"/>
      <c r="L43" s="323" t="s">
        <v>652</v>
      </c>
      <c r="M43" s="296">
        <v>2</v>
      </c>
      <c r="N43" s="296">
        <v>2</v>
      </c>
      <c r="O43" s="477"/>
      <c r="P43" s="478"/>
      <c r="Q43" s="314"/>
      <c r="R43" s="296"/>
      <c r="S43" s="296"/>
      <c r="T43" s="327"/>
      <c r="U43" s="327"/>
      <c r="AK43" s="103"/>
      <c r="AL43" s="103"/>
    </row>
    <row r="44" spans="1:38" s="102" customFormat="1" ht="13.5" customHeight="1" x14ac:dyDescent="0.2">
      <c r="A44" s="466"/>
      <c r="B44" s="314" t="s">
        <v>653</v>
      </c>
      <c r="C44" s="296">
        <v>2</v>
      </c>
      <c r="D44" s="296">
        <v>2</v>
      </c>
      <c r="E44" s="471"/>
      <c r="F44" s="472"/>
      <c r="G44" s="314" t="s">
        <v>654</v>
      </c>
      <c r="H44" s="296">
        <v>2</v>
      </c>
      <c r="I44" s="296">
        <v>2</v>
      </c>
      <c r="J44" s="471"/>
      <c r="K44" s="472"/>
      <c r="L44" s="326" t="s">
        <v>655</v>
      </c>
      <c r="M44" s="296">
        <v>2</v>
      </c>
      <c r="N44" s="296">
        <v>2</v>
      </c>
      <c r="O44" s="477"/>
      <c r="P44" s="478"/>
      <c r="Q44" s="314"/>
      <c r="R44" s="296"/>
      <c r="S44" s="296"/>
      <c r="T44" s="327"/>
      <c r="U44" s="327"/>
      <c r="AK44" s="103"/>
      <c r="AL44" s="103"/>
    </row>
    <row r="45" spans="1:38" s="102" customFormat="1" ht="13.5" customHeight="1" x14ac:dyDescent="0.2">
      <c r="A45" s="466"/>
      <c r="B45" s="314" t="s">
        <v>656</v>
      </c>
      <c r="C45" s="296">
        <v>2</v>
      </c>
      <c r="D45" s="296">
        <v>2</v>
      </c>
      <c r="E45" s="471"/>
      <c r="F45" s="472"/>
      <c r="G45" s="314" t="s">
        <v>657</v>
      </c>
      <c r="H45" s="296">
        <v>2</v>
      </c>
      <c r="I45" s="296">
        <v>2</v>
      </c>
      <c r="J45" s="471"/>
      <c r="K45" s="472"/>
      <c r="L45" s="326" t="s">
        <v>658</v>
      </c>
      <c r="M45" s="296">
        <v>2</v>
      </c>
      <c r="N45" s="296">
        <v>2</v>
      </c>
      <c r="O45" s="477"/>
      <c r="P45" s="478"/>
      <c r="Q45" s="314"/>
      <c r="R45" s="296"/>
      <c r="S45" s="296"/>
      <c r="T45" s="327"/>
      <c r="U45" s="327"/>
      <c r="AK45" s="103"/>
      <c r="AL45" s="103"/>
    </row>
    <row r="46" spans="1:38" s="102" customFormat="1" ht="13.5" customHeight="1" x14ac:dyDescent="0.2">
      <c r="A46" s="466"/>
      <c r="B46" s="314" t="s">
        <v>659</v>
      </c>
      <c r="C46" s="296">
        <v>2</v>
      </c>
      <c r="D46" s="296">
        <v>2</v>
      </c>
      <c r="E46" s="471"/>
      <c r="F46" s="472"/>
      <c r="G46" s="328" t="s">
        <v>660</v>
      </c>
      <c r="H46" s="329">
        <v>2</v>
      </c>
      <c r="I46" s="329">
        <v>2</v>
      </c>
      <c r="J46" s="471"/>
      <c r="K46" s="472"/>
      <c r="L46" s="314" t="s">
        <v>661</v>
      </c>
      <c r="M46" s="296">
        <v>2</v>
      </c>
      <c r="N46" s="296">
        <v>2</v>
      </c>
      <c r="O46" s="477"/>
      <c r="P46" s="478"/>
      <c r="Q46" s="314"/>
      <c r="R46" s="296"/>
      <c r="S46" s="296"/>
      <c r="T46" s="327"/>
      <c r="U46" s="327"/>
      <c r="AK46" s="103"/>
      <c r="AL46" s="103"/>
    </row>
    <row r="47" spans="1:38" s="102" customFormat="1" ht="13.5" customHeight="1" x14ac:dyDescent="0.2">
      <c r="A47" s="466"/>
      <c r="B47" s="325" t="s">
        <v>662</v>
      </c>
      <c r="C47" s="296">
        <v>2</v>
      </c>
      <c r="D47" s="296">
        <v>2</v>
      </c>
      <c r="E47" s="471"/>
      <c r="F47" s="472"/>
      <c r="G47" s="314" t="s">
        <v>663</v>
      </c>
      <c r="H47" s="329">
        <v>2</v>
      </c>
      <c r="I47" s="329">
        <v>2</v>
      </c>
      <c r="J47" s="471"/>
      <c r="K47" s="472"/>
      <c r="L47" s="314" t="s">
        <v>664</v>
      </c>
      <c r="M47" s="296">
        <v>2</v>
      </c>
      <c r="N47" s="296">
        <v>2</v>
      </c>
      <c r="O47" s="477"/>
      <c r="P47" s="478"/>
      <c r="Q47" s="314"/>
      <c r="R47" s="296"/>
      <c r="S47" s="296"/>
      <c r="T47" s="327"/>
      <c r="U47" s="327"/>
      <c r="AK47" s="103"/>
      <c r="AL47" s="103"/>
    </row>
    <row r="48" spans="1:38" s="102" customFormat="1" ht="13.5" customHeight="1" x14ac:dyDescent="0.2">
      <c r="A48" s="466"/>
      <c r="B48" s="325" t="s">
        <v>665</v>
      </c>
      <c r="C48" s="296">
        <v>2</v>
      </c>
      <c r="D48" s="296">
        <v>2</v>
      </c>
      <c r="E48" s="471"/>
      <c r="F48" s="472"/>
      <c r="G48" s="326" t="s">
        <v>666</v>
      </c>
      <c r="H48" s="329">
        <v>2</v>
      </c>
      <c r="I48" s="329">
        <v>2</v>
      </c>
      <c r="J48" s="471"/>
      <c r="K48" s="472"/>
      <c r="L48" s="326" t="s">
        <v>667</v>
      </c>
      <c r="M48" s="296">
        <v>2</v>
      </c>
      <c r="N48" s="296">
        <v>2</v>
      </c>
      <c r="O48" s="477"/>
      <c r="P48" s="478"/>
      <c r="Q48" s="326"/>
      <c r="R48" s="327"/>
      <c r="S48" s="327"/>
      <c r="T48" s="327"/>
      <c r="U48" s="327"/>
      <c r="AK48" s="103"/>
      <c r="AL48" s="103"/>
    </row>
    <row r="49" spans="1:38" s="102" customFormat="1" ht="13.5" customHeight="1" x14ac:dyDescent="0.2">
      <c r="A49" s="466"/>
      <c r="B49" s="325" t="s">
        <v>668</v>
      </c>
      <c r="C49" s="296">
        <v>2</v>
      </c>
      <c r="D49" s="296">
        <v>2</v>
      </c>
      <c r="E49" s="471"/>
      <c r="F49" s="472"/>
      <c r="G49" s="314" t="s">
        <v>669</v>
      </c>
      <c r="H49" s="329">
        <v>2</v>
      </c>
      <c r="I49" s="329">
        <v>2</v>
      </c>
      <c r="J49" s="471"/>
      <c r="K49" s="472"/>
      <c r="L49" s="314" t="s">
        <v>670</v>
      </c>
      <c r="M49" s="296">
        <v>2</v>
      </c>
      <c r="N49" s="296">
        <v>2</v>
      </c>
      <c r="O49" s="477"/>
      <c r="P49" s="478"/>
      <c r="Q49" s="314"/>
      <c r="R49" s="296"/>
      <c r="S49" s="296"/>
      <c r="T49" s="327"/>
      <c r="U49" s="327"/>
      <c r="AK49" s="103"/>
      <c r="AL49" s="103"/>
    </row>
    <row r="50" spans="1:38" s="102" customFormat="1" ht="13.5" customHeight="1" x14ac:dyDescent="0.2">
      <c r="A50" s="466"/>
      <c r="B50" s="314"/>
      <c r="C50" s="296"/>
      <c r="D50" s="296"/>
      <c r="E50" s="471"/>
      <c r="F50" s="472"/>
      <c r="G50" s="314" t="s">
        <v>671</v>
      </c>
      <c r="H50" s="329">
        <v>2</v>
      </c>
      <c r="I50" s="329">
        <v>2</v>
      </c>
      <c r="J50" s="471"/>
      <c r="K50" s="472"/>
      <c r="L50" s="314" t="s">
        <v>672</v>
      </c>
      <c r="M50" s="296">
        <v>2</v>
      </c>
      <c r="N50" s="296">
        <v>2</v>
      </c>
      <c r="O50" s="477"/>
      <c r="P50" s="478"/>
      <c r="Q50" s="314"/>
      <c r="R50" s="296"/>
      <c r="S50" s="296"/>
      <c r="T50" s="327"/>
      <c r="U50" s="327"/>
      <c r="AK50" s="103"/>
      <c r="AL50" s="103"/>
    </row>
    <row r="51" spans="1:38" s="99" customFormat="1" ht="12.95" customHeight="1" x14ac:dyDescent="0.2">
      <c r="A51" s="466"/>
      <c r="B51" s="314"/>
      <c r="C51" s="296"/>
      <c r="D51" s="296"/>
      <c r="E51" s="471"/>
      <c r="F51" s="472"/>
      <c r="G51" s="314" t="s">
        <v>673</v>
      </c>
      <c r="H51" s="329">
        <v>2</v>
      </c>
      <c r="I51" s="329">
        <v>2</v>
      </c>
      <c r="J51" s="471"/>
      <c r="K51" s="472"/>
      <c r="L51" s="314"/>
      <c r="M51" s="296"/>
      <c r="N51" s="296"/>
      <c r="O51" s="477"/>
      <c r="P51" s="478"/>
      <c r="Q51" s="330"/>
      <c r="R51" s="331"/>
      <c r="S51" s="331"/>
      <c r="T51" s="332"/>
      <c r="U51" s="332"/>
    </row>
    <row r="52" spans="1:38" s="99" customFormat="1" ht="12.95" customHeight="1" x14ac:dyDescent="0.2">
      <c r="A52" s="466"/>
      <c r="B52" s="333"/>
      <c r="C52" s="333"/>
      <c r="D52" s="333"/>
      <c r="E52" s="473"/>
      <c r="F52" s="474"/>
      <c r="G52" s="333"/>
      <c r="H52" s="333"/>
      <c r="I52" s="333"/>
      <c r="J52" s="473"/>
      <c r="K52" s="474"/>
      <c r="L52" s="333"/>
      <c r="M52" s="333"/>
      <c r="N52" s="333"/>
      <c r="O52" s="479"/>
      <c r="P52" s="480"/>
      <c r="Q52" s="333"/>
      <c r="R52" s="333"/>
      <c r="S52" s="333"/>
      <c r="T52" s="333"/>
      <c r="U52" s="333"/>
    </row>
    <row r="53" spans="1:38" s="99" customFormat="1" ht="12.95" customHeight="1" x14ac:dyDescent="0.2">
      <c r="A53" s="467"/>
      <c r="B53" s="334" t="s">
        <v>674</v>
      </c>
      <c r="C53" s="481" t="s">
        <v>675</v>
      </c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</row>
    <row r="54" spans="1:38" s="335" customFormat="1" ht="12.6" customHeight="1" x14ac:dyDescent="0.25">
      <c r="A54" s="459" t="s">
        <v>676</v>
      </c>
      <c r="B54" s="459"/>
      <c r="C54" s="459"/>
      <c r="D54" s="459"/>
      <c r="E54" s="459"/>
      <c r="F54" s="459" t="s">
        <v>677</v>
      </c>
      <c r="G54" s="459"/>
      <c r="H54" s="459"/>
      <c r="I54" s="459"/>
      <c r="J54" s="459"/>
      <c r="K54" s="335" t="s">
        <v>678</v>
      </c>
      <c r="P54" s="335" t="s">
        <v>679</v>
      </c>
    </row>
    <row r="55" spans="1:38" s="335" customFormat="1" ht="12.6" customHeight="1" x14ac:dyDescent="0.25">
      <c r="A55" s="460" t="s">
        <v>680</v>
      </c>
      <c r="B55" s="460"/>
      <c r="C55" s="460"/>
      <c r="D55" s="460"/>
      <c r="E55" s="460"/>
      <c r="F55" s="336" t="s">
        <v>681</v>
      </c>
      <c r="K55" s="335" t="s">
        <v>682</v>
      </c>
    </row>
    <row r="56" spans="1:38" s="335" customFormat="1" ht="12.6" customHeight="1" x14ac:dyDescent="0.25">
      <c r="A56" s="337" t="s">
        <v>683</v>
      </c>
      <c r="K56" s="461" t="s">
        <v>684</v>
      </c>
      <c r="L56" s="461"/>
      <c r="M56" s="461"/>
      <c r="N56" s="461"/>
      <c r="O56" s="461"/>
      <c r="P56" s="461"/>
      <c r="Q56" s="461"/>
      <c r="R56" s="461"/>
      <c r="S56" s="461"/>
      <c r="T56" s="461"/>
      <c r="U56" s="461"/>
    </row>
    <row r="57" spans="1:38" s="335" customFormat="1" ht="12.6" customHeight="1" x14ac:dyDescent="0.25">
      <c r="A57" s="337" t="s">
        <v>685</v>
      </c>
      <c r="K57" s="461"/>
      <c r="L57" s="461"/>
      <c r="M57" s="461"/>
      <c r="N57" s="461"/>
      <c r="O57" s="461"/>
      <c r="P57" s="461"/>
      <c r="Q57" s="461"/>
      <c r="R57" s="461"/>
      <c r="S57" s="461"/>
      <c r="T57" s="461"/>
      <c r="U57" s="461"/>
    </row>
    <row r="58" spans="1:38" s="338" customFormat="1" ht="12.6" customHeight="1" x14ac:dyDescent="0.2">
      <c r="A58" s="462" t="s">
        <v>686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</row>
    <row r="59" spans="1:38" ht="12.95" customHeight="1" x14ac:dyDescent="0.2">
      <c r="A59" s="339"/>
      <c r="B59" s="340"/>
      <c r="C59" s="341"/>
      <c r="D59" s="341"/>
      <c r="E59" s="341"/>
      <c r="F59" s="341"/>
      <c r="G59" s="340"/>
      <c r="H59" s="341"/>
      <c r="I59" s="341"/>
      <c r="J59" s="341"/>
      <c r="K59" s="341"/>
      <c r="L59" s="340"/>
      <c r="M59" s="341"/>
      <c r="N59" s="341"/>
      <c r="O59" s="341"/>
      <c r="P59" s="341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1"/>
    <mergeCell ref="C21:U21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2:A24"/>
    <mergeCell ref="C24:U24"/>
    <mergeCell ref="A17:A18"/>
    <mergeCell ref="B17:U17"/>
    <mergeCell ref="C18:U18"/>
    <mergeCell ref="A25:A34"/>
    <mergeCell ref="C34:U34"/>
    <mergeCell ref="A35:A53"/>
    <mergeCell ref="B39:U40"/>
    <mergeCell ref="E41:F52"/>
    <mergeCell ref="J41:K52"/>
    <mergeCell ref="O41:P52"/>
    <mergeCell ref="C53:U53"/>
    <mergeCell ref="A54:E54"/>
    <mergeCell ref="F54:J54"/>
    <mergeCell ref="A55:E55"/>
    <mergeCell ref="K56:U57"/>
    <mergeCell ref="A58:U58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3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57"/>
  <sheetViews>
    <sheetView topLeftCell="A31" workbookViewId="0">
      <selection activeCell="B17" sqref="B17:U17"/>
    </sheetView>
  </sheetViews>
  <sheetFormatPr defaultColWidth="9" defaultRowHeight="15" x14ac:dyDescent="0.2"/>
  <cols>
    <col min="1" max="1" width="2.25" style="343" customWidth="1"/>
    <col min="2" max="2" width="13.375" style="342" customWidth="1"/>
    <col min="3" max="6" width="2.875" style="343" customWidth="1"/>
    <col min="7" max="7" width="13.375" style="342" customWidth="1"/>
    <col min="8" max="11" width="2.875" style="343" customWidth="1"/>
    <col min="12" max="12" width="13.375" style="342" customWidth="1"/>
    <col min="13" max="16" width="2.875" style="343" customWidth="1"/>
    <col min="17" max="17" width="13.375" style="342" customWidth="1"/>
    <col min="18" max="21" width="2.875" style="343" customWidth="1"/>
    <col min="22" max="16384" width="9" style="293"/>
  </cols>
  <sheetData>
    <row r="1" spans="1:21" ht="26.25" customHeight="1" x14ac:dyDescent="0.2">
      <c r="A1" s="489" t="s">
        <v>688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1" s="294" customFormat="1" ht="24.95" customHeight="1" x14ac:dyDescent="0.15">
      <c r="A2" s="491" t="s">
        <v>687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</row>
    <row r="3" spans="1:21" s="295" customFormat="1" ht="12.75" x14ac:dyDescent="0.2">
      <c r="A3" s="486" t="s">
        <v>547</v>
      </c>
      <c r="B3" s="492" t="s">
        <v>548</v>
      </c>
      <c r="C3" s="486" t="s">
        <v>549</v>
      </c>
      <c r="D3" s="486"/>
      <c r="E3" s="486"/>
      <c r="F3" s="486"/>
      <c r="G3" s="492" t="s">
        <v>548</v>
      </c>
      <c r="H3" s="486" t="s">
        <v>550</v>
      </c>
      <c r="I3" s="486"/>
      <c r="J3" s="486"/>
      <c r="K3" s="486"/>
      <c r="L3" s="492" t="s">
        <v>548</v>
      </c>
      <c r="M3" s="486" t="s">
        <v>591</v>
      </c>
      <c r="N3" s="486"/>
      <c r="O3" s="486"/>
      <c r="P3" s="486"/>
      <c r="Q3" s="492" t="s">
        <v>548</v>
      </c>
      <c r="R3" s="486" t="s">
        <v>552</v>
      </c>
      <c r="S3" s="486"/>
      <c r="T3" s="486"/>
      <c r="U3" s="486"/>
    </row>
    <row r="4" spans="1:21" s="295" customFormat="1" ht="12.75" x14ac:dyDescent="0.2">
      <c r="A4" s="486"/>
      <c r="B4" s="492"/>
      <c r="C4" s="486" t="s">
        <v>553</v>
      </c>
      <c r="D4" s="486"/>
      <c r="E4" s="486" t="s">
        <v>554</v>
      </c>
      <c r="F4" s="486"/>
      <c r="G4" s="492"/>
      <c r="H4" s="486" t="s">
        <v>553</v>
      </c>
      <c r="I4" s="486"/>
      <c r="J4" s="486" t="s">
        <v>554</v>
      </c>
      <c r="K4" s="486"/>
      <c r="L4" s="492"/>
      <c r="M4" s="486" t="s">
        <v>553</v>
      </c>
      <c r="N4" s="486"/>
      <c r="O4" s="486" t="s">
        <v>554</v>
      </c>
      <c r="P4" s="486"/>
      <c r="Q4" s="492"/>
      <c r="R4" s="486" t="s">
        <v>553</v>
      </c>
      <c r="S4" s="486"/>
      <c r="T4" s="486" t="s">
        <v>554</v>
      </c>
      <c r="U4" s="486"/>
    </row>
    <row r="5" spans="1:21" s="297" customFormat="1" ht="13.5" customHeight="1" x14ac:dyDescent="0.2">
      <c r="A5" s="486"/>
      <c r="B5" s="492"/>
      <c r="C5" s="296" t="s">
        <v>592</v>
      </c>
      <c r="D5" s="296" t="s">
        <v>593</v>
      </c>
      <c r="E5" s="296" t="s">
        <v>592</v>
      </c>
      <c r="F5" s="296" t="s">
        <v>593</v>
      </c>
      <c r="G5" s="492"/>
      <c r="H5" s="296" t="s">
        <v>592</v>
      </c>
      <c r="I5" s="296" t="s">
        <v>593</v>
      </c>
      <c r="J5" s="296" t="s">
        <v>592</v>
      </c>
      <c r="K5" s="296" t="s">
        <v>593</v>
      </c>
      <c r="L5" s="492"/>
      <c r="M5" s="296" t="s">
        <v>592</v>
      </c>
      <c r="N5" s="296" t="s">
        <v>593</v>
      </c>
      <c r="O5" s="296" t="s">
        <v>592</v>
      </c>
      <c r="P5" s="296" t="s">
        <v>593</v>
      </c>
      <c r="Q5" s="492"/>
      <c r="R5" s="296" t="s">
        <v>592</v>
      </c>
      <c r="S5" s="296" t="s">
        <v>593</v>
      </c>
      <c r="T5" s="296" t="s">
        <v>592</v>
      </c>
      <c r="U5" s="296" t="s">
        <v>593</v>
      </c>
    </row>
    <row r="6" spans="1:21" s="300" customFormat="1" ht="12.6" customHeight="1" x14ac:dyDescent="0.25">
      <c r="A6" s="486" t="s">
        <v>594</v>
      </c>
      <c r="B6" s="298" t="s">
        <v>595</v>
      </c>
      <c r="C6" s="299">
        <v>2</v>
      </c>
      <c r="D6" s="296">
        <v>2</v>
      </c>
      <c r="E6" s="296"/>
      <c r="F6" s="296"/>
      <c r="G6" s="298" t="s">
        <v>596</v>
      </c>
      <c r="H6" s="296">
        <v>2</v>
      </c>
      <c r="I6" s="296">
        <v>2</v>
      </c>
      <c r="J6" s="296"/>
      <c r="K6" s="296"/>
      <c r="L6" s="298"/>
      <c r="M6" s="296"/>
      <c r="N6" s="296"/>
      <c r="O6" s="296"/>
      <c r="P6" s="296"/>
      <c r="Q6" s="298"/>
      <c r="R6" s="296"/>
      <c r="S6" s="296"/>
      <c r="T6" s="296"/>
      <c r="U6" s="296"/>
    </row>
    <row r="7" spans="1:21" s="301" customFormat="1" ht="12.6" customHeight="1" x14ac:dyDescent="0.25">
      <c r="A7" s="486"/>
      <c r="B7" s="298" t="s">
        <v>597</v>
      </c>
      <c r="C7" s="299">
        <v>2</v>
      </c>
      <c r="D7" s="296">
        <v>2</v>
      </c>
      <c r="E7" s="296">
        <v>2</v>
      </c>
      <c r="F7" s="296">
        <v>2</v>
      </c>
      <c r="G7" s="298" t="s">
        <v>598</v>
      </c>
      <c r="H7" s="296">
        <v>2</v>
      </c>
      <c r="I7" s="296">
        <v>2</v>
      </c>
      <c r="J7" s="296"/>
      <c r="K7" s="296"/>
      <c r="L7" s="298"/>
      <c r="M7" s="296"/>
      <c r="N7" s="296"/>
      <c r="O7" s="296"/>
      <c r="P7" s="296"/>
      <c r="Q7" s="298"/>
      <c r="R7" s="296"/>
      <c r="S7" s="296"/>
      <c r="T7" s="296"/>
      <c r="U7" s="296"/>
    </row>
    <row r="8" spans="1:21" s="301" customFormat="1" ht="12.6" customHeight="1" x14ac:dyDescent="0.25">
      <c r="A8" s="486"/>
      <c r="B8" s="298" t="s">
        <v>599</v>
      </c>
      <c r="C8" s="299">
        <v>2</v>
      </c>
      <c r="D8" s="296">
        <v>2</v>
      </c>
      <c r="E8" s="296">
        <v>2</v>
      </c>
      <c r="F8" s="296">
        <v>2</v>
      </c>
      <c r="G8" s="298"/>
      <c r="H8" s="296"/>
      <c r="I8" s="296"/>
      <c r="J8" s="296"/>
      <c r="K8" s="296"/>
      <c r="L8" s="298"/>
      <c r="M8" s="296"/>
      <c r="N8" s="296"/>
      <c r="O8" s="296"/>
      <c r="P8" s="296"/>
      <c r="Q8" s="298"/>
      <c r="R8" s="296"/>
      <c r="S8" s="296"/>
      <c r="T8" s="296"/>
      <c r="U8" s="296"/>
    </row>
    <row r="9" spans="1:21" s="305" customFormat="1" ht="12.6" customHeight="1" x14ac:dyDescent="0.25">
      <c r="A9" s="486"/>
      <c r="B9" s="302" t="s">
        <v>573</v>
      </c>
      <c r="C9" s="303">
        <f>SUM(C6:C8)</f>
        <v>6</v>
      </c>
      <c r="D9" s="304">
        <f>SUM(D6:D8)</f>
        <v>6</v>
      </c>
      <c r="E9" s="304">
        <f>SUM(E6:E8)</f>
        <v>4</v>
      </c>
      <c r="F9" s="304">
        <f>SUM(F6:F8)</f>
        <v>4</v>
      </c>
      <c r="G9" s="302" t="s">
        <v>573</v>
      </c>
      <c r="H9" s="304">
        <f>SUM(H6:H8)</f>
        <v>4</v>
      </c>
      <c r="I9" s="304">
        <f>SUM(I6:I8)</f>
        <v>4</v>
      </c>
      <c r="J9" s="304">
        <f>SUM(J6:J8)</f>
        <v>0</v>
      </c>
      <c r="K9" s="304">
        <f>SUM(K6:K8)</f>
        <v>0</v>
      </c>
      <c r="L9" s="302" t="s">
        <v>573</v>
      </c>
      <c r="M9" s="304">
        <f>SUM(M6:M8)</f>
        <v>0</v>
      </c>
      <c r="N9" s="304">
        <f>SUM(N6:N8)</f>
        <v>0</v>
      </c>
      <c r="O9" s="304">
        <f>SUM(O6:O8)</f>
        <v>0</v>
      </c>
      <c r="P9" s="304">
        <f>SUM(P6:P8)</f>
        <v>0</v>
      </c>
      <c r="Q9" s="302" t="s">
        <v>573</v>
      </c>
      <c r="R9" s="304">
        <f>SUM(R6:R8)</f>
        <v>0</v>
      </c>
      <c r="S9" s="304">
        <f>SUM(S6:S8)</f>
        <v>0</v>
      </c>
      <c r="T9" s="304">
        <f>SUM(T6:T8)</f>
        <v>0</v>
      </c>
      <c r="U9" s="304">
        <f>SUM(U6:U8)</f>
        <v>0</v>
      </c>
    </row>
    <row r="10" spans="1:21" s="305" customFormat="1" ht="12.6" customHeight="1" x14ac:dyDescent="0.25">
      <c r="A10" s="486"/>
      <c r="B10" s="306" t="s">
        <v>575</v>
      </c>
      <c r="C10" s="481">
        <f>C9+E9+H9+J9+M9+O9+R9+T9</f>
        <v>14</v>
      </c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</row>
    <row r="11" spans="1:21" s="305" customFormat="1" ht="50.1" customHeight="1" x14ac:dyDescent="0.25">
      <c r="A11" s="486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301" customFormat="1" ht="12.6" customHeight="1" x14ac:dyDescent="0.25">
      <c r="A12" s="486" t="s">
        <v>559</v>
      </c>
      <c r="B12" s="298" t="s">
        <v>600</v>
      </c>
      <c r="C12" s="296">
        <v>0</v>
      </c>
      <c r="D12" s="296">
        <v>1</v>
      </c>
      <c r="E12" s="296">
        <v>0</v>
      </c>
      <c r="F12" s="296">
        <v>1</v>
      </c>
      <c r="G12" s="298" t="s">
        <v>601</v>
      </c>
      <c r="H12" s="296">
        <v>1</v>
      </c>
      <c r="I12" s="296">
        <v>1</v>
      </c>
      <c r="J12" s="296">
        <v>1</v>
      </c>
      <c r="K12" s="296">
        <v>1</v>
      </c>
      <c r="L12" s="298"/>
      <c r="M12" s="296"/>
      <c r="N12" s="296"/>
      <c r="O12" s="296"/>
      <c r="P12" s="296"/>
      <c r="Q12" s="298"/>
      <c r="R12" s="296"/>
      <c r="S12" s="296"/>
      <c r="T12" s="296"/>
      <c r="U12" s="296"/>
    </row>
    <row r="13" spans="1:21" s="301" customFormat="1" ht="12.6" customHeight="1" x14ac:dyDescent="0.25">
      <c r="A13" s="486"/>
      <c r="B13" s="298" t="s">
        <v>561</v>
      </c>
      <c r="C13" s="299"/>
      <c r="D13" s="296"/>
      <c r="E13" s="296">
        <v>2</v>
      </c>
      <c r="F13" s="296">
        <v>2</v>
      </c>
      <c r="G13" s="307" t="s">
        <v>602</v>
      </c>
      <c r="H13" s="296"/>
      <c r="I13" s="296"/>
      <c r="J13" s="296">
        <v>2</v>
      </c>
      <c r="K13" s="296">
        <v>2</v>
      </c>
      <c r="L13" s="298"/>
      <c r="M13" s="296"/>
      <c r="N13" s="296"/>
      <c r="O13" s="296"/>
      <c r="P13" s="296"/>
      <c r="Q13" s="298"/>
      <c r="R13" s="296"/>
      <c r="S13" s="296"/>
      <c r="T13" s="296"/>
      <c r="U13" s="296"/>
    </row>
    <row r="14" spans="1:21" s="301" customFormat="1" ht="12.6" customHeight="1" x14ac:dyDescent="0.25">
      <c r="A14" s="486"/>
      <c r="B14" s="298"/>
      <c r="C14" s="296"/>
      <c r="D14" s="296"/>
      <c r="E14" s="296"/>
      <c r="F14" s="296"/>
      <c r="G14" s="307" t="s">
        <v>562</v>
      </c>
      <c r="H14" s="296">
        <v>2</v>
      </c>
      <c r="I14" s="296">
        <v>2</v>
      </c>
      <c r="J14" s="296"/>
      <c r="K14" s="296"/>
      <c r="L14" s="298"/>
      <c r="M14" s="296"/>
      <c r="N14" s="296"/>
      <c r="O14" s="296"/>
      <c r="P14" s="296"/>
      <c r="Q14" s="298"/>
      <c r="R14" s="296"/>
      <c r="S14" s="296"/>
      <c r="T14" s="296"/>
      <c r="U14" s="296"/>
    </row>
    <row r="15" spans="1:21" s="305" customFormat="1" ht="12.6" customHeight="1" x14ac:dyDescent="0.25">
      <c r="A15" s="486"/>
      <c r="B15" s="302" t="s">
        <v>573</v>
      </c>
      <c r="C15" s="304">
        <f>SUM(C12:C13)</f>
        <v>0</v>
      </c>
      <c r="D15" s="304">
        <f>SUM(D12:D13)</f>
        <v>1</v>
      </c>
      <c r="E15" s="304">
        <f>SUM(E12:E13)</f>
        <v>2</v>
      </c>
      <c r="F15" s="304">
        <f>SUM(F12:F13)</f>
        <v>3</v>
      </c>
      <c r="G15" s="302" t="s">
        <v>573</v>
      </c>
      <c r="H15" s="304">
        <f>SUM(H12:H14)</f>
        <v>3</v>
      </c>
      <c r="I15" s="304">
        <f>SUM(I12:I14)</f>
        <v>3</v>
      </c>
      <c r="J15" s="304">
        <f>SUM(J12:J14)</f>
        <v>3</v>
      </c>
      <c r="K15" s="304">
        <f>SUM(K12:K14)</f>
        <v>3</v>
      </c>
      <c r="L15" s="302" t="s">
        <v>573</v>
      </c>
      <c r="M15" s="304">
        <f>SUM(M12:M14)</f>
        <v>0</v>
      </c>
      <c r="N15" s="304">
        <f>SUM(N12:N14)</f>
        <v>0</v>
      </c>
      <c r="O15" s="304">
        <f>SUM(O12:O14)</f>
        <v>0</v>
      </c>
      <c r="P15" s="304">
        <f>SUM(P12:P14)</f>
        <v>0</v>
      </c>
      <c r="Q15" s="302" t="s">
        <v>573</v>
      </c>
      <c r="R15" s="304">
        <f>SUM(R12:R14)</f>
        <v>0</v>
      </c>
      <c r="S15" s="304">
        <f>SUM(S12:S14)</f>
        <v>0</v>
      </c>
      <c r="T15" s="304">
        <f>SUM(T12:T14)</f>
        <v>0</v>
      </c>
      <c r="U15" s="304">
        <f>SUM(U12:U14)</f>
        <v>0</v>
      </c>
    </row>
    <row r="16" spans="1:21" s="305" customFormat="1" ht="12.6" customHeight="1" x14ac:dyDescent="0.25">
      <c r="A16" s="486"/>
      <c r="B16" s="306" t="s">
        <v>575</v>
      </c>
      <c r="C16" s="481">
        <f>C15+E15+H15+J15+M15+O15+R15+T15</f>
        <v>8</v>
      </c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</row>
    <row r="17" spans="1:22" s="308" customFormat="1" ht="80.099999999999994" customHeight="1" x14ac:dyDescent="0.2">
      <c r="A17" s="486" t="s">
        <v>563</v>
      </c>
      <c r="B17" s="416" t="s">
        <v>603</v>
      </c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</row>
    <row r="18" spans="1:22" s="310" customFormat="1" ht="12.6" customHeight="1" x14ac:dyDescent="0.25">
      <c r="A18" s="486"/>
      <c r="B18" s="306" t="s">
        <v>575</v>
      </c>
      <c r="C18" s="481">
        <v>6</v>
      </c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</row>
    <row r="19" spans="1:22" s="39" customFormat="1" ht="12.6" customHeight="1" x14ac:dyDescent="0.25">
      <c r="A19" s="487" t="s">
        <v>564</v>
      </c>
      <c r="B19" s="311" t="s">
        <v>565</v>
      </c>
      <c r="C19" s="312">
        <v>2</v>
      </c>
      <c r="D19" s="313">
        <v>2</v>
      </c>
      <c r="E19" s="313"/>
      <c r="F19" s="313"/>
      <c r="G19" s="314" t="s">
        <v>566</v>
      </c>
      <c r="H19" s="313">
        <v>2</v>
      </c>
      <c r="I19" s="313">
        <v>2</v>
      </c>
      <c r="J19" s="313"/>
      <c r="K19" s="313"/>
      <c r="L19" s="311"/>
      <c r="M19" s="313"/>
      <c r="N19" s="313"/>
      <c r="O19" s="313"/>
      <c r="P19" s="313"/>
      <c r="Q19" s="311"/>
      <c r="R19" s="313"/>
      <c r="S19" s="313"/>
      <c r="T19" s="313"/>
      <c r="U19" s="313"/>
    </row>
    <row r="20" spans="1:22" s="39" customFormat="1" ht="12.6" customHeight="1" x14ac:dyDescent="0.25">
      <c r="A20" s="487"/>
      <c r="B20" s="311" t="s">
        <v>567</v>
      </c>
      <c r="C20" s="313"/>
      <c r="D20" s="313"/>
      <c r="E20" s="313">
        <v>2</v>
      </c>
      <c r="F20" s="313">
        <v>2</v>
      </c>
      <c r="G20" s="315" t="s">
        <v>568</v>
      </c>
      <c r="H20" s="313"/>
      <c r="I20" s="313"/>
      <c r="J20" s="313">
        <v>2</v>
      </c>
      <c r="K20" s="313">
        <v>2</v>
      </c>
      <c r="L20" s="311"/>
      <c r="M20" s="313"/>
      <c r="N20" s="313"/>
      <c r="O20" s="313"/>
      <c r="P20" s="313"/>
      <c r="Q20" s="311"/>
      <c r="R20" s="313"/>
      <c r="S20" s="313"/>
      <c r="T20" s="313"/>
      <c r="U20" s="313"/>
    </row>
    <row r="21" spans="1:22" s="317" customFormat="1" ht="12.6" customHeight="1" x14ac:dyDescent="0.25">
      <c r="A21" s="487"/>
      <c r="B21" s="345" t="s">
        <v>575</v>
      </c>
      <c r="C21" s="488">
        <f>C19+E20+H19+J20</f>
        <v>8</v>
      </c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</row>
    <row r="22" spans="1:22" s="321" customFormat="1" ht="13.9" customHeight="1" x14ac:dyDescent="0.2">
      <c r="A22" s="482" t="s">
        <v>605</v>
      </c>
      <c r="B22" s="318" t="s">
        <v>606</v>
      </c>
      <c r="C22" s="319">
        <v>2</v>
      </c>
      <c r="D22" s="319">
        <v>2</v>
      </c>
      <c r="E22" s="319"/>
      <c r="F22" s="319"/>
      <c r="G22" s="318" t="s">
        <v>607</v>
      </c>
      <c r="H22" s="319">
        <v>2</v>
      </c>
      <c r="I22" s="319">
        <v>2</v>
      </c>
      <c r="J22" s="319"/>
      <c r="K22" s="319"/>
      <c r="L22" s="320" t="s">
        <v>608</v>
      </c>
      <c r="M22" s="319"/>
      <c r="N22" s="319"/>
      <c r="O22" s="319">
        <v>2</v>
      </c>
      <c r="P22" s="319">
        <v>2</v>
      </c>
      <c r="Q22" s="320" t="s">
        <v>609</v>
      </c>
      <c r="R22" s="319"/>
      <c r="S22" s="319"/>
      <c r="T22" s="319">
        <v>2</v>
      </c>
      <c r="U22" s="319">
        <v>2</v>
      </c>
    </row>
    <row r="23" spans="1:22" s="321" customFormat="1" ht="13.9" customHeight="1" x14ac:dyDescent="0.2">
      <c r="A23" s="483"/>
      <c r="B23" s="318" t="s">
        <v>610</v>
      </c>
      <c r="C23" s="319">
        <v>2</v>
      </c>
      <c r="D23" s="319">
        <v>2</v>
      </c>
      <c r="E23" s="319"/>
      <c r="F23" s="319"/>
      <c r="G23" s="320" t="s">
        <v>611</v>
      </c>
      <c r="H23" s="319">
        <v>2</v>
      </c>
      <c r="I23" s="319">
        <v>2</v>
      </c>
      <c r="J23" s="319"/>
      <c r="K23" s="319"/>
      <c r="L23" s="318" t="s">
        <v>612</v>
      </c>
      <c r="M23" s="319"/>
      <c r="N23" s="319"/>
      <c r="O23" s="319">
        <v>2</v>
      </c>
      <c r="P23" s="319">
        <v>2</v>
      </c>
      <c r="Q23" s="320" t="s">
        <v>613</v>
      </c>
      <c r="R23" s="319"/>
      <c r="S23" s="319"/>
      <c r="T23" s="319">
        <v>2</v>
      </c>
      <c r="U23" s="319">
        <v>2</v>
      </c>
    </row>
    <row r="24" spans="1:22" s="321" customFormat="1" ht="13.9" customHeight="1" x14ac:dyDescent="0.2">
      <c r="A24" s="484"/>
      <c r="B24" s="322" t="s">
        <v>614</v>
      </c>
      <c r="C24" s="485">
        <f>SUM(C22+C23+H22+H23+O22+O23+T22,+T23)</f>
        <v>16</v>
      </c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</row>
    <row r="25" spans="1:22" s="103" customFormat="1" ht="12.6" customHeight="1" x14ac:dyDescent="0.2">
      <c r="A25" s="463" t="s">
        <v>570</v>
      </c>
      <c r="B25" s="323" t="s">
        <v>615</v>
      </c>
      <c r="C25" s="296">
        <v>2</v>
      </c>
      <c r="D25" s="296">
        <v>2</v>
      </c>
      <c r="E25" s="304"/>
      <c r="F25" s="304"/>
      <c r="G25" s="323" t="s">
        <v>689</v>
      </c>
      <c r="H25" s="296">
        <v>2</v>
      </c>
      <c r="I25" s="296">
        <v>3</v>
      </c>
      <c r="J25" s="296"/>
      <c r="K25" s="296"/>
      <c r="L25" s="323" t="s">
        <v>617</v>
      </c>
      <c r="M25" s="296">
        <v>1</v>
      </c>
      <c r="N25" s="296">
        <v>1</v>
      </c>
      <c r="O25" s="296">
        <v>1</v>
      </c>
      <c r="P25" s="296">
        <v>1</v>
      </c>
      <c r="Q25" s="323" t="s">
        <v>618</v>
      </c>
      <c r="R25" s="296">
        <v>9</v>
      </c>
      <c r="S25" s="296" t="s">
        <v>285</v>
      </c>
      <c r="T25" s="296"/>
      <c r="U25" s="296"/>
    </row>
    <row r="26" spans="1:22" s="103" customFormat="1" ht="12.6" customHeight="1" x14ac:dyDescent="0.2">
      <c r="A26" s="463"/>
      <c r="B26" s="323" t="s">
        <v>619</v>
      </c>
      <c r="C26" s="296">
        <v>2</v>
      </c>
      <c r="D26" s="296">
        <v>2</v>
      </c>
      <c r="E26" s="296"/>
      <c r="F26" s="296"/>
      <c r="G26" s="323" t="s">
        <v>690</v>
      </c>
      <c r="H26" s="296">
        <v>2</v>
      </c>
      <c r="I26" s="296">
        <v>3</v>
      </c>
      <c r="J26" s="296"/>
      <c r="K26" s="296"/>
      <c r="L26" s="323" t="s">
        <v>621</v>
      </c>
      <c r="M26" s="296">
        <v>2</v>
      </c>
      <c r="N26" s="296">
        <v>2</v>
      </c>
      <c r="O26" s="296"/>
      <c r="P26" s="296"/>
      <c r="Q26" s="323" t="s">
        <v>622</v>
      </c>
      <c r="R26" s="296"/>
      <c r="S26" s="296"/>
      <c r="T26" s="296">
        <v>9</v>
      </c>
      <c r="U26" s="296" t="s">
        <v>285</v>
      </c>
    </row>
    <row r="27" spans="1:22" s="103" customFormat="1" ht="12.6" customHeight="1" x14ac:dyDescent="0.2">
      <c r="A27" s="463"/>
      <c r="B27" s="314" t="s">
        <v>623</v>
      </c>
      <c r="C27" s="296">
        <v>2</v>
      </c>
      <c r="D27" s="296">
        <v>3</v>
      </c>
      <c r="E27" s="296"/>
      <c r="F27" s="296"/>
      <c r="G27" s="323" t="s">
        <v>691</v>
      </c>
      <c r="H27" s="296">
        <v>2</v>
      </c>
      <c r="I27" s="296">
        <v>3</v>
      </c>
      <c r="J27" s="296"/>
      <c r="K27" s="296"/>
      <c r="L27" s="323" t="s">
        <v>692</v>
      </c>
      <c r="M27" s="296">
        <v>2</v>
      </c>
      <c r="N27" s="296">
        <v>2</v>
      </c>
      <c r="O27" s="296"/>
      <c r="P27" s="296"/>
      <c r="Q27" s="323"/>
      <c r="R27" s="296"/>
      <c r="S27" s="296"/>
      <c r="T27" s="296"/>
      <c r="U27" s="296"/>
    </row>
    <row r="28" spans="1:22" s="103" customFormat="1" ht="12.6" customHeight="1" x14ac:dyDescent="0.2">
      <c r="A28" s="463"/>
      <c r="B28" s="323" t="s">
        <v>626</v>
      </c>
      <c r="C28" s="296">
        <v>2</v>
      </c>
      <c r="D28" s="296">
        <v>3</v>
      </c>
      <c r="E28" s="296"/>
      <c r="F28" s="296"/>
      <c r="G28" s="323" t="s">
        <v>693</v>
      </c>
      <c r="H28" s="296">
        <v>2</v>
      </c>
      <c r="I28" s="296">
        <v>3</v>
      </c>
      <c r="J28" s="296"/>
      <c r="K28" s="296"/>
      <c r="L28" s="323" t="s">
        <v>694</v>
      </c>
      <c r="M28" s="296">
        <v>2</v>
      </c>
      <c r="N28" s="296">
        <v>2</v>
      </c>
      <c r="O28" s="296"/>
      <c r="P28" s="296"/>
      <c r="Q28" s="323"/>
      <c r="R28" s="296"/>
      <c r="S28" s="296"/>
      <c r="T28" s="296"/>
      <c r="U28" s="296"/>
    </row>
    <row r="29" spans="1:22" s="103" customFormat="1" ht="12.6" customHeight="1" x14ac:dyDescent="0.2">
      <c r="A29" s="463"/>
      <c r="B29" s="323" t="s">
        <v>695</v>
      </c>
      <c r="C29" s="296"/>
      <c r="D29" s="296"/>
      <c r="E29" s="296">
        <v>2</v>
      </c>
      <c r="F29" s="296">
        <v>2</v>
      </c>
      <c r="G29" s="323" t="s">
        <v>696</v>
      </c>
      <c r="H29" s="296"/>
      <c r="I29" s="296"/>
      <c r="J29" s="296">
        <v>2</v>
      </c>
      <c r="K29" s="296">
        <v>3</v>
      </c>
      <c r="L29" s="323" t="s">
        <v>697</v>
      </c>
      <c r="M29" s="296"/>
      <c r="N29" s="296"/>
      <c r="O29" s="296">
        <v>2</v>
      </c>
      <c r="P29" s="296">
        <v>3</v>
      </c>
      <c r="Q29" s="323"/>
      <c r="R29" s="296"/>
      <c r="S29" s="296"/>
      <c r="T29" s="296"/>
      <c r="U29" s="296"/>
      <c r="V29" s="346"/>
    </row>
    <row r="30" spans="1:22" s="103" customFormat="1" ht="12.6" customHeight="1" x14ac:dyDescent="0.2">
      <c r="A30" s="463"/>
      <c r="B30" s="314" t="s">
        <v>698</v>
      </c>
      <c r="C30" s="296"/>
      <c r="D30" s="296"/>
      <c r="E30" s="296">
        <v>2</v>
      </c>
      <c r="F30" s="296">
        <v>3</v>
      </c>
      <c r="G30" s="323" t="s">
        <v>699</v>
      </c>
      <c r="H30" s="296"/>
      <c r="I30" s="296"/>
      <c r="J30" s="296">
        <v>2</v>
      </c>
      <c r="K30" s="296">
        <v>3</v>
      </c>
      <c r="L30" s="323" t="s">
        <v>700</v>
      </c>
      <c r="M30" s="296"/>
      <c r="N30" s="296"/>
      <c r="O30" s="296">
        <v>2</v>
      </c>
      <c r="P30" s="296">
        <v>3</v>
      </c>
      <c r="Q30" s="323"/>
      <c r="R30" s="296"/>
      <c r="S30" s="296"/>
      <c r="T30" s="296"/>
      <c r="U30" s="296"/>
    </row>
    <row r="31" spans="1:22" s="103" customFormat="1" ht="12.6" customHeight="1" x14ac:dyDescent="0.2">
      <c r="A31" s="463"/>
      <c r="B31" s="314" t="s">
        <v>634</v>
      </c>
      <c r="C31" s="296"/>
      <c r="D31" s="296"/>
      <c r="E31" s="296">
        <v>2</v>
      </c>
      <c r="F31" s="296">
        <v>2</v>
      </c>
      <c r="G31" s="323" t="s">
        <v>630</v>
      </c>
      <c r="H31" s="296"/>
      <c r="I31" s="296"/>
      <c r="J31" s="296">
        <v>2</v>
      </c>
      <c r="K31" s="296">
        <v>3</v>
      </c>
      <c r="L31" s="323"/>
      <c r="M31" s="296"/>
      <c r="N31" s="296"/>
      <c r="O31" s="296"/>
      <c r="P31" s="296"/>
      <c r="Q31" s="323"/>
      <c r="R31" s="296"/>
      <c r="S31" s="296"/>
      <c r="T31" s="296"/>
      <c r="U31" s="296"/>
    </row>
    <row r="32" spans="1:22" s="103" customFormat="1" ht="12.6" customHeight="1" x14ac:dyDescent="0.2">
      <c r="A32" s="463"/>
      <c r="B32" s="314" t="s">
        <v>701</v>
      </c>
      <c r="C32" s="296"/>
      <c r="D32" s="296"/>
      <c r="E32" s="296">
        <v>2</v>
      </c>
      <c r="F32" s="296">
        <v>2</v>
      </c>
      <c r="G32" s="323" t="s">
        <v>637</v>
      </c>
      <c r="H32" s="296"/>
      <c r="I32" s="296"/>
      <c r="J32" s="296">
        <v>2</v>
      </c>
      <c r="K32" s="296">
        <v>2</v>
      </c>
      <c r="L32" s="323"/>
      <c r="M32" s="296"/>
      <c r="N32" s="296"/>
      <c r="O32" s="296"/>
      <c r="P32" s="296"/>
      <c r="Q32" s="323"/>
      <c r="R32" s="296"/>
      <c r="S32" s="296"/>
      <c r="T32" s="296"/>
      <c r="U32" s="296"/>
    </row>
    <row r="33" spans="1:38" s="348" customFormat="1" ht="12.6" customHeight="1" x14ac:dyDescent="0.2">
      <c r="A33" s="463"/>
      <c r="B33" s="302" t="s">
        <v>573</v>
      </c>
      <c r="C33" s="304">
        <f>SUM(C25:C31)</f>
        <v>8</v>
      </c>
      <c r="D33" s="304">
        <f>SUM(D25:D31)</f>
        <v>10</v>
      </c>
      <c r="E33" s="304">
        <f>SUM(E25:E32)</f>
        <v>8</v>
      </c>
      <c r="F33" s="304">
        <f>SUM(F25:F32)</f>
        <v>9</v>
      </c>
      <c r="G33" s="302" t="s">
        <v>573</v>
      </c>
      <c r="H33" s="304">
        <f>SUM(H25:H32)</f>
        <v>8</v>
      </c>
      <c r="I33" s="304">
        <f>SUM(I25:I32)</f>
        <v>12</v>
      </c>
      <c r="J33" s="304">
        <f>SUM(J25:J32)</f>
        <v>8</v>
      </c>
      <c r="K33" s="304">
        <f>SUM(K25:K32)</f>
        <v>11</v>
      </c>
      <c r="L33" s="302" t="s">
        <v>574</v>
      </c>
      <c r="M33" s="304">
        <f>SUM(M25:M32)</f>
        <v>7</v>
      </c>
      <c r="N33" s="304">
        <f>SUM(N25:N32)</f>
        <v>7</v>
      </c>
      <c r="O33" s="304">
        <f>SUM(O25:O32)</f>
        <v>5</v>
      </c>
      <c r="P33" s="304">
        <f>SUM(P25:P32)</f>
        <v>7</v>
      </c>
      <c r="Q33" s="302" t="s">
        <v>573</v>
      </c>
      <c r="R33" s="304">
        <f>SUM(R25:R32)</f>
        <v>9</v>
      </c>
      <c r="S33" s="304">
        <f>SUM(S25:S32)</f>
        <v>0</v>
      </c>
      <c r="T33" s="304">
        <f>SUM(T25:T32)</f>
        <v>9</v>
      </c>
      <c r="U33" s="304">
        <f>SUM(U25:U32)</f>
        <v>0</v>
      </c>
      <c r="V33" s="347"/>
    </row>
    <row r="34" spans="1:38" s="348" customFormat="1" ht="12.6" customHeight="1" x14ac:dyDescent="0.2">
      <c r="A34" s="463"/>
      <c r="B34" s="306" t="s">
        <v>575</v>
      </c>
      <c r="C34" s="464" t="str">
        <f>SUM(C33,E33,H33,J33,M33,O33,R33,T33)&amp;"/"&amp;SUM(D33,F33,I33,K33,N33,P33,S33,U33)&amp;"(學分/時數)"</f>
        <v>62/56(學分/時數)</v>
      </c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347"/>
    </row>
    <row r="35" spans="1:38" s="99" customFormat="1" ht="16.5" customHeight="1" x14ac:dyDescent="0.2">
      <c r="A35" s="493" t="s">
        <v>461</v>
      </c>
      <c r="B35" s="314" t="s">
        <v>576</v>
      </c>
      <c r="C35" s="304">
        <v>2</v>
      </c>
      <c r="D35" s="304">
        <v>2</v>
      </c>
      <c r="E35" s="304">
        <v>8</v>
      </c>
      <c r="F35" s="304">
        <v>8</v>
      </c>
      <c r="G35" s="314" t="s">
        <v>576</v>
      </c>
      <c r="H35" s="304">
        <v>8</v>
      </c>
      <c r="I35" s="304">
        <v>8</v>
      </c>
      <c r="J35" s="304">
        <v>8</v>
      </c>
      <c r="K35" s="304">
        <v>8</v>
      </c>
      <c r="L35" s="314" t="s">
        <v>576</v>
      </c>
      <c r="M35" s="304">
        <v>10</v>
      </c>
      <c r="N35" s="304">
        <v>10</v>
      </c>
      <c r="O35" s="304">
        <v>10</v>
      </c>
      <c r="P35" s="304">
        <v>10</v>
      </c>
      <c r="Q35" s="314" t="s">
        <v>576</v>
      </c>
      <c r="R35" s="304">
        <v>0</v>
      </c>
      <c r="S35" s="304">
        <v>0</v>
      </c>
      <c r="T35" s="304">
        <v>0</v>
      </c>
      <c r="U35" s="168">
        <v>0</v>
      </c>
      <c r="V35" s="101"/>
      <c r="AK35" s="100"/>
      <c r="AL35" s="100"/>
    </row>
    <row r="36" spans="1:38" s="102" customFormat="1" ht="13.5" customHeight="1" x14ac:dyDescent="0.25">
      <c r="A36" s="493"/>
      <c r="B36" s="325" t="s">
        <v>702</v>
      </c>
      <c r="C36" s="349">
        <v>2</v>
      </c>
      <c r="D36" s="349">
        <v>2</v>
      </c>
      <c r="E36" s="304"/>
      <c r="F36" s="304"/>
      <c r="G36" s="314"/>
      <c r="H36" s="304"/>
      <c r="I36" s="304"/>
      <c r="J36" s="304"/>
      <c r="K36" s="304"/>
      <c r="L36" s="314"/>
      <c r="M36" s="304"/>
      <c r="N36" s="304"/>
      <c r="O36" s="304"/>
      <c r="P36" s="304"/>
      <c r="Q36" s="325"/>
      <c r="R36" s="296"/>
      <c r="S36" s="296"/>
      <c r="T36" s="296"/>
      <c r="U36" s="169"/>
      <c r="V36" s="101"/>
      <c r="AK36" s="101"/>
      <c r="AL36" s="101"/>
    </row>
    <row r="37" spans="1:38" s="102" customFormat="1" ht="13.5" customHeight="1" x14ac:dyDescent="0.25">
      <c r="A37" s="493"/>
      <c r="B37" s="325" t="s">
        <v>703</v>
      </c>
      <c r="C37" s="349">
        <v>1</v>
      </c>
      <c r="D37" s="349">
        <v>0</v>
      </c>
      <c r="E37" s="296"/>
      <c r="F37" s="296"/>
      <c r="G37" s="314"/>
      <c r="H37" s="304"/>
      <c r="I37" s="304"/>
      <c r="J37" s="304"/>
      <c r="K37" s="304"/>
      <c r="L37" s="314"/>
      <c r="M37" s="304"/>
      <c r="N37" s="304"/>
      <c r="O37" s="304"/>
      <c r="P37" s="304"/>
      <c r="Q37" s="325"/>
      <c r="R37" s="296"/>
      <c r="S37" s="296"/>
      <c r="T37" s="296"/>
      <c r="U37" s="169"/>
      <c r="V37" s="101"/>
      <c r="AK37" s="101"/>
      <c r="AL37" s="101"/>
    </row>
    <row r="38" spans="1:38" s="102" customFormat="1" ht="13.5" customHeight="1" x14ac:dyDescent="0.25">
      <c r="A38" s="493"/>
      <c r="B38" s="325" t="s">
        <v>704</v>
      </c>
      <c r="C38" s="349"/>
      <c r="D38" s="349"/>
      <c r="E38" s="349">
        <v>1</v>
      </c>
      <c r="F38" s="349">
        <v>0</v>
      </c>
      <c r="G38" s="326"/>
      <c r="H38" s="327"/>
      <c r="I38" s="327"/>
      <c r="J38" s="327"/>
      <c r="K38" s="327"/>
      <c r="L38" s="326"/>
      <c r="M38" s="327"/>
      <c r="N38" s="327"/>
      <c r="O38" s="327"/>
      <c r="P38" s="327"/>
      <c r="Q38" s="325"/>
      <c r="R38" s="296"/>
      <c r="S38" s="296"/>
      <c r="T38" s="296"/>
      <c r="U38" s="169"/>
      <c r="AK38" s="101"/>
      <c r="AL38" s="101"/>
    </row>
    <row r="39" spans="1:38" s="102" customFormat="1" ht="13.5" customHeight="1" x14ac:dyDescent="0.25">
      <c r="A39" s="493"/>
      <c r="B39" s="468" t="s">
        <v>642</v>
      </c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AK39" s="101"/>
      <c r="AL39" s="101"/>
    </row>
    <row r="40" spans="1:38" s="102" customFormat="1" ht="18" customHeight="1" x14ac:dyDescent="0.25">
      <c r="A40" s="493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AK40" s="101"/>
      <c r="AL40" s="101"/>
    </row>
    <row r="41" spans="1:38" s="102" customFormat="1" ht="13.5" customHeight="1" x14ac:dyDescent="0.25">
      <c r="A41" s="493"/>
      <c r="B41" s="314" t="s">
        <v>705</v>
      </c>
      <c r="C41" s="296">
        <v>2</v>
      </c>
      <c r="D41" s="296">
        <v>2</v>
      </c>
      <c r="E41" s="463" t="s">
        <v>706</v>
      </c>
      <c r="F41" s="463"/>
      <c r="G41" s="314" t="s">
        <v>707</v>
      </c>
      <c r="H41" s="296">
        <v>2</v>
      </c>
      <c r="I41" s="296">
        <v>2</v>
      </c>
      <c r="J41" s="463" t="s">
        <v>706</v>
      </c>
      <c r="K41" s="463"/>
      <c r="L41" s="314" t="s">
        <v>708</v>
      </c>
      <c r="M41" s="296">
        <v>2</v>
      </c>
      <c r="N41" s="296">
        <v>2</v>
      </c>
      <c r="O41" s="463" t="s">
        <v>706</v>
      </c>
      <c r="P41" s="463"/>
      <c r="Q41" s="314"/>
      <c r="R41" s="296"/>
      <c r="S41" s="296"/>
      <c r="T41" s="327"/>
      <c r="U41" s="170"/>
      <c r="AK41" s="100"/>
      <c r="AL41" s="100"/>
    </row>
    <row r="42" spans="1:38" s="102" customFormat="1" ht="13.5" customHeight="1" x14ac:dyDescent="0.2">
      <c r="A42" s="493"/>
      <c r="B42" s="314" t="s">
        <v>709</v>
      </c>
      <c r="C42" s="296">
        <v>2</v>
      </c>
      <c r="D42" s="296">
        <v>2</v>
      </c>
      <c r="E42" s="463"/>
      <c r="F42" s="463"/>
      <c r="G42" s="314" t="s">
        <v>710</v>
      </c>
      <c r="H42" s="296">
        <v>2</v>
      </c>
      <c r="I42" s="296">
        <v>2</v>
      </c>
      <c r="J42" s="463"/>
      <c r="K42" s="463"/>
      <c r="L42" s="314" t="s">
        <v>711</v>
      </c>
      <c r="M42" s="296">
        <v>2</v>
      </c>
      <c r="N42" s="296">
        <v>2</v>
      </c>
      <c r="O42" s="463"/>
      <c r="P42" s="463"/>
      <c r="Q42" s="314"/>
      <c r="R42" s="299"/>
      <c r="S42" s="299"/>
      <c r="T42" s="327"/>
      <c r="U42" s="170"/>
      <c r="AK42" s="103"/>
      <c r="AL42" s="103"/>
    </row>
    <row r="43" spans="1:38" s="102" customFormat="1" ht="12.75" customHeight="1" x14ac:dyDescent="0.2">
      <c r="A43" s="493"/>
      <c r="B43" s="314" t="s">
        <v>712</v>
      </c>
      <c r="C43" s="296">
        <v>2</v>
      </c>
      <c r="D43" s="296">
        <v>2</v>
      </c>
      <c r="E43" s="463"/>
      <c r="F43" s="463"/>
      <c r="G43" s="314" t="s">
        <v>713</v>
      </c>
      <c r="H43" s="296">
        <v>2</v>
      </c>
      <c r="I43" s="296">
        <v>2</v>
      </c>
      <c r="J43" s="463"/>
      <c r="K43" s="463"/>
      <c r="L43" s="314" t="s">
        <v>714</v>
      </c>
      <c r="M43" s="296">
        <v>2</v>
      </c>
      <c r="N43" s="296">
        <v>2</v>
      </c>
      <c r="O43" s="463"/>
      <c r="P43" s="463"/>
      <c r="Q43" s="314"/>
      <c r="R43" s="296"/>
      <c r="S43" s="296"/>
      <c r="T43" s="327"/>
      <c r="U43" s="170"/>
      <c r="AK43" s="103"/>
      <c r="AL43" s="103"/>
    </row>
    <row r="44" spans="1:38" s="102" customFormat="1" ht="13.5" customHeight="1" x14ac:dyDescent="0.2">
      <c r="A44" s="493"/>
      <c r="B44" s="314" t="s">
        <v>715</v>
      </c>
      <c r="C44" s="296">
        <v>2</v>
      </c>
      <c r="D44" s="296">
        <v>2</v>
      </c>
      <c r="E44" s="463"/>
      <c r="F44" s="463"/>
      <c r="G44" s="314" t="s">
        <v>716</v>
      </c>
      <c r="H44" s="350">
        <v>2</v>
      </c>
      <c r="I44" s="350">
        <v>2</v>
      </c>
      <c r="J44" s="463"/>
      <c r="K44" s="463"/>
      <c r="L44" s="314" t="s">
        <v>717</v>
      </c>
      <c r="M44" s="296">
        <v>2</v>
      </c>
      <c r="N44" s="296">
        <v>2</v>
      </c>
      <c r="O44" s="463"/>
      <c r="P44" s="463"/>
      <c r="Q44" s="314"/>
      <c r="R44" s="296"/>
      <c r="S44" s="296"/>
      <c r="T44" s="327"/>
      <c r="U44" s="170"/>
      <c r="AK44" s="103"/>
      <c r="AL44" s="103"/>
    </row>
    <row r="45" spans="1:38" s="102" customFormat="1" ht="13.5" customHeight="1" x14ac:dyDescent="0.2">
      <c r="A45" s="493"/>
      <c r="B45" s="314" t="s">
        <v>718</v>
      </c>
      <c r="C45" s="296">
        <v>2</v>
      </c>
      <c r="D45" s="296">
        <v>2</v>
      </c>
      <c r="E45" s="463"/>
      <c r="F45" s="463"/>
      <c r="G45" s="314" t="s">
        <v>719</v>
      </c>
      <c r="H45" s="350">
        <v>2</v>
      </c>
      <c r="I45" s="350">
        <v>2</v>
      </c>
      <c r="J45" s="463"/>
      <c r="K45" s="463"/>
      <c r="L45" s="314" t="s">
        <v>661</v>
      </c>
      <c r="M45" s="296">
        <v>2</v>
      </c>
      <c r="N45" s="296">
        <v>2</v>
      </c>
      <c r="O45" s="463"/>
      <c r="P45" s="463"/>
      <c r="Q45" s="314"/>
      <c r="R45" s="296"/>
      <c r="S45" s="296"/>
      <c r="T45" s="327"/>
      <c r="U45" s="170"/>
      <c r="AK45" s="103"/>
      <c r="AL45" s="103"/>
    </row>
    <row r="46" spans="1:38" s="102" customFormat="1" ht="13.5" customHeight="1" x14ac:dyDescent="0.2">
      <c r="A46" s="493"/>
      <c r="B46" s="326" t="s">
        <v>720</v>
      </c>
      <c r="C46" s="296">
        <v>2</v>
      </c>
      <c r="D46" s="296">
        <v>2</v>
      </c>
      <c r="E46" s="463"/>
      <c r="F46" s="463"/>
      <c r="G46" s="326" t="s">
        <v>721</v>
      </c>
      <c r="H46" s="296">
        <v>2</v>
      </c>
      <c r="I46" s="296">
        <v>2</v>
      </c>
      <c r="J46" s="463"/>
      <c r="K46" s="463"/>
      <c r="L46" s="314" t="s">
        <v>722</v>
      </c>
      <c r="M46" s="350">
        <v>2</v>
      </c>
      <c r="N46" s="296">
        <v>2</v>
      </c>
      <c r="O46" s="463"/>
      <c r="P46" s="463"/>
      <c r="Q46" s="314"/>
      <c r="R46" s="296"/>
      <c r="S46" s="296"/>
      <c r="T46" s="327"/>
      <c r="U46" s="170"/>
      <c r="AK46" s="103"/>
      <c r="AL46" s="103"/>
    </row>
    <row r="47" spans="1:38" s="102" customFormat="1" ht="13.5" customHeight="1" x14ac:dyDescent="0.2">
      <c r="A47" s="493"/>
      <c r="B47" s="314"/>
      <c r="C47" s="296"/>
      <c r="D47" s="296"/>
      <c r="E47" s="463"/>
      <c r="F47" s="463"/>
      <c r="G47" s="326" t="s">
        <v>723</v>
      </c>
      <c r="H47" s="296">
        <v>2</v>
      </c>
      <c r="I47" s="296">
        <v>2</v>
      </c>
      <c r="J47" s="463"/>
      <c r="K47" s="463"/>
      <c r="L47" s="326" t="s">
        <v>724</v>
      </c>
      <c r="M47" s="350">
        <v>2</v>
      </c>
      <c r="N47" s="296">
        <v>2</v>
      </c>
      <c r="O47" s="463"/>
      <c r="P47" s="463"/>
      <c r="Q47" s="314"/>
      <c r="R47" s="296"/>
      <c r="S47" s="296"/>
      <c r="T47" s="327"/>
      <c r="U47" s="170"/>
      <c r="AK47" s="103"/>
      <c r="AL47" s="103"/>
    </row>
    <row r="48" spans="1:38" s="102" customFormat="1" ht="13.5" customHeight="1" x14ac:dyDescent="0.2">
      <c r="A48" s="493"/>
      <c r="B48" s="314"/>
      <c r="C48" s="296"/>
      <c r="D48" s="296"/>
      <c r="E48" s="463"/>
      <c r="F48" s="463"/>
      <c r="G48" s="326" t="s">
        <v>725</v>
      </c>
      <c r="H48" s="296">
        <v>2</v>
      </c>
      <c r="I48" s="296">
        <v>2</v>
      </c>
      <c r="J48" s="463"/>
      <c r="K48" s="463"/>
      <c r="L48" s="351" t="s">
        <v>726</v>
      </c>
      <c r="M48" s="350">
        <v>2</v>
      </c>
      <c r="N48" s="296">
        <v>2</v>
      </c>
      <c r="O48" s="463"/>
      <c r="P48" s="463"/>
      <c r="Q48" s="314"/>
      <c r="R48" s="296"/>
      <c r="S48" s="296"/>
      <c r="T48" s="327"/>
      <c r="U48" s="170"/>
      <c r="AK48" s="103"/>
      <c r="AL48" s="103"/>
    </row>
    <row r="49" spans="1:38" s="102" customFormat="1" ht="13.5" customHeight="1" x14ac:dyDescent="0.2">
      <c r="A49" s="493"/>
      <c r="B49" s="314"/>
      <c r="C49" s="296"/>
      <c r="D49" s="296"/>
      <c r="E49" s="463"/>
      <c r="F49" s="463"/>
      <c r="G49" s="314" t="s">
        <v>727</v>
      </c>
      <c r="H49" s="296">
        <v>2</v>
      </c>
      <c r="I49" s="296">
        <v>2</v>
      </c>
      <c r="J49" s="463"/>
      <c r="K49" s="463"/>
      <c r="L49" s="326" t="s">
        <v>728</v>
      </c>
      <c r="M49" s="350">
        <v>2</v>
      </c>
      <c r="N49" s="296">
        <v>2</v>
      </c>
      <c r="O49" s="463"/>
      <c r="P49" s="463"/>
      <c r="Q49" s="314"/>
      <c r="R49" s="296"/>
      <c r="S49" s="296"/>
      <c r="T49" s="327"/>
      <c r="U49" s="170"/>
      <c r="AK49" s="103"/>
      <c r="AL49" s="103"/>
    </row>
    <row r="50" spans="1:38" s="102" customFormat="1" ht="13.5" customHeight="1" x14ac:dyDescent="0.2">
      <c r="A50" s="493"/>
      <c r="B50" s="314"/>
      <c r="C50" s="296"/>
      <c r="D50" s="296"/>
      <c r="E50" s="463"/>
      <c r="F50" s="463"/>
      <c r="G50" s="314" t="s">
        <v>729</v>
      </c>
      <c r="H50" s="296">
        <v>2</v>
      </c>
      <c r="I50" s="296">
        <v>2</v>
      </c>
      <c r="J50" s="463"/>
      <c r="K50" s="463"/>
      <c r="L50" s="314"/>
      <c r="M50" s="296"/>
      <c r="N50" s="296"/>
      <c r="O50" s="463"/>
      <c r="P50" s="463"/>
      <c r="Q50" s="314"/>
      <c r="R50" s="296"/>
      <c r="S50" s="296"/>
      <c r="T50" s="327"/>
      <c r="U50" s="170"/>
      <c r="AK50" s="103"/>
      <c r="AL50" s="103"/>
    </row>
    <row r="51" spans="1:38" s="102" customFormat="1" ht="13.5" customHeight="1" x14ac:dyDescent="0.2">
      <c r="A51" s="493"/>
      <c r="B51" s="314"/>
      <c r="C51" s="296"/>
      <c r="D51" s="296"/>
      <c r="E51" s="463"/>
      <c r="F51" s="463"/>
      <c r="G51" s="314"/>
      <c r="H51" s="296"/>
      <c r="I51" s="296"/>
      <c r="J51" s="463"/>
      <c r="K51" s="463"/>
      <c r="L51" s="314"/>
      <c r="M51" s="296"/>
      <c r="N51" s="296"/>
      <c r="O51" s="463"/>
      <c r="P51" s="463"/>
      <c r="Q51" s="314"/>
      <c r="R51" s="331"/>
      <c r="S51" s="331"/>
      <c r="T51" s="327"/>
      <c r="U51" s="170"/>
      <c r="AK51" s="103"/>
      <c r="AL51" s="103"/>
    </row>
    <row r="52" spans="1:38" s="102" customFormat="1" ht="13.5" customHeight="1" x14ac:dyDescent="0.2">
      <c r="A52" s="493"/>
      <c r="B52" s="306" t="s">
        <v>575</v>
      </c>
      <c r="C52" s="481" t="s">
        <v>675</v>
      </c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AK52" s="103"/>
      <c r="AL52" s="103"/>
    </row>
    <row r="53" spans="1:38" s="353" customFormat="1" ht="12.6" customHeight="1" x14ac:dyDescent="0.25">
      <c r="A53" s="459" t="s">
        <v>676</v>
      </c>
      <c r="B53" s="459"/>
      <c r="C53" s="459"/>
      <c r="D53" s="459"/>
      <c r="E53" s="459"/>
      <c r="F53" s="459" t="s">
        <v>677</v>
      </c>
      <c r="G53" s="459"/>
      <c r="H53" s="459"/>
      <c r="I53" s="459"/>
      <c r="J53" s="459"/>
      <c r="K53" s="335" t="s">
        <v>678</v>
      </c>
      <c r="L53" s="352"/>
      <c r="M53" s="335"/>
      <c r="N53" s="335"/>
      <c r="O53" s="335"/>
      <c r="P53" s="335" t="s">
        <v>679</v>
      </c>
      <c r="Q53" s="352"/>
      <c r="R53" s="335"/>
      <c r="S53" s="335"/>
      <c r="T53" s="335"/>
      <c r="U53" s="335"/>
    </row>
    <row r="54" spans="1:38" s="353" customFormat="1" ht="12.6" customHeight="1" x14ac:dyDescent="0.25">
      <c r="A54" s="460" t="s">
        <v>680</v>
      </c>
      <c r="B54" s="460"/>
      <c r="C54" s="460"/>
      <c r="D54" s="460"/>
      <c r="E54" s="460"/>
      <c r="F54" s="336" t="s">
        <v>681</v>
      </c>
      <c r="G54" s="352"/>
      <c r="H54" s="335"/>
      <c r="I54" s="335"/>
      <c r="J54" s="335"/>
      <c r="K54" s="335" t="s">
        <v>682</v>
      </c>
      <c r="L54" s="352"/>
      <c r="M54" s="335"/>
      <c r="N54" s="335"/>
      <c r="O54" s="335"/>
      <c r="P54" s="335"/>
      <c r="Q54" s="352"/>
      <c r="R54" s="335"/>
      <c r="S54" s="335"/>
      <c r="T54" s="335"/>
      <c r="U54" s="335"/>
    </row>
    <row r="55" spans="1:38" s="353" customFormat="1" ht="12.6" customHeight="1" x14ac:dyDescent="0.25">
      <c r="A55" s="335" t="s">
        <v>730</v>
      </c>
      <c r="B55" s="352"/>
      <c r="C55" s="335"/>
      <c r="D55" s="335"/>
      <c r="E55" s="335"/>
      <c r="F55" s="335"/>
      <c r="G55" s="352"/>
      <c r="H55" s="335"/>
      <c r="I55" s="335"/>
      <c r="J55" s="335"/>
      <c r="K55" s="461" t="s">
        <v>684</v>
      </c>
      <c r="L55" s="461"/>
      <c r="M55" s="461"/>
      <c r="N55" s="461"/>
      <c r="O55" s="461"/>
      <c r="P55" s="461"/>
      <c r="Q55" s="461"/>
      <c r="R55" s="461"/>
      <c r="S55" s="461"/>
      <c r="T55" s="461"/>
      <c r="U55" s="461"/>
    </row>
    <row r="56" spans="1:38" s="353" customFormat="1" ht="12.6" customHeight="1" x14ac:dyDescent="0.25">
      <c r="A56" s="335" t="s">
        <v>731</v>
      </c>
      <c r="B56" s="352"/>
      <c r="C56" s="335"/>
      <c r="D56" s="335"/>
      <c r="E56" s="335"/>
      <c r="F56" s="335"/>
      <c r="G56" s="352"/>
      <c r="H56" s="335"/>
      <c r="I56" s="335"/>
      <c r="J56" s="335"/>
      <c r="K56" s="461"/>
      <c r="L56" s="461"/>
      <c r="M56" s="461"/>
      <c r="N56" s="461"/>
      <c r="O56" s="461"/>
      <c r="P56" s="461"/>
      <c r="Q56" s="461"/>
      <c r="R56" s="461"/>
      <c r="S56" s="461"/>
      <c r="T56" s="461"/>
      <c r="U56" s="461"/>
    </row>
    <row r="57" spans="1:38" s="338" customFormat="1" ht="12.6" customHeight="1" x14ac:dyDescent="0.2">
      <c r="A57" s="462" t="s">
        <v>686</v>
      </c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62"/>
      <c r="P57" s="462"/>
      <c r="Q57" s="462"/>
      <c r="R57" s="462"/>
      <c r="S57" s="462"/>
      <c r="T57" s="462"/>
      <c r="U57" s="46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1"/>
    <mergeCell ref="C21:U21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2:A24"/>
    <mergeCell ref="C24:U24"/>
    <mergeCell ref="A17:A18"/>
    <mergeCell ref="B17:U17"/>
    <mergeCell ref="C18:U18"/>
    <mergeCell ref="A25:A34"/>
    <mergeCell ref="C34:U34"/>
    <mergeCell ref="A35:A52"/>
    <mergeCell ref="B39:U40"/>
    <mergeCell ref="E41:F51"/>
    <mergeCell ref="J41:K51"/>
    <mergeCell ref="O41:P51"/>
    <mergeCell ref="C52:U52"/>
    <mergeCell ref="A53:E53"/>
    <mergeCell ref="F53:J53"/>
    <mergeCell ref="A54:E54"/>
    <mergeCell ref="K55:U56"/>
    <mergeCell ref="A57:U57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3" fitToHeight="2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53"/>
  <sheetViews>
    <sheetView topLeftCell="A28" workbookViewId="0">
      <selection activeCell="A53" sqref="A53:U53"/>
    </sheetView>
  </sheetViews>
  <sheetFormatPr defaultRowHeight="16.5" x14ac:dyDescent="0.25"/>
  <cols>
    <col min="1" max="1" width="2.25" style="71" customWidth="1"/>
    <col min="2" max="2" width="13.125" style="18" customWidth="1"/>
    <col min="3" max="6" width="2.875" style="20" customWidth="1"/>
    <col min="7" max="7" width="13.125" style="66" customWidth="1"/>
    <col min="8" max="11" width="2.875" style="20" customWidth="1"/>
    <col min="12" max="12" width="13.125" style="66" customWidth="1"/>
    <col min="13" max="16" width="2.875" style="20" customWidth="1"/>
    <col min="17" max="17" width="13.125" style="18" customWidth="1"/>
    <col min="18" max="21" width="2.875" style="19" customWidth="1"/>
  </cols>
  <sheetData>
    <row r="1" spans="1:21" ht="26.25" customHeight="1" x14ac:dyDescent="0.25">
      <c r="A1" s="498" t="s">
        <v>433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</row>
    <row r="2" spans="1:21" s="38" customFormat="1" ht="24.95" customHeight="1" x14ac:dyDescent="0.15">
      <c r="A2" s="405" t="s">
        <v>544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</row>
    <row r="3" spans="1:21" s="21" customFormat="1" ht="15.75" customHeight="1" x14ac:dyDescent="0.2">
      <c r="A3" s="447" t="s">
        <v>23</v>
      </c>
      <c r="B3" s="497" t="s">
        <v>0</v>
      </c>
      <c r="C3" s="450" t="s">
        <v>1</v>
      </c>
      <c r="D3" s="450"/>
      <c r="E3" s="450"/>
      <c r="F3" s="450"/>
      <c r="G3" s="497" t="s">
        <v>0</v>
      </c>
      <c r="H3" s="450" t="s">
        <v>2</v>
      </c>
      <c r="I3" s="450"/>
      <c r="J3" s="450"/>
      <c r="K3" s="450"/>
      <c r="L3" s="497" t="s">
        <v>0</v>
      </c>
      <c r="M3" s="450" t="s">
        <v>3</v>
      </c>
      <c r="N3" s="450"/>
      <c r="O3" s="450"/>
      <c r="P3" s="450"/>
      <c r="Q3" s="497" t="s">
        <v>0</v>
      </c>
      <c r="R3" s="450" t="s">
        <v>4</v>
      </c>
      <c r="S3" s="450"/>
      <c r="T3" s="450"/>
      <c r="U3" s="450"/>
    </row>
    <row r="4" spans="1:21" s="21" customFormat="1" ht="15.75" customHeight="1" x14ac:dyDescent="0.2">
      <c r="A4" s="447"/>
      <c r="B4" s="497"/>
      <c r="C4" s="450" t="s">
        <v>5</v>
      </c>
      <c r="D4" s="450"/>
      <c r="E4" s="450" t="s">
        <v>6</v>
      </c>
      <c r="F4" s="450"/>
      <c r="G4" s="497"/>
      <c r="H4" s="450" t="s">
        <v>5</v>
      </c>
      <c r="I4" s="450"/>
      <c r="J4" s="450" t="s">
        <v>6</v>
      </c>
      <c r="K4" s="450"/>
      <c r="L4" s="497"/>
      <c r="M4" s="450" t="s">
        <v>5</v>
      </c>
      <c r="N4" s="450"/>
      <c r="O4" s="450" t="s">
        <v>6</v>
      </c>
      <c r="P4" s="450"/>
      <c r="Q4" s="497"/>
      <c r="R4" s="450" t="s">
        <v>5</v>
      </c>
      <c r="S4" s="450"/>
      <c r="T4" s="450" t="s">
        <v>6</v>
      </c>
      <c r="U4" s="450"/>
    </row>
    <row r="5" spans="1:21" s="22" customFormat="1" ht="15.75" x14ac:dyDescent="0.25">
      <c r="A5" s="447"/>
      <c r="B5" s="497"/>
      <c r="C5" s="6" t="s">
        <v>7</v>
      </c>
      <c r="D5" s="6" t="s">
        <v>8</v>
      </c>
      <c r="E5" s="6" t="s">
        <v>7</v>
      </c>
      <c r="F5" s="6" t="s">
        <v>8</v>
      </c>
      <c r="G5" s="497"/>
      <c r="H5" s="6" t="s">
        <v>7</v>
      </c>
      <c r="I5" s="6" t="s">
        <v>8</v>
      </c>
      <c r="J5" s="6" t="s">
        <v>7</v>
      </c>
      <c r="K5" s="6" t="s">
        <v>8</v>
      </c>
      <c r="L5" s="497"/>
      <c r="M5" s="6" t="s">
        <v>7</v>
      </c>
      <c r="N5" s="6" t="s">
        <v>8</v>
      </c>
      <c r="O5" s="6" t="s">
        <v>7</v>
      </c>
      <c r="P5" s="6" t="s">
        <v>8</v>
      </c>
      <c r="Q5" s="497"/>
      <c r="R5" s="6" t="s">
        <v>7</v>
      </c>
      <c r="S5" s="6" t="s">
        <v>8</v>
      </c>
      <c r="T5" s="6" t="s">
        <v>7</v>
      </c>
      <c r="U5" s="6" t="s">
        <v>8</v>
      </c>
    </row>
    <row r="6" spans="1:21" s="23" customFormat="1" ht="15" customHeight="1" x14ac:dyDescent="0.25">
      <c r="A6" s="447" t="s">
        <v>53</v>
      </c>
      <c r="B6" s="134" t="s">
        <v>34</v>
      </c>
      <c r="C6" s="24">
        <v>2</v>
      </c>
      <c r="D6" s="25">
        <v>2</v>
      </c>
      <c r="E6" s="25"/>
      <c r="F6" s="25"/>
      <c r="G6" s="135" t="s">
        <v>46</v>
      </c>
      <c r="H6" s="6"/>
      <c r="I6" s="6"/>
      <c r="J6" s="6">
        <v>2</v>
      </c>
      <c r="K6" s="6">
        <v>2</v>
      </c>
      <c r="L6" s="136"/>
      <c r="M6" s="6"/>
      <c r="N6" s="6"/>
      <c r="O6" s="6"/>
      <c r="P6" s="6"/>
      <c r="Q6" s="136"/>
      <c r="R6" s="115"/>
      <c r="S6" s="115"/>
      <c r="T6" s="115"/>
      <c r="U6" s="115"/>
    </row>
    <row r="7" spans="1:21" s="23" customFormat="1" ht="15" customHeight="1" x14ac:dyDescent="0.25">
      <c r="A7" s="447"/>
      <c r="B7" s="17" t="s">
        <v>277</v>
      </c>
      <c r="C7" s="3">
        <v>2</v>
      </c>
      <c r="D7" s="106">
        <v>2</v>
      </c>
      <c r="E7" s="106"/>
      <c r="F7" s="106"/>
      <c r="G7" s="17" t="s">
        <v>278</v>
      </c>
      <c r="H7" s="106">
        <v>2</v>
      </c>
      <c r="I7" s="106">
        <v>2</v>
      </c>
      <c r="J7" s="106">
        <v>2</v>
      </c>
      <c r="K7" s="106">
        <v>2</v>
      </c>
      <c r="L7" s="134"/>
      <c r="M7" s="6"/>
      <c r="N7" s="6"/>
      <c r="O7" s="6"/>
      <c r="P7" s="6"/>
      <c r="Q7" s="136"/>
      <c r="R7" s="115"/>
      <c r="S7" s="115"/>
      <c r="T7" s="115"/>
      <c r="U7" s="115"/>
    </row>
    <row r="8" spans="1:21" s="23" customFormat="1" ht="15" customHeight="1" x14ac:dyDescent="0.25">
      <c r="A8" s="447"/>
      <c r="B8" s="134" t="s">
        <v>35</v>
      </c>
      <c r="C8" s="24">
        <v>2</v>
      </c>
      <c r="D8" s="25">
        <v>2</v>
      </c>
      <c r="E8" s="25">
        <v>2</v>
      </c>
      <c r="F8" s="25">
        <v>2</v>
      </c>
      <c r="G8" s="134"/>
      <c r="H8" s="6"/>
      <c r="I8" s="6"/>
      <c r="J8" s="6"/>
      <c r="K8" s="6"/>
      <c r="L8" s="134"/>
      <c r="M8" s="6"/>
      <c r="N8" s="6"/>
      <c r="O8" s="6"/>
      <c r="P8" s="6"/>
      <c r="Q8" s="136"/>
      <c r="R8" s="115"/>
      <c r="S8" s="115"/>
      <c r="T8" s="115"/>
      <c r="U8" s="115"/>
    </row>
    <row r="9" spans="1:21" s="68" customFormat="1" ht="15" customHeight="1" x14ac:dyDescent="0.25">
      <c r="A9" s="447"/>
      <c r="B9" s="61" t="s">
        <v>9</v>
      </c>
      <c r="C9" s="133">
        <f>SUM(C6:C8)</f>
        <v>6</v>
      </c>
      <c r="D9" s="133">
        <f>SUM(D6:D8)</f>
        <v>6</v>
      </c>
      <c r="E9" s="133">
        <f>SUM(E6:E8)</f>
        <v>2</v>
      </c>
      <c r="F9" s="133">
        <f>SUM(F6:F8)</f>
        <v>2</v>
      </c>
      <c r="G9" s="61" t="s">
        <v>9</v>
      </c>
      <c r="H9" s="133">
        <f>SUM(H6:H8)</f>
        <v>2</v>
      </c>
      <c r="I9" s="133">
        <f>SUM(I6:I8)</f>
        <v>2</v>
      </c>
      <c r="J9" s="133">
        <f>SUM(J6:J8)</f>
        <v>4</v>
      </c>
      <c r="K9" s="133">
        <f>SUM(K6:K8)</f>
        <v>4</v>
      </c>
      <c r="L9" s="61" t="s">
        <v>9</v>
      </c>
      <c r="M9" s="133">
        <f>SUM(M6:M8)</f>
        <v>0</v>
      </c>
      <c r="N9" s="133">
        <f>SUM(N6:N8)</f>
        <v>0</v>
      </c>
      <c r="O9" s="133">
        <f>SUM(O6:O8)</f>
        <v>0</v>
      </c>
      <c r="P9" s="133">
        <f>SUM(P6:P8)</f>
        <v>0</v>
      </c>
      <c r="Q9" s="61" t="s">
        <v>9</v>
      </c>
      <c r="R9" s="133">
        <f>SUM(R6:R8)</f>
        <v>0</v>
      </c>
      <c r="S9" s="133">
        <f>SUM(S6:S8)</f>
        <v>0</v>
      </c>
      <c r="T9" s="133">
        <f>SUM(T6:T8)</f>
        <v>0</v>
      </c>
      <c r="U9" s="133">
        <f>SUM(U6:U8)</f>
        <v>0</v>
      </c>
    </row>
    <row r="10" spans="1:21" s="68" customFormat="1" ht="15" customHeight="1" x14ac:dyDescent="0.25">
      <c r="A10" s="447"/>
      <c r="B10" s="118" t="s">
        <v>10</v>
      </c>
      <c r="C10" s="413">
        <f>C9+E9+H9+J9+M9+O9+R9+T9</f>
        <v>14</v>
      </c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68" customFormat="1" ht="50.1" customHeight="1" x14ac:dyDescent="0.25">
      <c r="A11" s="447"/>
      <c r="B11" s="416" t="s">
        <v>829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</row>
    <row r="12" spans="1:21" s="21" customFormat="1" ht="15" customHeight="1" x14ac:dyDescent="0.2">
      <c r="A12" s="447" t="s">
        <v>54</v>
      </c>
      <c r="B12" s="134" t="s">
        <v>44</v>
      </c>
      <c r="C12" s="25">
        <v>0</v>
      </c>
      <c r="D12" s="25">
        <v>1</v>
      </c>
      <c r="E12" s="25">
        <v>0</v>
      </c>
      <c r="F12" s="25">
        <v>1</v>
      </c>
      <c r="G12" s="134" t="s">
        <v>430</v>
      </c>
      <c r="H12" s="24">
        <v>1</v>
      </c>
      <c r="I12" s="25">
        <v>1</v>
      </c>
      <c r="J12" s="25">
        <v>1</v>
      </c>
      <c r="K12" s="25">
        <v>1</v>
      </c>
      <c r="L12" s="136"/>
      <c r="M12" s="25"/>
      <c r="N12" s="25"/>
      <c r="O12" s="115"/>
      <c r="P12" s="115"/>
      <c r="Q12" s="134"/>
      <c r="R12" s="24"/>
      <c r="S12" s="25"/>
      <c r="T12" s="115"/>
      <c r="U12" s="115"/>
    </row>
    <row r="13" spans="1:21" s="21" customFormat="1" ht="15" customHeight="1" x14ac:dyDescent="0.2">
      <c r="A13" s="447"/>
      <c r="B13" s="134" t="s">
        <v>353</v>
      </c>
      <c r="C13" s="115"/>
      <c r="D13" s="115"/>
      <c r="E13" s="25">
        <v>2</v>
      </c>
      <c r="F13" s="25">
        <v>2</v>
      </c>
      <c r="G13" s="134" t="s">
        <v>351</v>
      </c>
      <c r="H13" s="25">
        <v>2</v>
      </c>
      <c r="I13" s="25">
        <v>2</v>
      </c>
      <c r="J13" s="25"/>
      <c r="K13" s="25"/>
      <c r="L13" s="136"/>
      <c r="M13" s="25"/>
      <c r="N13" s="25"/>
      <c r="O13" s="115"/>
      <c r="P13" s="115"/>
      <c r="Q13" s="134"/>
      <c r="R13" s="115"/>
      <c r="S13" s="115"/>
      <c r="T13" s="115"/>
      <c r="U13" s="115"/>
    </row>
    <row r="14" spans="1:21" s="21" customFormat="1" ht="15" customHeight="1" x14ac:dyDescent="0.2">
      <c r="A14" s="447"/>
      <c r="B14" s="134"/>
      <c r="C14" s="115"/>
      <c r="D14" s="115"/>
      <c r="E14" s="25"/>
      <c r="F14" s="25"/>
      <c r="G14" s="134" t="s">
        <v>352</v>
      </c>
      <c r="H14" s="25"/>
      <c r="I14" s="25"/>
      <c r="J14" s="25">
        <v>2</v>
      </c>
      <c r="K14" s="25">
        <v>2</v>
      </c>
      <c r="L14" s="136"/>
      <c r="M14" s="25"/>
      <c r="N14" s="25"/>
      <c r="O14" s="115"/>
      <c r="P14" s="115"/>
      <c r="Q14" s="134"/>
      <c r="R14" s="115"/>
      <c r="S14" s="115"/>
      <c r="T14" s="115"/>
      <c r="U14" s="115"/>
    </row>
    <row r="15" spans="1:21" s="68" customFormat="1" ht="15" customHeight="1" x14ac:dyDescent="0.25">
      <c r="A15" s="447"/>
      <c r="B15" s="61" t="s">
        <v>9</v>
      </c>
      <c r="C15" s="133">
        <f>SUM(C12:C14)</f>
        <v>0</v>
      </c>
      <c r="D15" s="133">
        <f>SUM(D12:D14)</f>
        <v>1</v>
      </c>
      <c r="E15" s="133">
        <f>SUM(E12:E14)</f>
        <v>2</v>
      </c>
      <c r="F15" s="133">
        <f>SUM(F12:F14)</f>
        <v>3</v>
      </c>
      <c r="G15" s="61" t="s">
        <v>9</v>
      </c>
      <c r="H15" s="133">
        <f>SUM(H12:H14)</f>
        <v>3</v>
      </c>
      <c r="I15" s="133">
        <f>SUM(I12:I14)</f>
        <v>3</v>
      </c>
      <c r="J15" s="133">
        <f>SUM(J12:J14)</f>
        <v>3</v>
      </c>
      <c r="K15" s="133">
        <f>SUM(K12:K14)</f>
        <v>3</v>
      </c>
      <c r="L15" s="61" t="s">
        <v>9</v>
      </c>
      <c r="M15" s="133">
        <f>SUM(M12:M14)</f>
        <v>0</v>
      </c>
      <c r="N15" s="133">
        <f>SUM(N12:N14)</f>
        <v>0</v>
      </c>
      <c r="O15" s="133">
        <f>SUM(O12:O14)</f>
        <v>0</v>
      </c>
      <c r="P15" s="133">
        <f>SUM(P12:P14)</f>
        <v>0</v>
      </c>
      <c r="Q15" s="61" t="s">
        <v>9</v>
      </c>
      <c r="R15" s="133">
        <f>SUM(R12:R14)</f>
        <v>0</v>
      </c>
      <c r="S15" s="133">
        <f>SUM(S12:S14)</f>
        <v>0</v>
      </c>
      <c r="T15" s="133">
        <f>SUM(T12:T14)</f>
        <v>0</v>
      </c>
      <c r="U15" s="133">
        <f>SUM(U12:U14)</f>
        <v>0</v>
      </c>
    </row>
    <row r="16" spans="1:21" s="68" customFormat="1" ht="15" customHeight="1" x14ac:dyDescent="0.25">
      <c r="A16" s="447"/>
      <c r="B16" s="118" t="s">
        <v>10</v>
      </c>
      <c r="C16" s="413">
        <f>C15+E15+H15+J15+M15+O15+R15+T15</f>
        <v>8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</row>
    <row r="17" spans="1:21" s="21" customFormat="1" ht="95.1" customHeight="1" x14ac:dyDescent="0.2">
      <c r="A17" s="409" t="s">
        <v>62</v>
      </c>
      <c r="B17" s="494" t="s">
        <v>431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</row>
    <row r="18" spans="1:21" s="21" customFormat="1" ht="0.75" hidden="1" customHeight="1" x14ac:dyDescent="0.2">
      <c r="A18" s="409"/>
      <c r="B18" s="495" t="s">
        <v>48</v>
      </c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  <c r="Q18" s="495"/>
      <c r="R18" s="495"/>
      <c r="S18" s="495"/>
      <c r="T18" s="495"/>
      <c r="U18" s="495"/>
    </row>
    <row r="19" spans="1:21" s="68" customFormat="1" ht="15" customHeight="1" x14ac:dyDescent="0.25">
      <c r="A19" s="409"/>
      <c r="B19" s="118" t="s">
        <v>10</v>
      </c>
      <c r="C19" s="496">
        <v>6</v>
      </c>
      <c r="D19" s="496"/>
      <c r="E19" s="496"/>
      <c r="F19" s="496"/>
      <c r="G19" s="496"/>
      <c r="H19" s="496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</row>
    <row r="20" spans="1:21" s="39" customFormat="1" ht="15" customHeight="1" x14ac:dyDescent="0.25">
      <c r="A20" s="418" t="s">
        <v>112</v>
      </c>
      <c r="B20" s="17" t="s">
        <v>350</v>
      </c>
      <c r="C20" s="3">
        <v>2</v>
      </c>
      <c r="D20" s="106">
        <v>2</v>
      </c>
      <c r="E20" s="106"/>
      <c r="F20" s="106"/>
      <c r="G20" s="17" t="s">
        <v>275</v>
      </c>
      <c r="H20" s="106">
        <v>2</v>
      </c>
      <c r="I20" s="106">
        <v>2</v>
      </c>
      <c r="J20" s="106"/>
      <c r="K20" s="106"/>
      <c r="L20" s="40"/>
      <c r="M20" s="35"/>
      <c r="N20" s="35"/>
      <c r="O20" s="35"/>
      <c r="P20" s="35"/>
      <c r="Q20" s="40"/>
      <c r="R20" s="35"/>
      <c r="S20" s="35"/>
      <c r="T20" s="35"/>
      <c r="U20" s="35"/>
    </row>
    <row r="21" spans="1:21" s="39" customFormat="1" ht="15" customHeight="1" x14ac:dyDescent="0.25">
      <c r="A21" s="418"/>
      <c r="B21" s="17" t="s">
        <v>273</v>
      </c>
      <c r="C21" s="106"/>
      <c r="D21" s="106"/>
      <c r="E21" s="106">
        <v>2</v>
      </c>
      <c r="F21" s="106">
        <v>2</v>
      </c>
      <c r="G21" s="34" t="s">
        <v>276</v>
      </c>
      <c r="H21" s="106"/>
      <c r="I21" s="106"/>
      <c r="J21" s="106">
        <v>2</v>
      </c>
      <c r="K21" s="106">
        <v>2</v>
      </c>
      <c r="L21" s="40"/>
      <c r="M21" s="35"/>
      <c r="N21" s="35"/>
      <c r="O21" s="35"/>
      <c r="P21" s="35"/>
      <c r="Q21" s="40"/>
      <c r="R21" s="35"/>
      <c r="S21" s="35"/>
      <c r="T21" s="35"/>
      <c r="U21" s="35"/>
    </row>
    <row r="22" spans="1:21" s="43" customFormat="1" ht="15" customHeight="1" x14ac:dyDescent="0.25">
      <c r="A22" s="418"/>
      <c r="B22" s="129" t="s">
        <v>10</v>
      </c>
      <c r="C22" s="419">
        <f>C20+E21+H20+J21</f>
        <v>8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</row>
    <row r="23" spans="1:21" s="39" customFormat="1" ht="15" customHeight="1" x14ac:dyDescent="0.25">
      <c r="A23" s="418" t="s">
        <v>434</v>
      </c>
      <c r="B23" s="17" t="s">
        <v>436</v>
      </c>
      <c r="C23" s="3">
        <v>2</v>
      </c>
      <c r="D23" s="106">
        <v>2</v>
      </c>
      <c r="E23" s="106"/>
      <c r="F23" s="106"/>
      <c r="G23" s="17" t="s">
        <v>435</v>
      </c>
      <c r="H23" s="106">
        <v>2</v>
      </c>
      <c r="I23" s="106">
        <v>2</v>
      </c>
      <c r="J23" s="106"/>
      <c r="K23" s="106"/>
      <c r="L23" s="40" t="s">
        <v>437</v>
      </c>
      <c r="M23" s="35"/>
      <c r="N23" s="35"/>
      <c r="O23" s="35">
        <v>2</v>
      </c>
      <c r="P23" s="35">
        <v>2</v>
      </c>
      <c r="Q23" s="40" t="s">
        <v>438</v>
      </c>
      <c r="R23" s="35"/>
      <c r="S23" s="35"/>
      <c r="T23" s="35">
        <v>2</v>
      </c>
      <c r="U23" s="35">
        <v>2</v>
      </c>
    </row>
    <row r="24" spans="1:21" s="43" customFormat="1" ht="15" customHeight="1" x14ac:dyDescent="0.25">
      <c r="A24" s="418"/>
      <c r="B24" s="128" t="s">
        <v>10</v>
      </c>
      <c r="C24" s="440">
        <f>C23+H23+O23+T23</f>
        <v>8</v>
      </c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440"/>
      <c r="P24" s="440"/>
      <c r="Q24" s="440"/>
      <c r="R24" s="440"/>
      <c r="S24" s="440"/>
      <c r="T24" s="440"/>
      <c r="U24" s="440"/>
    </row>
    <row r="25" spans="1:21" ht="15" customHeight="1" x14ac:dyDescent="0.25">
      <c r="A25" s="503" t="s">
        <v>209</v>
      </c>
      <c r="B25" s="34" t="s">
        <v>185</v>
      </c>
      <c r="C25" s="47">
        <v>2</v>
      </c>
      <c r="D25" s="47">
        <v>2</v>
      </c>
      <c r="E25" s="47"/>
      <c r="F25" s="47"/>
      <c r="G25" s="34" t="s">
        <v>190</v>
      </c>
      <c r="H25" s="47">
        <v>2</v>
      </c>
      <c r="I25" s="47">
        <v>2</v>
      </c>
      <c r="J25" s="47"/>
      <c r="K25" s="47"/>
      <c r="L25" s="34" t="s">
        <v>198</v>
      </c>
      <c r="M25" s="106">
        <v>10</v>
      </c>
      <c r="N25" s="106" t="s">
        <v>439</v>
      </c>
      <c r="O25" s="106"/>
      <c r="P25" s="106"/>
      <c r="Q25" s="34" t="s">
        <v>202</v>
      </c>
      <c r="R25" s="47">
        <v>2</v>
      </c>
      <c r="S25" s="47">
        <v>4</v>
      </c>
      <c r="T25" s="47"/>
      <c r="U25" s="47"/>
    </row>
    <row r="26" spans="1:21" ht="15" customHeight="1" x14ac:dyDescent="0.25">
      <c r="A26" s="503"/>
      <c r="B26" s="34" t="s">
        <v>179</v>
      </c>
      <c r="C26" s="47">
        <v>2</v>
      </c>
      <c r="D26" s="47">
        <v>2</v>
      </c>
      <c r="E26" s="47"/>
      <c r="F26" s="47"/>
      <c r="G26" s="34" t="s">
        <v>191</v>
      </c>
      <c r="H26" s="47">
        <v>3</v>
      </c>
      <c r="I26" s="47">
        <v>4</v>
      </c>
      <c r="J26" s="47"/>
      <c r="K26" s="47"/>
      <c r="L26" s="34" t="s">
        <v>199</v>
      </c>
      <c r="M26" s="106"/>
      <c r="N26" s="106"/>
      <c r="O26" s="106">
        <v>10</v>
      </c>
      <c r="P26" s="106" t="s">
        <v>439</v>
      </c>
      <c r="Q26" s="34" t="s">
        <v>203</v>
      </c>
      <c r="R26" s="47">
        <v>2</v>
      </c>
      <c r="S26" s="47">
        <v>2</v>
      </c>
      <c r="T26" s="47"/>
      <c r="U26" s="47"/>
    </row>
    <row r="27" spans="1:21" ht="15" customHeight="1" x14ac:dyDescent="0.25">
      <c r="A27" s="503"/>
      <c r="B27" s="34" t="s">
        <v>186</v>
      </c>
      <c r="C27" s="47">
        <v>2</v>
      </c>
      <c r="D27" s="47">
        <v>2</v>
      </c>
      <c r="E27" s="47"/>
      <c r="F27" s="47"/>
      <c r="G27" s="34" t="s">
        <v>192</v>
      </c>
      <c r="H27" s="47">
        <v>3</v>
      </c>
      <c r="I27" s="47">
        <v>4</v>
      </c>
      <c r="J27" s="47"/>
      <c r="K27" s="47"/>
      <c r="L27" s="17"/>
      <c r="M27" s="106"/>
      <c r="N27" s="106"/>
      <c r="O27" s="106"/>
      <c r="P27" s="106"/>
      <c r="Q27" s="34" t="s">
        <v>206</v>
      </c>
      <c r="R27" s="47">
        <v>1</v>
      </c>
      <c r="S27" s="47">
        <v>2</v>
      </c>
      <c r="T27" s="47"/>
      <c r="U27" s="47"/>
    </row>
    <row r="28" spans="1:21" ht="15" customHeight="1" x14ac:dyDescent="0.25">
      <c r="A28" s="503"/>
      <c r="B28" s="34" t="s">
        <v>187</v>
      </c>
      <c r="C28" s="47"/>
      <c r="D28" s="47"/>
      <c r="E28" s="47">
        <v>2</v>
      </c>
      <c r="F28" s="47">
        <v>2</v>
      </c>
      <c r="G28" s="34" t="s">
        <v>260</v>
      </c>
      <c r="H28" s="47">
        <v>2</v>
      </c>
      <c r="I28" s="47">
        <v>2</v>
      </c>
      <c r="J28" s="47"/>
      <c r="K28" s="47"/>
      <c r="L28" s="17"/>
      <c r="M28" s="47"/>
      <c r="N28" s="47"/>
      <c r="O28" s="47"/>
      <c r="P28" s="47"/>
      <c r="Q28" s="34" t="s">
        <v>138</v>
      </c>
      <c r="R28" s="47"/>
      <c r="S28" s="47"/>
      <c r="T28" s="47">
        <v>2</v>
      </c>
      <c r="U28" s="47">
        <v>4</v>
      </c>
    </row>
    <row r="29" spans="1:21" ht="15" customHeight="1" x14ac:dyDescent="0.25">
      <c r="A29" s="503"/>
      <c r="B29" s="34" t="s">
        <v>188</v>
      </c>
      <c r="C29" s="47"/>
      <c r="D29" s="47"/>
      <c r="E29" s="47">
        <v>2</v>
      </c>
      <c r="F29" s="47">
        <v>2</v>
      </c>
      <c r="G29" s="34" t="s">
        <v>193</v>
      </c>
      <c r="H29" s="47"/>
      <c r="I29" s="47"/>
      <c r="J29" s="47">
        <v>2</v>
      </c>
      <c r="K29" s="47">
        <v>2</v>
      </c>
      <c r="L29" s="17"/>
      <c r="M29" s="47"/>
      <c r="N29" s="47"/>
      <c r="O29" s="47"/>
      <c r="P29" s="47"/>
      <c r="Q29" s="34" t="s">
        <v>204</v>
      </c>
      <c r="R29" s="47"/>
      <c r="S29" s="47"/>
      <c r="T29" s="47">
        <v>2</v>
      </c>
      <c r="U29" s="47">
        <v>2</v>
      </c>
    </row>
    <row r="30" spans="1:21" ht="15" customHeight="1" x14ac:dyDescent="0.25">
      <c r="A30" s="503"/>
      <c r="B30" s="34" t="s">
        <v>189</v>
      </c>
      <c r="C30" s="47"/>
      <c r="D30" s="47"/>
      <c r="E30" s="47">
        <v>4</v>
      </c>
      <c r="F30" s="47">
        <v>6</v>
      </c>
      <c r="G30" s="34" t="s">
        <v>194</v>
      </c>
      <c r="H30" s="47"/>
      <c r="I30" s="47"/>
      <c r="J30" s="47">
        <v>3</v>
      </c>
      <c r="K30" s="47">
        <v>4</v>
      </c>
      <c r="L30" s="17"/>
      <c r="M30" s="47"/>
      <c r="N30" s="47"/>
      <c r="O30" s="47"/>
      <c r="P30" s="47"/>
      <c r="Q30" s="17"/>
      <c r="R30" s="47"/>
      <c r="S30" s="47"/>
      <c r="T30" s="47"/>
      <c r="U30" s="47"/>
    </row>
    <row r="31" spans="1:21" ht="15" customHeight="1" x14ac:dyDescent="0.25">
      <c r="A31" s="503"/>
      <c r="B31" s="17"/>
      <c r="C31" s="47"/>
      <c r="D31" s="47"/>
      <c r="E31" s="47"/>
      <c r="F31" s="47"/>
      <c r="G31" s="34" t="s">
        <v>195</v>
      </c>
      <c r="H31" s="47"/>
      <c r="I31" s="47"/>
      <c r="J31" s="47">
        <v>3</v>
      </c>
      <c r="K31" s="47">
        <v>4</v>
      </c>
      <c r="L31" s="17"/>
      <c r="M31" s="47"/>
      <c r="N31" s="47"/>
      <c r="O31" s="47"/>
      <c r="P31" s="47"/>
      <c r="Q31" s="17"/>
      <c r="R31" s="47"/>
      <c r="S31" s="47"/>
      <c r="T31" s="47"/>
      <c r="U31" s="47"/>
    </row>
    <row r="32" spans="1:21" ht="15" customHeight="1" x14ac:dyDescent="0.25">
      <c r="A32" s="503"/>
      <c r="B32" s="17"/>
      <c r="C32" s="47"/>
      <c r="D32" s="47"/>
      <c r="E32" s="47"/>
      <c r="F32" s="47"/>
      <c r="G32" s="34" t="s">
        <v>196</v>
      </c>
      <c r="H32" s="47"/>
      <c r="I32" s="47"/>
      <c r="J32" s="47">
        <v>2</v>
      </c>
      <c r="K32" s="47">
        <v>2</v>
      </c>
      <c r="L32" s="17"/>
      <c r="M32" s="47"/>
      <c r="N32" s="47"/>
      <c r="O32" s="47"/>
      <c r="P32" s="47"/>
      <c r="Q32" s="17"/>
      <c r="R32" s="47"/>
      <c r="S32" s="47"/>
      <c r="T32" s="47"/>
      <c r="U32" s="47"/>
    </row>
    <row r="33" spans="1:22" ht="15" customHeight="1" x14ac:dyDescent="0.25">
      <c r="A33" s="503"/>
      <c r="B33" s="17"/>
      <c r="C33" s="47"/>
      <c r="D33" s="47"/>
      <c r="E33" s="47"/>
      <c r="F33" s="47"/>
      <c r="G33" s="34" t="s">
        <v>197</v>
      </c>
      <c r="H33" s="47"/>
      <c r="I33" s="47"/>
      <c r="J33" s="47">
        <v>1</v>
      </c>
      <c r="K33" s="47">
        <v>2</v>
      </c>
      <c r="L33" s="17"/>
      <c r="M33" s="47"/>
      <c r="N33" s="47"/>
      <c r="O33" s="47"/>
      <c r="P33" s="47"/>
      <c r="Q33" s="17"/>
      <c r="R33" s="47"/>
      <c r="S33" s="47"/>
      <c r="T33" s="47"/>
      <c r="U33" s="47"/>
    </row>
    <row r="34" spans="1:22" s="49" customFormat="1" ht="15" customHeight="1" x14ac:dyDescent="0.25">
      <c r="A34" s="503"/>
      <c r="B34" s="37" t="s">
        <v>9</v>
      </c>
      <c r="C34" s="37">
        <f>SUM(C25:C33)</f>
        <v>6</v>
      </c>
      <c r="D34" s="37">
        <f>SUM(D25:D33)</f>
        <v>6</v>
      </c>
      <c r="E34" s="37">
        <f>SUM(E25:E33)</f>
        <v>8</v>
      </c>
      <c r="F34" s="37">
        <f>SUM(F25:F33)</f>
        <v>10</v>
      </c>
      <c r="G34" s="37" t="s">
        <v>9</v>
      </c>
      <c r="H34" s="37">
        <f>SUM(H25:H33)</f>
        <v>10</v>
      </c>
      <c r="I34" s="37">
        <f>SUM(I25:I33)</f>
        <v>12</v>
      </c>
      <c r="J34" s="37">
        <f>SUM(J25:J33)</f>
        <v>11</v>
      </c>
      <c r="K34" s="37">
        <f>SUM(K25:K33)</f>
        <v>14</v>
      </c>
      <c r="L34" s="37" t="s">
        <v>9</v>
      </c>
      <c r="M34" s="37">
        <f>SUM(M25:M33)</f>
        <v>10</v>
      </c>
      <c r="N34" s="37">
        <f>SUM(N25:N33)</f>
        <v>0</v>
      </c>
      <c r="O34" s="37">
        <f>SUM(O25:O33)</f>
        <v>10</v>
      </c>
      <c r="P34" s="37">
        <f>SUM(P25:P33)</f>
        <v>0</v>
      </c>
      <c r="Q34" s="37" t="s">
        <v>9</v>
      </c>
      <c r="R34" s="37">
        <f>SUM(R25:R33)</f>
        <v>5</v>
      </c>
      <c r="S34" s="37">
        <f>SUM(S25:S33)</f>
        <v>8</v>
      </c>
      <c r="T34" s="37">
        <f>SUM(T25:T33)</f>
        <v>4</v>
      </c>
      <c r="U34" s="37">
        <f>SUM(U25:U33)</f>
        <v>6</v>
      </c>
    </row>
    <row r="35" spans="1:22" s="49" customFormat="1" ht="15" customHeight="1" x14ac:dyDescent="0.25">
      <c r="A35" s="503"/>
      <c r="B35" s="137" t="s">
        <v>10</v>
      </c>
      <c r="C35" s="411" t="str">
        <f>SUM(C34,E34,H34,J34,M34,O34,R34,T34)&amp;"/"&amp;SUM(D34,F34,I34,K34,N34,P34,S34,U34)&amp;"(學分/時數)"</f>
        <v>64/56(學分/時數)</v>
      </c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</row>
    <row r="36" spans="1:22" ht="15" customHeight="1" x14ac:dyDescent="0.25">
      <c r="A36" s="503" t="s">
        <v>210</v>
      </c>
      <c r="B36" s="138" t="s">
        <v>211</v>
      </c>
      <c r="C36" s="72">
        <v>4</v>
      </c>
      <c r="D36" s="72">
        <v>4</v>
      </c>
      <c r="E36" s="72"/>
      <c r="F36" s="72"/>
      <c r="G36" s="139" t="s">
        <v>214</v>
      </c>
      <c r="H36" s="72">
        <v>4</v>
      </c>
      <c r="I36" s="72">
        <v>4</v>
      </c>
      <c r="J36" s="72"/>
      <c r="K36" s="72"/>
      <c r="L36" s="125"/>
      <c r="M36" s="46"/>
      <c r="N36" s="46"/>
      <c r="O36" s="46"/>
      <c r="P36" s="46"/>
      <c r="Q36" s="140" t="s">
        <v>217</v>
      </c>
      <c r="R36" s="72">
        <v>4</v>
      </c>
      <c r="S36" s="72">
        <v>4</v>
      </c>
      <c r="T36" s="72"/>
      <c r="U36" s="72"/>
    </row>
    <row r="37" spans="1:22" ht="15" customHeight="1" x14ac:dyDescent="0.25">
      <c r="A37" s="503"/>
      <c r="B37" s="138" t="s">
        <v>212</v>
      </c>
      <c r="C37" s="72">
        <v>3</v>
      </c>
      <c r="D37" s="72">
        <v>3</v>
      </c>
      <c r="E37" s="72"/>
      <c r="F37" s="72"/>
      <c r="G37" s="139" t="s">
        <v>215</v>
      </c>
      <c r="H37" s="72">
        <v>2</v>
      </c>
      <c r="I37" s="72">
        <v>2</v>
      </c>
      <c r="J37" s="72"/>
      <c r="K37" s="72"/>
      <c r="L37" s="125"/>
      <c r="M37" s="46"/>
      <c r="N37" s="46"/>
      <c r="O37" s="46"/>
      <c r="P37" s="46"/>
      <c r="Q37" s="139" t="s">
        <v>218</v>
      </c>
      <c r="R37" s="73">
        <v>2</v>
      </c>
      <c r="S37" s="73">
        <v>2</v>
      </c>
      <c r="T37" s="73"/>
      <c r="U37" s="72"/>
    </row>
    <row r="38" spans="1:22" ht="15" customHeight="1" x14ac:dyDescent="0.25">
      <c r="A38" s="503"/>
      <c r="B38" s="138" t="s">
        <v>213</v>
      </c>
      <c r="C38" s="72">
        <v>3</v>
      </c>
      <c r="D38" s="72">
        <v>3</v>
      </c>
      <c r="E38" s="72"/>
      <c r="F38" s="72"/>
      <c r="G38" s="139" t="s">
        <v>216</v>
      </c>
      <c r="H38" s="72">
        <v>2</v>
      </c>
      <c r="I38" s="72">
        <v>2</v>
      </c>
      <c r="J38" s="72"/>
      <c r="K38" s="72"/>
      <c r="L38" s="125"/>
      <c r="M38" s="46"/>
      <c r="N38" s="46"/>
      <c r="O38" s="46"/>
      <c r="P38" s="46"/>
      <c r="Q38" s="139" t="s">
        <v>219</v>
      </c>
      <c r="R38" s="73">
        <v>2</v>
      </c>
      <c r="S38" s="73">
        <v>2</v>
      </c>
      <c r="T38" s="73"/>
      <c r="U38" s="141"/>
    </row>
    <row r="39" spans="1:22" ht="15" customHeight="1" x14ac:dyDescent="0.25">
      <c r="A39" s="503"/>
      <c r="B39" s="142" t="s">
        <v>261</v>
      </c>
      <c r="C39" s="73">
        <v>2</v>
      </c>
      <c r="D39" s="73">
        <v>2</v>
      </c>
      <c r="E39" s="73"/>
      <c r="F39" s="73"/>
      <c r="G39" s="143" t="s">
        <v>354</v>
      </c>
      <c r="H39" s="73"/>
      <c r="I39" s="73"/>
      <c r="J39" s="73">
        <v>4</v>
      </c>
      <c r="K39" s="73">
        <v>4</v>
      </c>
      <c r="L39" s="17"/>
      <c r="M39" s="47"/>
      <c r="N39" s="47"/>
      <c r="O39" s="47"/>
      <c r="P39" s="47"/>
      <c r="Q39" s="143" t="s">
        <v>355</v>
      </c>
      <c r="R39" s="73">
        <v>4</v>
      </c>
      <c r="S39" s="73">
        <v>4</v>
      </c>
      <c r="T39" s="73"/>
      <c r="U39" s="73"/>
      <c r="V39" s="105"/>
    </row>
    <row r="40" spans="1:22" ht="15" customHeight="1" x14ac:dyDescent="0.25">
      <c r="A40" s="503"/>
      <c r="B40" s="142" t="s">
        <v>262</v>
      </c>
      <c r="C40" s="73"/>
      <c r="D40" s="73"/>
      <c r="E40" s="73">
        <v>2</v>
      </c>
      <c r="F40" s="73">
        <v>2</v>
      </c>
      <c r="G40" s="143" t="s">
        <v>356</v>
      </c>
      <c r="H40" s="73"/>
      <c r="I40" s="73"/>
      <c r="J40" s="73">
        <v>4</v>
      </c>
      <c r="K40" s="73">
        <v>4</v>
      </c>
      <c r="L40" s="17"/>
      <c r="M40" s="47"/>
      <c r="N40" s="47"/>
      <c r="O40" s="47"/>
      <c r="P40" s="47"/>
      <c r="Q40" s="143" t="s">
        <v>357</v>
      </c>
      <c r="R40" s="73">
        <v>1</v>
      </c>
      <c r="S40" s="73" t="s">
        <v>439</v>
      </c>
      <c r="T40" s="73"/>
      <c r="U40" s="73"/>
      <c r="V40" s="105"/>
    </row>
    <row r="41" spans="1:22" ht="15" customHeight="1" x14ac:dyDescent="0.25">
      <c r="A41" s="503"/>
      <c r="B41" s="142" t="s">
        <v>358</v>
      </c>
      <c r="C41" s="73"/>
      <c r="D41" s="73"/>
      <c r="E41" s="73">
        <v>4</v>
      </c>
      <c r="F41" s="73">
        <v>4</v>
      </c>
      <c r="G41" s="144"/>
      <c r="H41" s="73"/>
      <c r="I41" s="73"/>
      <c r="J41" s="73"/>
      <c r="K41" s="73"/>
      <c r="L41" s="17"/>
      <c r="M41" s="47"/>
      <c r="N41" s="47"/>
      <c r="O41" s="47"/>
      <c r="P41" s="47"/>
      <c r="Q41" s="143" t="s">
        <v>359</v>
      </c>
      <c r="R41" s="73">
        <v>9</v>
      </c>
      <c r="S41" s="73" t="s">
        <v>439</v>
      </c>
      <c r="T41" s="73"/>
      <c r="U41" s="73"/>
      <c r="V41" s="105"/>
    </row>
    <row r="42" spans="1:22" ht="15" customHeight="1" x14ac:dyDescent="0.25">
      <c r="A42" s="503"/>
      <c r="B42" s="142" t="s">
        <v>360</v>
      </c>
      <c r="C42" s="73"/>
      <c r="D42" s="73"/>
      <c r="E42" s="73">
        <v>2</v>
      </c>
      <c r="F42" s="73">
        <v>2</v>
      </c>
      <c r="G42" s="143"/>
      <c r="H42" s="73"/>
      <c r="I42" s="73"/>
      <c r="J42" s="73"/>
      <c r="K42" s="73"/>
      <c r="L42" s="17"/>
      <c r="M42" s="47"/>
      <c r="N42" s="47"/>
      <c r="O42" s="47"/>
      <c r="P42" s="47"/>
      <c r="Q42" s="143" t="s">
        <v>205</v>
      </c>
      <c r="R42" s="73"/>
      <c r="S42" s="73"/>
      <c r="T42" s="73">
        <v>3</v>
      </c>
      <c r="U42" s="73">
        <v>3</v>
      </c>
      <c r="V42" s="105"/>
    </row>
    <row r="43" spans="1:22" ht="15" customHeight="1" x14ac:dyDescent="0.25">
      <c r="A43" s="503"/>
      <c r="B43" s="143"/>
      <c r="C43" s="73"/>
      <c r="D43" s="73"/>
      <c r="E43" s="73"/>
      <c r="F43" s="73"/>
      <c r="G43" s="144"/>
      <c r="H43" s="73"/>
      <c r="I43" s="73"/>
      <c r="J43" s="73"/>
      <c r="K43" s="73"/>
      <c r="L43" s="17"/>
      <c r="M43" s="47"/>
      <c r="N43" s="47"/>
      <c r="O43" s="47"/>
      <c r="P43" s="47"/>
      <c r="Q43" s="143" t="s">
        <v>361</v>
      </c>
      <c r="R43" s="73"/>
      <c r="S43" s="73"/>
      <c r="T43" s="73">
        <v>4</v>
      </c>
      <c r="U43" s="73">
        <v>4</v>
      </c>
      <c r="V43" s="105"/>
    </row>
    <row r="44" spans="1:22" ht="15" customHeight="1" x14ac:dyDescent="0.25">
      <c r="A44" s="503"/>
      <c r="B44" s="144"/>
      <c r="C44" s="73"/>
      <c r="D44" s="73"/>
      <c r="E44" s="73"/>
      <c r="F44" s="73"/>
      <c r="G44" s="144"/>
      <c r="H44" s="73"/>
      <c r="I44" s="73"/>
      <c r="J44" s="73"/>
      <c r="K44" s="73"/>
      <c r="L44" s="17"/>
      <c r="M44" s="47"/>
      <c r="N44" s="47"/>
      <c r="O44" s="47"/>
      <c r="P44" s="47"/>
      <c r="Q44" s="143" t="s">
        <v>362</v>
      </c>
      <c r="R44" s="73"/>
      <c r="S44" s="73"/>
      <c r="T44" s="73">
        <v>4</v>
      </c>
      <c r="U44" s="73">
        <v>4</v>
      </c>
      <c r="V44" s="105"/>
    </row>
    <row r="45" spans="1:22" ht="15" customHeight="1" x14ac:dyDescent="0.25">
      <c r="A45" s="503"/>
      <c r="B45" s="144"/>
      <c r="C45" s="73"/>
      <c r="D45" s="73"/>
      <c r="E45" s="73"/>
      <c r="F45" s="73"/>
      <c r="G45" s="144"/>
      <c r="H45" s="73"/>
      <c r="I45" s="73"/>
      <c r="J45" s="73"/>
      <c r="K45" s="73"/>
      <c r="L45" s="17"/>
      <c r="M45" s="47"/>
      <c r="N45" s="47"/>
      <c r="O45" s="47"/>
      <c r="P45" s="47"/>
      <c r="Q45" s="143" t="s">
        <v>363</v>
      </c>
      <c r="R45" s="73"/>
      <c r="S45" s="73"/>
      <c r="T45" s="73">
        <v>9</v>
      </c>
      <c r="U45" s="73" t="s">
        <v>440</v>
      </c>
      <c r="V45" s="105"/>
    </row>
    <row r="46" spans="1:22" ht="15" customHeight="1" x14ac:dyDescent="0.25">
      <c r="A46" s="503"/>
      <c r="B46" s="144"/>
      <c r="C46" s="73"/>
      <c r="D46" s="73"/>
      <c r="E46" s="73"/>
      <c r="F46" s="73"/>
      <c r="G46" s="144"/>
      <c r="H46" s="73"/>
      <c r="I46" s="73"/>
      <c r="J46" s="73"/>
      <c r="K46" s="73"/>
      <c r="L46" s="17"/>
      <c r="M46" s="47"/>
      <c r="N46" s="47"/>
      <c r="O46" s="47"/>
      <c r="P46" s="47"/>
      <c r="Q46" s="143" t="s">
        <v>364</v>
      </c>
      <c r="R46" s="73"/>
      <c r="S46" s="73"/>
      <c r="T46" s="73">
        <v>2</v>
      </c>
      <c r="U46" s="73">
        <v>2</v>
      </c>
      <c r="V46" s="105"/>
    </row>
    <row r="47" spans="1:22" s="49" customFormat="1" ht="15" customHeight="1" x14ac:dyDescent="0.25">
      <c r="A47" s="503"/>
      <c r="B47" s="37" t="s">
        <v>9</v>
      </c>
      <c r="C47" s="37">
        <f>SUM(C36:C46)</f>
        <v>12</v>
      </c>
      <c r="D47" s="37">
        <f>SUM(D36:D46)</f>
        <v>12</v>
      </c>
      <c r="E47" s="37">
        <f>SUM(E36:E46)</f>
        <v>8</v>
      </c>
      <c r="F47" s="37">
        <f>SUM(F36:F46)</f>
        <v>8</v>
      </c>
      <c r="G47" s="37" t="s">
        <v>9</v>
      </c>
      <c r="H47" s="37">
        <f>SUM(H36:H46)</f>
        <v>8</v>
      </c>
      <c r="I47" s="37">
        <f>SUM(I36:I46)</f>
        <v>8</v>
      </c>
      <c r="J47" s="37">
        <f>SUM(J36:J46)</f>
        <v>8</v>
      </c>
      <c r="K47" s="37">
        <f>SUM(K36:K46)</f>
        <v>8</v>
      </c>
      <c r="L47" s="37" t="s">
        <v>9</v>
      </c>
      <c r="M47" s="37">
        <f>SUM(M36:M46)</f>
        <v>0</v>
      </c>
      <c r="N47" s="37">
        <f>SUM(N36:N46)</f>
        <v>0</v>
      </c>
      <c r="O47" s="37">
        <f>SUM(O36:O46)</f>
        <v>0</v>
      </c>
      <c r="P47" s="37">
        <f>SUM(P36:P46)</f>
        <v>0</v>
      </c>
      <c r="Q47" s="37" t="s">
        <v>9</v>
      </c>
      <c r="R47" s="37">
        <f>SUM(R36:R46)</f>
        <v>22</v>
      </c>
      <c r="S47" s="37">
        <f>SUM(S36:S46)</f>
        <v>12</v>
      </c>
      <c r="T47" s="37">
        <f>SUM(T36:T46)</f>
        <v>22</v>
      </c>
      <c r="U47" s="37">
        <f>SUM(U36:U46)</f>
        <v>13</v>
      </c>
    </row>
    <row r="48" spans="1:22" s="49" customFormat="1" ht="15" customHeight="1" x14ac:dyDescent="0.25">
      <c r="A48" s="503"/>
      <c r="B48" s="145" t="s">
        <v>10</v>
      </c>
      <c r="C48" s="504" t="s">
        <v>432</v>
      </c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  <c r="U48" s="504"/>
    </row>
    <row r="49" spans="1:21" ht="15" customHeight="1" x14ac:dyDescent="0.25">
      <c r="A49" s="505" t="s">
        <v>411</v>
      </c>
      <c r="B49" s="505"/>
      <c r="C49" s="505"/>
      <c r="D49" s="505"/>
      <c r="E49" s="505"/>
      <c r="F49" s="505"/>
      <c r="G49" s="505"/>
      <c r="H49" s="505"/>
      <c r="I49" s="505"/>
      <c r="J49" s="505"/>
      <c r="K49" s="505"/>
      <c r="L49" s="67" t="s">
        <v>184</v>
      </c>
      <c r="M49" s="69"/>
      <c r="N49" s="69"/>
      <c r="O49" s="69"/>
      <c r="P49" s="69"/>
      <c r="Q49" s="67" t="s">
        <v>263</v>
      </c>
      <c r="R49" s="70"/>
      <c r="S49" s="69"/>
      <c r="T49" s="69"/>
      <c r="U49" s="69"/>
    </row>
    <row r="50" spans="1:21" ht="15" customHeight="1" x14ac:dyDescent="0.25">
      <c r="A50" s="505"/>
      <c r="B50" s="505"/>
      <c r="C50" s="505"/>
      <c r="D50" s="505"/>
      <c r="E50" s="505"/>
      <c r="F50" s="505"/>
      <c r="G50" s="505"/>
      <c r="H50" s="505"/>
      <c r="I50" s="505"/>
      <c r="J50" s="505"/>
      <c r="K50" s="505"/>
      <c r="L50" s="67" t="s">
        <v>200</v>
      </c>
      <c r="M50" s="69"/>
      <c r="N50" s="69"/>
      <c r="O50" s="69"/>
      <c r="P50" s="69"/>
      <c r="Q50" s="501" t="s">
        <v>264</v>
      </c>
      <c r="R50" s="501"/>
      <c r="S50" s="501"/>
      <c r="T50" s="69"/>
      <c r="U50" s="69"/>
    </row>
    <row r="51" spans="1:21" ht="15" customHeight="1" x14ac:dyDescent="0.25">
      <c r="A51" s="505" t="s">
        <v>413</v>
      </c>
      <c r="B51" s="505"/>
      <c r="C51" s="505"/>
      <c r="D51" s="505"/>
      <c r="E51" s="505"/>
      <c r="F51" s="505"/>
      <c r="G51" s="505"/>
      <c r="H51" s="505"/>
      <c r="I51" s="505"/>
      <c r="J51" s="505"/>
      <c r="K51" s="505"/>
      <c r="L51" s="67" t="s">
        <v>201</v>
      </c>
      <c r="M51" s="69"/>
      <c r="N51" s="69"/>
      <c r="O51" s="69"/>
      <c r="P51" s="69"/>
      <c r="Q51" s="501" t="s">
        <v>207</v>
      </c>
      <c r="R51" s="501"/>
      <c r="S51" s="501"/>
      <c r="T51" s="501"/>
      <c r="U51" s="69"/>
    </row>
    <row r="52" spans="1:21" ht="15" customHeight="1" x14ac:dyDescent="0.25">
      <c r="A52" s="505"/>
      <c r="B52" s="505"/>
      <c r="C52" s="505"/>
      <c r="D52" s="505"/>
      <c r="E52" s="505"/>
      <c r="F52" s="505"/>
      <c r="G52" s="505"/>
      <c r="H52" s="505"/>
      <c r="I52" s="505"/>
      <c r="J52" s="505"/>
      <c r="K52" s="505"/>
      <c r="L52" s="502" t="s">
        <v>208</v>
      </c>
      <c r="M52" s="502"/>
      <c r="N52" s="502"/>
      <c r="O52" s="69"/>
      <c r="P52" s="69"/>
      <c r="Q52" s="67"/>
      <c r="R52" s="69"/>
      <c r="S52" s="69"/>
      <c r="T52" s="69"/>
      <c r="U52" s="69"/>
    </row>
    <row r="53" spans="1:21" ht="15" customHeight="1" x14ac:dyDescent="0.25">
      <c r="A53" s="500" t="s">
        <v>832</v>
      </c>
      <c r="B53" s="500"/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</row>
  </sheetData>
  <mergeCells count="42">
    <mergeCell ref="A53:U53"/>
    <mergeCell ref="Q51:T51"/>
    <mergeCell ref="L52:N52"/>
    <mergeCell ref="A25:A35"/>
    <mergeCell ref="C35:U35"/>
    <mergeCell ref="A36:A48"/>
    <mergeCell ref="C48:U48"/>
    <mergeCell ref="Q50:S50"/>
    <mergeCell ref="A49:K50"/>
    <mergeCell ref="A51:K52"/>
    <mergeCell ref="A1:U1"/>
    <mergeCell ref="A3:A5"/>
    <mergeCell ref="B3:B5"/>
    <mergeCell ref="C3:F3"/>
    <mergeCell ref="G3:G5"/>
    <mergeCell ref="H3:K3"/>
    <mergeCell ref="L3:L5"/>
    <mergeCell ref="E4:F4"/>
    <mergeCell ref="R3:U3"/>
    <mergeCell ref="C4:D4"/>
    <mergeCell ref="A2:U2"/>
    <mergeCell ref="A6:A11"/>
    <mergeCell ref="B11:U11"/>
    <mergeCell ref="C19:U19"/>
    <mergeCell ref="C10:U10"/>
    <mergeCell ref="M3:P3"/>
    <mergeCell ref="Q3:Q5"/>
    <mergeCell ref="M4:N4"/>
    <mergeCell ref="O4:P4"/>
    <mergeCell ref="H4:I4"/>
    <mergeCell ref="J4:K4"/>
    <mergeCell ref="R4:S4"/>
    <mergeCell ref="T4:U4"/>
    <mergeCell ref="A23:A24"/>
    <mergeCell ref="C24:U24"/>
    <mergeCell ref="A17:A19"/>
    <mergeCell ref="B17:U17"/>
    <mergeCell ref="A12:A16"/>
    <mergeCell ref="C16:U16"/>
    <mergeCell ref="A20:A22"/>
    <mergeCell ref="C22:U22"/>
    <mergeCell ref="B18:U18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13</vt:i4>
      </vt:variant>
    </vt:vector>
  </HeadingPairs>
  <TitlesOfParts>
    <vt:vector size="25" baseType="lpstr">
      <vt:lpstr>餐-中餐</vt:lpstr>
      <vt:lpstr>餐-西餐</vt:lpstr>
      <vt:lpstr>餐-餐服</vt:lpstr>
      <vt:lpstr>觀光</vt:lpstr>
      <vt:lpstr>休閒</vt:lpstr>
      <vt:lpstr>休閒 (體育班)</vt:lpstr>
      <vt:lpstr>妝管-時尚</vt:lpstr>
      <vt:lpstr>妝管-美容</vt:lpstr>
      <vt:lpstr>烘焙學程</vt:lpstr>
      <vt:lpstr>演藝學程</vt:lpstr>
      <vt:lpstr>旅館學程</vt:lpstr>
      <vt:lpstr>音樂學程</vt:lpstr>
      <vt:lpstr>休閒!Print_Area</vt:lpstr>
      <vt:lpstr>'休閒 (體育班)'!Print_Area</vt:lpstr>
      <vt:lpstr>'妝管-美容'!Print_Area</vt:lpstr>
      <vt:lpstr>'妝管-時尚'!Print_Area</vt:lpstr>
      <vt:lpstr>音樂學程!Print_Area</vt:lpstr>
      <vt:lpstr>旅館學程!Print_Area</vt:lpstr>
      <vt:lpstr>烘焙學程!Print_Area</vt:lpstr>
      <vt:lpstr>演藝學程!Print_Area</vt:lpstr>
      <vt:lpstr>'餐-中餐'!Print_Area</vt:lpstr>
      <vt:lpstr>'餐-西餐'!Print_Area</vt:lpstr>
      <vt:lpstr>'餐-餐服'!Print_Area</vt:lpstr>
      <vt:lpstr>觀光!Print_Area</vt:lpstr>
      <vt:lpstr>觀光!Print_Titles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2017-05-17T05:43:23Z</cp:lastPrinted>
  <dcterms:created xsi:type="dcterms:W3CDTF">2014-04-17T05:30:02Z</dcterms:created>
  <dcterms:modified xsi:type="dcterms:W3CDTF">2020-11-20T02:42:46Z</dcterms:modified>
</cp:coreProperties>
</file>